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15" yWindow="-15" windowWidth="19260" windowHeight="5940" tabRatio="743" firstSheet="5" activeTab="25"/>
  </bookViews>
  <sheets>
    <sheet name="Custom_lists" sheetId="46" r:id="rId1"/>
    <sheet name="I_A_1" sheetId="44" r:id="rId2"/>
    <sheet name="I_A_2" sheetId="45" r:id="rId3"/>
    <sheet name="II_B_1" sheetId="1" r:id="rId4"/>
    <sheet name="II_B_2" sheetId="32" r:id="rId5"/>
    <sheet name="III_A_1" sheetId="2" r:id="rId6"/>
    <sheet name="III_B_1" sheetId="33" r:id="rId7"/>
    <sheet name="III_B_2" sheetId="34" r:id="rId8"/>
    <sheet name="III_B_3" sheetId="35" r:id="rId9"/>
    <sheet name="III_C_1" sheetId="6" r:id="rId10"/>
    <sheet name="III_C_3" sheetId="8" r:id="rId11"/>
    <sheet name="III_C_4" sheetId="31" r:id="rId12"/>
    <sheet name="III_C_6" sheetId="11" r:id="rId13"/>
    <sheet name="III_D_1" sheetId="30" r:id="rId14"/>
    <sheet name="III_E_1" sheetId="12" r:id="rId15"/>
    <sheet name="III_E_2" sheetId="13" r:id="rId16"/>
    <sheet name="III_E_3" sheetId="14" r:id="rId17"/>
    <sheet name="III_F_1 " sheetId="36" r:id="rId18"/>
    <sheet name="III_G_1" sheetId="17" r:id="rId19"/>
    <sheet name="IV_A_1" sheetId="41" r:id="rId20"/>
    <sheet name="IV_A_2" sheetId="37" r:id="rId21"/>
    <sheet name="IV_A_3 " sheetId="38" r:id="rId22"/>
    <sheet name="IV_B_1" sheetId="39" r:id="rId23"/>
    <sheet name="IV_B_2" sheetId="40" r:id="rId24"/>
    <sheet name="V_1" sheetId="23" r:id="rId25"/>
    <sheet name="VI_I" sheetId="47" r:id="rId26"/>
  </sheets>
  <externalReferences>
    <externalReference r:id="rId27"/>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#REF!</definedName>
    <definedName name="_xlnm._FilterDatabase" localSheetId="8" hidden="1">III_B_3!$A$3:$CH$1281</definedName>
    <definedName name="_xlnm._FilterDatabase" localSheetId="9" hidden="1">III_C_1!$A$3:$CK$143</definedName>
    <definedName name="_xlnm._FilterDatabase" localSheetId="10" hidden="1">III_C_3!$A$3:$CH$109</definedName>
    <definedName name="_xlnm._FilterDatabase" localSheetId="11" hidden="1">III_C_4!$A$3:$CF$96</definedName>
    <definedName name="_xlnm._FilterDatabase" localSheetId="12" hidden="1">III_C_6!$A$4:$CH$2343</definedName>
    <definedName name="_xlnm._FilterDatabase" localSheetId="14" hidden="1">III_E_1!$A$3:$IU$337</definedName>
    <definedName name="_xlnm._FilterDatabase" localSheetId="15" hidden="1">III_E_2!$A$3:$CL$118</definedName>
    <definedName name="_xlnm._FilterDatabase" localSheetId="16" hidden="1">III_E_3!$A$3:$CH$418</definedName>
    <definedName name="_xlnm._FilterDatabase" localSheetId="18" hidden="1">III_G_1!$R$4:$S$42</definedName>
    <definedName name="_xlnm._FilterDatabase" localSheetId="24" hidden="1">V_1!$A$3:$CH$47</definedName>
    <definedName name="_xlnm._FilterDatabase" localSheetId="25" hidden="1">VI_I!$A$4:$F$253</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III_C_6!$A$1:$S$1254</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III_E_1!$A$1:$L$54</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III_E_1!$A$1:$K$54</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III_E_3!$A$1:$M$356</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III_D_1!$C$1:$I$63</definedName>
    <definedName name="Excel_BuiltIn_Print_Area_15_1" localSheetId="17">'III_F_1 '!$A$1:$J$79</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1">#REF!</definedName>
    <definedName name="Excel_BuiltIn_Print_Area_24_1" localSheetId="23">#REF!</definedName>
    <definedName name="Excel_BuiltIn_Print_Area_24_1">#REF!</definedName>
    <definedName name="Excel_BuiltIn_Print_Area_4_1" localSheetId="7">III_B_2!$A$1:$F$42</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III_C_3!$A$1:$N$105</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3">II_B_1!$A$1:$F$45</definedName>
    <definedName name="_xlnm.Print_Area" localSheetId="5">III_A_1!$A$1:$I$16</definedName>
    <definedName name="_xlnm.Print_Area" localSheetId="6">III_B_1!$A$1:$N$19</definedName>
    <definedName name="_xlnm.Print_Area" localSheetId="7">III_B_2!$A$1:$G$42</definedName>
    <definedName name="_xlnm.Print_Area" localSheetId="8">III_B_3!$A$1:$K$14</definedName>
    <definedName name="_xlnm.Print_Area" localSheetId="9">III_C_1!$A$1:$N$91</definedName>
    <definedName name="_xlnm.Print_Area" localSheetId="10">III_C_3!$A$1:$K$86</definedName>
    <definedName name="_xlnm.Print_Area" localSheetId="12">III_C_6!$A$1:$N$1281</definedName>
    <definedName name="_xlnm.Print_Area" localSheetId="13">III_D_1!$C$1:$I$13</definedName>
    <definedName name="_xlnm.Print_Area" localSheetId="14">III_E_1!$A$1:$I$54</definedName>
    <definedName name="_xlnm.Print_Area" localSheetId="15">III_E_2!$A$1:$AJ$38</definedName>
    <definedName name="_xlnm.Print_Area" localSheetId="16">III_E_3!$A$1:$N$356</definedName>
    <definedName name="_xlnm.Print_Area" localSheetId="17">'III_F_1 '!$A$1:$J$29</definedName>
    <definedName name="_xlnm.Print_Area" localSheetId="18">III_G_1!$A$1:$S$48</definedName>
    <definedName name="_xlnm.Print_Area" localSheetId="19">IV_A_1!$A$1:$J$67</definedName>
    <definedName name="_xlnm.Print_Area" localSheetId="20">IV_A_2!$A$1:$K$18</definedName>
    <definedName name="_xlnm.Print_Area" localSheetId="21">'IV_A_3 '!$A$1:$H$17</definedName>
    <definedName name="_xlnm.Print_Area" localSheetId="22">IV_B_1!$A$1:$K$12</definedName>
    <definedName name="_xlnm.Print_Area" localSheetId="23">IV_B_2!$A$1:$H$16</definedName>
    <definedName name="_xlnm.Print_Area" localSheetId="24">V_1!$A$1:$J$49</definedName>
  </definedNames>
  <calcPr calcId="145621"/>
</workbook>
</file>

<file path=xl/calcChain.xml><?xml version="1.0" encoding="utf-8"?>
<calcChain xmlns="http://schemas.openxmlformats.org/spreadsheetml/2006/main">
  <c r="N2343" i="11" l="1"/>
  <c r="N2342" i="11"/>
  <c r="N2341" i="11"/>
  <c r="N2340" i="11"/>
  <c r="N2339" i="11"/>
  <c r="N2338" i="11"/>
  <c r="N2337" i="11"/>
  <c r="N2336" i="11"/>
  <c r="N2335" i="11"/>
  <c r="N2334" i="11"/>
  <c r="N2333" i="11"/>
  <c r="N2332" i="11"/>
  <c r="N2331" i="11"/>
  <c r="N2330" i="11"/>
  <c r="N2329" i="11"/>
  <c r="N2328" i="11"/>
  <c r="N2327" i="11"/>
  <c r="N2326" i="11"/>
  <c r="N2325" i="11"/>
  <c r="N2324" i="11"/>
  <c r="N2323" i="11"/>
  <c r="N2322" i="11"/>
  <c r="N2321" i="11"/>
  <c r="N2320" i="11"/>
  <c r="N2319" i="11"/>
  <c r="N2318" i="11"/>
  <c r="N2317" i="11"/>
  <c r="N2316" i="11"/>
  <c r="N2315" i="11"/>
  <c r="N2314" i="11"/>
  <c r="N2313" i="11"/>
  <c r="N2312" i="11"/>
  <c r="N2311" i="11"/>
  <c r="N2310" i="11"/>
  <c r="N2309" i="11"/>
  <c r="N2308" i="11"/>
  <c r="N2307" i="11"/>
  <c r="N2306" i="11"/>
  <c r="N2305" i="11"/>
  <c r="N2304" i="11"/>
  <c r="N2303" i="11"/>
  <c r="N2302" i="11"/>
  <c r="N2301" i="11"/>
  <c r="N2300" i="11"/>
  <c r="N2299" i="11"/>
  <c r="N2298" i="11"/>
  <c r="N2297" i="11"/>
  <c r="N2296" i="11"/>
  <c r="N2295" i="11"/>
  <c r="N2294" i="11"/>
  <c r="N2293" i="11"/>
  <c r="N2292" i="11"/>
  <c r="N2291" i="11"/>
  <c r="N2290" i="11"/>
  <c r="N2289" i="11"/>
  <c r="N2288" i="11"/>
  <c r="N2287" i="11"/>
  <c r="N2286" i="11"/>
  <c r="N2285" i="11"/>
  <c r="N2284" i="11"/>
  <c r="N2283" i="11"/>
  <c r="N2282" i="11"/>
  <c r="N2281" i="11"/>
  <c r="N2280" i="11"/>
  <c r="N2279" i="11"/>
  <c r="N2278" i="11"/>
  <c r="N2277" i="11"/>
  <c r="N2276" i="11"/>
  <c r="N2275" i="11"/>
  <c r="N2274" i="11"/>
  <c r="N2273" i="11"/>
  <c r="N2272" i="11"/>
  <c r="N2271" i="11"/>
  <c r="N2270" i="11"/>
  <c r="N2269" i="11"/>
  <c r="N2268" i="11"/>
  <c r="N2267" i="11"/>
  <c r="N2266" i="11"/>
  <c r="N2265" i="11"/>
  <c r="N2264" i="11"/>
  <c r="N2263" i="11"/>
  <c r="N2262" i="11"/>
  <c r="N2261" i="11"/>
  <c r="N2260" i="11"/>
  <c r="N2259" i="11"/>
  <c r="N2258" i="11"/>
  <c r="N2257" i="11"/>
  <c r="N2256" i="11"/>
  <c r="N2255" i="11"/>
  <c r="N2254" i="11"/>
  <c r="N2253" i="11"/>
  <c r="N2252" i="11"/>
  <c r="N2251" i="11"/>
  <c r="N2250" i="11"/>
  <c r="N2249" i="11"/>
  <c r="N2248" i="11"/>
  <c r="N2247" i="11"/>
  <c r="N2246" i="11"/>
  <c r="N2245" i="11"/>
  <c r="N2244" i="11"/>
  <c r="N2243" i="11"/>
  <c r="N2242" i="11"/>
  <c r="N2241" i="11"/>
  <c r="N2240" i="11"/>
  <c r="N2239" i="11"/>
  <c r="N2238" i="11"/>
  <c r="N2237" i="11"/>
  <c r="N2236" i="11"/>
  <c r="N2235" i="11"/>
  <c r="N2234" i="11"/>
  <c r="N2233" i="11"/>
  <c r="N2232" i="11"/>
  <c r="N2231" i="11"/>
  <c r="N2230" i="11"/>
  <c r="N2229" i="11"/>
  <c r="N2228" i="11"/>
  <c r="N2227" i="11"/>
  <c r="N2226" i="11"/>
  <c r="N2225" i="11"/>
  <c r="N2224" i="11"/>
  <c r="N2223" i="11"/>
  <c r="N2222" i="11"/>
  <c r="N2221" i="11"/>
  <c r="N2220" i="11"/>
  <c r="N2219" i="11"/>
  <c r="N2218" i="11"/>
  <c r="N2217" i="11"/>
  <c r="N2216" i="11"/>
  <c r="N2215" i="11"/>
  <c r="N2214" i="11"/>
  <c r="N2213" i="11"/>
  <c r="N2212" i="11"/>
  <c r="N2211" i="11"/>
  <c r="N2210" i="11"/>
  <c r="N2209" i="11"/>
  <c r="N2208" i="11"/>
  <c r="N2207" i="11"/>
  <c r="N2206" i="11"/>
  <c r="N2205" i="11"/>
  <c r="N2204" i="11"/>
  <c r="N2203" i="11"/>
  <c r="N2202" i="11"/>
  <c r="N2201" i="11"/>
  <c r="N2200" i="11"/>
  <c r="N2199" i="11"/>
  <c r="N2198" i="11"/>
  <c r="N2197" i="11"/>
  <c r="N2196" i="11"/>
  <c r="N2195" i="11"/>
  <c r="N2194" i="11"/>
  <c r="N2193" i="11"/>
  <c r="N2192" i="11"/>
  <c r="N2191" i="11"/>
  <c r="N2190" i="11"/>
  <c r="N2189" i="11"/>
  <c r="N2188" i="11"/>
  <c r="N2187" i="11"/>
  <c r="N2186" i="11"/>
  <c r="N2185" i="11"/>
  <c r="N2184" i="11"/>
  <c r="N2183" i="11"/>
  <c r="N2182" i="11"/>
  <c r="N2181" i="11"/>
  <c r="N2180" i="11"/>
  <c r="N2179" i="11"/>
  <c r="N2178" i="11"/>
  <c r="N2177" i="11"/>
  <c r="N2176" i="11"/>
  <c r="N2175" i="11"/>
  <c r="N2174" i="11"/>
  <c r="N2173" i="11"/>
  <c r="N2172" i="11"/>
  <c r="N2171" i="11"/>
  <c r="N2170" i="11"/>
  <c r="N2169" i="11"/>
  <c r="N2168" i="11"/>
  <c r="N2167" i="11"/>
  <c r="N2166" i="11"/>
  <c r="N2165" i="11"/>
  <c r="N2164" i="11"/>
  <c r="N2163" i="11"/>
  <c r="N2162" i="11"/>
  <c r="N2161" i="11"/>
  <c r="N2160" i="11"/>
  <c r="N2159" i="11"/>
  <c r="N2158" i="11"/>
  <c r="N2157" i="11"/>
  <c r="N2156" i="11"/>
  <c r="N2155" i="11"/>
  <c r="N2154" i="11"/>
  <c r="N2153" i="11"/>
  <c r="N2152" i="11"/>
  <c r="N2151" i="11"/>
  <c r="N2150" i="11"/>
  <c r="N2149" i="11"/>
  <c r="N2148" i="11"/>
  <c r="N2147" i="11"/>
  <c r="N2146" i="11"/>
  <c r="N2145" i="11"/>
  <c r="N2144" i="11"/>
  <c r="N2143" i="11"/>
  <c r="N2142" i="11"/>
  <c r="N2141" i="11"/>
  <c r="N2140" i="11"/>
  <c r="N2139" i="11"/>
  <c r="N2138" i="11"/>
  <c r="N2137" i="11"/>
  <c r="N2136" i="11"/>
  <c r="N2135" i="11"/>
  <c r="N2134" i="11"/>
  <c r="N2133" i="11"/>
  <c r="N2132" i="11"/>
  <c r="N2131" i="11"/>
  <c r="N2130" i="11"/>
  <c r="N2129" i="11"/>
  <c r="N2128" i="11"/>
  <c r="N2127" i="11"/>
  <c r="N2126" i="11"/>
  <c r="N2125" i="11"/>
  <c r="N2124" i="11"/>
  <c r="N2123" i="11"/>
  <c r="N2122" i="11"/>
  <c r="N2121" i="11"/>
  <c r="N2120" i="11"/>
  <c r="N2119" i="11"/>
  <c r="N2118" i="11"/>
  <c r="N2117" i="11"/>
  <c r="N2116" i="11"/>
  <c r="N2115" i="11"/>
  <c r="N2114" i="11"/>
  <c r="N2113" i="11"/>
  <c r="N2112" i="11"/>
  <c r="N2111" i="11"/>
  <c r="N2110" i="11"/>
  <c r="N2109" i="11"/>
  <c r="N2108" i="11"/>
  <c r="N2107" i="11"/>
  <c r="N2106" i="11"/>
  <c r="N2105" i="11"/>
  <c r="N2104" i="11"/>
  <c r="N2103" i="11"/>
  <c r="N2102" i="11"/>
  <c r="N2101" i="11"/>
  <c r="N2100" i="11"/>
  <c r="N2099" i="11"/>
  <c r="N2098" i="11"/>
  <c r="N2097" i="11"/>
  <c r="N2096" i="11"/>
  <c r="N2095" i="11"/>
  <c r="N2094" i="11"/>
  <c r="N2093" i="11"/>
  <c r="N2092" i="11"/>
  <c r="N2091" i="11"/>
  <c r="N2090" i="11"/>
  <c r="N2089" i="11"/>
  <c r="N2088" i="11"/>
  <c r="N2087" i="11"/>
  <c r="N2086" i="11"/>
  <c r="N2085" i="11"/>
  <c r="N2084" i="11"/>
  <c r="N2083" i="11"/>
  <c r="N2082" i="11"/>
  <c r="N2081" i="11"/>
  <c r="N2080" i="11"/>
  <c r="N2079" i="11"/>
  <c r="N2078" i="11"/>
  <c r="N2077" i="11"/>
  <c r="N2076" i="11"/>
  <c r="N2075" i="11"/>
  <c r="N2074" i="11"/>
  <c r="N2073" i="11"/>
  <c r="N2072" i="11"/>
  <c r="N2071" i="11"/>
  <c r="N2070" i="11"/>
  <c r="N2069" i="11"/>
  <c r="N2068" i="11"/>
  <c r="N2067" i="11"/>
  <c r="N2066" i="11"/>
  <c r="N2065" i="11"/>
  <c r="N2064" i="11"/>
  <c r="N2063" i="11"/>
  <c r="N2062" i="11"/>
  <c r="N2061" i="11"/>
  <c r="N2060" i="11"/>
  <c r="N2059" i="11"/>
  <c r="N2058" i="11"/>
  <c r="N2057" i="11"/>
  <c r="N2056" i="11"/>
  <c r="N2055" i="11"/>
  <c r="N2054" i="11"/>
  <c r="N2053" i="11"/>
  <c r="N2052" i="11"/>
  <c r="N2051" i="11"/>
  <c r="N2050" i="11"/>
  <c r="N2049" i="11"/>
  <c r="N2048" i="11"/>
  <c r="N2047" i="11"/>
  <c r="N2046" i="11"/>
  <c r="N2045" i="11"/>
  <c r="N2044" i="11"/>
  <c r="N2043" i="11"/>
  <c r="N2042" i="11"/>
  <c r="N2041" i="11"/>
  <c r="N2040" i="11"/>
  <c r="N2039" i="11"/>
  <c r="N2038" i="11"/>
  <c r="N2037" i="11"/>
  <c r="N2036" i="11"/>
  <c r="N2035" i="11"/>
  <c r="N2034" i="11"/>
  <c r="N2033" i="11"/>
  <c r="N2032" i="11"/>
  <c r="N2031" i="11"/>
  <c r="N2030" i="11"/>
  <c r="N2029" i="11"/>
  <c r="N2028" i="11"/>
  <c r="N2027" i="11"/>
  <c r="N2026" i="11"/>
  <c r="N2025" i="11"/>
  <c r="N2024" i="11"/>
  <c r="N2023" i="11"/>
  <c r="N2022" i="11"/>
  <c r="N2021" i="11"/>
  <c r="N2020" i="11"/>
  <c r="N2019" i="11"/>
  <c r="N2018" i="11"/>
  <c r="N2017" i="11"/>
  <c r="N2016" i="11"/>
  <c r="N2015" i="11"/>
  <c r="N2014" i="11"/>
  <c r="N2013" i="11"/>
  <c r="N2012" i="11"/>
  <c r="N2011" i="11"/>
  <c r="N2010" i="11"/>
  <c r="N2009" i="11"/>
  <c r="N2008" i="11"/>
  <c r="N2007" i="11"/>
  <c r="N2006" i="11"/>
  <c r="N2005" i="11"/>
  <c r="N2004" i="11"/>
  <c r="N2003" i="11"/>
  <c r="N2002" i="11"/>
  <c r="N2001" i="11"/>
  <c r="N2000" i="11"/>
  <c r="N1999" i="11"/>
  <c r="N1998" i="11"/>
  <c r="N1997" i="11"/>
  <c r="N1996" i="11"/>
  <c r="N1995" i="11"/>
  <c r="N1994" i="11"/>
  <c r="N1993" i="11"/>
  <c r="N1992" i="11"/>
  <c r="N1991" i="11"/>
  <c r="N1990" i="11"/>
  <c r="N1989" i="11"/>
  <c r="N1988" i="11"/>
  <c r="N1987" i="11"/>
  <c r="N1986" i="11"/>
  <c r="N1985" i="11"/>
  <c r="N1984" i="11"/>
  <c r="N1983" i="11"/>
  <c r="N1982" i="11"/>
  <c r="N1981" i="11"/>
  <c r="N1980" i="11"/>
  <c r="N1979" i="11"/>
  <c r="N1978" i="11"/>
  <c r="N1977" i="11"/>
  <c r="N1976" i="11"/>
  <c r="N1975" i="11"/>
  <c r="N1974" i="11"/>
  <c r="N1973" i="11"/>
  <c r="N1972" i="11"/>
  <c r="N1971" i="11"/>
  <c r="N1970" i="11"/>
  <c r="N1969" i="11"/>
  <c r="N1968" i="11"/>
  <c r="N1967" i="11"/>
  <c r="N1966" i="11"/>
  <c r="N1965" i="11"/>
  <c r="N1964" i="11"/>
  <c r="N1963" i="11"/>
  <c r="N1962" i="11"/>
  <c r="N1961" i="11"/>
  <c r="N1960" i="11"/>
  <c r="N1959" i="11"/>
  <c r="N1958" i="11"/>
  <c r="N1957" i="11"/>
  <c r="N1956" i="11"/>
  <c r="N1955" i="11"/>
  <c r="N1954" i="11"/>
  <c r="N1953" i="11"/>
  <c r="N1952" i="11"/>
  <c r="N1951" i="11"/>
  <c r="N1950" i="11"/>
  <c r="N1949" i="11"/>
  <c r="N1948" i="11"/>
  <c r="N1947" i="11"/>
  <c r="N1946" i="11"/>
  <c r="N1945" i="11"/>
  <c r="N1944" i="11"/>
  <c r="N1943" i="11"/>
  <c r="N1942" i="11"/>
  <c r="N1941" i="11"/>
  <c r="N1940" i="11"/>
  <c r="N1939" i="11"/>
  <c r="N1938" i="11"/>
  <c r="N1937" i="11"/>
  <c r="N1936" i="11"/>
  <c r="N1935" i="11"/>
  <c r="N1934" i="11"/>
  <c r="N1933" i="11"/>
  <c r="N1932" i="11"/>
  <c r="N1931" i="11"/>
  <c r="N1930" i="11"/>
  <c r="N1929" i="11"/>
  <c r="N1928" i="11"/>
  <c r="N1927" i="11"/>
  <c r="N1926" i="11"/>
  <c r="N1925" i="11"/>
  <c r="N1924" i="11"/>
  <c r="N1923" i="11"/>
  <c r="N1922" i="11"/>
  <c r="N1921" i="11"/>
  <c r="N1920" i="11"/>
  <c r="N1919" i="11"/>
  <c r="N1918" i="11"/>
  <c r="N1917" i="11"/>
  <c r="N1916" i="11"/>
  <c r="N1915" i="11"/>
  <c r="N1914" i="11"/>
  <c r="N1913" i="11"/>
  <c r="N1912" i="11"/>
  <c r="N1911" i="11"/>
  <c r="N1910" i="11"/>
  <c r="N1909" i="11"/>
  <c r="N1908" i="11"/>
  <c r="N1907" i="11"/>
  <c r="N1906" i="11"/>
  <c r="N1905" i="11"/>
  <c r="N1904" i="11"/>
  <c r="N1903" i="11"/>
  <c r="N1902" i="11"/>
  <c r="N1901" i="11"/>
  <c r="N1900" i="11"/>
  <c r="N1899" i="11"/>
  <c r="N1898" i="11"/>
  <c r="N1897" i="11"/>
  <c r="N1896" i="11"/>
  <c r="N1895" i="11"/>
  <c r="N1894" i="11"/>
  <c r="N1893" i="11"/>
  <c r="N1892" i="11"/>
  <c r="N1891" i="11"/>
  <c r="N1890" i="11"/>
  <c r="N1889" i="11"/>
  <c r="N1888" i="11"/>
  <c r="N1887" i="11"/>
  <c r="N1886" i="11"/>
  <c r="N1885" i="11"/>
  <c r="N1884" i="11"/>
  <c r="N1883" i="11"/>
  <c r="N1882" i="11"/>
  <c r="N1881" i="11"/>
  <c r="N1880" i="11"/>
  <c r="N1879" i="11"/>
  <c r="N1878" i="11"/>
  <c r="N1877" i="11"/>
  <c r="N1876" i="11"/>
  <c r="N1875" i="11"/>
  <c r="N1874" i="11"/>
  <c r="N1873" i="11"/>
  <c r="N1872" i="11"/>
  <c r="N1871" i="11"/>
  <c r="N1870" i="11"/>
  <c r="N1869" i="11"/>
  <c r="N1868" i="11"/>
  <c r="N1867" i="11"/>
  <c r="N1866" i="11"/>
  <c r="N1865" i="11"/>
  <c r="N1864" i="11"/>
  <c r="N1863" i="11"/>
  <c r="N1862" i="11"/>
  <c r="N1861" i="11"/>
  <c r="N1860" i="11"/>
  <c r="N1859" i="11"/>
  <c r="N1858" i="11"/>
  <c r="N1857" i="11"/>
  <c r="N1856" i="11"/>
  <c r="N1855" i="11"/>
  <c r="N1854" i="11"/>
  <c r="N1853" i="11"/>
  <c r="N1852" i="11"/>
  <c r="N1851" i="11"/>
  <c r="N1850" i="11"/>
  <c r="N1849" i="11"/>
  <c r="N1848" i="11"/>
  <c r="N1847" i="11"/>
  <c r="N1846" i="11"/>
  <c r="N1845" i="11"/>
  <c r="N1844" i="11"/>
  <c r="N1843" i="11"/>
  <c r="N1842" i="11"/>
  <c r="N1841" i="11"/>
  <c r="N1840" i="11"/>
  <c r="N1839" i="11"/>
  <c r="N1838" i="11"/>
  <c r="N1837" i="11"/>
  <c r="N1836" i="11"/>
  <c r="N1835" i="11"/>
  <c r="N1834" i="11"/>
  <c r="N1833" i="11"/>
  <c r="N1832" i="11"/>
  <c r="N1831" i="11"/>
  <c r="N1830" i="11"/>
  <c r="N1829" i="11"/>
  <c r="N1828" i="11"/>
  <c r="N1827" i="11"/>
  <c r="N1826" i="11"/>
  <c r="N1825" i="11"/>
  <c r="N1824" i="11"/>
  <c r="N1823" i="11"/>
  <c r="N1822" i="11"/>
  <c r="N1821" i="11"/>
  <c r="N1820" i="11"/>
  <c r="N1819" i="11"/>
  <c r="N1818" i="11"/>
  <c r="N1817" i="11"/>
  <c r="N1816" i="11"/>
  <c r="N1815" i="11"/>
  <c r="N1814" i="11"/>
  <c r="N1813" i="11"/>
  <c r="N1812" i="11"/>
  <c r="N1811" i="11"/>
  <c r="N1810" i="11"/>
  <c r="N1809" i="11"/>
  <c r="N1808" i="11"/>
  <c r="N1807" i="11"/>
  <c r="N1806" i="11"/>
  <c r="N1805" i="11"/>
  <c r="N1804" i="11"/>
  <c r="N1803" i="11"/>
  <c r="N1802" i="11"/>
  <c r="N1801" i="11"/>
  <c r="N1800" i="11"/>
  <c r="N1799" i="11"/>
  <c r="N1798" i="11"/>
  <c r="N1797" i="11"/>
  <c r="N1796" i="11"/>
  <c r="N1795" i="11"/>
  <c r="N1794" i="11"/>
  <c r="N1793" i="11"/>
  <c r="N1792" i="11"/>
  <c r="N1791" i="11"/>
  <c r="N1790" i="11"/>
  <c r="N1789" i="11"/>
  <c r="N1788" i="11"/>
  <c r="N1787" i="11"/>
  <c r="N1786" i="11"/>
  <c r="N1785" i="11"/>
  <c r="N1784" i="11"/>
  <c r="N1783" i="11"/>
  <c r="N1782" i="11"/>
  <c r="N1781" i="11"/>
  <c r="N1780" i="11"/>
  <c r="N1779" i="11"/>
  <c r="N1778" i="11"/>
  <c r="N1777" i="11"/>
  <c r="N1776" i="11"/>
  <c r="N1775" i="11"/>
  <c r="N1774" i="11"/>
  <c r="N1773" i="11"/>
  <c r="N1772" i="11"/>
  <c r="N1771" i="11"/>
  <c r="N1770" i="11"/>
  <c r="N1769" i="11"/>
  <c r="N1768" i="11"/>
  <c r="N1767" i="11"/>
  <c r="N1766" i="11"/>
  <c r="N1765" i="11"/>
  <c r="N1764" i="11"/>
  <c r="N1763" i="11"/>
  <c r="N1762" i="11"/>
  <c r="N1761" i="11"/>
  <c r="N1760" i="11"/>
  <c r="N1759" i="11"/>
  <c r="N1758" i="11"/>
  <c r="N1757" i="11"/>
  <c r="N1756" i="11"/>
  <c r="N1755" i="11"/>
  <c r="N1754" i="11"/>
  <c r="N1753" i="11"/>
  <c r="N1752" i="11"/>
  <c r="N1751" i="11"/>
  <c r="N1750" i="11"/>
  <c r="N1749" i="11"/>
  <c r="N1748" i="11"/>
  <c r="N1747" i="11"/>
  <c r="N1746" i="11"/>
  <c r="N1745" i="11"/>
  <c r="N1744" i="11"/>
  <c r="N1743" i="11"/>
  <c r="N1742" i="11"/>
  <c r="N1741" i="11"/>
  <c r="N1740" i="11"/>
  <c r="N1739" i="11"/>
  <c r="N1738" i="11"/>
  <c r="N1737" i="11"/>
  <c r="N1736" i="11"/>
  <c r="N1735" i="11"/>
  <c r="N1734" i="11"/>
  <c r="N1733" i="11"/>
  <c r="N1732" i="11"/>
  <c r="N1731" i="11"/>
  <c r="N1730" i="11"/>
  <c r="N1729" i="11"/>
  <c r="N1728" i="11"/>
  <c r="N1727" i="11"/>
  <c r="N1726" i="11"/>
  <c r="N1725" i="11"/>
  <c r="N1724" i="11"/>
  <c r="N1723" i="11"/>
  <c r="N1722" i="11"/>
  <c r="N1721" i="11"/>
  <c r="N1720" i="11"/>
  <c r="N1719" i="11"/>
  <c r="N1718" i="11"/>
  <c r="N1717" i="11"/>
  <c r="N1716" i="11"/>
  <c r="N1715" i="11"/>
  <c r="N1714" i="11"/>
  <c r="N1713" i="11"/>
  <c r="N1712" i="11"/>
  <c r="N1711" i="11"/>
  <c r="N1710" i="11"/>
  <c r="N1709" i="11"/>
  <c r="N1708" i="11"/>
  <c r="N1707" i="11"/>
  <c r="N1706" i="11"/>
  <c r="N1705" i="11"/>
  <c r="N1704" i="11"/>
  <c r="N1703" i="11"/>
  <c r="N1702" i="11"/>
  <c r="N1701" i="11"/>
  <c r="N1700" i="11"/>
  <c r="N1699" i="11"/>
  <c r="N1698" i="11"/>
  <c r="N1697" i="11"/>
  <c r="N1696" i="11"/>
  <c r="N1695" i="11"/>
  <c r="N1694" i="11"/>
  <c r="N1693" i="11"/>
  <c r="N1692" i="11"/>
  <c r="N1691" i="11"/>
  <c r="N1690" i="11"/>
  <c r="N1689" i="11"/>
  <c r="N1688" i="11"/>
  <c r="N1687" i="11"/>
  <c r="N1686" i="11"/>
  <c r="N1685" i="11"/>
  <c r="N1684" i="11"/>
  <c r="N1683" i="11"/>
  <c r="N1682" i="11"/>
  <c r="N1681" i="11"/>
  <c r="N1680" i="11"/>
  <c r="N1679" i="11"/>
  <c r="N1678" i="11"/>
  <c r="N1677" i="11"/>
  <c r="N1676" i="11"/>
  <c r="N1675" i="11"/>
  <c r="N1674" i="11"/>
  <c r="N1673" i="11"/>
  <c r="N1672" i="11"/>
  <c r="N1671" i="11"/>
  <c r="N1670" i="11"/>
  <c r="N1669" i="11"/>
  <c r="N1668" i="11"/>
  <c r="N1667" i="11"/>
  <c r="N1666" i="11"/>
  <c r="N1665" i="11"/>
  <c r="N1664" i="11"/>
  <c r="N1663" i="11"/>
  <c r="N1662" i="11"/>
  <c r="N1661" i="11"/>
  <c r="N1660" i="11"/>
  <c r="N1659" i="11"/>
  <c r="N1658" i="11"/>
  <c r="N1657" i="11"/>
  <c r="N1656" i="11"/>
  <c r="N1655" i="11"/>
  <c r="N1654" i="11"/>
  <c r="N1653" i="11"/>
  <c r="N1652" i="11"/>
  <c r="N1651" i="11"/>
  <c r="N1650" i="11"/>
  <c r="N1649" i="11"/>
  <c r="N1648" i="11"/>
  <c r="N1647" i="11"/>
  <c r="N1646" i="11"/>
  <c r="N1645" i="11"/>
  <c r="N1644" i="11"/>
  <c r="N1643" i="11"/>
  <c r="N1642" i="11"/>
  <c r="N1641" i="11"/>
  <c r="N1640" i="11"/>
  <c r="N1639" i="11"/>
  <c r="N1638" i="11"/>
  <c r="N1637" i="11"/>
  <c r="N1636" i="11"/>
  <c r="N1635" i="11"/>
  <c r="N1634" i="11"/>
  <c r="N1633" i="11"/>
  <c r="N1632" i="11"/>
  <c r="N1631" i="11"/>
  <c r="N1630" i="11"/>
  <c r="N1629" i="11"/>
  <c r="N1628" i="11"/>
  <c r="N1627" i="11"/>
  <c r="N1626" i="11"/>
  <c r="N1625" i="11"/>
  <c r="N1624" i="11"/>
  <c r="N1623" i="11"/>
  <c r="N1622" i="11"/>
  <c r="N1621" i="11"/>
  <c r="N1620" i="11"/>
  <c r="N1619" i="11"/>
  <c r="N1618" i="11"/>
  <c r="N1617" i="11"/>
  <c r="N1616" i="11"/>
  <c r="N1615" i="11"/>
  <c r="N1614" i="11"/>
  <c r="N1613" i="11"/>
  <c r="N1612" i="11"/>
  <c r="N1611" i="11"/>
  <c r="N1610" i="11"/>
  <c r="N1609" i="11"/>
  <c r="N1608" i="11"/>
  <c r="N1607" i="11"/>
  <c r="N1606" i="11"/>
  <c r="N1605" i="11"/>
  <c r="N1604" i="11"/>
  <c r="N1603" i="11"/>
  <c r="N1602" i="11"/>
  <c r="N1601" i="11"/>
  <c r="N1600" i="11"/>
  <c r="N1599" i="11"/>
  <c r="N1598" i="11"/>
  <c r="N1597" i="11"/>
  <c r="N1596" i="11"/>
  <c r="N1595" i="11"/>
  <c r="N1594" i="11"/>
  <c r="N1593" i="11"/>
  <c r="N1592" i="11"/>
  <c r="N1591" i="11"/>
  <c r="N1590" i="11"/>
  <c r="N1589" i="11"/>
  <c r="N1588" i="11"/>
  <c r="N1587" i="11"/>
  <c r="N1586" i="11"/>
  <c r="N1585" i="11"/>
  <c r="N1584" i="11"/>
  <c r="N1583" i="11"/>
  <c r="N1582" i="11"/>
  <c r="N1581" i="11"/>
  <c r="N1580" i="11"/>
  <c r="N1579" i="11"/>
  <c r="N1578" i="11"/>
  <c r="N1577" i="11"/>
  <c r="N1576" i="11"/>
  <c r="N1575" i="11"/>
  <c r="N1574" i="11"/>
  <c r="N1573" i="11"/>
  <c r="N1572" i="11"/>
  <c r="N1571" i="11"/>
  <c r="N1570" i="11"/>
  <c r="N1569" i="11"/>
  <c r="N1568" i="11"/>
  <c r="N1567" i="11"/>
  <c r="N1566" i="11"/>
  <c r="N1565" i="11"/>
  <c r="N1564" i="11"/>
  <c r="N1563" i="11"/>
  <c r="N1562" i="11"/>
  <c r="N1561" i="11"/>
  <c r="N1560" i="11"/>
  <c r="N1559" i="11"/>
  <c r="N1558" i="11"/>
  <c r="N1557" i="11"/>
  <c r="N1556" i="11"/>
  <c r="N1555" i="11"/>
  <c r="N1554" i="11"/>
  <c r="N1553" i="11"/>
  <c r="N1552" i="11"/>
  <c r="N1551" i="11"/>
  <c r="N1550" i="11"/>
  <c r="N1549" i="11"/>
  <c r="N1548" i="11"/>
  <c r="N1547" i="11"/>
  <c r="N1546" i="11"/>
  <c r="N1545" i="11"/>
  <c r="N1544" i="11"/>
  <c r="N1543" i="11"/>
  <c r="N1542" i="11"/>
  <c r="N1541" i="11"/>
  <c r="N1540" i="11"/>
  <c r="N1539" i="11"/>
  <c r="N1538" i="11"/>
  <c r="N1537" i="11"/>
  <c r="N1536" i="11"/>
  <c r="N1535" i="11"/>
  <c r="N1534" i="11"/>
  <c r="N1533" i="11"/>
  <c r="N1532" i="11"/>
  <c r="N1531" i="11"/>
  <c r="N1530" i="11"/>
  <c r="N1529" i="11"/>
  <c r="N1528" i="11"/>
  <c r="N1527" i="11"/>
  <c r="N1526" i="11"/>
  <c r="N1525" i="11"/>
  <c r="N1524" i="11"/>
  <c r="N1523" i="11"/>
  <c r="N1522" i="11"/>
  <c r="N1521" i="11"/>
  <c r="N1520" i="11"/>
  <c r="N1519" i="11"/>
  <c r="N1518" i="11"/>
  <c r="N1517" i="11"/>
  <c r="N1516" i="11"/>
  <c r="N1515" i="11"/>
  <c r="N1514" i="11"/>
  <c r="N1513" i="11"/>
  <c r="N1512" i="11"/>
  <c r="N1511" i="11"/>
  <c r="N1510" i="11"/>
  <c r="N1509" i="11"/>
  <c r="N1508" i="11"/>
  <c r="N1507" i="11"/>
  <c r="N1506" i="11"/>
  <c r="N1505" i="11"/>
  <c r="N1504" i="11"/>
  <c r="N1503" i="11"/>
  <c r="N1502" i="11"/>
  <c r="N1501" i="11"/>
  <c r="N1500" i="11"/>
  <c r="N1499" i="11"/>
  <c r="N1498" i="11"/>
  <c r="N1497" i="11"/>
  <c r="N1496" i="11"/>
  <c r="N1495" i="11"/>
  <c r="N1494" i="11"/>
  <c r="N1493" i="11"/>
  <c r="N1492" i="11"/>
  <c r="N1491" i="11"/>
  <c r="N1490" i="11"/>
  <c r="N1489" i="11"/>
  <c r="N1488" i="11"/>
  <c r="N1487" i="11"/>
  <c r="N1486" i="11"/>
  <c r="N1485" i="11"/>
  <c r="N1484" i="11"/>
  <c r="N1483" i="11"/>
  <c r="N1482" i="11"/>
  <c r="N1481" i="11"/>
  <c r="N1480" i="11"/>
  <c r="N1479" i="11"/>
  <c r="N1478" i="11"/>
  <c r="N1477" i="11"/>
  <c r="N1476" i="11"/>
  <c r="N1475" i="11"/>
  <c r="N1474" i="11"/>
  <c r="N1473" i="11"/>
  <c r="N1472" i="11"/>
  <c r="N1471" i="11"/>
  <c r="N1470" i="11"/>
  <c r="N1469" i="11"/>
  <c r="N1468" i="11"/>
  <c r="N1467" i="11"/>
  <c r="N1466" i="11"/>
  <c r="N1465" i="11"/>
  <c r="N1464" i="11"/>
  <c r="N1463" i="11"/>
  <c r="N1462" i="11"/>
  <c r="N1461" i="11"/>
  <c r="N1460" i="11"/>
  <c r="N1459" i="11"/>
  <c r="N1458" i="11"/>
  <c r="N1457" i="11"/>
  <c r="N1456" i="11"/>
  <c r="N1455" i="11"/>
  <c r="N1454" i="11"/>
  <c r="N1453" i="11"/>
  <c r="N1452" i="11"/>
  <c r="N1451" i="11"/>
  <c r="N1450" i="11"/>
  <c r="N1449" i="11"/>
  <c r="N1448" i="11"/>
  <c r="N1447" i="11"/>
  <c r="N1446" i="11"/>
  <c r="N1445" i="11"/>
  <c r="N1444" i="11"/>
  <c r="N1443" i="11"/>
  <c r="N1442" i="11"/>
  <c r="N1441" i="11"/>
  <c r="N1440" i="11"/>
  <c r="N1439" i="11"/>
  <c r="N1438" i="11"/>
  <c r="N1437" i="11"/>
  <c r="N1436" i="11"/>
  <c r="N1435" i="11"/>
  <c r="N1434" i="11"/>
  <c r="N1433" i="11"/>
  <c r="N1432" i="11"/>
  <c r="N1431" i="11"/>
  <c r="N1430" i="11"/>
  <c r="N1429" i="11"/>
  <c r="N1428" i="11"/>
  <c r="N1427" i="11"/>
  <c r="N1426" i="11"/>
  <c r="N1425" i="11"/>
  <c r="N1424" i="11"/>
  <c r="N1423" i="11"/>
  <c r="N1422" i="11"/>
  <c r="N1421" i="11"/>
  <c r="N1420" i="11"/>
  <c r="N1419" i="11"/>
  <c r="N1418" i="11"/>
  <c r="N1417" i="11"/>
  <c r="N1416" i="11"/>
  <c r="N1415" i="11"/>
  <c r="N1414" i="11"/>
  <c r="N1413" i="11"/>
  <c r="N1412" i="11"/>
  <c r="N1411" i="11"/>
  <c r="N1410" i="11"/>
  <c r="N1409" i="11"/>
  <c r="N1408" i="11"/>
  <c r="N1407" i="11"/>
  <c r="N1406" i="11"/>
  <c r="N1405" i="11"/>
  <c r="N1404" i="11"/>
  <c r="N1403" i="11"/>
  <c r="N1402" i="11"/>
  <c r="N1401" i="11"/>
  <c r="N1400" i="11"/>
  <c r="N1399" i="11"/>
  <c r="N1398" i="11"/>
  <c r="N1397" i="11"/>
  <c r="N1396" i="11"/>
  <c r="N1395" i="11"/>
  <c r="N1394" i="11"/>
  <c r="N1393" i="11"/>
  <c r="N1392" i="11"/>
  <c r="N1391" i="11"/>
  <c r="N1390" i="11"/>
  <c r="N1389" i="11"/>
  <c r="N1388" i="11"/>
  <c r="N1387" i="11"/>
  <c r="N1386" i="11"/>
  <c r="N1385" i="11"/>
  <c r="N1384" i="11"/>
  <c r="N1383" i="11"/>
  <c r="N1382" i="11"/>
  <c r="N1381" i="11"/>
  <c r="N1380" i="11"/>
  <c r="N1379" i="11"/>
  <c r="N1378" i="11"/>
  <c r="N1377" i="11"/>
  <c r="N1376" i="11"/>
  <c r="N1375" i="11"/>
  <c r="N1374" i="11"/>
  <c r="N1373" i="11"/>
  <c r="N1372" i="11"/>
  <c r="N1371" i="11"/>
  <c r="N1370" i="11"/>
  <c r="N1369" i="11"/>
  <c r="N1368" i="11"/>
  <c r="N1367" i="11"/>
  <c r="N1366" i="11"/>
  <c r="N1365" i="11"/>
  <c r="N1364" i="11"/>
  <c r="N1363" i="11"/>
  <c r="N1362" i="11"/>
  <c r="N1361" i="11"/>
  <c r="N1360" i="11"/>
  <c r="N1359" i="11"/>
  <c r="N1358" i="11"/>
  <c r="N1357" i="11"/>
  <c r="N1356" i="11"/>
  <c r="N1355" i="11"/>
  <c r="N1354" i="11"/>
  <c r="N1353" i="11"/>
  <c r="N1352" i="11"/>
  <c r="N1351" i="11"/>
  <c r="N1350" i="11"/>
  <c r="N1349" i="11"/>
  <c r="N1348" i="11"/>
  <c r="N1347" i="11"/>
  <c r="N1346" i="11"/>
  <c r="N1345" i="11"/>
  <c r="N1344" i="11"/>
  <c r="N1343" i="11"/>
  <c r="N1342" i="11"/>
  <c r="N1341" i="11"/>
  <c r="N1340" i="11"/>
  <c r="N1339" i="11"/>
  <c r="N1338" i="11"/>
  <c r="N1337" i="11"/>
  <c r="N1336" i="11"/>
  <c r="N1335" i="11"/>
  <c r="N1334" i="11"/>
  <c r="N1333" i="11"/>
  <c r="N1332" i="11"/>
  <c r="N1331" i="11"/>
  <c r="N1330" i="11"/>
  <c r="N1329" i="11"/>
  <c r="N1328" i="11"/>
  <c r="N1327" i="11"/>
  <c r="N1326" i="11"/>
  <c r="N1325" i="11"/>
  <c r="N1324" i="11"/>
  <c r="N1323" i="11"/>
  <c r="N1322" i="11"/>
  <c r="N1321" i="11"/>
  <c r="N1320" i="11"/>
  <c r="N1319" i="11"/>
  <c r="N1318" i="11"/>
  <c r="N1317" i="11"/>
  <c r="N1316" i="11"/>
  <c r="N1315" i="11"/>
  <c r="N1314" i="11"/>
  <c r="N1313" i="11"/>
  <c r="N1312" i="11"/>
  <c r="N1311" i="11"/>
  <c r="N1310" i="11"/>
  <c r="N1309" i="11"/>
  <c r="N1308" i="11"/>
  <c r="N1307" i="11"/>
  <c r="N1306" i="11"/>
  <c r="N1305" i="11"/>
  <c r="N1304" i="11"/>
  <c r="N1303" i="11"/>
  <c r="N1302" i="11"/>
  <c r="N1301" i="11"/>
  <c r="N1300" i="11"/>
  <c r="N1299" i="11"/>
  <c r="N1298" i="11"/>
  <c r="N1297" i="11"/>
  <c r="N1296" i="11"/>
  <c r="N1295" i="11"/>
  <c r="N1294" i="11"/>
  <c r="N1293" i="11"/>
  <c r="N1292" i="11"/>
  <c r="N1291" i="11"/>
  <c r="N1290" i="11"/>
  <c r="N1289" i="11"/>
  <c r="N1288" i="11"/>
  <c r="N1287" i="11"/>
  <c r="N1286" i="11"/>
  <c r="N1285" i="11"/>
  <c r="N1284" i="11"/>
  <c r="N1283" i="11"/>
  <c r="N1282" i="11"/>
  <c r="N1281" i="11"/>
  <c r="N1280" i="11"/>
  <c r="N1279" i="11"/>
  <c r="N1278" i="11"/>
  <c r="N1277" i="11"/>
  <c r="N1276" i="11"/>
  <c r="N1275" i="11"/>
  <c r="N1274" i="11"/>
  <c r="N1273" i="11"/>
  <c r="N1272" i="11"/>
  <c r="N1271" i="11"/>
  <c r="N1270" i="11"/>
  <c r="N1269" i="11"/>
  <c r="N1268" i="11"/>
  <c r="N1267" i="11"/>
  <c r="N1266" i="11"/>
  <c r="N1265" i="11"/>
  <c r="N1264" i="11"/>
  <c r="N1263" i="11"/>
  <c r="N1262" i="11"/>
  <c r="N1261" i="11"/>
  <c r="N1260" i="11"/>
  <c r="N1259" i="11"/>
  <c r="N1258" i="11"/>
  <c r="N1257" i="11"/>
  <c r="N1256" i="11"/>
  <c r="N1255" i="11"/>
  <c r="N1254" i="11"/>
  <c r="N1253" i="11"/>
  <c r="N1252" i="11"/>
  <c r="N1251" i="11"/>
  <c r="N1250" i="11"/>
  <c r="N1249" i="11"/>
  <c r="N1248" i="11"/>
  <c r="N1247" i="11"/>
  <c r="N1246" i="11"/>
  <c r="N1245" i="11"/>
  <c r="N1244" i="11"/>
  <c r="N1243" i="11"/>
  <c r="N1242" i="11"/>
  <c r="N1241" i="11"/>
  <c r="N1240" i="11"/>
  <c r="N1239" i="11"/>
  <c r="N1238" i="11"/>
  <c r="N1237" i="11"/>
  <c r="N1236" i="11"/>
  <c r="N1235" i="11"/>
  <c r="N1234" i="11"/>
  <c r="N1233" i="11"/>
  <c r="N1232" i="11"/>
  <c r="N1231" i="11"/>
  <c r="N1230" i="11"/>
  <c r="N1229" i="11"/>
  <c r="N1228" i="11"/>
  <c r="N1227" i="11"/>
  <c r="N1226" i="11"/>
  <c r="N1225" i="11"/>
  <c r="N1224" i="11"/>
  <c r="N1223" i="11"/>
  <c r="N1222" i="11"/>
  <c r="N1221" i="11"/>
  <c r="N1220" i="11"/>
  <c r="N1219" i="11"/>
  <c r="N1218" i="11"/>
  <c r="N1217" i="11"/>
  <c r="N1216" i="11"/>
  <c r="N1215" i="11"/>
  <c r="N1214" i="11"/>
  <c r="N1213" i="11"/>
  <c r="N1212" i="11"/>
  <c r="N1211" i="11"/>
  <c r="N1210" i="11"/>
  <c r="N1209" i="11"/>
  <c r="N1208" i="11"/>
  <c r="N1207" i="11"/>
  <c r="N1206" i="11"/>
  <c r="N1205" i="11"/>
  <c r="N1204" i="11"/>
  <c r="N1203" i="11"/>
  <c r="N1202" i="11"/>
  <c r="N1201" i="11"/>
  <c r="N1200" i="11"/>
  <c r="N1199" i="11"/>
  <c r="N1198" i="11"/>
  <c r="N1197" i="11"/>
  <c r="N1196" i="11"/>
  <c r="N1195" i="11"/>
  <c r="N1194" i="11"/>
  <c r="N1193" i="11"/>
  <c r="N1192" i="11"/>
  <c r="N1191" i="11"/>
  <c r="N1190" i="11"/>
  <c r="N1189" i="11"/>
  <c r="N1188" i="11"/>
  <c r="N1187" i="11"/>
  <c r="N1186" i="11"/>
  <c r="N1185" i="11"/>
  <c r="N1184" i="11"/>
  <c r="N1183" i="11"/>
  <c r="N1182" i="11"/>
  <c r="N1181" i="11"/>
  <c r="N1180" i="11"/>
  <c r="N1179" i="11"/>
  <c r="N1178" i="11"/>
  <c r="N1177" i="11"/>
  <c r="N1176" i="11"/>
  <c r="N1175" i="11"/>
  <c r="N1174" i="11"/>
  <c r="N1173" i="11"/>
  <c r="N1172" i="11"/>
  <c r="N1171" i="11"/>
  <c r="N1170" i="11"/>
  <c r="N1169" i="11"/>
  <c r="N1168" i="11"/>
  <c r="N1167" i="11"/>
  <c r="N1166" i="11"/>
  <c r="N1165" i="11"/>
  <c r="N1164" i="11"/>
  <c r="N1163" i="11"/>
  <c r="N1162" i="11"/>
  <c r="N1161" i="11"/>
  <c r="N1160" i="11"/>
  <c r="N1159" i="11"/>
  <c r="N1158" i="11"/>
  <c r="N1157" i="11"/>
  <c r="N1156" i="11"/>
  <c r="N1155" i="11"/>
  <c r="N1154" i="11"/>
  <c r="N1153" i="11"/>
  <c r="N1152" i="11"/>
  <c r="N1151" i="11"/>
  <c r="N1150" i="11"/>
  <c r="N1149" i="11"/>
  <c r="N1148" i="11"/>
  <c r="N1147" i="11"/>
  <c r="N1146" i="11"/>
  <c r="N1145" i="11"/>
  <c r="N1144" i="11"/>
  <c r="N1143" i="11"/>
  <c r="N1142" i="11"/>
  <c r="N1141" i="11"/>
  <c r="N1140" i="11"/>
  <c r="N1139" i="11"/>
  <c r="N1138" i="11"/>
  <c r="N1137" i="11"/>
  <c r="N1136" i="11"/>
  <c r="N1135" i="11"/>
  <c r="N1134" i="11"/>
  <c r="N1133" i="11"/>
  <c r="N1132" i="11"/>
  <c r="N1131" i="11"/>
  <c r="N1130" i="11"/>
  <c r="N1129" i="11"/>
  <c r="N1128" i="11"/>
  <c r="N1127" i="11"/>
  <c r="N1126" i="11"/>
  <c r="N1125" i="11"/>
  <c r="N1124" i="11"/>
  <c r="N1123" i="11"/>
  <c r="N1122" i="11"/>
  <c r="N1121" i="11"/>
  <c r="N1120" i="11"/>
  <c r="N1119" i="11"/>
  <c r="N1118" i="11"/>
  <c r="N1117" i="11"/>
  <c r="N1116" i="11"/>
  <c r="N1115" i="11"/>
  <c r="N1114" i="11"/>
  <c r="N1113" i="11"/>
  <c r="N1112" i="11"/>
  <c r="N1111" i="11"/>
  <c r="N1110" i="11"/>
  <c r="N1109" i="11"/>
  <c r="N1108" i="11"/>
  <c r="N1107" i="11"/>
  <c r="N1106" i="11"/>
  <c r="N1105" i="11"/>
  <c r="N1104" i="11"/>
  <c r="N1103" i="11"/>
  <c r="N1102" i="11"/>
  <c r="N1101" i="11"/>
  <c r="N1100" i="11"/>
  <c r="N1099" i="11"/>
  <c r="N1098" i="11"/>
  <c r="N1097" i="11"/>
  <c r="N1096" i="11"/>
  <c r="N1095" i="11"/>
  <c r="N1094" i="11"/>
  <c r="N1093" i="11"/>
  <c r="N1092" i="11"/>
  <c r="N1091" i="11"/>
  <c r="N1090" i="11"/>
  <c r="N1089" i="11"/>
  <c r="N1088" i="11"/>
  <c r="N1087" i="11"/>
  <c r="N1086" i="11"/>
  <c r="N1085" i="11"/>
  <c r="N1084" i="11"/>
  <c r="N1083" i="11"/>
  <c r="N1082" i="11"/>
  <c r="N1081" i="11"/>
  <c r="N1080" i="11"/>
  <c r="N1079" i="11"/>
  <c r="N1078" i="11"/>
  <c r="N1077" i="11"/>
  <c r="N1076" i="11"/>
  <c r="N1075" i="11"/>
  <c r="N1074" i="11"/>
  <c r="N1073" i="11"/>
  <c r="N1072" i="11"/>
  <c r="N1071" i="11"/>
  <c r="N1070" i="11"/>
  <c r="N1069" i="11"/>
  <c r="N1068" i="11"/>
  <c r="N1067" i="11"/>
  <c r="N1066" i="11"/>
  <c r="N1065" i="11"/>
  <c r="N1064" i="11"/>
  <c r="N1063" i="11"/>
  <c r="N1062" i="11"/>
  <c r="N1061" i="11"/>
  <c r="N1060" i="11"/>
  <c r="N1059" i="11"/>
  <c r="N1058" i="11"/>
  <c r="N1057" i="11"/>
  <c r="N1056" i="11"/>
  <c r="N1055" i="11"/>
  <c r="N1054" i="11"/>
  <c r="N1053" i="11"/>
  <c r="N1052" i="11"/>
  <c r="N1051" i="11"/>
  <c r="N1050" i="11"/>
  <c r="N1049" i="11"/>
  <c r="N1048" i="11"/>
  <c r="N1047" i="11"/>
  <c r="N1046" i="11"/>
  <c r="N1045" i="11"/>
  <c r="N1044" i="11"/>
  <c r="N1043" i="11"/>
  <c r="N1042" i="11"/>
  <c r="N1041" i="11"/>
  <c r="N1040" i="11"/>
  <c r="N1039" i="11"/>
  <c r="N1038" i="11"/>
  <c r="N1037" i="11"/>
  <c r="N1036" i="11"/>
  <c r="N1035" i="11"/>
  <c r="N1034" i="11"/>
  <c r="N1033" i="11"/>
  <c r="N1032" i="11"/>
  <c r="N1031" i="11"/>
  <c r="N1030" i="11"/>
  <c r="N1029" i="11"/>
  <c r="N1028" i="11"/>
  <c r="N1027" i="11"/>
  <c r="N1026" i="11"/>
  <c r="N1025" i="11"/>
  <c r="N1024" i="11"/>
  <c r="N1023" i="11"/>
  <c r="N1022" i="11"/>
  <c r="N1021" i="11"/>
  <c r="N1020" i="11"/>
  <c r="N1019" i="11"/>
  <c r="N1018" i="11"/>
  <c r="N1017" i="11"/>
  <c r="N1016" i="11"/>
  <c r="N1015" i="11"/>
  <c r="N1014" i="11"/>
  <c r="N1013" i="11"/>
  <c r="N1012" i="11"/>
  <c r="N1011" i="11"/>
  <c r="N1010" i="11"/>
  <c r="N1009" i="11"/>
  <c r="N1008" i="11"/>
  <c r="N1007" i="11"/>
  <c r="N1006" i="11"/>
  <c r="N1005" i="11"/>
  <c r="N1004" i="11"/>
  <c r="N1003" i="11"/>
  <c r="N1002" i="11"/>
  <c r="N1001" i="11"/>
  <c r="N1000" i="11"/>
  <c r="N999" i="11"/>
  <c r="N998" i="11"/>
  <c r="N997" i="11"/>
  <c r="N996" i="11"/>
  <c r="N995" i="11"/>
  <c r="N994" i="11"/>
  <c r="N993" i="11"/>
  <c r="N992" i="11"/>
  <c r="N991" i="11"/>
  <c r="N990" i="11"/>
  <c r="N989" i="11"/>
  <c r="N988" i="11"/>
  <c r="N987" i="11"/>
  <c r="N986" i="11"/>
  <c r="N985" i="11"/>
  <c r="N984" i="11"/>
  <c r="N983" i="11"/>
  <c r="N982" i="11"/>
  <c r="N981" i="11"/>
  <c r="N980" i="11"/>
  <c r="N979" i="11"/>
  <c r="N978" i="11"/>
  <c r="N977" i="11"/>
  <c r="N976" i="11"/>
  <c r="N975" i="11"/>
  <c r="N974" i="11"/>
  <c r="N973" i="11"/>
  <c r="N972" i="11"/>
  <c r="N971" i="11"/>
  <c r="N970" i="11"/>
  <c r="N969" i="11"/>
  <c r="N968" i="11"/>
  <c r="N967" i="11"/>
  <c r="N966" i="11"/>
  <c r="N965" i="11"/>
  <c r="N964" i="11"/>
  <c r="N963" i="11"/>
  <c r="N962" i="11"/>
  <c r="N961" i="11"/>
  <c r="N960" i="11"/>
  <c r="N959" i="11"/>
  <c r="N958" i="11"/>
  <c r="N957" i="11"/>
  <c r="N956" i="11"/>
  <c r="N955" i="11"/>
  <c r="N954" i="11"/>
  <c r="N953" i="11"/>
  <c r="N952" i="11"/>
  <c r="N951" i="11"/>
  <c r="N950" i="11"/>
  <c r="N949" i="11"/>
  <c r="N948" i="11"/>
  <c r="N947" i="11"/>
  <c r="N946" i="11"/>
  <c r="N945" i="11"/>
  <c r="N944" i="11"/>
  <c r="N943" i="11"/>
  <c r="N942" i="11"/>
  <c r="N941" i="11"/>
  <c r="N940" i="11"/>
  <c r="N939" i="11"/>
  <c r="N938" i="11"/>
  <c r="N937" i="11"/>
  <c r="N936" i="11"/>
  <c r="N935" i="11"/>
  <c r="N934" i="11"/>
  <c r="N933" i="11"/>
  <c r="N932" i="11"/>
  <c r="N931" i="11"/>
  <c r="N930" i="11"/>
  <c r="N929" i="11"/>
  <c r="N928" i="11"/>
  <c r="N927" i="11"/>
  <c r="N926" i="11"/>
  <c r="N925" i="11"/>
  <c r="N924" i="11"/>
  <c r="N923" i="11"/>
  <c r="N922" i="11"/>
  <c r="N921" i="11"/>
  <c r="N920" i="11"/>
  <c r="N919" i="11"/>
  <c r="N918" i="11"/>
  <c r="N917" i="11"/>
  <c r="N916" i="11"/>
  <c r="N915" i="11"/>
  <c r="N914" i="11"/>
  <c r="N913" i="11"/>
  <c r="N912" i="11"/>
  <c r="N911" i="11"/>
  <c r="N910" i="11"/>
  <c r="N909" i="11"/>
  <c r="N908" i="11"/>
  <c r="N907" i="11"/>
  <c r="N906" i="11"/>
  <c r="N905" i="11"/>
  <c r="N904" i="11"/>
  <c r="N903" i="11"/>
  <c r="N902" i="11"/>
  <c r="N901" i="11"/>
  <c r="N900" i="11"/>
  <c r="N899" i="11"/>
  <c r="N898" i="11"/>
  <c r="N897" i="11"/>
  <c r="N896" i="11"/>
  <c r="N895" i="11"/>
  <c r="N894" i="11"/>
  <c r="N893" i="11"/>
  <c r="N892" i="11"/>
  <c r="N891" i="11"/>
  <c r="N890" i="11"/>
  <c r="N889" i="11"/>
  <c r="N888" i="11"/>
  <c r="N887" i="11"/>
  <c r="N886" i="11"/>
  <c r="N885" i="11"/>
  <c r="N884" i="11"/>
  <c r="N883" i="11"/>
  <c r="N882" i="11"/>
  <c r="N881" i="11"/>
  <c r="N880" i="11"/>
  <c r="N879" i="11"/>
  <c r="N878" i="11"/>
  <c r="N877" i="11"/>
  <c r="N876" i="11"/>
  <c r="N875" i="11"/>
  <c r="N874" i="11"/>
  <c r="N873" i="11"/>
  <c r="N872" i="11"/>
  <c r="N871" i="11"/>
  <c r="N870" i="11"/>
  <c r="N869" i="11"/>
  <c r="N868" i="11"/>
  <c r="N867" i="11"/>
  <c r="N866" i="11"/>
  <c r="N865" i="11"/>
  <c r="N864" i="11"/>
  <c r="N863" i="11"/>
  <c r="N862" i="11"/>
  <c r="N861" i="11"/>
  <c r="N860" i="11"/>
  <c r="N859" i="11"/>
  <c r="N858" i="11"/>
  <c r="N857" i="11"/>
  <c r="N856" i="11"/>
  <c r="N855" i="11"/>
  <c r="N854" i="11"/>
  <c r="N853" i="11"/>
  <c r="N852" i="11"/>
  <c r="N851" i="11"/>
  <c r="N850" i="11"/>
  <c r="N849" i="11"/>
  <c r="N848" i="11"/>
  <c r="N847" i="11"/>
  <c r="N846" i="11"/>
  <c r="N845" i="11"/>
  <c r="N844" i="11"/>
  <c r="N843" i="11"/>
  <c r="N842" i="11"/>
  <c r="N841" i="11"/>
  <c r="N840" i="11"/>
  <c r="N839" i="11"/>
  <c r="N838" i="11"/>
  <c r="N837" i="11"/>
  <c r="N836" i="11"/>
  <c r="N835" i="11"/>
  <c r="N834" i="11"/>
  <c r="N833" i="11"/>
  <c r="N832" i="11"/>
  <c r="N831" i="11"/>
  <c r="N830" i="11"/>
  <c r="N829" i="11"/>
  <c r="N828" i="11"/>
  <c r="N827" i="11"/>
  <c r="N826" i="11"/>
  <c r="N825" i="11"/>
  <c r="N824" i="11"/>
  <c r="N823" i="11"/>
  <c r="N822" i="11"/>
  <c r="N821" i="11"/>
  <c r="N820" i="11"/>
  <c r="N819" i="11"/>
  <c r="N818" i="11"/>
  <c r="N817" i="11"/>
  <c r="N816" i="11"/>
  <c r="N815" i="11"/>
  <c r="N814" i="11"/>
  <c r="N813" i="11"/>
  <c r="N812" i="11"/>
  <c r="N811" i="11"/>
  <c r="N810" i="11"/>
  <c r="N809" i="11"/>
  <c r="N808" i="11"/>
  <c r="N807" i="11"/>
  <c r="N806" i="11"/>
  <c r="N805" i="11"/>
  <c r="N804" i="11"/>
  <c r="N803" i="11"/>
  <c r="N802" i="11"/>
  <c r="N801" i="11"/>
  <c r="N800" i="11"/>
  <c r="N799" i="11"/>
  <c r="N798" i="11"/>
  <c r="N797" i="11"/>
  <c r="N796" i="11"/>
  <c r="N795" i="11"/>
  <c r="N794" i="11"/>
  <c r="N793" i="11"/>
  <c r="N792" i="11"/>
  <c r="N791" i="11"/>
  <c r="N790" i="11"/>
  <c r="N789" i="11"/>
  <c r="N788" i="11"/>
  <c r="N787" i="11"/>
  <c r="N786" i="11"/>
  <c r="N785" i="11"/>
  <c r="N784" i="11"/>
  <c r="N783" i="11"/>
  <c r="N782" i="11"/>
  <c r="N781" i="11"/>
  <c r="N780" i="11"/>
  <c r="N779" i="11"/>
  <c r="N778" i="11"/>
  <c r="N777" i="11"/>
  <c r="N776" i="11"/>
  <c r="N775" i="11"/>
  <c r="N774" i="11"/>
  <c r="N773" i="11"/>
  <c r="N772" i="11"/>
  <c r="N771" i="11"/>
  <c r="N770" i="11"/>
  <c r="N769" i="11"/>
  <c r="N768" i="11"/>
  <c r="N767" i="11"/>
  <c r="N766" i="11"/>
  <c r="N765" i="11"/>
  <c r="N764" i="11"/>
  <c r="N763" i="11"/>
  <c r="N762" i="11"/>
  <c r="N761" i="11"/>
  <c r="N760" i="11"/>
  <c r="N759" i="11"/>
  <c r="N758" i="11"/>
  <c r="N757" i="11"/>
  <c r="N756" i="11"/>
  <c r="N755" i="11"/>
  <c r="N754" i="11"/>
  <c r="N753" i="11"/>
  <c r="N752" i="11"/>
  <c r="N751" i="11"/>
  <c r="N750" i="11"/>
  <c r="N749" i="11"/>
  <c r="N748" i="11"/>
  <c r="N747" i="11"/>
  <c r="N746" i="11"/>
  <c r="N745" i="11"/>
  <c r="N744" i="11"/>
  <c r="N743" i="11"/>
  <c r="N742" i="11"/>
  <c r="N741" i="11"/>
  <c r="N740" i="11"/>
  <c r="N739" i="11"/>
  <c r="N738" i="11"/>
  <c r="N737" i="11"/>
  <c r="N736" i="11"/>
  <c r="N735" i="11"/>
  <c r="N734" i="11"/>
  <c r="N733" i="11"/>
  <c r="N732" i="11"/>
  <c r="N731" i="11"/>
  <c r="N730" i="11"/>
  <c r="N729" i="11"/>
  <c r="N728" i="11"/>
  <c r="N727" i="11"/>
  <c r="N726" i="11"/>
  <c r="N725" i="11"/>
  <c r="N724" i="11"/>
  <c r="N723" i="11"/>
  <c r="N722" i="11"/>
  <c r="N721" i="11"/>
  <c r="N720" i="11"/>
  <c r="N719" i="11"/>
  <c r="N718" i="11"/>
  <c r="N717" i="11"/>
  <c r="N716" i="11"/>
  <c r="N715" i="11"/>
  <c r="N714" i="11"/>
  <c r="N713" i="11"/>
  <c r="N712" i="11"/>
  <c r="N711" i="11"/>
  <c r="N710" i="11"/>
  <c r="N709" i="11"/>
  <c r="N708" i="11"/>
  <c r="N707" i="11"/>
  <c r="N706" i="11"/>
  <c r="N705" i="11"/>
  <c r="N704" i="11"/>
  <c r="N703" i="11"/>
  <c r="N702" i="11"/>
  <c r="N701" i="11"/>
  <c r="N700" i="11"/>
  <c r="N699" i="11"/>
  <c r="N698" i="11"/>
  <c r="N697" i="11"/>
  <c r="N696" i="11"/>
  <c r="N695" i="11"/>
  <c r="N694" i="11"/>
  <c r="N693" i="11"/>
  <c r="N692" i="11"/>
  <c r="N691" i="11"/>
  <c r="N690" i="11"/>
  <c r="N689" i="11"/>
  <c r="N688" i="11"/>
  <c r="N687" i="11"/>
  <c r="N686" i="11"/>
  <c r="N685" i="11"/>
  <c r="N684" i="11"/>
  <c r="N683" i="11"/>
  <c r="N682" i="11"/>
  <c r="N681" i="11"/>
  <c r="N680" i="11"/>
  <c r="N679" i="11"/>
  <c r="N678" i="11"/>
  <c r="N677" i="11"/>
  <c r="N676" i="11"/>
  <c r="N675" i="11"/>
  <c r="N674" i="11"/>
  <c r="N673" i="11"/>
  <c r="N672" i="11"/>
  <c r="N671" i="11"/>
  <c r="N670" i="11"/>
  <c r="N669" i="11"/>
  <c r="N668" i="11"/>
  <c r="N667" i="11"/>
  <c r="N666" i="11"/>
  <c r="N665" i="11"/>
  <c r="N664" i="11"/>
  <c r="N663" i="11"/>
  <c r="N662" i="11"/>
  <c r="N661" i="11"/>
  <c r="N660" i="11"/>
  <c r="N659" i="11"/>
  <c r="N658" i="11"/>
  <c r="N657" i="11"/>
  <c r="N656" i="11"/>
  <c r="N655" i="11"/>
  <c r="N654" i="11"/>
  <c r="N653" i="11"/>
  <c r="N652" i="11"/>
  <c r="N651" i="11"/>
  <c r="N650" i="11"/>
  <c r="N649" i="11"/>
  <c r="N648" i="11"/>
  <c r="N647" i="11"/>
  <c r="N646" i="11"/>
  <c r="N645" i="11"/>
  <c r="N644" i="11"/>
  <c r="N643" i="11"/>
  <c r="N642" i="11"/>
  <c r="N641" i="11"/>
  <c r="N640" i="11"/>
  <c r="N639" i="11"/>
  <c r="N638" i="11"/>
  <c r="N637" i="11"/>
  <c r="N636" i="11"/>
  <c r="N635" i="11"/>
  <c r="N634" i="11"/>
  <c r="N633" i="11"/>
  <c r="N632" i="11"/>
  <c r="N631" i="11"/>
  <c r="N630" i="11"/>
  <c r="N629" i="11"/>
  <c r="N628" i="11"/>
  <c r="N627" i="11"/>
  <c r="N626" i="11"/>
  <c r="N625" i="11"/>
  <c r="N624" i="11"/>
  <c r="N623" i="11"/>
  <c r="N622" i="11"/>
  <c r="N621" i="11"/>
  <c r="N620" i="11"/>
  <c r="N619" i="11"/>
  <c r="N618" i="11"/>
  <c r="N617" i="11"/>
  <c r="N616" i="11"/>
  <c r="N615" i="11"/>
  <c r="N614" i="11"/>
  <c r="N613" i="11"/>
  <c r="N612" i="11"/>
  <c r="N611" i="11"/>
  <c r="N610" i="11"/>
  <c r="N609" i="11"/>
  <c r="N608" i="11"/>
  <c r="N607" i="11"/>
  <c r="N606" i="11"/>
  <c r="N605" i="11"/>
  <c r="N604" i="11"/>
  <c r="N603" i="11"/>
  <c r="N602" i="11"/>
  <c r="N601" i="11"/>
  <c r="N600" i="11"/>
  <c r="N599" i="11"/>
  <c r="N598" i="11"/>
  <c r="N597" i="11"/>
  <c r="N596" i="11"/>
  <c r="N595" i="11"/>
  <c r="N594" i="11"/>
  <c r="N593" i="11"/>
  <c r="N592" i="11"/>
  <c r="N591" i="11"/>
  <c r="N590" i="11"/>
  <c r="N589" i="11"/>
  <c r="N588" i="11"/>
  <c r="N587" i="11"/>
  <c r="N586" i="11"/>
  <c r="N585" i="11"/>
  <c r="N584" i="11"/>
  <c r="N583" i="11"/>
  <c r="N582" i="11"/>
  <c r="N581" i="11"/>
  <c r="N580" i="11"/>
  <c r="N579" i="11"/>
  <c r="N578" i="11"/>
  <c r="N577" i="11"/>
  <c r="N576" i="11"/>
  <c r="N575" i="11"/>
  <c r="N574" i="11"/>
  <c r="N573" i="11"/>
  <c r="N572" i="11"/>
  <c r="N571" i="11"/>
  <c r="N570" i="11"/>
  <c r="N569" i="11"/>
  <c r="N568" i="11"/>
  <c r="N567" i="11"/>
  <c r="N566" i="11"/>
  <c r="N565" i="11"/>
  <c r="N564" i="11"/>
  <c r="N563" i="11"/>
  <c r="N562" i="11"/>
  <c r="N561" i="11"/>
  <c r="N560" i="11"/>
  <c r="N559" i="11"/>
  <c r="N558" i="11"/>
  <c r="N557" i="11"/>
  <c r="N556" i="11"/>
  <c r="N555" i="11"/>
  <c r="N554" i="11"/>
  <c r="N553" i="11"/>
  <c r="N552" i="11"/>
  <c r="N551" i="11"/>
  <c r="N550" i="11"/>
  <c r="N549" i="11"/>
  <c r="N548" i="11"/>
  <c r="N547" i="11"/>
  <c r="N546" i="11"/>
  <c r="N545" i="11"/>
  <c r="N544" i="11"/>
  <c r="N543" i="11"/>
  <c r="N542" i="11"/>
  <c r="N541" i="11"/>
  <c r="N540" i="11"/>
  <c r="N539" i="11"/>
  <c r="N538" i="11"/>
  <c r="N537" i="11"/>
  <c r="N536" i="11"/>
  <c r="N535" i="11"/>
  <c r="N534" i="11"/>
  <c r="N533" i="11"/>
  <c r="N532" i="11"/>
  <c r="N531" i="11"/>
  <c r="N530" i="11"/>
  <c r="N529" i="11"/>
  <c r="N528" i="11"/>
  <c r="N527" i="11"/>
  <c r="N526" i="11"/>
  <c r="N525" i="11"/>
  <c r="N524" i="11"/>
  <c r="N523" i="11"/>
  <c r="N522" i="11"/>
  <c r="N521" i="11"/>
  <c r="N520" i="11"/>
  <c r="N519" i="11"/>
  <c r="N518" i="11"/>
  <c r="N517" i="11"/>
  <c r="N516" i="11"/>
  <c r="N515" i="11"/>
  <c r="N514" i="11"/>
  <c r="N513" i="11"/>
  <c r="N512" i="11"/>
  <c r="N511" i="11"/>
  <c r="N510" i="11"/>
  <c r="N509" i="11"/>
  <c r="N508" i="11"/>
  <c r="N507" i="11"/>
  <c r="N506" i="11"/>
  <c r="N505" i="11"/>
  <c r="N504" i="11"/>
  <c r="N503" i="11"/>
  <c r="N502" i="11"/>
  <c r="N501" i="11"/>
  <c r="N500" i="11"/>
  <c r="N499" i="11"/>
  <c r="N498" i="11"/>
  <c r="N497" i="11"/>
  <c r="N496" i="11"/>
  <c r="N495" i="11"/>
  <c r="N494" i="11"/>
  <c r="N493" i="11"/>
  <c r="N492" i="11"/>
  <c r="N491" i="11"/>
  <c r="N490" i="11"/>
  <c r="N489" i="11"/>
  <c r="N488" i="11"/>
  <c r="N487" i="11"/>
  <c r="N486" i="11"/>
  <c r="N485" i="11"/>
  <c r="N484" i="11"/>
  <c r="N483" i="11"/>
  <c r="N482" i="11"/>
  <c r="N481" i="11"/>
  <c r="N480" i="11"/>
  <c r="N479" i="11"/>
  <c r="N478" i="11"/>
  <c r="N477" i="11"/>
  <c r="N476" i="11"/>
  <c r="N475" i="11"/>
  <c r="N474" i="11"/>
  <c r="N473" i="11"/>
  <c r="N472" i="11"/>
  <c r="N471" i="11"/>
  <c r="N470" i="11"/>
  <c r="N469" i="11"/>
  <c r="N468" i="11"/>
  <c r="N467" i="11"/>
  <c r="N466" i="11"/>
  <c r="N465" i="11"/>
  <c r="N464" i="11"/>
  <c r="N463" i="11"/>
  <c r="N462" i="11"/>
  <c r="N461" i="11"/>
  <c r="N460" i="11"/>
  <c r="N459" i="11"/>
  <c r="N458" i="11"/>
  <c r="N457" i="11"/>
  <c r="N456" i="11"/>
  <c r="N455" i="11"/>
  <c r="N454" i="11"/>
  <c r="N453" i="11"/>
  <c r="N452" i="11"/>
  <c r="N451" i="11"/>
  <c r="N450" i="11"/>
  <c r="N449" i="11"/>
  <c r="N448" i="11"/>
  <c r="N447" i="11"/>
  <c r="N446" i="11"/>
  <c r="N445" i="11"/>
  <c r="N444" i="11"/>
  <c r="N443" i="11"/>
  <c r="N442" i="11"/>
  <c r="N441" i="11"/>
  <c r="N440" i="11"/>
  <c r="N439" i="11"/>
  <c r="N438" i="11"/>
  <c r="N437" i="11"/>
  <c r="N436" i="11"/>
  <c r="N435" i="11"/>
  <c r="N434" i="11"/>
  <c r="N433" i="11"/>
  <c r="N432" i="11"/>
  <c r="N431" i="11"/>
  <c r="N430" i="11"/>
  <c r="N429" i="11"/>
  <c r="N428" i="11"/>
  <c r="N427" i="11"/>
  <c r="N426" i="11"/>
  <c r="N425" i="11"/>
  <c r="N424" i="11"/>
  <c r="N423" i="11"/>
  <c r="N422" i="11"/>
  <c r="N421" i="11"/>
  <c r="N420" i="11"/>
  <c r="N419" i="11"/>
  <c r="N418" i="11"/>
  <c r="N417" i="11"/>
  <c r="N416" i="11"/>
  <c r="N415" i="11"/>
  <c r="N414" i="11"/>
  <c r="N413" i="11"/>
  <c r="N412" i="11"/>
  <c r="N411" i="11"/>
  <c r="N410" i="11"/>
  <c r="N409" i="11"/>
  <c r="N408" i="11"/>
  <c r="N407" i="11"/>
  <c r="N406" i="11"/>
  <c r="N405" i="11"/>
  <c r="N404" i="11"/>
  <c r="N403" i="11"/>
  <c r="N402" i="11"/>
  <c r="N401" i="11"/>
  <c r="N400" i="11"/>
  <c r="N399" i="11"/>
  <c r="N398" i="11"/>
  <c r="N397" i="11"/>
  <c r="N396" i="11"/>
  <c r="N395" i="11"/>
  <c r="N394" i="11"/>
  <c r="N393" i="11"/>
  <c r="N392" i="11"/>
  <c r="N391" i="11"/>
  <c r="N390" i="11"/>
  <c r="N389" i="11"/>
  <c r="N388" i="11"/>
  <c r="N387" i="11"/>
  <c r="N386" i="11"/>
  <c r="N385" i="11"/>
  <c r="N384" i="11"/>
  <c r="N383" i="11"/>
  <c r="N382" i="11"/>
  <c r="N381" i="11"/>
  <c r="N380" i="11"/>
  <c r="N379" i="11"/>
  <c r="N378" i="11"/>
  <c r="N377" i="11"/>
  <c r="N376" i="11"/>
  <c r="N375" i="11"/>
  <c r="N374" i="11"/>
  <c r="N373" i="11"/>
  <c r="N372" i="11"/>
  <c r="N371" i="11"/>
  <c r="N370" i="11"/>
  <c r="N369" i="11"/>
  <c r="N368" i="11"/>
  <c r="N367" i="11"/>
  <c r="N366" i="11"/>
  <c r="N365" i="11"/>
  <c r="N364" i="11"/>
  <c r="N363" i="11"/>
  <c r="N362" i="11"/>
  <c r="N361" i="11"/>
  <c r="N360" i="11"/>
  <c r="N359" i="11"/>
  <c r="N358" i="11"/>
  <c r="N357" i="11"/>
  <c r="N356" i="11"/>
  <c r="N355" i="11"/>
  <c r="N354" i="11"/>
  <c r="N353" i="11"/>
  <c r="N352" i="11"/>
  <c r="N351" i="11"/>
  <c r="N350" i="11"/>
  <c r="N349" i="11"/>
  <c r="N348" i="11"/>
  <c r="N347" i="11"/>
  <c r="N346" i="11"/>
  <c r="N345" i="11"/>
  <c r="N344" i="11"/>
  <c r="N343" i="11"/>
  <c r="N342" i="11"/>
  <c r="N341" i="11"/>
  <c r="N340" i="11"/>
  <c r="N339" i="11"/>
  <c r="N338" i="11"/>
  <c r="N337" i="11"/>
  <c r="N336" i="11"/>
  <c r="N335" i="11"/>
  <c r="N334" i="11"/>
  <c r="N333" i="11"/>
  <c r="N332" i="11"/>
  <c r="N331" i="11"/>
  <c r="N330" i="11"/>
  <c r="N329" i="11"/>
  <c r="N328" i="11"/>
  <c r="N327" i="11"/>
  <c r="N326" i="11"/>
  <c r="N325" i="11"/>
  <c r="N324" i="11"/>
  <c r="N323" i="11"/>
  <c r="N322" i="11"/>
  <c r="N321" i="11"/>
  <c r="N320" i="11"/>
  <c r="N319" i="11"/>
  <c r="N318" i="11"/>
  <c r="N317" i="11"/>
  <c r="N316" i="11"/>
  <c r="N315" i="11"/>
  <c r="N314" i="11"/>
  <c r="N313" i="11"/>
  <c r="N312" i="11"/>
  <c r="N311" i="11"/>
  <c r="N310" i="11"/>
  <c r="N309" i="11"/>
  <c r="N308" i="11"/>
  <c r="N307" i="11"/>
  <c r="N306" i="11"/>
  <c r="N305" i="11"/>
  <c r="N304" i="11"/>
  <c r="N303" i="11"/>
  <c r="N302" i="11"/>
  <c r="N301" i="11"/>
  <c r="N300" i="11"/>
  <c r="N299" i="11"/>
  <c r="N298" i="11"/>
  <c r="N297" i="11"/>
  <c r="N296" i="11"/>
  <c r="N295" i="11"/>
  <c r="N294" i="11"/>
  <c r="N293" i="11"/>
  <c r="N292" i="11"/>
  <c r="N291" i="11"/>
  <c r="N290" i="11"/>
  <c r="N289" i="11"/>
  <c r="N288" i="11"/>
  <c r="N287" i="11"/>
  <c r="N286" i="11"/>
  <c r="N285" i="11"/>
  <c r="N284" i="11"/>
  <c r="N283" i="11"/>
  <c r="N282" i="11"/>
  <c r="N281" i="11"/>
  <c r="N280" i="11"/>
  <c r="N279" i="11"/>
  <c r="N278" i="11"/>
  <c r="N277" i="11"/>
  <c r="N276" i="11"/>
  <c r="N275" i="11"/>
  <c r="N274" i="11"/>
  <c r="N273" i="11"/>
  <c r="N272" i="11"/>
  <c r="N271" i="11"/>
  <c r="N270" i="11"/>
  <c r="N269" i="11"/>
  <c r="N268" i="11"/>
  <c r="N267" i="11"/>
  <c r="N266" i="11"/>
  <c r="N265" i="11"/>
  <c r="N264" i="11"/>
  <c r="N263" i="11"/>
  <c r="N262" i="11"/>
  <c r="N261" i="11"/>
  <c r="N260" i="11"/>
  <c r="N259" i="11"/>
  <c r="N258" i="11"/>
  <c r="N257" i="11"/>
  <c r="N256" i="11"/>
  <c r="N255" i="11"/>
  <c r="N254" i="11"/>
  <c r="N253" i="11"/>
  <c r="N252" i="11"/>
  <c r="N251" i="11"/>
  <c r="N250" i="11"/>
  <c r="N249" i="11"/>
  <c r="N248" i="11"/>
  <c r="N247" i="11"/>
  <c r="N246" i="11"/>
  <c r="N245" i="11"/>
  <c r="N244" i="11"/>
  <c r="N243" i="11"/>
  <c r="N242" i="11"/>
  <c r="N241" i="11"/>
  <c r="N240" i="11"/>
  <c r="N239" i="11"/>
  <c r="N238" i="11"/>
  <c r="N237" i="11"/>
  <c r="N236" i="11"/>
  <c r="N235" i="11"/>
  <c r="N234" i="11"/>
  <c r="N233" i="11"/>
  <c r="N232" i="11"/>
  <c r="N231" i="11"/>
  <c r="N230" i="11"/>
  <c r="N229" i="11"/>
  <c r="N228" i="11"/>
  <c r="N227" i="11"/>
  <c r="N226" i="11"/>
  <c r="N225" i="11"/>
  <c r="N224" i="11"/>
  <c r="N223" i="11"/>
  <c r="N222" i="11"/>
  <c r="N221" i="11"/>
  <c r="N220" i="11"/>
  <c r="N219" i="11"/>
  <c r="N218" i="11"/>
  <c r="N217" i="11"/>
  <c r="N216" i="11"/>
  <c r="N215" i="11"/>
  <c r="N214" i="11"/>
  <c r="N213" i="11"/>
  <c r="N212" i="11"/>
  <c r="N211" i="11"/>
  <c r="N210" i="11"/>
  <c r="N209" i="11"/>
  <c r="N208" i="11"/>
  <c r="N207" i="11"/>
  <c r="N206" i="11"/>
  <c r="N205" i="11"/>
  <c r="N204" i="11"/>
  <c r="N203" i="11"/>
  <c r="N202" i="11"/>
  <c r="N201" i="11"/>
  <c r="N200" i="11"/>
  <c r="N199" i="11"/>
  <c r="N198" i="11"/>
  <c r="N197" i="11"/>
  <c r="N196" i="11"/>
  <c r="N195" i="11"/>
  <c r="N194" i="11"/>
  <c r="N193" i="11"/>
  <c r="N192" i="11"/>
  <c r="N191" i="11"/>
  <c r="N190" i="11"/>
  <c r="N189" i="11"/>
  <c r="N188" i="11"/>
  <c r="N187" i="11"/>
  <c r="N186" i="11"/>
  <c r="N185" i="11"/>
  <c r="N184" i="11"/>
  <c r="N183" i="11"/>
  <c r="N182" i="11"/>
  <c r="N181" i="11"/>
  <c r="N180" i="11"/>
  <c r="N179" i="11"/>
  <c r="N178" i="11"/>
  <c r="N177" i="11"/>
  <c r="N176" i="11"/>
  <c r="N175" i="11"/>
  <c r="N174" i="11"/>
  <c r="N173" i="11"/>
  <c r="N172" i="11"/>
  <c r="N171" i="11"/>
  <c r="N170" i="11"/>
  <c r="N169" i="11"/>
  <c r="N168" i="11"/>
  <c r="N167" i="11"/>
  <c r="N166" i="11"/>
  <c r="N165" i="11"/>
  <c r="N164" i="11"/>
  <c r="N163" i="11"/>
  <c r="N162" i="11"/>
  <c r="N161" i="11"/>
  <c r="N160" i="11"/>
  <c r="N159" i="11"/>
  <c r="N158" i="11"/>
  <c r="N157" i="11"/>
  <c r="N156" i="11"/>
  <c r="N155" i="11"/>
  <c r="N154" i="11"/>
  <c r="N153" i="11"/>
  <c r="N152" i="11"/>
  <c r="N151" i="11"/>
  <c r="N150" i="11"/>
  <c r="N149" i="11"/>
  <c r="N148" i="11"/>
  <c r="N147" i="11"/>
  <c r="N146" i="11"/>
  <c r="N145" i="11"/>
  <c r="N144" i="11"/>
  <c r="N143" i="11"/>
  <c r="N142" i="11"/>
  <c r="N141" i="11"/>
  <c r="N140" i="11"/>
  <c r="N139" i="11"/>
  <c r="N138" i="11"/>
  <c r="N137" i="11"/>
  <c r="N136" i="11"/>
  <c r="N135" i="11"/>
  <c r="N134" i="11"/>
  <c r="N133" i="11"/>
  <c r="N132" i="11"/>
  <c r="N131" i="11"/>
  <c r="N130" i="11"/>
  <c r="N129" i="11"/>
  <c r="N128" i="11"/>
  <c r="N127" i="11"/>
  <c r="N126" i="11"/>
  <c r="N125" i="11"/>
  <c r="N124" i="11"/>
  <c r="N123" i="11"/>
  <c r="N122" i="11"/>
  <c r="N121" i="11"/>
  <c r="N120" i="11"/>
  <c r="N119" i="11"/>
  <c r="N118" i="11"/>
  <c r="N117" i="11"/>
  <c r="N116" i="11"/>
  <c r="N115" i="11"/>
  <c r="N114" i="11"/>
  <c r="N113" i="11"/>
  <c r="N112" i="11"/>
  <c r="N111" i="11"/>
  <c r="N110" i="11"/>
  <c r="N109" i="11"/>
  <c r="N108" i="11"/>
  <c r="N107" i="11"/>
  <c r="N106" i="11"/>
  <c r="N105" i="11"/>
  <c r="N104" i="11"/>
  <c r="N103" i="11"/>
  <c r="N102" i="11"/>
  <c r="N101" i="11"/>
  <c r="N100" i="11"/>
  <c r="N99" i="11"/>
  <c r="N98" i="11"/>
  <c r="N97" i="11"/>
  <c r="N96" i="11"/>
  <c r="N95" i="11"/>
  <c r="N94" i="11"/>
  <c r="N93" i="11"/>
  <c r="N92" i="11"/>
  <c r="N91" i="11"/>
  <c r="N90" i="11"/>
  <c r="N89" i="11"/>
  <c r="N88" i="11"/>
  <c r="N87" i="11"/>
  <c r="N86" i="11"/>
  <c r="N85" i="11"/>
  <c r="N84" i="11"/>
  <c r="N83" i="11"/>
  <c r="N82" i="11"/>
  <c r="N81" i="11"/>
  <c r="N80" i="11"/>
  <c r="N79" i="11"/>
  <c r="N78" i="11"/>
  <c r="N77" i="11"/>
  <c r="N76" i="11"/>
  <c r="N75" i="11"/>
  <c r="N74" i="11"/>
  <c r="N73" i="11"/>
  <c r="N72" i="11"/>
  <c r="N71" i="11"/>
  <c r="N70" i="11"/>
  <c r="N69" i="11"/>
  <c r="N68" i="11"/>
  <c r="N67" i="11"/>
  <c r="N66" i="11"/>
  <c r="N65" i="11"/>
  <c r="N64" i="11"/>
  <c r="N63" i="11"/>
  <c r="N62" i="11"/>
  <c r="N61" i="11"/>
  <c r="N60" i="11"/>
  <c r="N59" i="11"/>
  <c r="N58" i="11"/>
  <c r="N57" i="11"/>
  <c r="N56" i="11"/>
  <c r="N55" i="11"/>
  <c r="N54" i="11"/>
  <c r="N53" i="11"/>
  <c r="N52" i="11"/>
  <c r="N51" i="11"/>
  <c r="N50" i="11"/>
  <c r="N49" i="11"/>
  <c r="N48" i="11"/>
  <c r="N47" i="11"/>
  <c r="N46" i="11"/>
  <c r="N45" i="11"/>
  <c r="N44" i="11"/>
  <c r="N43" i="11"/>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N14" i="11"/>
  <c r="N13" i="11"/>
  <c r="N12" i="11"/>
  <c r="N11" i="11"/>
  <c r="N10" i="11"/>
  <c r="N9" i="11"/>
  <c r="N8" i="11"/>
  <c r="N7" i="11"/>
  <c r="N6" i="11"/>
  <c r="N5" i="11"/>
  <c r="K7" i="39"/>
  <c r="J7" i="39"/>
  <c r="G7" i="39"/>
  <c r="K6" i="39"/>
  <c r="J6" i="39"/>
  <c r="G6" i="39"/>
  <c r="K5" i="39"/>
  <c r="J5" i="39"/>
  <c r="G5" i="39"/>
  <c r="K4" i="39"/>
  <c r="J4" i="39"/>
  <c r="G4" i="39"/>
  <c r="K36" i="37"/>
  <c r="J36" i="37"/>
  <c r="G36" i="37"/>
  <c r="K35" i="37"/>
  <c r="J35" i="37"/>
  <c r="G35" i="37"/>
  <c r="J34" i="37"/>
  <c r="G34" i="37"/>
  <c r="J33" i="37"/>
  <c r="G33" i="37"/>
  <c r="K32" i="37"/>
  <c r="J32" i="37"/>
  <c r="G32" i="37"/>
  <c r="K31" i="37"/>
  <c r="J31" i="37"/>
  <c r="G31" i="37"/>
  <c r="K30" i="37"/>
  <c r="J30" i="37"/>
  <c r="G30" i="37"/>
  <c r="K29" i="37"/>
  <c r="J29" i="37"/>
  <c r="G29" i="37"/>
  <c r="K28" i="37"/>
  <c r="J28" i="37"/>
  <c r="G28" i="37"/>
  <c r="J27" i="37"/>
  <c r="G27" i="37"/>
  <c r="K26" i="37"/>
  <c r="J26" i="37"/>
  <c r="G26" i="37"/>
  <c r="J25" i="37"/>
  <c r="G25" i="37"/>
  <c r="K24" i="37"/>
  <c r="J24" i="37"/>
  <c r="G24" i="37"/>
  <c r="K23" i="37"/>
  <c r="J23" i="37"/>
  <c r="G23" i="37"/>
  <c r="K22" i="37"/>
  <c r="J22" i="37"/>
  <c r="G22" i="37"/>
  <c r="K21" i="37"/>
  <c r="J21" i="37"/>
  <c r="G21" i="37"/>
  <c r="K20" i="37"/>
  <c r="J20" i="37"/>
  <c r="G20" i="37"/>
  <c r="K19" i="37"/>
  <c r="J19" i="37"/>
  <c r="G19" i="37"/>
  <c r="K18" i="37"/>
  <c r="J18" i="37"/>
  <c r="G18" i="37"/>
  <c r="K17" i="37"/>
  <c r="J17" i="37"/>
  <c r="G17" i="37"/>
  <c r="K16" i="37"/>
  <c r="J16" i="37"/>
  <c r="G16" i="37"/>
  <c r="K15" i="37"/>
  <c r="J15" i="37"/>
  <c r="G15" i="37"/>
  <c r="K14" i="37"/>
  <c r="J14" i="37"/>
  <c r="G14" i="37"/>
  <c r="K13" i="37"/>
  <c r="J13" i="37"/>
  <c r="G13" i="37"/>
  <c r="K12" i="37"/>
  <c r="J12" i="37"/>
  <c r="G12" i="37"/>
  <c r="K11" i="37"/>
  <c r="J11" i="37"/>
  <c r="G11" i="37"/>
  <c r="K10" i="37"/>
  <c r="J10" i="37"/>
  <c r="G10" i="37"/>
  <c r="K9" i="37"/>
  <c r="J9" i="37"/>
  <c r="G9" i="37"/>
  <c r="K8" i="37"/>
  <c r="J8" i="37"/>
  <c r="G8" i="37"/>
  <c r="K7" i="37"/>
  <c r="J7" i="37"/>
  <c r="G7" i="37"/>
  <c r="K6" i="37"/>
  <c r="J6" i="37"/>
  <c r="G6" i="37"/>
  <c r="K5" i="37"/>
  <c r="J5" i="37"/>
  <c r="G5" i="37"/>
  <c r="K4" i="37"/>
  <c r="J4" i="37"/>
  <c r="G4" i="37"/>
  <c r="M68" i="33"/>
  <c r="L68" i="33"/>
  <c r="I68" i="33"/>
  <c r="M67" i="33"/>
  <c r="L67" i="33"/>
  <c r="I67" i="33"/>
  <c r="M66" i="33"/>
  <c r="L66" i="33"/>
  <c r="I66" i="33"/>
  <c r="M65" i="33"/>
  <c r="L65" i="33"/>
  <c r="I65" i="33"/>
  <c r="M64" i="33"/>
  <c r="L64" i="33"/>
  <c r="I64" i="33"/>
  <c r="M63" i="33"/>
  <c r="L63" i="33"/>
  <c r="I63" i="33"/>
  <c r="M62" i="33"/>
  <c r="L62" i="33"/>
  <c r="I62" i="33"/>
  <c r="M61" i="33"/>
  <c r="L61" i="33"/>
  <c r="I61" i="33"/>
  <c r="M60" i="33"/>
  <c r="L60" i="33"/>
  <c r="I60" i="33"/>
  <c r="M59" i="33"/>
  <c r="L59" i="33"/>
  <c r="I59" i="33"/>
  <c r="M58" i="33"/>
  <c r="L58" i="33"/>
  <c r="I58" i="33"/>
  <c r="M57" i="33"/>
  <c r="L57" i="33"/>
  <c r="I57" i="33"/>
  <c r="M56" i="33"/>
  <c r="L56" i="33"/>
  <c r="I56" i="33"/>
  <c r="M55" i="33"/>
  <c r="L55" i="33"/>
  <c r="I55" i="33"/>
  <c r="M54" i="33"/>
  <c r="L54" i="33"/>
  <c r="I54" i="33"/>
  <c r="M53" i="33"/>
  <c r="L53" i="33"/>
  <c r="I53" i="33"/>
  <c r="M52" i="33"/>
  <c r="L52" i="33"/>
  <c r="I52" i="33"/>
  <c r="M51" i="33"/>
  <c r="L51" i="33"/>
  <c r="I51" i="33"/>
  <c r="M50" i="33"/>
  <c r="L50" i="33"/>
  <c r="I50" i="33"/>
  <c r="M49" i="33"/>
  <c r="L49" i="33"/>
  <c r="I49" i="33"/>
  <c r="M48" i="33"/>
  <c r="L48" i="33"/>
  <c r="I48" i="33"/>
  <c r="M47" i="33"/>
  <c r="L47" i="33"/>
  <c r="I47" i="33"/>
  <c r="M46" i="33"/>
  <c r="L46" i="33"/>
  <c r="I46" i="33"/>
  <c r="M45" i="33"/>
  <c r="L45" i="33"/>
  <c r="I45" i="33"/>
  <c r="M44" i="33"/>
  <c r="L44" i="33"/>
  <c r="I44" i="33"/>
  <c r="M43" i="33"/>
  <c r="L43" i="33"/>
  <c r="I43" i="33"/>
  <c r="M42" i="33"/>
  <c r="L42" i="33"/>
  <c r="I42" i="33"/>
  <c r="M41" i="33"/>
  <c r="L41" i="33"/>
  <c r="I41" i="33"/>
  <c r="M40" i="33"/>
  <c r="L40" i="33"/>
  <c r="I40" i="33"/>
  <c r="M39" i="33"/>
  <c r="L39" i="33"/>
  <c r="I39" i="33"/>
  <c r="M38" i="33"/>
  <c r="L38" i="33"/>
  <c r="I38" i="33"/>
  <c r="M37" i="33"/>
  <c r="L37" i="33"/>
  <c r="I37" i="33"/>
  <c r="M36" i="33"/>
  <c r="L36" i="33"/>
  <c r="I36" i="33"/>
  <c r="M35" i="33"/>
  <c r="L35" i="33"/>
  <c r="I35" i="33"/>
  <c r="M34" i="33"/>
  <c r="L34" i="33"/>
  <c r="I34" i="33"/>
  <c r="M33" i="33"/>
  <c r="L33" i="33"/>
  <c r="I33" i="33"/>
  <c r="M32" i="33"/>
  <c r="L32" i="33"/>
  <c r="I32" i="33"/>
  <c r="M31" i="33"/>
  <c r="L31" i="33"/>
  <c r="I31" i="33"/>
  <c r="M30" i="33"/>
  <c r="L30" i="33"/>
  <c r="I30" i="33"/>
  <c r="M29" i="33"/>
  <c r="L29" i="33"/>
  <c r="I29" i="33"/>
  <c r="M28" i="33"/>
  <c r="L28" i="33"/>
  <c r="I28" i="33"/>
  <c r="M27" i="33"/>
  <c r="L27" i="33"/>
  <c r="I27" i="33"/>
  <c r="M26" i="33"/>
  <c r="L26" i="33"/>
  <c r="I26" i="33"/>
  <c r="M25" i="33"/>
  <c r="L25" i="33"/>
  <c r="I25" i="33"/>
  <c r="M24" i="33"/>
  <c r="L24" i="33"/>
  <c r="I24" i="33"/>
  <c r="M23" i="33"/>
  <c r="L23" i="33"/>
  <c r="I23" i="33"/>
  <c r="M22" i="33"/>
  <c r="L22" i="33"/>
  <c r="I22" i="33"/>
  <c r="M21" i="33"/>
  <c r="L21" i="33"/>
  <c r="I21" i="33"/>
  <c r="M20" i="33"/>
  <c r="L20" i="33"/>
  <c r="I20" i="33"/>
  <c r="M19" i="33"/>
  <c r="L19" i="33"/>
  <c r="I19" i="33"/>
  <c r="M18" i="33"/>
  <c r="L18" i="33"/>
  <c r="I18" i="33"/>
  <c r="M17" i="33"/>
  <c r="L17" i="33"/>
  <c r="I17" i="33"/>
  <c r="M16" i="33"/>
  <c r="L16" i="33"/>
  <c r="I16" i="33"/>
  <c r="M15" i="33"/>
  <c r="L15" i="33"/>
  <c r="I15" i="33"/>
  <c r="M14" i="33"/>
  <c r="L14" i="33"/>
  <c r="I14" i="33"/>
  <c r="M13" i="33"/>
  <c r="L13" i="33"/>
  <c r="I13" i="33"/>
  <c r="M12" i="33"/>
  <c r="L12" i="33"/>
  <c r="I12" i="33"/>
  <c r="M11" i="33"/>
  <c r="L11" i="33"/>
  <c r="I11" i="33"/>
  <c r="M10" i="33"/>
  <c r="L10" i="33"/>
  <c r="I10" i="33"/>
  <c r="M9" i="33"/>
  <c r="L9" i="33"/>
  <c r="I9" i="33"/>
  <c r="M8" i="33"/>
  <c r="L8" i="33"/>
  <c r="I8" i="33"/>
  <c r="M7" i="33"/>
  <c r="L7" i="33"/>
  <c r="I7" i="33"/>
  <c r="M6" i="33"/>
  <c r="L6" i="33"/>
  <c r="I6" i="33"/>
  <c r="M5" i="33"/>
  <c r="L5" i="33"/>
  <c r="I5" i="33"/>
  <c r="M4" i="33"/>
  <c r="L4" i="33"/>
  <c r="I4" i="33"/>
  <c r="M237" i="14"/>
  <c r="M236" i="14"/>
  <c r="M235" i="14"/>
  <c r="L35" i="8"/>
  <c r="L40" i="8"/>
  <c r="L41" i="8"/>
  <c r="K17" i="8"/>
  <c r="K15" i="8"/>
  <c r="K33" i="8"/>
  <c r="L33" i="8"/>
  <c r="K30" i="8"/>
  <c r="K29" i="8"/>
  <c r="L29" i="8" s="1"/>
  <c r="L30" i="8"/>
  <c r="L31" i="8"/>
  <c r="L32" i="8"/>
  <c r="L34" i="8"/>
  <c r="L36" i="8"/>
  <c r="L37" i="8"/>
  <c r="K28" i="8"/>
  <c r="K27" i="8"/>
  <c r="K22" i="8"/>
  <c r="K21" i="8"/>
  <c r="K19" i="8"/>
  <c r="L5" i="8"/>
  <c r="L6" i="8"/>
  <c r="L7" i="8"/>
  <c r="L11" i="8"/>
  <c r="S50" i="17"/>
  <c r="S49" i="17"/>
  <c r="S48" i="17"/>
  <c r="S47" i="17"/>
  <c r="S46" i="17"/>
  <c r="S45" i="17"/>
  <c r="S44" i="17"/>
  <c r="S43" i="17"/>
  <c r="M145" i="14"/>
  <c r="M146" i="14"/>
  <c r="M147" i="14"/>
  <c r="M148" i="14"/>
  <c r="M126" i="14"/>
  <c r="S42" i="17"/>
  <c r="R42" i="17"/>
  <c r="S41" i="17"/>
  <c r="R41" i="17"/>
  <c r="S40" i="17"/>
  <c r="R40" i="17"/>
  <c r="S39" i="17"/>
  <c r="R39" i="17"/>
  <c r="S38" i="17"/>
  <c r="R38" i="17"/>
  <c r="S37" i="17"/>
  <c r="R37" i="17"/>
  <c r="S36" i="17"/>
  <c r="R36" i="17"/>
  <c r="S35" i="17"/>
  <c r="R35" i="17"/>
  <c r="S21" i="17"/>
  <c r="R21" i="17"/>
  <c r="S20" i="17"/>
  <c r="R20" i="17"/>
  <c r="S16" i="17"/>
  <c r="R16" i="17"/>
  <c r="S15" i="17"/>
  <c r="R15" i="17"/>
  <c r="S14" i="17"/>
  <c r="R14" i="17"/>
  <c r="S13" i="17"/>
  <c r="R13" i="17"/>
  <c r="S12" i="17"/>
  <c r="R12" i="17"/>
  <c r="S11" i="17"/>
  <c r="R11" i="17"/>
  <c r="M252" i="14"/>
  <c r="M251" i="14"/>
  <c r="M250" i="14"/>
  <c r="M244" i="14"/>
  <c r="M245" i="14"/>
  <c r="M246" i="14"/>
  <c r="M243" i="14"/>
  <c r="M242" i="14"/>
  <c r="M241" i="14"/>
  <c r="M240" i="14"/>
  <c r="M239" i="14"/>
  <c r="M238" i="14"/>
  <c r="M231" i="14"/>
  <c r="M230" i="14"/>
  <c r="M229" i="14"/>
  <c r="M228" i="14"/>
  <c r="M227" i="14"/>
  <c r="M226" i="14"/>
  <c r="M206" i="14"/>
  <c r="M207" i="14"/>
  <c r="M202" i="14"/>
  <c r="M203" i="14"/>
  <c r="M204" i="14"/>
  <c r="R32" i="17"/>
  <c r="S32" i="17"/>
  <c r="M263" i="14"/>
  <c r="M262" i="14"/>
  <c r="M261" i="14"/>
  <c r="M260" i="14"/>
  <c r="L84" i="8"/>
  <c r="L83" i="8"/>
  <c r="L82" i="8"/>
  <c r="L81" i="8"/>
  <c r="L80" i="8"/>
  <c r="L79" i="8"/>
  <c r="L78" i="8"/>
  <c r="L77" i="8"/>
  <c r="L76" i="8"/>
  <c r="L75" i="8"/>
  <c r="L74" i="8"/>
  <c r="L73" i="8"/>
  <c r="L72" i="8"/>
  <c r="L71" i="8"/>
  <c r="L70" i="8"/>
  <c r="L69" i="8"/>
  <c r="L68" i="8"/>
  <c r="L67" i="8"/>
  <c r="L66" i="8"/>
  <c r="L65" i="8"/>
  <c r="L64" i="8"/>
  <c r="L63" i="8"/>
  <c r="L62" i="8"/>
  <c r="L61" i="8"/>
  <c r="L60" i="8"/>
  <c r="L59" i="8"/>
  <c r="L58" i="8"/>
  <c r="L57" i="8"/>
  <c r="L56" i="8"/>
  <c r="L55" i="8"/>
  <c r="L54" i="8"/>
  <c r="M17" i="14"/>
  <c r="M18" i="14"/>
  <c r="M19" i="14"/>
  <c r="M20" i="14"/>
  <c r="M86" i="14"/>
  <c r="M85" i="14"/>
  <c r="M84" i="14"/>
  <c r="M83" i="14"/>
  <c r="M16" i="14"/>
  <c r="P46" i="31"/>
  <c r="P40" i="31"/>
  <c r="P5" i="31"/>
  <c r="Z120" i="6"/>
  <c r="Z121" i="6"/>
  <c r="Z122" i="6"/>
  <c r="Z123" i="6"/>
  <c r="Z124" i="6"/>
  <c r="Z125" i="6"/>
  <c r="Z126" i="6"/>
  <c r="Z127" i="6"/>
  <c r="Z128" i="6"/>
  <c r="Z129" i="6"/>
  <c r="Z130" i="6"/>
  <c r="Z131" i="6"/>
  <c r="Z132" i="6"/>
  <c r="Z133" i="6"/>
  <c r="Z134" i="6"/>
  <c r="Z135" i="6"/>
  <c r="Z136" i="6"/>
  <c r="Z137" i="6"/>
  <c r="Z138" i="6"/>
  <c r="Z139" i="6"/>
  <c r="Z140" i="6"/>
  <c r="Z141" i="6"/>
  <c r="Z111" i="6"/>
  <c r="Z110" i="6"/>
  <c r="Z108" i="6"/>
  <c r="Z109" i="6"/>
  <c r="Z112" i="6"/>
  <c r="Z113" i="6"/>
  <c r="Z114" i="6"/>
  <c r="Z115" i="6"/>
  <c r="Z116" i="6"/>
  <c r="Z117" i="6"/>
  <c r="Z118" i="6"/>
  <c r="Z119" i="6"/>
  <c r="Z10" i="6"/>
  <c r="Z11" i="6"/>
  <c r="Z12" i="6"/>
  <c r="Z47" i="6"/>
  <c r="Z39" i="6"/>
  <c r="Z40" i="6"/>
  <c r="Z41" i="6"/>
  <c r="Z42" i="6"/>
  <c r="Z43" i="6"/>
  <c r="Z44" i="6"/>
  <c r="Z45" i="6"/>
  <c r="Z46" i="6"/>
  <c r="Z48" i="6"/>
  <c r="Z49" i="6"/>
  <c r="Z50" i="6"/>
  <c r="Z51" i="6"/>
  <c r="Z52" i="6"/>
  <c r="Z13" i="6"/>
  <c r="Z14" i="6"/>
  <c r="Z15" i="6"/>
  <c r="Z16" i="6"/>
  <c r="Z17" i="6"/>
  <c r="Z18" i="6"/>
  <c r="Z19" i="6"/>
  <c r="Z20" i="6"/>
  <c r="Z21" i="6"/>
  <c r="Z22" i="6"/>
  <c r="Z23" i="6"/>
  <c r="Z24" i="6"/>
  <c r="Z25" i="6"/>
  <c r="Z26" i="6"/>
  <c r="Z27" i="6"/>
  <c r="Z28" i="6"/>
  <c r="Z29" i="6"/>
  <c r="Z30" i="6"/>
  <c r="Z31" i="6"/>
  <c r="Z32" i="6"/>
  <c r="Z33" i="6"/>
  <c r="Z34" i="6"/>
  <c r="Z35" i="6"/>
  <c r="Z36" i="6"/>
  <c r="Z37" i="6"/>
  <c r="Z38" i="6"/>
  <c r="Z53" i="6"/>
  <c r="Z54" i="6"/>
  <c r="Z55" i="6"/>
  <c r="Z56" i="6"/>
  <c r="Z57" i="6"/>
  <c r="Z58" i="6"/>
  <c r="Z59" i="6"/>
  <c r="Z60" i="6"/>
  <c r="Z61" i="6"/>
  <c r="Z62" i="6"/>
  <c r="Z63" i="6"/>
  <c r="Z64" i="6"/>
  <c r="Z65" i="6"/>
  <c r="Z66" i="6"/>
  <c r="Z67" i="6"/>
  <c r="Z68" i="6"/>
  <c r="Z69" i="6"/>
  <c r="Z70" i="6"/>
  <c r="Z71" i="6"/>
  <c r="Z72" i="6"/>
  <c r="Z73" i="6"/>
  <c r="Z74" i="6"/>
  <c r="Z75" i="6"/>
  <c r="Z76" i="6"/>
  <c r="Z77" i="6"/>
  <c r="Z78" i="6"/>
  <c r="Z79" i="6"/>
  <c r="Z80" i="6"/>
  <c r="Z81" i="6"/>
  <c r="Z82" i="6"/>
  <c r="Z83" i="6"/>
  <c r="Z84" i="6"/>
  <c r="Z85" i="6"/>
  <c r="Z86" i="6"/>
  <c r="Z87" i="6"/>
  <c r="Z88" i="6"/>
  <c r="Z91" i="6"/>
  <c r="Z90" i="6"/>
  <c r="Z92" i="6"/>
  <c r="Z93" i="6"/>
  <c r="Z89" i="6"/>
  <c r="Z94" i="6"/>
  <c r="Z95" i="6"/>
  <c r="Z96" i="6"/>
  <c r="Z97" i="6"/>
  <c r="Z98" i="6"/>
  <c r="Z99" i="6"/>
  <c r="Z100" i="6"/>
  <c r="Z101" i="6"/>
  <c r="Z102" i="6"/>
  <c r="Z103" i="6"/>
  <c r="Z104" i="6"/>
  <c r="Z105" i="6"/>
  <c r="Z106" i="6"/>
  <c r="Z107" i="6"/>
  <c r="Z4" i="6"/>
  <c r="Z6" i="6"/>
  <c r="Z5" i="6"/>
  <c r="Z8" i="6"/>
  <c r="Z7" i="6"/>
  <c r="Z9" i="6"/>
  <c r="M197" i="14"/>
  <c r="M196" i="14"/>
  <c r="M195" i="14"/>
  <c r="M194" i="14"/>
  <c r="M193" i="14"/>
  <c r="M192" i="14"/>
  <c r="M191" i="14"/>
  <c r="M190" i="14"/>
  <c r="M188" i="14"/>
  <c r="M187" i="14"/>
  <c r="M184" i="14"/>
  <c r="M183" i="14"/>
  <c r="M180" i="14"/>
  <c r="M179" i="14"/>
  <c r="M178" i="14"/>
  <c r="M177" i="14"/>
  <c r="M156" i="14"/>
  <c r="M155" i="14"/>
  <c r="M154" i="14"/>
  <c r="M153" i="14"/>
  <c r="M130" i="14"/>
  <c r="M129" i="14"/>
  <c r="M128" i="14"/>
  <c r="M127" i="14"/>
  <c r="M27" i="14"/>
  <c r="M26" i="14"/>
  <c r="M25" i="14"/>
  <c r="M24" i="14"/>
  <c r="M15" i="14"/>
  <c r="M14" i="14"/>
  <c r="M13" i="14"/>
  <c r="P96" i="31"/>
  <c r="P95" i="31"/>
  <c r="P94" i="31"/>
  <c r="P93" i="31"/>
  <c r="P92" i="31"/>
  <c r="P91" i="31"/>
  <c r="P90" i="31"/>
  <c r="P89" i="31"/>
  <c r="P88" i="31"/>
  <c r="P87" i="31"/>
  <c r="P86" i="31"/>
  <c r="P85" i="31"/>
  <c r="P35" i="31"/>
  <c r="P31" i="31"/>
  <c r="P30" i="31"/>
  <c r="P26" i="31"/>
  <c r="P25" i="31"/>
  <c r="P24" i="31"/>
  <c r="P21" i="31"/>
  <c r="P20" i="31"/>
  <c r="P19" i="31"/>
  <c r="P18" i="31"/>
  <c r="P17" i="31"/>
  <c r="P16" i="31"/>
  <c r="P15" i="31"/>
  <c r="P11" i="31"/>
  <c r="P10" i="31"/>
  <c r="P9" i="31"/>
  <c r="P8" i="31"/>
  <c r="P4" i="31"/>
  <c r="P83" i="31"/>
  <c r="P82" i="31"/>
  <c r="P81" i="31"/>
  <c r="P80" i="31"/>
  <c r="P79" i="31"/>
  <c r="P78" i="31"/>
  <c r="P77" i="31"/>
  <c r="P76" i="31"/>
  <c r="P75" i="31"/>
  <c r="P74" i="31"/>
  <c r="P73" i="31"/>
  <c r="P72" i="31"/>
  <c r="P71" i="31"/>
  <c r="P70" i="31"/>
  <c r="P69" i="31"/>
  <c r="P68" i="31"/>
  <c r="P67" i="31"/>
  <c r="P66" i="31"/>
  <c r="P65" i="31"/>
  <c r="P64" i="31"/>
  <c r="P63" i="31"/>
  <c r="P62" i="31"/>
  <c r="P61" i="31"/>
  <c r="P60" i="31"/>
  <c r="P59" i="31"/>
  <c r="P58" i="31"/>
  <c r="P57" i="31"/>
  <c r="P56" i="31"/>
  <c r="P55" i="31"/>
  <c r="P54" i="31"/>
  <c r="P53" i="31"/>
  <c r="P52" i="31"/>
  <c r="P51" i="31"/>
  <c r="P50" i="31"/>
  <c r="P49" i="31"/>
  <c r="P48" i="31"/>
  <c r="P47" i="31"/>
  <c r="P45" i="31"/>
  <c r="P44" i="31"/>
  <c r="P43" i="31"/>
  <c r="P42" i="31"/>
  <c r="P41" i="31"/>
  <c r="P39" i="31"/>
  <c r="L109" i="8"/>
  <c r="L108" i="8"/>
  <c r="L106" i="8"/>
  <c r="L105" i="8"/>
  <c r="L107" i="8"/>
  <c r="L103" i="8"/>
  <c r="L104" i="8"/>
  <c r="L102" i="8"/>
  <c r="L101" i="8"/>
  <c r="L100" i="8"/>
  <c r="L99" i="8"/>
  <c r="L98" i="8"/>
  <c r="L97" i="8"/>
  <c r="L96" i="8"/>
  <c r="L95" i="8"/>
  <c r="L94" i="8"/>
  <c r="L93" i="8"/>
  <c r="L92" i="8"/>
  <c r="L91" i="8"/>
  <c r="L90" i="8"/>
  <c r="L89" i="8"/>
  <c r="L88" i="8"/>
  <c r="L87" i="8"/>
  <c r="L86" i="8"/>
  <c r="L85" i="8"/>
  <c r="L53" i="8"/>
  <c r="L52" i="8"/>
  <c r="L51" i="8"/>
  <c r="L49" i="8"/>
  <c r="L48" i="8"/>
  <c r="L47" i="8"/>
  <c r="L46" i="8"/>
  <c r="L45" i="8"/>
  <c r="L44" i="8"/>
  <c r="L43" i="8"/>
  <c r="L42" i="8"/>
  <c r="L39" i="8"/>
  <c r="L38" i="8"/>
  <c r="L28" i="8"/>
  <c r="L27" i="8"/>
  <c r="L26" i="8"/>
  <c r="L25" i="8"/>
  <c r="L24" i="8"/>
  <c r="L23" i="8"/>
  <c r="L22" i="8"/>
  <c r="L21" i="8"/>
  <c r="L20" i="8"/>
  <c r="L19" i="8"/>
  <c r="L18" i="8"/>
  <c r="L17" i="8"/>
  <c r="L16" i="8"/>
  <c r="L15" i="8"/>
  <c r="L14" i="8"/>
  <c r="L13" i="8"/>
  <c r="L12" i="8"/>
  <c r="L9" i="8"/>
  <c r="L8" i="8"/>
  <c r="L4" i="8"/>
  <c r="M11" i="14"/>
  <c r="M10" i="14"/>
  <c r="M9" i="14"/>
  <c r="M8" i="14"/>
  <c r="M7" i="14"/>
  <c r="M6" i="14"/>
  <c r="M5" i="14"/>
  <c r="M4" i="14"/>
  <c r="M412" i="14"/>
  <c r="M411" i="14"/>
  <c r="M410" i="14"/>
  <c r="M393" i="14"/>
  <c r="M392" i="14"/>
  <c r="M391" i="14"/>
  <c r="M374" i="14"/>
  <c r="M373" i="14"/>
  <c r="M372" i="14"/>
  <c r="M358" i="14"/>
  <c r="M348" i="14"/>
  <c r="M347" i="14"/>
  <c r="M346" i="14"/>
  <c r="M345" i="14"/>
  <c r="M344" i="14"/>
  <c r="M343" i="14"/>
  <c r="M342" i="14"/>
  <c r="M341" i="14"/>
  <c r="M340" i="14"/>
  <c r="M339" i="14"/>
  <c r="M338" i="14"/>
  <c r="M337" i="14"/>
  <c r="M336" i="14"/>
  <c r="M335" i="14"/>
  <c r="M334" i="14"/>
  <c r="M333" i="14"/>
  <c r="M332" i="14"/>
  <c r="M331" i="14"/>
  <c r="M330" i="14"/>
  <c r="M329" i="14"/>
  <c r="M328" i="14"/>
  <c r="M327" i="14"/>
  <c r="M23" i="14"/>
  <c r="M28" i="14"/>
  <c r="M29" i="14"/>
  <c r="M30" i="14"/>
  <c r="M31" i="14"/>
  <c r="M33" i="14"/>
  <c r="M34" i="14"/>
  <c r="M35" i="14"/>
  <c r="M36" i="14"/>
  <c r="M37" i="14"/>
  <c r="M38" i="14"/>
  <c r="M39" i="14"/>
  <c r="M40" i="14"/>
  <c r="M41" i="14"/>
  <c r="M42" i="14"/>
  <c r="M43" i="14"/>
  <c r="M44" i="14"/>
  <c r="M45" i="14"/>
  <c r="M46" i="14"/>
  <c r="M47" i="14"/>
  <c r="M48" i="14"/>
  <c r="M49" i="14"/>
  <c r="M50" i="14"/>
  <c r="M51" i="14"/>
  <c r="M52" i="14"/>
  <c r="M53" i="14"/>
  <c r="M54" i="14"/>
  <c r="M55" i="14"/>
  <c r="M56" i="14"/>
  <c r="M57" i="14"/>
  <c r="M58" i="14"/>
  <c r="M59" i="14"/>
  <c r="M60" i="14"/>
  <c r="M61" i="14"/>
  <c r="M62" i="14"/>
  <c r="M63" i="14"/>
  <c r="M64" i="14"/>
  <c r="M65" i="14"/>
  <c r="M66" i="14"/>
  <c r="M67" i="14"/>
  <c r="M68" i="14"/>
  <c r="M69" i="14"/>
  <c r="M70" i="14"/>
  <c r="M71" i="14"/>
  <c r="M72" i="14"/>
  <c r="M73" i="14"/>
  <c r="M74" i="14"/>
  <c r="M75" i="14"/>
  <c r="M76" i="14"/>
  <c r="M77" i="14"/>
  <c r="M79" i="14"/>
  <c r="M80" i="14"/>
  <c r="M81" i="14"/>
  <c r="M82" i="14"/>
  <c r="M87" i="14"/>
  <c r="M88" i="14"/>
  <c r="M89" i="14"/>
  <c r="M90" i="14"/>
  <c r="M91" i="14"/>
  <c r="M92" i="14"/>
  <c r="M97" i="14"/>
  <c r="M98" i="14"/>
  <c r="M99" i="14"/>
  <c r="M100" i="14"/>
  <c r="M101" i="14"/>
  <c r="M102" i="14"/>
  <c r="M103" i="14"/>
  <c r="M104" i="14"/>
  <c r="M105" i="14"/>
  <c r="M106" i="14"/>
  <c r="M107" i="14"/>
  <c r="M108" i="14"/>
  <c r="M109" i="14"/>
  <c r="M110" i="14"/>
  <c r="M111" i="14"/>
  <c r="M113" i="14"/>
  <c r="M114" i="14"/>
  <c r="M115" i="14"/>
  <c r="M116" i="14"/>
  <c r="M118" i="14"/>
  <c r="M119" i="14"/>
  <c r="M120" i="14"/>
  <c r="M121" i="14"/>
  <c r="M122" i="14"/>
  <c r="M123" i="14"/>
  <c r="M124" i="14"/>
  <c r="M125" i="14"/>
  <c r="M134" i="14"/>
  <c r="M135" i="14"/>
  <c r="M136" i="14"/>
  <c r="M137" i="14"/>
  <c r="M139" i="14"/>
  <c r="M140" i="14"/>
  <c r="M141" i="14"/>
  <c r="M142" i="14"/>
  <c r="M144" i="14"/>
  <c r="M21" i="14"/>
  <c r="M22" i="14"/>
  <c r="R26" i="17"/>
  <c r="S26" i="17"/>
  <c r="R27" i="17"/>
  <c r="S27" i="17"/>
  <c r="R28" i="17"/>
  <c r="S28" i="17"/>
  <c r="R29" i="17"/>
  <c r="S29" i="17"/>
  <c r="S7" i="17"/>
  <c r="R7" i="17"/>
  <c r="S5" i="17"/>
  <c r="R5" i="17"/>
  <c r="S6" i="17"/>
  <c r="R6" i="17"/>
  <c r="S33" i="17"/>
  <c r="R33" i="17"/>
  <c r="S31" i="17"/>
  <c r="R31" i="17"/>
  <c r="S30" i="17"/>
  <c r="R30" i="17"/>
  <c r="M304" i="14"/>
  <c r="M303" i="14"/>
  <c r="M302" i="14"/>
  <c r="M301" i="14"/>
  <c r="M300" i="14"/>
  <c r="M299" i="14"/>
  <c r="M298" i="14"/>
  <c r="M297" i="14"/>
  <c r="M296" i="14"/>
  <c r="M295" i="14"/>
  <c r="M294" i="14"/>
  <c r="M293" i="14"/>
  <c r="M292" i="14"/>
  <c r="M291" i="14"/>
  <c r="M290" i="14"/>
  <c r="M289" i="14"/>
  <c r="M288" i="14"/>
  <c r="M287" i="14"/>
  <c r="M286" i="14"/>
  <c r="M285" i="14"/>
  <c r="M284" i="14"/>
  <c r="M283" i="14"/>
  <c r="M282" i="14"/>
  <c r="M281" i="14"/>
  <c r="M280" i="14"/>
  <c r="M279" i="14"/>
  <c r="M278" i="14"/>
  <c r="M277" i="14"/>
  <c r="M276" i="14"/>
  <c r="M275" i="14"/>
  <c r="M274" i="14"/>
  <c r="M273" i="14"/>
  <c r="M272" i="14"/>
  <c r="M271" i="14"/>
  <c r="M270" i="14"/>
  <c r="M269" i="14"/>
  <c r="M268" i="14"/>
  <c r="M267" i="14"/>
  <c r="M266" i="14"/>
  <c r="M265" i="14"/>
  <c r="M264" i="14"/>
  <c r="M259" i="14"/>
  <c r="M258" i="14"/>
  <c r="M257" i="14"/>
  <c r="M256" i="14"/>
  <c r="M255" i="14"/>
  <c r="M254" i="14"/>
  <c r="M253" i="14"/>
</calcChain>
</file>

<file path=xl/comments1.xml><?xml version="1.0" encoding="utf-8"?>
<comments xmlns="http://schemas.openxmlformats.org/spreadsheetml/2006/main">
  <authors>
    <author xml:space="preserve"> </author>
  </authors>
  <commentList>
    <comment ref="F62" authorId="0">
      <text>
        <r>
          <rPr>
            <b/>
            <sz val="8"/>
            <color indexed="81"/>
            <rFont val="Tahoma"/>
            <family val="2"/>
          </rPr>
          <t xml:space="preserve"> :</t>
        </r>
        <r>
          <rPr>
            <sz val="8"/>
            <color indexed="81"/>
            <rFont val="Tahoma"/>
            <family val="2"/>
          </rPr>
          <t xml:space="preserve">
Renamed since RCMLDF 2015</t>
        </r>
      </text>
    </comment>
    <comment ref="P62" authorId="0">
      <text>
        <r>
          <rPr>
            <b/>
            <sz val="8"/>
            <color indexed="81"/>
            <rFont val="Tahoma"/>
            <family val="2"/>
          </rPr>
          <t xml:space="preserve"> :</t>
        </r>
        <r>
          <rPr>
            <sz val="8"/>
            <color indexed="81"/>
            <rFont val="Tahoma"/>
            <family val="2"/>
          </rPr>
          <t xml:space="preserve">
Renamed since RCMLDF 2015</t>
        </r>
      </text>
    </comment>
    <comment ref="F67" authorId="0">
      <text>
        <r>
          <rPr>
            <b/>
            <sz val="8"/>
            <color indexed="81"/>
            <rFont val="Tahoma"/>
            <family val="2"/>
          </rPr>
          <t xml:space="preserve"> :</t>
        </r>
        <r>
          <rPr>
            <sz val="8"/>
            <color indexed="81"/>
            <rFont val="Tahoma"/>
            <family val="2"/>
          </rPr>
          <t xml:space="preserve">
From 2015 onwards</t>
        </r>
      </text>
    </comment>
  </commentList>
</comments>
</file>

<file path=xl/comments2.xml><?xml version="1.0" encoding="utf-8"?>
<comments xmlns="http://schemas.openxmlformats.org/spreadsheetml/2006/main">
  <authors>
    <author xml:space="preserve"> </author>
  </authors>
  <commentList>
    <comment ref="G49" authorId="0">
      <text>
        <r>
          <rPr>
            <b/>
            <sz val="8"/>
            <color indexed="81"/>
            <rFont val="Tahoma"/>
            <family val="2"/>
          </rPr>
          <t xml:space="preserve"> :</t>
        </r>
        <r>
          <rPr>
            <sz val="8"/>
            <color indexed="81"/>
            <rFont val="Tahoma"/>
            <family val="2"/>
          </rPr>
          <t xml:space="preserve">
Renamed since RCMLDF 2015</t>
        </r>
      </text>
    </comment>
  </commentList>
</comments>
</file>

<file path=xl/comments3.xml><?xml version="1.0" encoding="utf-8"?>
<comments xmlns="http://schemas.openxmlformats.org/spreadsheetml/2006/main">
  <authors>
    <author xml:space="preserve"> </author>
  </authors>
  <commentList>
    <comment ref="G157" authorId="0">
      <text>
        <r>
          <rPr>
            <b/>
            <sz val="8"/>
            <color indexed="81"/>
            <rFont val="Tahoma"/>
            <family val="2"/>
          </rPr>
          <t xml:space="preserve"> :</t>
        </r>
        <r>
          <rPr>
            <sz val="8"/>
            <color indexed="81"/>
            <rFont val="Tahoma"/>
            <family val="2"/>
          </rPr>
          <t xml:space="preserve">
2010 data. Fishery was opened in 2010 after 15 years of ban. </t>
        </r>
      </text>
    </comment>
  </commentList>
</comments>
</file>

<file path=xl/comments4.xml><?xml version="1.0" encoding="utf-8"?>
<comments xmlns="http://schemas.openxmlformats.org/spreadsheetml/2006/main">
  <authors>
    <author xml:space="preserve"> </author>
  </authors>
  <commentList>
    <comment ref="B68" authorId="0">
      <text>
        <r>
          <rPr>
            <b/>
            <sz val="8"/>
            <color indexed="81"/>
            <rFont val="Tahoma"/>
            <family val="2"/>
          </rPr>
          <t xml:space="preserve"> :</t>
        </r>
        <r>
          <rPr>
            <sz val="8"/>
            <color indexed="81"/>
            <rFont val="Tahoma"/>
            <family val="2"/>
          </rPr>
          <t xml:space="preserve">
This species is now S. colias</t>
        </r>
      </text>
    </comment>
    <comment ref="B69" authorId="0">
      <text>
        <r>
          <rPr>
            <b/>
            <sz val="8"/>
            <color indexed="81"/>
            <rFont val="Tahoma"/>
            <family val="2"/>
          </rPr>
          <t xml:space="preserve"> :</t>
        </r>
        <r>
          <rPr>
            <sz val="8"/>
            <color indexed="81"/>
            <rFont val="Tahoma"/>
            <family val="2"/>
          </rPr>
          <t xml:space="preserve">
This species is now S. colias</t>
        </r>
      </text>
    </comment>
  </commentList>
</comments>
</file>

<file path=xl/comments5.xml><?xml version="1.0" encoding="utf-8"?>
<comments xmlns="http://schemas.openxmlformats.org/spreadsheetml/2006/main">
  <authors>
    <author xml:space="preserve"> </author>
  </authors>
  <commentList>
    <comment ref="D177" authorId="0">
      <text>
        <r>
          <rPr>
            <b/>
            <sz val="8"/>
            <color indexed="81"/>
            <rFont val="Tahoma"/>
            <family val="2"/>
          </rPr>
          <t xml:space="preserve"> :</t>
        </r>
        <r>
          <rPr>
            <sz val="8"/>
            <color indexed="81"/>
            <rFont val="Tahoma"/>
            <family val="2"/>
          </rPr>
          <t xml:space="preserve">
</t>
        </r>
        <r>
          <rPr>
            <i/>
            <sz val="8"/>
            <color indexed="81"/>
            <rFont val="Tahoma"/>
            <family val="2"/>
          </rPr>
          <t>Macourus berglax</t>
        </r>
      </text>
    </comment>
    <comment ref="D178" authorId="0">
      <text>
        <r>
          <rPr>
            <b/>
            <sz val="8"/>
            <color indexed="81"/>
            <rFont val="Tahoma"/>
            <family val="2"/>
          </rPr>
          <t xml:space="preserve"> :</t>
        </r>
        <r>
          <rPr>
            <sz val="8"/>
            <color indexed="81"/>
            <rFont val="Tahoma"/>
            <family val="2"/>
          </rPr>
          <t xml:space="preserve">
</t>
        </r>
        <r>
          <rPr>
            <i/>
            <sz val="8"/>
            <color indexed="81"/>
            <rFont val="Tahoma"/>
            <family val="2"/>
          </rPr>
          <t>Macourus berglax</t>
        </r>
      </text>
    </comment>
    <comment ref="D179" authorId="0">
      <text>
        <r>
          <rPr>
            <b/>
            <sz val="8"/>
            <color indexed="81"/>
            <rFont val="Tahoma"/>
            <family val="2"/>
          </rPr>
          <t xml:space="preserve"> :</t>
        </r>
        <r>
          <rPr>
            <sz val="8"/>
            <color indexed="81"/>
            <rFont val="Tahoma"/>
            <family val="2"/>
          </rPr>
          <t xml:space="preserve">
</t>
        </r>
        <r>
          <rPr>
            <i/>
            <sz val="8"/>
            <color indexed="81"/>
            <rFont val="Tahoma"/>
            <family val="2"/>
          </rPr>
          <t>Macourus berglax</t>
        </r>
      </text>
    </comment>
    <comment ref="D180" authorId="0">
      <text>
        <r>
          <rPr>
            <b/>
            <sz val="8"/>
            <color indexed="81"/>
            <rFont val="Tahoma"/>
            <family val="2"/>
          </rPr>
          <t xml:space="preserve"> :</t>
        </r>
        <r>
          <rPr>
            <sz val="8"/>
            <color indexed="81"/>
            <rFont val="Tahoma"/>
            <family val="2"/>
          </rPr>
          <t xml:space="preserve">
</t>
        </r>
        <r>
          <rPr>
            <i/>
            <sz val="8"/>
            <color indexed="81"/>
            <rFont val="Tahoma"/>
            <family val="2"/>
          </rPr>
          <t>Macourus berglax</t>
        </r>
      </text>
    </comment>
    <comment ref="D181"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2"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3"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4"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5"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6"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7"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8" authorId="0">
      <text>
        <r>
          <rPr>
            <b/>
            <sz val="8"/>
            <color indexed="81"/>
            <rFont val="Tahoma"/>
            <family val="2"/>
          </rPr>
          <t xml:space="preserve"> :</t>
        </r>
        <r>
          <rPr>
            <sz val="8"/>
            <color indexed="81"/>
            <rFont val="Tahoma"/>
            <family val="2"/>
          </rPr>
          <t xml:space="preserve">
</t>
        </r>
        <r>
          <rPr>
            <i/>
            <sz val="8"/>
            <color indexed="81"/>
            <rFont val="Tahoma"/>
            <family val="2"/>
          </rPr>
          <t>Pandalus borealis</t>
        </r>
      </text>
    </comment>
    <comment ref="D189" authorId="0">
      <text>
        <r>
          <rPr>
            <b/>
            <sz val="8"/>
            <color indexed="81"/>
            <rFont val="Tahoma"/>
            <family val="2"/>
          </rPr>
          <t xml:space="preserve"> :</t>
        </r>
        <r>
          <rPr>
            <sz val="8"/>
            <color indexed="81"/>
            <rFont val="Tahoma"/>
            <family val="2"/>
          </rPr>
          <t xml:space="preserve">
</t>
        </r>
        <r>
          <rPr>
            <i/>
            <sz val="8"/>
            <color indexed="81"/>
            <rFont val="Tahoma"/>
            <family val="2"/>
          </rPr>
          <t>Amblyraja radiata</t>
        </r>
      </text>
    </comment>
    <comment ref="D190" authorId="0">
      <text>
        <r>
          <rPr>
            <b/>
            <sz val="8"/>
            <color indexed="81"/>
            <rFont val="Tahoma"/>
            <family val="2"/>
          </rPr>
          <t xml:space="preserve"> :</t>
        </r>
        <r>
          <rPr>
            <sz val="8"/>
            <color indexed="81"/>
            <rFont val="Tahoma"/>
            <family val="2"/>
          </rPr>
          <t xml:space="preserve">
</t>
        </r>
        <r>
          <rPr>
            <i/>
            <sz val="8"/>
            <color indexed="81"/>
            <rFont val="Tahoma"/>
            <family val="2"/>
          </rPr>
          <t>Amblyraja radiata</t>
        </r>
      </text>
    </comment>
    <comment ref="D191" authorId="0">
      <text>
        <r>
          <rPr>
            <b/>
            <sz val="8"/>
            <color indexed="81"/>
            <rFont val="Tahoma"/>
            <family val="2"/>
          </rPr>
          <t xml:space="preserve"> :</t>
        </r>
        <r>
          <rPr>
            <sz val="8"/>
            <color indexed="81"/>
            <rFont val="Tahoma"/>
            <family val="2"/>
          </rPr>
          <t xml:space="preserve">
</t>
        </r>
        <r>
          <rPr>
            <i/>
            <sz val="8"/>
            <color indexed="81"/>
            <rFont val="Tahoma"/>
            <family val="2"/>
          </rPr>
          <t>Amblyraja radiata</t>
        </r>
      </text>
    </comment>
    <comment ref="D192" authorId="0">
      <text>
        <r>
          <rPr>
            <b/>
            <sz val="8"/>
            <color indexed="81"/>
            <rFont val="Tahoma"/>
            <family val="2"/>
          </rPr>
          <t xml:space="preserve"> :</t>
        </r>
        <r>
          <rPr>
            <sz val="8"/>
            <color indexed="81"/>
            <rFont val="Tahoma"/>
            <family val="2"/>
          </rPr>
          <t xml:space="preserve">
</t>
        </r>
        <r>
          <rPr>
            <i/>
            <sz val="8"/>
            <color indexed="81"/>
            <rFont val="Tahoma"/>
            <family val="2"/>
          </rPr>
          <t>Amblyraja radiata</t>
        </r>
      </text>
    </comment>
    <comment ref="D211" authorId="0">
      <text>
        <r>
          <rPr>
            <b/>
            <sz val="8"/>
            <color indexed="81"/>
            <rFont val="Tahoma"/>
            <family val="2"/>
          </rPr>
          <t xml:space="preserve"> :</t>
        </r>
        <r>
          <rPr>
            <sz val="8"/>
            <color indexed="81"/>
            <rFont val="Tahoma"/>
            <family val="2"/>
          </rPr>
          <t xml:space="preserve">
</t>
        </r>
        <r>
          <rPr>
            <i/>
            <sz val="8"/>
            <color indexed="81"/>
            <rFont val="Tahoma"/>
            <family val="2"/>
          </rPr>
          <t>Merluccius polli</t>
        </r>
      </text>
    </comment>
    <comment ref="D212" authorId="0">
      <text>
        <r>
          <rPr>
            <b/>
            <sz val="8"/>
            <color indexed="81"/>
            <rFont val="Tahoma"/>
            <family val="2"/>
          </rPr>
          <t xml:space="preserve"> :</t>
        </r>
        <r>
          <rPr>
            <sz val="8"/>
            <color indexed="81"/>
            <rFont val="Tahoma"/>
            <family val="2"/>
          </rPr>
          <t xml:space="preserve">
</t>
        </r>
        <r>
          <rPr>
            <i/>
            <sz val="8"/>
            <color indexed="81"/>
            <rFont val="Tahoma"/>
            <family val="2"/>
          </rPr>
          <t>Merluccius polli</t>
        </r>
      </text>
    </comment>
    <comment ref="D213" authorId="0">
      <text>
        <r>
          <rPr>
            <b/>
            <sz val="8"/>
            <color indexed="81"/>
            <rFont val="Tahoma"/>
            <family val="2"/>
          </rPr>
          <t xml:space="preserve"> :</t>
        </r>
        <r>
          <rPr>
            <sz val="8"/>
            <color indexed="81"/>
            <rFont val="Tahoma"/>
            <family val="2"/>
          </rPr>
          <t xml:space="preserve">
</t>
        </r>
        <r>
          <rPr>
            <i/>
            <sz val="8"/>
            <color indexed="81"/>
            <rFont val="Tahoma"/>
            <family val="2"/>
          </rPr>
          <t>Merluccius polli</t>
        </r>
      </text>
    </comment>
    <comment ref="D250" authorId="0">
      <text>
        <r>
          <rPr>
            <b/>
            <sz val="8"/>
            <color indexed="81"/>
            <rFont val="Tahoma"/>
            <family val="2"/>
          </rPr>
          <t xml:space="preserve"> :</t>
        </r>
        <r>
          <rPr>
            <sz val="8"/>
            <color indexed="81"/>
            <rFont val="Tahoma"/>
            <family val="2"/>
          </rPr>
          <t xml:space="preserve">
</t>
        </r>
        <r>
          <rPr>
            <i/>
            <sz val="8"/>
            <color indexed="81"/>
            <rFont val="Tahoma"/>
            <family val="2"/>
          </rPr>
          <t>Trachurus picturatus</t>
        </r>
      </text>
    </comment>
    <comment ref="D251" authorId="0">
      <text>
        <r>
          <rPr>
            <b/>
            <sz val="8"/>
            <color indexed="81"/>
            <rFont val="Tahoma"/>
            <family val="2"/>
          </rPr>
          <t xml:space="preserve"> :</t>
        </r>
        <r>
          <rPr>
            <sz val="8"/>
            <color indexed="81"/>
            <rFont val="Tahoma"/>
            <family val="2"/>
          </rPr>
          <t xml:space="preserve">
</t>
        </r>
        <r>
          <rPr>
            <i/>
            <sz val="8"/>
            <color indexed="81"/>
            <rFont val="Tahoma"/>
            <family val="2"/>
          </rPr>
          <t>Trachurus picturatus</t>
        </r>
      </text>
    </comment>
    <comment ref="D252" authorId="0">
      <text>
        <r>
          <rPr>
            <b/>
            <sz val="8"/>
            <color indexed="81"/>
            <rFont val="Tahoma"/>
            <family val="2"/>
          </rPr>
          <t xml:space="preserve"> :</t>
        </r>
        <r>
          <rPr>
            <sz val="8"/>
            <color indexed="81"/>
            <rFont val="Tahoma"/>
            <family val="2"/>
          </rPr>
          <t xml:space="preserve">
</t>
        </r>
        <r>
          <rPr>
            <i/>
            <sz val="8"/>
            <color indexed="81"/>
            <rFont val="Tahoma"/>
            <family val="2"/>
          </rPr>
          <t>Trachurus picturatus</t>
        </r>
      </text>
    </comment>
  </commentList>
</comments>
</file>

<file path=xl/sharedStrings.xml><?xml version="1.0" encoding="utf-8"?>
<sst xmlns="http://schemas.openxmlformats.org/spreadsheetml/2006/main" count="64391" uniqueCount="3020">
  <si>
    <t xml:space="preserve">  NP years</t>
  </si>
  <si>
    <t>MS</t>
  </si>
  <si>
    <t>RFMO</t>
  </si>
  <si>
    <t>Attendance</t>
  </si>
  <si>
    <t>SWE</t>
  </si>
  <si>
    <t>X</t>
  </si>
  <si>
    <t>ICES</t>
  </si>
  <si>
    <t>MEDITS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</si>
  <si>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</si>
  <si>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</si>
  <si>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</si>
  <si>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</si>
  <si>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</si>
  <si>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</si>
  <si>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</si>
  <si>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</si>
  <si>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</si>
  <si>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</si>
  <si>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</si>
  <si>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</si>
  <si>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</si>
  <si>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</si>
  <si>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</si>
  <si>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</si>
  <si>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</si>
  <si>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</si>
  <si>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</si>
  <si>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</si>
  <si>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</si>
  <si>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</si>
  <si>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</si>
  <si>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</si>
  <si>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</si>
  <si>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</si>
  <si>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</si>
  <si>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</si>
  <si>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</si>
  <si>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</si>
  <si>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</si>
  <si>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</si>
  <si>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</si>
  <si>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A</t>
  </si>
  <si>
    <t>B</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</si>
  <si>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</si>
  <si>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</si>
  <si>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</si>
  <si>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</si>
  <si>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</si>
  <si>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</si>
  <si>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</si>
  <si>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</si>
  <si>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</si>
  <si>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</si>
  <si>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</si>
  <si>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</si>
  <si>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</si>
  <si>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</si>
  <si>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</si>
  <si>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questionnaires</t>
  </si>
  <si>
    <t>Table III.C.1 - List of identified metiers</t>
  </si>
  <si>
    <t>Fishing ground</t>
  </si>
  <si>
    <t>Metier LVL6</t>
  </si>
  <si>
    <t>Effort Days</t>
  </si>
  <si>
    <t>Total Landings (tonnes)</t>
  </si>
  <si>
    <t>Total Value (euros)</t>
  </si>
  <si>
    <t>IV, VIId</t>
  </si>
  <si>
    <t>Y</t>
  </si>
  <si>
    <t>Metiers not selected for sampling (through ranking, mergers, discards or other reasons) should be shaded in grey</t>
  </si>
  <si>
    <t>Sampling year</t>
  </si>
  <si>
    <t>MS participating in sampling</t>
  </si>
  <si>
    <t>Sampling Year</t>
  </si>
  <si>
    <t>Sampling frame codes</t>
  </si>
  <si>
    <t>Sampling strategy</t>
  </si>
  <si>
    <t>Sampling scheme</t>
  </si>
  <si>
    <t>OTB_DEF_100-119_0_0</t>
  </si>
  <si>
    <t>Time stratification</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</si>
  <si>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</si>
  <si>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</si>
  <si>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</si>
  <si>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</si>
  <si>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</si>
  <si>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</si>
  <si>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</si>
  <si>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</si>
  <si>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</si>
  <si>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</si>
  <si>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</si>
  <si>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</si>
  <si>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</si>
  <si>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</si>
  <si>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OTB_DEF_70-99_0_0</t>
  </si>
  <si>
    <t>Table III.E.1 – List of required stocks (Appendix VII)</t>
  </si>
  <si>
    <t>Area / Stock</t>
  </si>
  <si>
    <t>Average
landings
---
tons</t>
  </si>
  <si>
    <t>Share in
EU landings
---
%</t>
  </si>
  <si>
    <t>Selected for sampling</t>
  </si>
  <si>
    <t>Gadus morhua</t>
  </si>
  <si>
    <t>VIIe</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</si>
  <si>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</si>
  <si>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</si>
  <si>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</si>
  <si>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</si>
  <si>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</si>
  <si>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</si>
  <si>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</si>
  <si>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</si>
  <si>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</si>
  <si>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</si>
  <si>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</si>
  <si>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</si>
  <si>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Table III.E.3 - Sampling intensity for stock-based variables</t>
  </si>
  <si>
    <t>Variable (*)</t>
  </si>
  <si>
    <t>IIIa, IV, VI, VII, VIIIab</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</si>
  <si>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</si>
  <si>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</si>
  <si>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</si>
  <si>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</si>
  <si>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</si>
  <si>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</si>
  <si>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</si>
  <si>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</si>
  <si>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</si>
  <si>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</si>
  <si>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</si>
  <si>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</si>
  <si>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</si>
  <si>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</si>
  <si>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</si>
  <si>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</si>
  <si>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</si>
  <si>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</si>
  <si>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</si>
  <si>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</si>
  <si>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</si>
  <si>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</si>
  <si>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</si>
  <si>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</si>
  <si>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</si>
  <si>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</si>
  <si>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</si>
  <si>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Fish Hauls</t>
  </si>
  <si>
    <t>NS Herring Acoustic Survey</t>
  </si>
  <si>
    <t>July</t>
  </si>
  <si>
    <t>Echo Nm</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</si>
  <si>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</si>
  <si>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</si>
  <si>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</si>
  <si>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</si>
  <si>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</si>
  <si>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</si>
  <si>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</si>
  <si>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</si>
  <si>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</si>
  <si>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</si>
  <si>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</si>
  <si>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</si>
  <si>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</si>
  <si>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</si>
  <si>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</si>
  <si>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</si>
  <si>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</si>
  <si>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</si>
  <si>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</si>
  <si>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</si>
  <si>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</si>
  <si>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</si>
  <si>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</si>
  <si>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</si>
  <si>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</si>
  <si>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</si>
  <si>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</si>
  <si>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</si>
  <si>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</si>
  <si>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</si>
  <si>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</si>
  <si>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</si>
  <si>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</si>
  <si>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</si>
  <si>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</si>
  <si>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</si>
  <si>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</si>
  <si>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</si>
  <si>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</si>
  <si>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</si>
  <si>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</si>
  <si>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</si>
  <si>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</si>
  <si>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</si>
  <si>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</si>
  <si>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</si>
  <si>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</si>
  <si>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</si>
  <si>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</si>
  <si>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</si>
  <si>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</si>
  <si>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</si>
  <si>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</si>
  <si>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</si>
  <si>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</si>
  <si>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</si>
  <si>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</si>
  <si>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</si>
  <si>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</si>
  <si>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</si>
  <si>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</si>
  <si>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</si>
  <si>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</si>
  <si>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</si>
  <si>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</si>
  <si>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</si>
  <si>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</si>
  <si>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</si>
  <si>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</si>
  <si>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</si>
  <si>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</si>
  <si>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</si>
  <si>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</si>
  <si>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</si>
  <si>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</si>
  <si>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</si>
  <si>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</si>
  <si>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</si>
  <si>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</si>
  <si>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</si>
  <si>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</si>
  <si>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</si>
  <si>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</si>
  <si>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</si>
  <si>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</si>
  <si>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</si>
  <si>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</si>
  <si>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</si>
  <si>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</si>
  <si>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</si>
  <si>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</si>
  <si>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</si>
  <si>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</si>
  <si>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</si>
  <si>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</si>
  <si>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</si>
  <si>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</si>
  <si>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</si>
  <si>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</si>
  <si>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</si>
  <si>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</si>
  <si>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</si>
  <si>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</si>
  <si>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</si>
  <si>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</si>
  <si>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</si>
  <si>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</si>
  <si>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</si>
  <si>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</si>
  <si>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</si>
  <si>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</si>
  <si>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</si>
  <si>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</si>
  <si>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</si>
  <si>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</si>
  <si>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</si>
  <si>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</si>
  <si>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</si>
  <si>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</si>
  <si>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</si>
  <si>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</si>
  <si>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</si>
  <si>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</si>
  <si>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</si>
  <si>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</si>
  <si>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</si>
  <si>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</si>
  <si>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</si>
  <si>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</si>
  <si>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</si>
  <si>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</si>
  <si>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</si>
  <si>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</si>
  <si>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</si>
  <si>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Questionnaires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</si>
  <si>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</si>
  <si>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</si>
  <si>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</si>
  <si>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</si>
  <si>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</si>
  <si>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</si>
  <si>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</si>
  <si>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All year</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</si>
  <si>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</si>
  <si>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</si>
  <si>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</si>
  <si>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</si>
  <si>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</si>
  <si>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</si>
  <si>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</si>
  <si>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</si>
  <si>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</si>
  <si>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</si>
  <si>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</si>
  <si>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</si>
  <si>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</si>
  <si>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</si>
  <si>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</si>
  <si>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</si>
  <si>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</si>
  <si>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</si>
  <si>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</si>
  <si>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</si>
  <si>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</si>
  <si>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</si>
  <si>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</si>
  <si>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</si>
  <si>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</si>
  <si>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</si>
  <si>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</si>
  <si>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</si>
  <si>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</si>
  <si>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</si>
  <si>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</si>
  <si>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</si>
  <si>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</si>
  <si>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</si>
  <si>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</si>
  <si>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</si>
  <si>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</si>
  <si>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</si>
  <si>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</si>
  <si>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</si>
  <si>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</si>
  <si>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</si>
  <si>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</si>
  <si>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</si>
  <si>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</si>
  <si>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</si>
  <si>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</si>
  <si>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</si>
  <si>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</si>
  <si>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</si>
  <si>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</si>
  <si>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</si>
  <si>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</si>
  <si>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</si>
  <si>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</si>
  <si>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</si>
  <si>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</si>
  <si>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</si>
  <si>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</si>
  <si>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</si>
  <si>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</si>
  <si>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</si>
  <si>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</si>
  <si>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</si>
  <si>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</si>
  <si>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</si>
  <si>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</si>
  <si>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</si>
  <si>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</si>
  <si>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</si>
  <si>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</si>
  <si>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</si>
  <si>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</si>
  <si>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</si>
  <si>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</si>
  <si>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</si>
  <si>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</si>
  <si>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</si>
  <si>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</si>
  <si>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</si>
  <si>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</si>
  <si>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</si>
  <si>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</si>
  <si>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</si>
  <si>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</si>
  <si>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</si>
  <si>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</si>
  <si>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</si>
  <si>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</si>
  <si>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</si>
  <si>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</si>
  <si>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</si>
  <si>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</si>
  <si>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</si>
  <si>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</si>
  <si>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</si>
  <si>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</si>
  <si>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</si>
  <si>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</si>
  <si>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</si>
  <si>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</si>
  <si>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</si>
  <si>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</si>
  <si>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</si>
  <si>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</si>
  <si>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</si>
  <si>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approved</t>
  </si>
  <si>
    <t>Member States should update the grey cells only (the white cells should contain identical information to that in the National Programmes)</t>
  </si>
  <si>
    <t>Planned minimum No of individuals to be measured at the national level</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</si>
  <si>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</si>
  <si>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</si>
  <si>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</si>
  <si>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</si>
  <si>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</si>
  <si>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</si>
  <si>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</si>
  <si>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</si>
  <si>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</si>
  <si>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</si>
  <si>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</si>
  <si>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</si>
  <si>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</si>
  <si>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</si>
  <si>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</si>
  <si>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</si>
  <si>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</si>
  <si>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</si>
  <si>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</si>
  <si>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</si>
  <si>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</si>
  <si>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</si>
  <si>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</si>
  <si>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</si>
  <si>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</si>
  <si>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</si>
  <si>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</si>
  <si>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</si>
  <si>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</si>
  <si>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</si>
  <si>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</si>
  <si>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</si>
  <si>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</si>
  <si>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</si>
  <si>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</si>
  <si>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</si>
  <si>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</si>
  <si>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</si>
  <si>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</si>
  <si>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</si>
  <si>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</si>
  <si>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</si>
  <si>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</si>
  <si>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</si>
  <si>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</si>
  <si>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</si>
  <si>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</si>
  <si>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</si>
  <si>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</si>
  <si>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</si>
  <si>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</si>
  <si>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</si>
  <si>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</si>
  <si>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</si>
  <si>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</si>
  <si>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</si>
  <si>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</si>
  <si>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</si>
  <si>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</si>
  <si>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</si>
  <si>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</si>
  <si>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</si>
  <si>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</si>
  <si>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</si>
  <si>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</si>
  <si>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</si>
  <si>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</si>
  <si>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</si>
  <si>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</si>
  <si>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</si>
  <si>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</si>
  <si>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</si>
  <si>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</si>
  <si>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</si>
  <si>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</si>
  <si>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</si>
  <si>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</si>
  <si>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</si>
  <si>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</si>
  <si>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</si>
  <si>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</si>
  <si>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</si>
  <si>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</si>
  <si>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</si>
  <si>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</si>
  <si>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</si>
  <si>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</si>
  <si>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</si>
  <si>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</si>
  <si>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</si>
  <si>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</si>
  <si>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</si>
  <si>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</si>
  <si>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</si>
  <si>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</si>
  <si>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</si>
  <si>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</si>
  <si>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</si>
  <si>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</si>
  <si>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</si>
  <si>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</si>
  <si>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</si>
  <si>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</si>
  <si>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</si>
  <si>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</si>
  <si>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</si>
  <si>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</si>
  <si>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</si>
  <si>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</si>
  <si>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</si>
  <si>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</si>
  <si>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</si>
  <si>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</si>
  <si>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</si>
  <si>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</si>
  <si>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</si>
  <si>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</si>
  <si>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</si>
  <si>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</si>
  <si>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</si>
  <si>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</si>
  <si>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</si>
  <si>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</si>
  <si>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</si>
  <si>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</si>
  <si>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</si>
  <si>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</si>
  <si>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</si>
  <si>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</si>
  <si>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</si>
  <si>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</si>
  <si>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</si>
  <si>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</si>
  <si>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</si>
  <si>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</si>
  <si>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</si>
  <si>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</si>
  <si>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</si>
  <si>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</si>
  <si>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</si>
  <si>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</si>
  <si>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</si>
  <si>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</si>
  <si>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</si>
  <si>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</si>
  <si>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</si>
  <si>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</si>
  <si>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</si>
  <si>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</si>
  <si>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</si>
  <si>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</si>
  <si>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</si>
  <si>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</si>
  <si>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</si>
  <si>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</si>
  <si>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</si>
  <si>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</si>
  <si>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</si>
  <si>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</si>
  <si>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</si>
  <si>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</si>
  <si>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</si>
  <si>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</si>
  <si>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</si>
  <si>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</si>
  <si>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</si>
  <si>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</si>
  <si>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</si>
  <si>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</si>
  <si>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</si>
  <si>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</si>
  <si>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</si>
  <si>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</si>
  <si>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</si>
  <si>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</si>
  <si>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</si>
  <si>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</si>
  <si>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</si>
  <si>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</si>
  <si>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</si>
  <si>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</si>
  <si>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</si>
  <si>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</si>
  <si>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</si>
  <si>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</si>
  <si>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</si>
  <si>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</si>
  <si>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</si>
  <si>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</si>
  <si>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</si>
  <si>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</si>
  <si>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</si>
  <si>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</si>
  <si>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</si>
  <si>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</si>
  <si>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</si>
  <si>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</si>
  <si>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</si>
  <si>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</si>
  <si>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</si>
  <si>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</si>
  <si>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</si>
  <si>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</si>
  <si>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</si>
  <si>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</si>
  <si>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</si>
  <si>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</si>
  <si>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</si>
  <si>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</si>
  <si>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</si>
  <si>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</si>
  <si>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</si>
  <si>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</si>
  <si>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</si>
  <si>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</si>
  <si>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</si>
  <si>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</si>
  <si>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</si>
  <si>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</si>
  <si>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</si>
  <si>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</si>
  <si>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</si>
  <si>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</si>
  <si>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</si>
  <si>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</si>
  <si>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</si>
  <si>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</si>
  <si>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</si>
  <si>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</si>
  <si>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</si>
  <si>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</si>
  <si>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</si>
  <si>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</si>
  <si>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</si>
  <si>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</si>
  <si>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</si>
  <si>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</si>
  <si>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</si>
  <si>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</si>
  <si>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</si>
  <si>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</si>
  <si>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</si>
  <si>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</si>
  <si>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rgb="FF000000"/>
        <rFont val="Arial"/>
        <family val="2"/>
      </rPr>
      <t xml:space="preserve"> spp.</t>
    </r>
  </si>
  <si>
    <r>
      <t>Aphanopus</t>
    </r>
    <r>
      <rPr>
        <sz val="10"/>
        <color rgb="FF000000"/>
        <rFont val="Arial"/>
        <family val="2"/>
      </rPr>
      <t xml:space="preserve"> spp.</t>
    </r>
  </si>
  <si>
    <r>
      <t xml:space="preserve">Argentina </t>
    </r>
    <r>
      <rPr>
        <sz val="10"/>
        <color rgb="FF000000"/>
        <rFont val="Arial"/>
        <family val="2"/>
      </rPr>
      <t>spp.</t>
    </r>
  </si>
  <si>
    <r>
      <t xml:space="preserve">Beryx </t>
    </r>
    <r>
      <rPr>
        <sz val="10"/>
        <color rgb="FF000000"/>
        <rFont val="Arial"/>
        <family val="2"/>
      </rPr>
      <t>spp.</t>
    </r>
  </si>
  <si>
    <r>
      <t xml:space="preserve">Illex </t>
    </r>
    <r>
      <rPr>
        <sz val="10"/>
        <color rgb="FF000000"/>
        <rFont val="Arial"/>
        <family val="2"/>
      </rPr>
      <t>spp</t>
    </r>
    <r>
      <rPr>
        <i/>
        <sz val="10"/>
        <color rgb="FF000000"/>
        <rFont val="Arial"/>
        <family val="2"/>
      </rPr>
      <t xml:space="preserve">., Todarodes </t>
    </r>
    <r>
      <rPr>
        <sz val="10"/>
        <color rgb="FF000000"/>
        <rFont val="Arial"/>
        <family val="2"/>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</si>
  <si>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</si>
  <si>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</si>
  <si>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</si>
  <si>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</si>
  <si>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</si>
  <si>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</si>
  <si>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</si>
  <si>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</si>
  <si>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</si>
  <si>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</si>
  <si>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</si>
  <si>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</si>
  <si>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</si>
  <si>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</si>
  <si>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</si>
  <si>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</si>
  <si>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</si>
  <si>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</si>
  <si>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</si>
  <si>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</si>
  <si>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</si>
  <si>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</si>
  <si>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</si>
  <si>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</si>
  <si>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</si>
  <si>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</si>
  <si>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</si>
  <si>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</si>
  <si>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</si>
  <si>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</si>
  <si>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</si>
  <si>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</si>
  <si>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</si>
  <si>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</si>
  <si>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</si>
  <si>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</si>
  <si>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</si>
  <si>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</si>
  <si>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</si>
  <si>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</si>
  <si>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</si>
  <si>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</si>
  <si>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</si>
  <si>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</si>
  <si>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</si>
  <si>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</si>
  <si>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</si>
  <si>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</si>
  <si>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</si>
  <si>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</si>
  <si>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</si>
  <si>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</si>
  <si>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</si>
  <si>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</si>
  <si>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</si>
  <si>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</si>
  <si>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</si>
  <si>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</si>
  <si>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</si>
  <si>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</si>
  <si>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</si>
  <si>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</si>
  <si>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</si>
  <si>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</si>
  <si>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</si>
  <si>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</si>
  <si>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</si>
  <si>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</si>
  <si>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</si>
  <si>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</si>
  <si>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</si>
  <si>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</si>
  <si>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</si>
  <si>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</si>
  <si>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</si>
  <si>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</si>
  <si>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</si>
  <si>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</si>
  <si>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</si>
  <si>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</si>
  <si>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</si>
  <si>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</si>
  <si>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</si>
  <si>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</si>
  <si>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M</t>
  </si>
  <si>
    <t>Length-at-age</t>
  </si>
  <si>
    <t xml:space="preserve">Classification of segments which have been clustered </t>
  </si>
  <si>
    <t>Reference period:</t>
  </si>
  <si>
    <t>Share in
EU TAC
---
%</t>
  </si>
  <si>
    <t>None</t>
  </si>
  <si>
    <t>Table II.B.1 - International co-ordination</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</si>
  <si>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</si>
  <si>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</si>
  <si>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</si>
  <si>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</si>
  <si>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</si>
  <si>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</si>
  <si>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</si>
  <si>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</si>
  <si>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</si>
  <si>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</si>
  <si>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</si>
  <si>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</si>
  <si>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</si>
  <si>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</si>
  <si>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theme="1"/>
        <rFont val="Calibri"/>
        <family val="2"/>
        <scheme val="minor"/>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</si>
  <si>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</si>
  <si>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</si>
  <si>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</si>
  <si>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</si>
  <si>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</si>
  <si>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</si>
  <si>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</si>
  <si>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</si>
  <si>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</si>
  <si>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</si>
  <si>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</si>
  <si>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</si>
  <si>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</si>
  <si>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</si>
  <si>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</si>
  <si>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</si>
  <si>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</si>
  <si>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</si>
  <si>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</si>
  <si>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</si>
  <si>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</si>
  <si>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</si>
  <si>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</si>
  <si>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</si>
  <si>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</si>
  <si>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</si>
  <si>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</si>
  <si>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</si>
  <si>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</si>
  <si>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</si>
  <si>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</si>
  <si>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</si>
  <si>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</si>
  <si>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</si>
  <si>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</si>
  <si>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</si>
  <si>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</si>
  <si>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</si>
  <si>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</si>
  <si>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</si>
  <si>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</si>
  <si>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</si>
  <si>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</si>
  <si>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</si>
  <si>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</si>
  <si>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</si>
  <si>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</si>
  <si>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</si>
  <si>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</si>
  <si>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Not Aplicable</t>
  </si>
  <si>
    <t>Haddock (f)</t>
  </si>
  <si>
    <t>Tuna (e)</t>
  </si>
  <si>
    <t>Turbot (g)</t>
  </si>
  <si>
    <t>Cod (h)</t>
  </si>
  <si>
    <t>Trout (n)</t>
  </si>
  <si>
    <t>ISO code Source: http://unstats.un.org/unsd/methods/m49/m49alpha.htm</t>
  </si>
  <si>
    <t>VI.1 – Data transmission to end-users</t>
  </si>
  <si>
    <t>End-user</t>
  </si>
  <si>
    <t>Expert group, data call
or
Project</t>
  </si>
  <si>
    <t>Achievement rate</t>
  </si>
  <si>
    <t>Applicable (Species present in the region?)</t>
  </si>
  <si>
    <t>Achieved no of fish measured at a national level by metier 
(=  K + L+M)</t>
  </si>
  <si>
    <t>% achievement (100*L/K)</t>
  </si>
  <si>
    <t xml:space="preserve">Anguilla anguilla </t>
  </si>
  <si>
    <t xml:space="preserve">Brosme brosme </t>
  </si>
  <si>
    <t xml:space="preserve">Clupea harengus </t>
  </si>
  <si>
    <t>I, II,V</t>
  </si>
  <si>
    <t xml:space="preserve">Gadus morhua </t>
  </si>
  <si>
    <t>45.42</t>
  </si>
  <si>
    <t xml:space="preserve">Mallotus villosus </t>
  </si>
  <si>
    <t xml:space="preserve">Melanogrammus aeglefinus </t>
  </si>
  <si>
    <t xml:space="preserve">Micromesistius poutassou </t>
  </si>
  <si>
    <t>I-IX, XII, XIV</t>
  </si>
  <si>
    <t xml:space="preserve">Pandalus borealis </t>
  </si>
  <si>
    <t xml:space="preserve">Pollachius virens </t>
  </si>
  <si>
    <t xml:space="preserve">Reinhardtius hippoglossoides </t>
  </si>
  <si>
    <t xml:space="preserve">Salmo salar </t>
  </si>
  <si>
    <t xml:space="preserve">Scomber scombrus </t>
  </si>
  <si>
    <t>II, IIIa, IV, V, VI, VII, VIII, IX</t>
  </si>
  <si>
    <t>Sebastes marinus.</t>
  </si>
  <si>
    <t>NA</t>
  </si>
  <si>
    <t>Sebastes mentella.</t>
  </si>
  <si>
    <t>Todas las zonas</t>
  </si>
  <si>
    <t xml:space="preserve">Trachurus trachurus </t>
  </si>
  <si>
    <t>IIa, IVa, Vb, VIa, VIIa-c, e-k, VIIIabde</t>
  </si>
  <si>
    <t xml:space="preserve">Alepocephalus bairdii </t>
  </si>
  <si>
    <t>VI, XII</t>
  </si>
  <si>
    <t xml:space="preserve">Ammodytidae </t>
  </si>
  <si>
    <t>VIa</t>
  </si>
  <si>
    <t>0</t>
  </si>
  <si>
    <t>All areas</t>
  </si>
  <si>
    <t>Aphanopus spp.</t>
  </si>
  <si>
    <t>Argentina spp.</t>
  </si>
  <si>
    <t xml:space="preserve">Argyrosomus regius </t>
  </si>
  <si>
    <t xml:space="preserve">Aspitrigla cuculus </t>
  </si>
  <si>
    <t>Beryx spp.</t>
  </si>
  <si>
    <t>All areas excluding IXa y X</t>
  </si>
  <si>
    <t>IXa y X</t>
  </si>
  <si>
    <t xml:space="preserve">Centrophorus granulosus </t>
  </si>
  <si>
    <t xml:space="preserve">Centrophorus squamosus </t>
  </si>
  <si>
    <t>Centroscyllium  fabricii</t>
  </si>
  <si>
    <t>V, VI, VII, XII</t>
  </si>
  <si>
    <t xml:space="preserve">Centroscymnus coelolepis </t>
  </si>
  <si>
    <t xml:space="preserve">V, VI, VII, IX, X, XII </t>
  </si>
  <si>
    <t xml:space="preserve">Cetorhinus maximus </t>
  </si>
  <si>
    <t>VIa/VIaN/Via S, VIIbc/VIIa/VIIj</t>
  </si>
  <si>
    <t xml:space="preserve">Conger conger </t>
  </si>
  <si>
    <t xml:space="preserve">Coryphaenoides rupestris </t>
  </si>
  <si>
    <t>72.72</t>
  </si>
  <si>
    <t>VII, VIII</t>
  </si>
  <si>
    <t>-</t>
  </si>
  <si>
    <t>V, VI, VII, IX, X, XII</t>
  </si>
  <si>
    <t xml:space="preserve">Dicentrarchus labrax </t>
  </si>
  <si>
    <t>IX</t>
  </si>
  <si>
    <t>VIIIc, IX</t>
  </si>
  <si>
    <t>V, VI, VII, VIII</t>
  </si>
  <si>
    <t xml:space="preserve">Engraulis encrasicolus </t>
  </si>
  <si>
    <t>IXa (only Cádiz)</t>
  </si>
  <si>
    <t>VIII</t>
  </si>
  <si>
    <t>VI, VII, VIII</t>
  </si>
  <si>
    <t xml:space="preserve">Eutrigla gurnardus </t>
  </si>
  <si>
    <t>VIId,e</t>
  </si>
  <si>
    <t>Va/Vb/VIa/VIb/VIIa/VIIe-k</t>
  </si>
  <si>
    <t>VI, VII, VIII, IX, X</t>
  </si>
  <si>
    <t xml:space="preserve">Glyptocephalus cynoglossus </t>
  </si>
  <si>
    <t>VI, VII</t>
  </si>
  <si>
    <t xml:space="preserve">Helicolenus dactylopterus </t>
  </si>
  <si>
    <t xml:space="preserve">Homarus gammarus </t>
  </si>
  <si>
    <t>*</t>
  </si>
  <si>
    <t>IXa</t>
  </si>
  <si>
    <t xml:space="preserve">Lepidorhombus boscii </t>
  </si>
  <si>
    <t>VIIIc, IXa</t>
  </si>
  <si>
    <t xml:space="preserve">Lepidorhombus whiffiagonis </t>
  </si>
  <si>
    <t>VI</t>
  </si>
  <si>
    <t>VII, VIIIabd</t>
  </si>
  <si>
    <t>Leucoraja  fullonica</t>
  </si>
  <si>
    <t>VIIe/VIIa,f-h</t>
  </si>
  <si>
    <t>All areas excluding VIIIc, Ixa</t>
  </si>
  <si>
    <t>IV, VI</t>
  </si>
  <si>
    <t>VIIb-k, VIIIabd</t>
  </si>
  <si>
    <t>XIV</t>
  </si>
  <si>
    <t>Va/Vb</t>
  </si>
  <si>
    <t>VIa/VIb/VIIa/VIIb-k</t>
  </si>
  <si>
    <t xml:space="preserve">Merlangius merlangus </t>
  </si>
  <si>
    <t>Vb/VIa/VIb/VIIa/VIIe-k</t>
  </si>
  <si>
    <t>VIII/IX, X</t>
  </si>
  <si>
    <t xml:space="preserve">IIIa, IV, VI, VII, VIIIab </t>
  </si>
  <si>
    <t xml:space="preserve"> VIIIc, IXa</t>
  </si>
  <si>
    <t xml:space="preserve">Microchirus variegatus </t>
  </si>
  <si>
    <t xml:space="preserve">Microstomus kitt </t>
  </si>
  <si>
    <t xml:space="preserve">Molva dypterygia </t>
  </si>
  <si>
    <t xml:space="preserve">Molva molva </t>
  </si>
  <si>
    <t xml:space="preserve">Mullus surmuletus </t>
  </si>
  <si>
    <t>VI, VII, VIII, IX</t>
  </si>
  <si>
    <t>VI Funcional unit</t>
  </si>
  <si>
    <t xml:space="preserve">Nephrops norvegicus </t>
  </si>
  <si>
    <t>VII Funcional unit</t>
  </si>
  <si>
    <t>VIII, IX Funcional unit</t>
  </si>
  <si>
    <t xml:space="preserve">Octopus vulgaris </t>
  </si>
  <si>
    <t>IXa, X</t>
  </si>
  <si>
    <t>Pandalus spp.</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</si>
  <si>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</si>
  <si>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</si>
  <si>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</si>
  <si>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</si>
  <si>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</si>
  <si>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</si>
  <si>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</si>
  <si>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IX, X </t>
  </si>
  <si>
    <t>Va/Vb/IV, IIIa, VI</t>
  </si>
  <si>
    <t xml:space="preserve">Polyprion americanus </t>
  </si>
  <si>
    <t>VII, IX</t>
  </si>
  <si>
    <t>V</t>
  </si>
  <si>
    <t>V, XIV/VI</t>
  </si>
  <si>
    <t xml:space="preserve">Sardina pilchardus </t>
  </si>
  <si>
    <t>VIIIabd</t>
  </si>
  <si>
    <t xml:space="preserve">Scomber japonicus </t>
  </si>
  <si>
    <t>VIII, IX</t>
  </si>
  <si>
    <t xml:space="preserve">Scophthalmus rhombus </t>
  </si>
  <si>
    <t xml:space="preserve">Sepia officinalis </t>
  </si>
  <si>
    <t xml:space="preserve">Solea solea </t>
  </si>
  <si>
    <t>VIIa/VIIfg</t>
  </si>
  <si>
    <t>VIIbc / VIIhjk / Ixa / VIIIc</t>
  </si>
  <si>
    <t>VIIIab</t>
  </si>
  <si>
    <t xml:space="preserve">Sparidae </t>
  </si>
  <si>
    <t xml:space="preserve">Squalus acanthias </t>
  </si>
  <si>
    <t>Squantina squantina</t>
  </si>
  <si>
    <t xml:space="preserve">Trachurus mediterraneus </t>
  </si>
  <si>
    <t xml:space="preserve">Trachurus picturatus </t>
  </si>
  <si>
    <t>Trisopterus spp.</t>
  </si>
  <si>
    <t>2J 3KL</t>
  </si>
  <si>
    <t>3M</t>
  </si>
  <si>
    <t>3NO</t>
  </si>
  <si>
    <t>3Ps</t>
  </si>
  <si>
    <t>SA 1</t>
  </si>
  <si>
    <t xml:space="preserve">Hippoglossoides platessoides </t>
  </si>
  <si>
    <t>3LNO</t>
  </si>
  <si>
    <t xml:space="preserve">Limanda ferruginea </t>
  </si>
  <si>
    <t xml:space="preserve">Macrouridae </t>
  </si>
  <si>
    <t>SA 2+3</t>
  </si>
  <si>
    <t>3L</t>
  </si>
  <si>
    <t>Raja spp.</t>
  </si>
  <si>
    <t>SA 3</t>
  </si>
  <si>
    <t>3KLMNO</t>
  </si>
  <si>
    <t>63.25</t>
  </si>
  <si>
    <t>ICES Sub-area XIV &amp;NAFO Sub-area 1</t>
  </si>
  <si>
    <t>Sebastes spp.</t>
  </si>
  <si>
    <t>3LN</t>
  </si>
  <si>
    <t>2.98</t>
  </si>
  <si>
    <t>3O</t>
  </si>
  <si>
    <t>25.30</t>
  </si>
  <si>
    <t>SA1</t>
  </si>
  <si>
    <t>Other Regions</t>
  </si>
  <si>
    <t>Morocco (FAO 34.1.11)</t>
  </si>
  <si>
    <t>100</t>
  </si>
  <si>
    <t xml:space="preserve">Merluccius spp. </t>
  </si>
  <si>
    <t xml:space="preserve">Trachurus spp. </t>
  </si>
  <si>
    <t>Mediterranean and Black Sea</t>
  </si>
  <si>
    <t>1.3, 2.1, 2.2, 3.1, 3.2</t>
  </si>
  <si>
    <t>2</t>
  </si>
  <si>
    <t>1.1, 1.3, 2.1, 2.2, 3.1</t>
  </si>
  <si>
    <t>1.3, 2.1, 2.2, 3.1</t>
  </si>
  <si>
    <t xml:space="preserve"> 2.2, 3.1</t>
  </si>
  <si>
    <t>Illex spp., Todarodes spp.</t>
  </si>
  <si>
    <t>1.1, 1.2, 1.3, 2.2, 3.1</t>
  </si>
  <si>
    <t>Lophius piscatorius</t>
  </si>
  <si>
    <t>1.1, 3.1</t>
  </si>
  <si>
    <t>Rhinobatos cerniculus</t>
  </si>
  <si>
    <t>Scomber spp.</t>
  </si>
  <si>
    <t>Solea vulgaris</t>
  </si>
  <si>
    <t>1.2, 2.1, 3.1</t>
  </si>
  <si>
    <t>1.2, 3.1</t>
  </si>
  <si>
    <t xml:space="preserve"> 2.1, 3.1, 3.2</t>
  </si>
  <si>
    <t>1.3, 2.1, 2.2</t>
  </si>
  <si>
    <t>1.3, 2.2, 3.1</t>
  </si>
  <si>
    <t>2.1, 2.2</t>
  </si>
  <si>
    <t>Selachii</t>
  </si>
  <si>
    <t>30</t>
  </si>
  <si>
    <t xml:space="preserve">IOTC </t>
  </si>
  <si>
    <t>Katsuwomus pelamis</t>
  </si>
  <si>
    <t>I,II</t>
  </si>
  <si>
    <t>NR</t>
  </si>
  <si>
    <t>All Areas</t>
  </si>
  <si>
    <t>Dicologlossa cuneata</t>
  </si>
  <si>
    <t xml:space="preserve">Lophius piscatorious </t>
  </si>
  <si>
    <t xml:space="preserve">Lophius budegassa </t>
  </si>
  <si>
    <t>derogation</t>
  </si>
  <si>
    <t>VIII, IX Functional Unit</t>
  </si>
  <si>
    <t>ICES V, VI, XII, XIV &amp; NAFO SA 2+(Div 1F+3K)</t>
  </si>
  <si>
    <t>Trisopterus spp</t>
  </si>
  <si>
    <t>2J, 3KL</t>
  </si>
  <si>
    <t xml:space="preserve">Macrouridae   </t>
  </si>
  <si>
    <t>SA 2 + 3</t>
  </si>
  <si>
    <t>Sebastes spp</t>
  </si>
  <si>
    <t>See stock ICES V, VI, XII, XIV &amp; NAFO SA 2+(Div 1F+3K)</t>
  </si>
  <si>
    <t>Africa</t>
  </si>
  <si>
    <t>Canarias</t>
  </si>
  <si>
    <t xml:space="preserve">Sarda sarda  </t>
  </si>
  <si>
    <t xml:space="preserve">Katsownus pelamis   </t>
  </si>
  <si>
    <t>IATTC+ WCPFC</t>
  </si>
  <si>
    <t>derogation for maturity</t>
  </si>
  <si>
    <t>derogation for sex ratio and maturity</t>
  </si>
  <si>
    <t xml:space="preserve">Katsuwonus pelamis   </t>
  </si>
  <si>
    <t>2015</t>
  </si>
  <si>
    <t>2014-2016</t>
  </si>
  <si>
    <r>
      <t xml:space="preserve">Beryx </t>
    </r>
    <r>
      <rPr>
        <sz val="10"/>
        <rFont val="Arial"/>
        <family val="2"/>
      </rPr>
      <t>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</si>
  <si>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</si>
  <si>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</si>
  <si>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</si>
  <si>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</si>
  <si>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</si>
  <si>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Market samples</t>
  </si>
  <si>
    <t>Market samples + surveys</t>
  </si>
  <si>
    <t>Surveys</t>
  </si>
  <si>
    <t>2012-2013</t>
  </si>
  <si>
    <t>ICES SA I, II</t>
  </si>
  <si>
    <t>OTB_DEF_&gt;=120_0_0</t>
  </si>
  <si>
    <t>OTM_DEF_100-119_0_0</t>
  </si>
  <si>
    <t xml:space="preserve">ICES SA XII,XIV, Div. Va </t>
  </si>
  <si>
    <t>OTB_DWS_100-129_0_0</t>
  </si>
  <si>
    <t>OTM_DEF_100-129_0_0</t>
  </si>
  <si>
    <t xml:space="preserve">NAFO </t>
  </si>
  <si>
    <t>OTB_MDD_130-219_0_0</t>
  </si>
  <si>
    <t>OTB_MDD_&gt;=220_0_0</t>
  </si>
  <si>
    <t>OTB_CRU_40-59_0_0</t>
  </si>
  <si>
    <t>OTM_DEF_130-135_0_0</t>
  </si>
  <si>
    <t>Bay of Biscay</t>
  </si>
  <si>
    <t>GNS_DEF_&gt;=100_0_0</t>
  </si>
  <si>
    <t>GTR_DEF_60-79_0_0</t>
  </si>
  <si>
    <t>LHM_SPF_0_0_0</t>
  </si>
  <si>
    <t>OTB_DEF_&gt;=70_0_0</t>
  </si>
  <si>
    <t>OTB_MCF_&gt;=70_0_0</t>
  </si>
  <si>
    <t>OTB_MPD_&gt;=70_0_0</t>
  </si>
  <si>
    <t>PS_SPF_0_0_0</t>
  </si>
  <si>
    <t>PTB_DEF_&gt;=70_0_0</t>
  </si>
  <si>
    <t>Iberian</t>
  </si>
  <si>
    <t>DRB_MOL_0_0_0</t>
  </si>
  <si>
    <t>FPO_CRU_0_0_0</t>
  </si>
  <si>
    <t>FPO_FIF_0_0_0</t>
  </si>
  <si>
    <t>FPO_MOL_0_0_0</t>
  </si>
  <si>
    <t>GNS_DEF_40-59_0_0</t>
  </si>
  <si>
    <t>GNS_DEF_60-79_0_0</t>
  </si>
  <si>
    <t>GNS_DEF_80-99_0_0</t>
  </si>
  <si>
    <t>GTR_DEF_40-59_0_0</t>
  </si>
  <si>
    <t>HMD_MOL_0_0_0</t>
  </si>
  <si>
    <t>LHM_CEP_0_0_0</t>
  </si>
  <si>
    <t>LHM_DEF_0_0_0</t>
  </si>
  <si>
    <t>LHM_DWS_0_0_0</t>
  </si>
  <si>
    <t>LLS_DWS_0_0_0</t>
  </si>
  <si>
    <t>OTB_DEF_&gt;=55_0_0</t>
  </si>
  <si>
    <t>OTB_MCD_&gt;=55_0_0</t>
  </si>
  <si>
    <t>OTB_MPD_&gt;=55_0_0</t>
  </si>
  <si>
    <t>PTB_MPD_&gt;=55_0_0</t>
  </si>
  <si>
    <t>SDN_MCF_&lt;55_0_0</t>
  </si>
  <si>
    <t>TBB_MOL_&lt;55_0_0</t>
  </si>
  <si>
    <t>Celtic Sea</t>
  </si>
  <si>
    <t>West of Ireland</t>
  </si>
  <si>
    <t>GNS_DEF_120-219_0_0</t>
  </si>
  <si>
    <t>West of Scotland</t>
  </si>
  <si>
    <t>2011-2013 (*c1)</t>
  </si>
  <si>
    <t>From Morocco to Guinea Bissau</t>
  </si>
  <si>
    <t>PS_SPF_10_0_0</t>
  </si>
  <si>
    <t>MIS_DES_0_0_0</t>
  </si>
  <si>
    <t>OTB_CRU_&gt;=40_0_0</t>
  </si>
  <si>
    <t>OTB_CEP_&gt;=70_0_0</t>
  </si>
  <si>
    <t>OTM_SPF_&gt;=40_0_0</t>
  </si>
  <si>
    <t>GSA01</t>
  </si>
  <si>
    <t>OTB_DEF_&gt;=40_0_0</t>
  </si>
  <si>
    <t>FPO_DEF_0_0_0</t>
  </si>
  <si>
    <t>GTR_DEF_&gt;=16_0_0</t>
  </si>
  <si>
    <t>PS_SPF_&gt;=14_0_0</t>
  </si>
  <si>
    <t>GNS_SLP_&gt;=16_0_0</t>
  </si>
  <si>
    <t>OTB_DWS_&gt;=40_0_0</t>
  </si>
  <si>
    <t>GNS_DEF_&gt;=16_0_0</t>
  </si>
  <si>
    <t>OTB_MDD_&gt;=40_0_0</t>
  </si>
  <si>
    <t>LHP-LHM_FIF_0_0_0</t>
  </si>
  <si>
    <t>SB-SV_DEF_0_0_0</t>
  </si>
  <si>
    <t>LHP-LHM_CEP_0_0_0</t>
  </si>
  <si>
    <t>GSA02</t>
  </si>
  <si>
    <t>GSA05</t>
  </si>
  <si>
    <t>LA_SLP_14_0_0</t>
  </si>
  <si>
    <t>GSA06</t>
  </si>
  <si>
    <t>GSA07</t>
  </si>
  <si>
    <t>BF 59</t>
  </si>
  <si>
    <t>LLD_LPF_0_0_0 (BFT)</t>
  </si>
  <si>
    <t>LLD_LPF_0_0_0 (ALB)</t>
  </si>
  <si>
    <t>LLD_LPF_0_0_0 (SWO)</t>
  </si>
  <si>
    <t>PS_LPF_14_0_0</t>
  </si>
  <si>
    <t>FPN_LPF_0_0_0</t>
  </si>
  <si>
    <t>BF 54</t>
  </si>
  <si>
    <t>LHP_LPF_0_0_0 (BFT)</t>
  </si>
  <si>
    <t>BF 58</t>
  </si>
  <si>
    <t>LHM_LPF_0_0_0 (BFT)</t>
  </si>
  <si>
    <t>FPN_LPF_0_0_0 (BFT)</t>
  </si>
  <si>
    <t>LHP_LPF_0_0_0 (ALB)</t>
  </si>
  <si>
    <t>LTL_LPF_0_0_0 (ALB)</t>
  </si>
  <si>
    <t>BIL 94 A+B, BIL 96, BIL 97</t>
  </si>
  <si>
    <t>ATL (CANA)</t>
  </si>
  <si>
    <t>LHP_LPF_0_0_0 (MSP)</t>
  </si>
  <si>
    <t>LHP_LPF_0_0_0 (TROP)</t>
  </si>
  <si>
    <t>PS_LPF_0_0_0 (TROP)</t>
  </si>
  <si>
    <t>FAO 51+ 57</t>
  </si>
  <si>
    <t>(1) selected for merging with another metier (should have an entry in III_C_2) or for other reasons such as targeting sensitive species (should have an entry in III_C_3)</t>
  </si>
  <si>
    <t>*c1: In the area CECAF, a broader reference period (2011-2013) have been taken to update the rankings because during the years 2012-2013 data were not representative due to the instability of fisheries agreements between the EU and African countries where these fleets operate.</t>
  </si>
  <si>
    <t>Caranx rhonchus</t>
  </si>
  <si>
    <t>Chelidonichthys lucerna</t>
  </si>
  <si>
    <t>Citharus linguatula</t>
  </si>
  <si>
    <t>Dentex dentex</t>
  </si>
  <si>
    <t>Diplodus cervinus cervinus</t>
  </si>
  <si>
    <t>Diplodus puntazzo</t>
  </si>
  <si>
    <t>Diplodus sargus sargus</t>
  </si>
  <si>
    <t>Diplodus vulgaris</t>
  </si>
  <si>
    <t>Pagellus acarne</t>
  </si>
  <si>
    <t>Pagrus auriga</t>
  </si>
  <si>
    <t>Pagrus pagrus</t>
  </si>
  <si>
    <t>Scomber colias</t>
  </si>
  <si>
    <t>Scorpaena porcus</t>
  </si>
  <si>
    <t>Scorpaena spp</t>
  </si>
  <si>
    <t>Serranus cabrilla</t>
  </si>
  <si>
    <t>Solea spp</t>
  </si>
  <si>
    <t>Sphyraena sphyraena</t>
  </si>
  <si>
    <t>Spondyliosoma cantharus</t>
  </si>
  <si>
    <t>Trachinus draco</t>
  </si>
  <si>
    <t>Triglidae</t>
  </si>
  <si>
    <t>Uranoscopus scaber</t>
  </si>
  <si>
    <t>Eledone cirrhosa</t>
  </si>
  <si>
    <t>Illex coindetii</t>
  </si>
  <si>
    <t>Plesionika edwardsii</t>
  </si>
  <si>
    <t>Sepia orbignyana</t>
  </si>
  <si>
    <t>Todarodes sagittatus</t>
  </si>
  <si>
    <t>Auxis rochei rochei</t>
  </si>
  <si>
    <t>Trachinotus ovatus</t>
  </si>
  <si>
    <t>Diplodus annularis</t>
  </si>
  <si>
    <t>Trisopterus minutus</t>
  </si>
  <si>
    <t>Chelidonichthys cuculus</t>
  </si>
  <si>
    <t>Palinurus elephas</t>
  </si>
  <si>
    <t>Scomber spp</t>
  </si>
  <si>
    <t>Aristaeomorpha foliacea</t>
  </si>
  <si>
    <t>Pomatomus saltatrix</t>
  </si>
  <si>
    <t>Raja spp</t>
  </si>
  <si>
    <t>Sarpa salpa</t>
  </si>
  <si>
    <t>Sciaena umbra</t>
  </si>
  <si>
    <t>Scorpaena scrofa</t>
  </si>
  <si>
    <t>Serranus hepatus</t>
  </si>
  <si>
    <t>Bothus podas</t>
  </si>
  <si>
    <t>Coris julis</t>
  </si>
  <si>
    <t>Labrus merula</t>
  </si>
  <si>
    <t>Lepidotrigla cavillone</t>
  </si>
  <si>
    <t>Lithognathus mormyrus</t>
  </si>
  <si>
    <t>Scorpaena notata</t>
  </si>
  <si>
    <t>Seriola dumerili</t>
  </si>
  <si>
    <t>Serranus scriba</t>
  </si>
  <si>
    <t>Spicara maena</t>
  </si>
  <si>
    <t>Symphodus cinereus</t>
  </si>
  <si>
    <t>Symphodus tinca</t>
  </si>
  <si>
    <t>Trigla lyra</t>
  </si>
  <si>
    <t>Euthynnus alletteratus</t>
  </si>
  <si>
    <t>Lichia amia</t>
  </si>
  <si>
    <t>Oblada melanura</t>
  </si>
  <si>
    <t>Argentina sphyraena</t>
  </si>
  <si>
    <t>Palinurus mauritanicus</t>
  </si>
  <si>
    <t>Centrolophus niger</t>
  </si>
  <si>
    <t>Todaropsis eblanae</t>
  </si>
  <si>
    <t>Trachurus spp</t>
  </si>
  <si>
    <t>Diplodus spp</t>
  </si>
  <si>
    <t>M1C</t>
  </si>
  <si>
    <t>M1S</t>
  </si>
  <si>
    <t>M2C</t>
  </si>
  <si>
    <t>M3C</t>
  </si>
  <si>
    <t>M4C</t>
  </si>
  <si>
    <t>M4S</t>
  </si>
  <si>
    <t>M5C</t>
  </si>
  <si>
    <t>M5S</t>
  </si>
  <si>
    <t>M6C</t>
  </si>
  <si>
    <t>M6S</t>
  </si>
  <si>
    <t>M7C</t>
  </si>
  <si>
    <t>M7S</t>
  </si>
  <si>
    <t>M8C</t>
  </si>
  <si>
    <t>M9C</t>
  </si>
  <si>
    <t>M10C</t>
  </si>
  <si>
    <t>M11C</t>
  </si>
  <si>
    <t>M12C</t>
  </si>
  <si>
    <t>M12S</t>
  </si>
  <si>
    <t>M13C</t>
  </si>
  <si>
    <t>M13S</t>
  </si>
  <si>
    <t>M14C</t>
  </si>
  <si>
    <t>M14S</t>
  </si>
  <si>
    <t>M15C</t>
  </si>
  <si>
    <t>M15S</t>
  </si>
  <si>
    <t>M16C</t>
  </si>
  <si>
    <t>M17C</t>
  </si>
  <si>
    <t>M18C</t>
  </si>
  <si>
    <t>M19C</t>
  </si>
  <si>
    <t>M20C</t>
  </si>
  <si>
    <t>M20S</t>
  </si>
  <si>
    <t>M21C</t>
  </si>
  <si>
    <t>Concurrent</t>
  </si>
  <si>
    <t>May-Oct</t>
  </si>
  <si>
    <t>Other [Market stock specific sampling]*m1</t>
  </si>
  <si>
    <t>Other [Market stock specific sampling]</t>
  </si>
  <si>
    <t>III_C_6</t>
  </si>
  <si>
    <t>All</t>
  </si>
  <si>
    <t>ICES VI, VII (excl. VIId), VII, IX</t>
  </si>
  <si>
    <t>All the skates in the area ICES they are landed processed (wings and skinless) and they are not accessible  to the sampling for any type of study.</t>
  </si>
  <si>
    <t>Approved by acceptance of National Program</t>
  </si>
  <si>
    <t>Merlanguis merlangius</t>
  </si>
  <si>
    <t>III_E_6</t>
  </si>
  <si>
    <t xml:space="preserve">Stock related Variables </t>
  </si>
  <si>
    <t>ICES VIII, IX y X</t>
  </si>
  <si>
    <t>The Spanish landings of whiting, according to the estimates, are very scarce in the  area, not exceeding 5 tons averages per year.</t>
  </si>
  <si>
    <t>Maturity</t>
  </si>
  <si>
    <t>ICES VIIIc y IXa</t>
  </si>
  <si>
    <t>The migration of the species to reproduce to a specific area in the west of Great Britain in February and March (spawning period). The  Spanish fleet does not have access to that fraction of the population  what prevents the obtaining of samples for the calculation of this varable</t>
  </si>
  <si>
    <t xml:space="preserve">Metier related Variables </t>
  </si>
  <si>
    <t>Sex ratio, Maturity</t>
  </si>
  <si>
    <t>Other Regions ICCAT</t>
  </si>
  <si>
    <t>In the Atlantic, the Spanish fisheries affect the spawning fraction (over six years) and juvenile fraction of the species. This circumstance makes certain lenght classes are outside the geographical area where the Spanish fisheries act and can not be covered .</t>
  </si>
  <si>
    <t>The Spanish fleet fishing, in a high percentage, the immature fraction of the population (&lt;90 cm LH) and, in a lower percentage, adult fraction of albacore tuna (&gt; 90 cm LH). The adults are captured in the resting phase, because the spawning area is located in tropical waters of the western Atlantic. Thus, it is unlikely take samples from spawners in northeast Atlantic, to perform these studies.</t>
  </si>
  <si>
    <t>Other Regions IOTC</t>
  </si>
  <si>
    <t>In the Indian Ocean, albacore catches are bycatch in other fisheries since there is no directed fishery for this species. The size of individuals (big weight) and the fact that catches are very distant in space and time (few individuals) involve difficulties in conducting biological sampling.</t>
  </si>
  <si>
    <t>Other Regions ICCAT, IOTC</t>
  </si>
  <si>
    <t>Difficult access to catches by the remoteness of the landing ports, the freezing of the fish, the handling difficulties due to mechanization of manipulation because the fishes are not processed on board (whole freezes). The purchase of individuals for biological sampling requires a very high funding because of the big size and the high economic value of the species.</t>
  </si>
  <si>
    <t>Exemption is requested because "Istiophoridae" is a family, not a specific species, and while catches of the family exceed 200 tonnes, the catch of each species is lower.</t>
  </si>
  <si>
    <t>Mediterranean-GSA5</t>
  </si>
  <si>
    <t>ESP(IEO)-Seychelles Republic (SFA)</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</si>
  <si>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</si>
  <si>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</si>
  <si>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</si>
  <si>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The IEO assumes all costs related to the implementation of programs and actions resulting from this MoU.</t>
  </si>
  <si>
    <t>Signed: 05/07/2011.
For 4 years extensible annually</t>
  </si>
  <si>
    <t>ESP(IEO)-Senegal (CRODT)</t>
  </si>
  <si>
    <t>Spanish flag tuna boats landing at the port of Dakar.</t>
  </si>
  <si>
    <t>Each Institution assumes all costs related to the implementation of programs and actions resulting from this MoU.</t>
  </si>
  <si>
    <t>ESP(IEO)-FRA (IRD)</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</si>
  <si>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</si>
  <si>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IEO: Instituto Español de Ocanografía</t>
  </si>
  <si>
    <t>SFA: Seychelles Fishing Authority</t>
  </si>
  <si>
    <t xml:space="preserve">CRODT: Centre de Recherches Océanographiques Dakar Thiaroye </t>
  </si>
  <si>
    <t>IRD: Institute pour le Recherche et le Developement</t>
  </si>
  <si>
    <t>RCM Med&amp;BS&amp;LP</t>
  </si>
  <si>
    <t>PGMed</t>
  </si>
  <si>
    <t>MEDIAS</t>
  </si>
  <si>
    <t>WGSADEM</t>
  </si>
  <si>
    <t>SAC</t>
  </si>
  <si>
    <t>WGBIOP</t>
  </si>
  <si>
    <t>GFCM-SCSA Demersal</t>
  </si>
  <si>
    <t>GFCM-SCSA Small Pelagics</t>
  </si>
  <si>
    <t>GSA 1, 2, 5, 6</t>
  </si>
  <si>
    <t>May-June</t>
  </si>
  <si>
    <t>See text</t>
  </si>
  <si>
    <t>CTD</t>
  </si>
  <si>
    <t>GSA 1, 6</t>
  </si>
  <si>
    <t>June-July</t>
  </si>
  <si>
    <t xml:space="preserve">Distribution of fishing activities </t>
  </si>
  <si>
    <t xml:space="preserve">Aggregation of fishing activities </t>
  </si>
  <si>
    <t>Areas not impacted by mobile</t>
  </si>
  <si>
    <t>6 months</t>
  </si>
  <si>
    <t>2 hours</t>
  </si>
  <si>
    <t>GFCM WGSADEM (SCSA-SAC)</t>
  </si>
  <si>
    <t>F</t>
  </si>
  <si>
    <t>GFCM WGSASP (SCSA-SAC)</t>
  </si>
  <si>
    <t>DG MARE</t>
  </si>
  <si>
    <t>BOCADEVA</t>
  </si>
  <si>
    <t>ICES IXa South (Spanish and Portuguese waters of the Gulf of Cadiz)</t>
  </si>
  <si>
    <t>PairoVET and CUFES sampling</t>
  </si>
  <si>
    <t>ECOCADIZ</t>
  </si>
  <si>
    <t>ICES IXa South
(Spanish and Portuguese waters of the Gulf of Cadiz)</t>
  </si>
  <si>
    <t>July-August</t>
  </si>
  <si>
    <t>?</t>
  </si>
  <si>
    <t>Acoustic transects</t>
  </si>
  <si>
    <t>1,2,3,4</t>
  </si>
  <si>
    <t>ICES (WGHANSA, WGWIDE, WGACEGG)</t>
  </si>
  <si>
    <t>Groundtruthing fishing hauls</t>
  </si>
  <si>
    <t>CUFES</t>
  </si>
  <si>
    <t>CTD-LADCP</t>
  </si>
  <si>
    <t>ECOCADIZ-RECLUTAS</t>
  </si>
  <si>
    <t>October-November</t>
  </si>
  <si>
    <t>IBTS 1st Quarter (IXa sur)
Gulf of Cádiz</t>
  </si>
  <si>
    <t>ICES IXa South
(Gulf of Cádiz)</t>
  </si>
  <si>
    <t>March</t>
  </si>
  <si>
    <t>Fish hauls</t>
  </si>
  <si>
    <t>ICES (IBTSWG)</t>
  </si>
  <si>
    <t>November</t>
  </si>
  <si>
    <t>ICES VIIIc and IXa North (Cantabrian Sea and Galicia)</t>
  </si>
  <si>
    <t>September-October</t>
  </si>
  <si>
    <t>Fishing hauls</t>
  </si>
  <si>
    <t>ICES VIIck</t>
  </si>
  <si>
    <t>Sardine, Anchovy, Horse Mackerel Acoustic survey (PELACUS)</t>
  </si>
  <si>
    <t>ICES VIIIc - IXa North</t>
  </si>
  <si>
    <t>ICES (WGACEGG; WGWIDE; WGANSA)</t>
  </si>
  <si>
    <t>1,2,3,5</t>
  </si>
  <si>
    <t>ICES VIIIb, c and IXa North, VIIIb to 45º</t>
  </si>
  <si>
    <t>ICES WGACEGG</t>
  </si>
  <si>
    <t>DATRAS</t>
  </si>
  <si>
    <t>April</t>
  </si>
  <si>
    <t>April-May</t>
  </si>
  <si>
    <t>March-April</t>
  </si>
  <si>
    <t>plankton samples</t>
  </si>
  <si>
    <t>ICES (WGMEGS; WGWIDE)</t>
  </si>
  <si>
    <t xml:space="preserve">ICES IXa North,VIIIc,VIIIb and d South
</t>
  </si>
  <si>
    <t>VIII a,b,c,d,</t>
  </si>
  <si>
    <t>May</t>
  </si>
  <si>
    <t>plankton hauls</t>
  </si>
  <si>
    <t>ICES WGANSA ICES WGACEGG</t>
  </si>
  <si>
    <t>VIIIabcd</t>
  </si>
  <si>
    <t>March-April-May</t>
  </si>
  <si>
    <t>Plankton Hauls</t>
  </si>
  <si>
    <t>WGMEGS</t>
  </si>
  <si>
    <t xml:space="preserve">Fish Hauls </t>
  </si>
  <si>
    <t>IRL, NDL</t>
  </si>
  <si>
    <t>ICES VI,VII</t>
  </si>
  <si>
    <t>PGNAPES</t>
  </si>
  <si>
    <t>NAFO, Div. 3M</t>
  </si>
  <si>
    <t>NAFO Scientific Council</t>
  </si>
  <si>
    <t>NAFO, Div. 3NO+3L</t>
  </si>
  <si>
    <t>oceanographic data in IODE/SeaDataNet</t>
  </si>
  <si>
    <t>May/June + July/August</t>
  </si>
  <si>
    <t>International Bottom Trawl Survey 4th Quarter. Cantabrian Sea and Galician waters (VIIIc and IXa North)</t>
  </si>
  <si>
    <t>International Bottom Trawl Survey 4th Quarter. (IXa sur) Gulf of Cádiz</t>
  </si>
  <si>
    <t>International Bottom Trawl Survey 4th Quarter. Porcupine groundfish survey</t>
  </si>
  <si>
    <t>Sardine DEPM (Triennial)(SAREVA)</t>
  </si>
  <si>
    <t>International Mackerel and Horse Mackerel Egg Survey (Triennial) (CAREVA) IEO</t>
  </si>
  <si>
    <t>International Mackerel and Horse Mackerel Egg Survey (Triennial) (JUREVA) IEO</t>
  </si>
  <si>
    <t>Biomass of Anchovy (BIOMAN)</t>
  </si>
  <si>
    <t>International Mackerel and Horse Mackerel Egg Survey (Triennial) (AZTI)</t>
  </si>
  <si>
    <t>Fleet economic variables (Decision 2010/93/EU, Appendix VI)</t>
  </si>
  <si>
    <t>Species for recreational fisheries (Decision 2010/93/EU, Appendix IV)</t>
  </si>
  <si>
    <t>Regions (according to Reg. 665/2008)</t>
  </si>
  <si>
    <t>I30</t>
  </si>
  <si>
    <t>I31</t>
  </si>
  <si>
    <t>I52</t>
  </si>
  <si>
    <t>I32</t>
  </si>
  <si>
    <t>I33</t>
  </si>
  <si>
    <t>I34</t>
  </si>
  <si>
    <t>I53</t>
  </si>
  <si>
    <t>I35</t>
  </si>
  <si>
    <t>I36</t>
  </si>
  <si>
    <t>I37</t>
  </si>
  <si>
    <t>I38</t>
  </si>
  <si>
    <t>I39</t>
  </si>
  <si>
    <t>I40</t>
  </si>
  <si>
    <t>I41</t>
  </si>
  <si>
    <t>I42</t>
  </si>
  <si>
    <t>I43</t>
  </si>
  <si>
    <t>I44</t>
  </si>
  <si>
    <t>I45</t>
  </si>
  <si>
    <t>I46</t>
  </si>
  <si>
    <t>I47</t>
  </si>
  <si>
    <t>I55</t>
  </si>
  <si>
    <t>I48</t>
  </si>
  <si>
    <t>I49</t>
  </si>
  <si>
    <t>I50</t>
  </si>
  <si>
    <t>I51</t>
  </si>
  <si>
    <t>Finisterre, Ribeira, Muros</t>
  </si>
  <si>
    <t xml:space="preserve">Avilés/Gijón, Coruña, Fisterra, Muros </t>
  </si>
  <si>
    <t>Luarca, Cedeira, Finisterre</t>
  </si>
  <si>
    <t>Santoña, San Vicente, Cedeira</t>
  </si>
  <si>
    <t>Tarifa</t>
  </si>
  <si>
    <t>Santoña, Avilés/Gijón, Bermeo</t>
  </si>
  <si>
    <t>December-June</t>
  </si>
  <si>
    <t>Avilés, Coruña, Ribeira</t>
  </si>
  <si>
    <t>Barbate</t>
  </si>
  <si>
    <t>Avilés, Burela, Coruña, Ribeira, Marín</t>
  </si>
  <si>
    <t>Santoña, Avilés/Gijón, Coruña, Ribeira, Vigo. Golfo de Cádiz</t>
  </si>
  <si>
    <t>Avilés, Celeiro, Coruña, Ribeira</t>
  </si>
  <si>
    <t>Aviles, Celeiro, Burela, Coruña</t>
  </si>
  <si>
    <t>Ondarroa, Santander, Aviles</t>
  </si>
  <si>
    <t>Ondarroa</t>
  </si>
  <si>
    <t>Ondarroa, Bermeo, Hondarribia</t>
  </si>
  <si>
    <t>Bermeo, Pasaia</t>
  </si>
  <si>
    <t>Celeiro</t>
  </si>
  <si>
    <t>Celeiro, Burela, Coruña</t>
  </si>
  <si>
    <t>Vigo</t>
  </si>
  <si>
    <t>Coruña</t>
  </si>
  <si>
    <t>No activity in Bay of Biscay before 2015, and they were not included in the planning</t>
  </si>
  <si>
    <t>Arnoglossus imperialis</t>
  </si>
  <si>
    <t>Brama brama</t>
  </si>
  <si>
    <t>Capros aper</t>
  </si>
  <si>
    <t>Chelidonichthys obscurus</t>
  </si>
  <si>
    <t>G1</t>
  </si>
  <si>
    <t>Hoplostethus mediterraneus</t>
  </si>
  <si>
    <t>Leucoraja naevus</t>
  </si>
  <si>
    <t>Trisopterus luscus</t>
  </si>
  <si>
    <t>Scophthalmus maximus</t>
  </si>
  <si>
    <t>Sepia elegans</t>
  </si>
  <si>
    <t>Epinephelus marginatus</t>
  </si>
  <si>
    <t>Loligo forbesii</t>
  </si>
  <si>
    <t>Trigloporus lastoviza</t>
  </si>
  <si>
    <t>Gadiculus argenteus argenteus</t>
  </si>
  <si>
    <t>Cepola macrophthalma</t>
  </si>
  <si>
    <t>Coelorinchus caelorhincus</t>
  </si>
  <si>
    <t>Macroramphosus scolopax</t>
  </si>
  <si>
    <t>Trachyrincus scabrus</t>
  </si>
  <si>
    <t>Balistes capriscus</t>
  </si>
  <si>
    <t>Dentex canariensis</t>
  </si>
  <si>
    <t>Lepidotrigla dieuzeidei</t>
  </si>
  <si>
    <t>Nezumia aequalis</t>
  </si>
  <si>
    <t>Plectorhinchus mediterraneus</t>
  </si>
  <si>
    <t>Solea senegalensis</t>
  </si>
  <si>
    <t>Spicara flexuosa</t>
  </si>
  <si>
    <t>Synchiropus phaeton</t>
  </si>
  <si>
    <t>Umbrina cirrosa</t>
  </si>
  <si>
    <t>Callionymus maculatus</t>
  </si>
  <si>
    <t xml:space="preserve">National co-ordination </t>
  </si>
  <si>
    <t xml:space="preserve">RCM NS&amp;EA </t>
  </si>
  <si>
    <t>RCM LDF</t>
  </si>
  <si>
    <t>PGDATA Planning Group on Data Needs for Assessments and Advice</t>
  </si>
  <si>
    <t>PGDATA</t>
  </si>
  <si>
    <t>Regional Coordination Meeting North Sea and Eastern Arctic</t>
  </si>
  <si>
    <t>RCM NA</t>
  </si>
  <si>
    <t>Regional Coordination Meeting North Atlantic</t>
  </si>
  <si>
    <t>2 meetings</t>
  </si>
  <si>
    <t xml:space="preserve">Arctic Fisheries Working Group (AFWG) </t>
  </si>
  <si>
    <t>AFWG</t>
  </si>
  <si>
    <t>NWWG</t>
  </si>
  <si>
    <t>WGBIE</t>
  </si>
  <si>
    <t>WGWIDE</t>
  </si>
  <si>
    <t xml:space="preserve">Working Group on Southern Horse Mackerel, Anchovy and Sardine (WGHANSA) </t>
  </si>
  <si>
    <t>WGHANSA</t>
  </si>
  <si>
    <t xml:space="preserve">Working Group on the Biology and Assessment of Deep-Sea Fisheries Resources (WGDEEP) </t>
  </si>
  <si>
    <t>WGDEEP</t>
  </si>
  <si>
    <t>Working Group on Widely Distributed Stocks (WGWIDE)</t>
  </si>
  <si>
    <t xml:space="preserve">Working Group on the Assessment of Bay of Biscay and Iberian Ecosystem (WGBIE) </t>
  </si>
  <si>
    <t xml:space="preserve">North-Western Working Group (NWWG) </t>
  </si>
  <si>
    <t>WGCEPH</t>
  </si>
  <si>
    <t>WGACEGG</t>
  </si>
  <si>
    <t>The MEDITS international exchange templates are storaged by the JRC. They are transmited in the Oficial Data Call for the Med&amp;BS</t>
  </si>
  <si>
    <t>All areas excluding X</t>
  </si>
  <si>
    <t>Length @age</t>
  </si>
  <si>
    <t>Weight @length</t>
  </si>
  <si>
    <t>Sex-ratio @length</t>
  </si>
  <si>
    <t>Maturity @length</t>
  </si>
  <si>
    <t>The identification of the maturity stage is not possible by direct observation on the gonads in this species. Therefore the collected samples were processed histologically to obtain the maturity data.</t>
  </si>
  <si>
    <t>length @age</t>
  </si>
  <si>
    <t>weight @length</t>
  </si>
  <si>
    <t>sex-ratio @length</t>
  </si>
  <si>
    <t>maturity @length</t>
  </si>
  <si>
    <t>Fecundity @length</t>
  </si>
  <si>
    <t>Not planned</t>
  </si>
  <si>
    <t xml:space="preserve">IXa </t>
  </si>
  <si>
    <t>surveys</t>
  </si>
  <si>
    <t>There is an error in table III.E.2 concerning to the planning on the variable length@age of this species for 2015. The "X", as shown for the rest of the variables, should appear in 2014. Samplings on this triennial species were carried out in 2014, as shown in the corresponding Technical Report.</t>
  </si>
  <si>
    <t xml:space="preserve">- </t>
  </si>
  <si>
    <t>ICES (WGBIE)</t>
  </si>
  <si>
    <t>Data call on mgb-8c9a</t>
  </si>
  <si>
    <t>Data call on mgw-78</t>
  </si>
  <si>
    <t>Data call on mgw-8c9a</t>
  </si>
  <si>
    <t>Data call on nep-8c(25)</t>
  </si>
  <si>
    <t>Data call on nep-8c(31)</t>
  </si>
  <si>
    <t>Data call on nep-9a (26-27)</t>
  </si>
  <si>
    <t>Data call on nep-9a (28-29)</t>
  </si>
  <si>
    <t>Data call on nep-9a (30)</t>
  </si>
  <si>
    <t>ICES (WGDEEP)</t>
  </si>
  <si>
    <t>ICES (WGEF)</t>
  </si>
  <si>
    <t>Data call on cyo-nea</t>
  </si>
  <si>
    <t>Data call on gag-nea</t>
  </si>
  <si>
    <t>Data call on guq-nea</t>
  </si>
  <si>
    <t>Data call on por-nea</t>
  </si>
  <si>
    <t>Data call on rjb-89a</t>
  </si>
  <si>
    <t>Data call on rjb-celt</t>
  </si>
  <si>
    <t>Data call on rjc-bisc</t>
  </si>
  <si>
    <t>Data call on rjc-pore</t>
  </si>
  <si>
    <t>Data call on rjc-VI</t>
  </si>
  <si>
    <t>Data call on rjf-celt</t>
  </si>
  <si>
    <t>Data call on rjh-pore</t>
  </si>
  <si>
    <t>Data call on rji-celt</t>
  </si>
  <si>
    <t>Data call on rjm-bisc</t>
  </si>
  <si>
    <t>Data call on rjm-pore</t>
  </si>
  <si>
    <t>Data call on rjn-pore</t>
  </si>
  <si>
    <t>Data call on rju-7bj</t>
  </si>
  <si>
    <t>Data call on rju-8c</t>
  </si>
  <si>
    <t>Data call on rju-9a</t>
  </si>
  <si>
    <t>Data call on sho-89a</t>
  </si>
  <si>
    <t>Data call on sho-celt</t>
  </si>
  <si>
    <t>Data call on syc-8c9a</t>
  </si>
  <si>
    <t>Data call on syc-bisc</t>
  </si>
  <si>
    <t>Data call on syc-celt</t>
  </si>
  <si>
    <t>Data call on trk-nea</t>
  </si>
  <si>
    <t>ICES (WGHANSA)</t>
  </si>
  <si>
    <t>Data call on ane-bisc</t>
  </si>
  <si>
    <t>Data call on ane-pore</t>
  </si>
  <si>
    <t>Data call on hom-soth</t>
  </si>
  <si>
    <t>Data call on sar-soth</t>
  </si>
  <si>
    <t>ICES (WGWIDE)</t>
  </si>
  <si>
    <t>Data call on hom-west</t>
  </si>
  <si>
    <t>Data call on mac-nea</t>
  </si>
  <si>
    <t>Data call on whb-comb</t>
  </si>
  <si>
    <t>ICES (WGACEGG)</t>
  </si>
  <si>
    <t>ane-pore</t>
  </si>
  <si>
    <t>sar-south</t>
  </si>
  <si>
    <t>ICES (WGBIOP)</t>
  </si>
  <si>
    <t>ICES (WGCEPH)</t>
  </si>
  <si>
    <t>There is no official data call for this group. Data sent to this group were: landings, effort, discards and survey data..</t>
  </si>
  <si>
    <t>Ommastrephidae -  6,7,8abd, 8c,9a</t>
  </si>
  <si>
    <t>Data call on anb-78ab</t>
  </si>
  <si>
    <t>Data call on anb-8c9a</t>
  </si>
  <si>
    <t>Data call on anp-78ab</t>
  </si>
  <si>
    <t>Data call on anp-8c9a</t>
  </si>
  <si>
    <t>Data call on sar-78</t>
  </si>
  <si>
    <t>Shark</t>
  </si>
  <si>
    <t xml:space="preserve"> by Order  ARM2689/2009, is prohibited in Spain fishing for all species and families Alopiidae Sphyrnidae (thresher sharks and hammer, respectively) and Royal Decree 347/2011, of 11 March, laying regulates the maritime fishing waters outdoor recreation, recreational fishing allowed only four Elasmobranch species (Galeorhinus galeus, Isurus spp, Mustelus spp and Prionace glauca). Moreover, data collection is performed during fishing competitions authorized not exist as a rule shark catch records made in these competitions</t>
  </si>
  <si>
    <t>Mediterranean</t>
  </si>
  <si>
    <t>statements of anglers</t>
  </si>
  <si>
    <t>In the Mediterranean Sea it is authorized only for recreational fishing of adult eel in the Valencian and Balearic Islands (in this low incidence). Catalonia is authorized catch and release fishing only major eel 35 cm. and it is considered a little bit entrenched and widespread among anglers activity. In Valencia Community, under the management plan it has been chosen by a reduction in effort by defining maximum fishing quotas. Thus, in order bans the last three years (2010-2011-2012) a maximum quota of eels (&gt; 25cm) per fisherman and day 4 specimens or 1kg set, being the first limiting value is reached</t>
  </si>
  <si>
    <t>census</t>
  </si>
  <si>
    <t>Data collection is complete due to the obligation to issue a guide of movement of all the specimens are fished</t>
  </si>
  <si>
    <t>Annual weigth of catches calculated</t>
  </si>
  <si>
    <t>according to current regulations, recreational fishing is in the form 'deathless'. In case of accidental catch of  a dead specimen, then only one tuna per trip is allowed, and these possible catches, must be declared to the Secretary General of Fisheries</t>
  </si>
  <si>
    <t>JUVENA (Acoustic surveys for juveniles of anchovy)</t>
  </si>
  <si>
    <t>1,2,3</t>
  </si>
  <si>
    <t>VIIIc</t>
  </si>
  <si>
    <t>ICES (WGDEEP, WGEF)</t>
  </si>
  <si>
    <t>PALPROF (longliner in deep waters)</t>
  </si>
  <si>
    <t>October</t>
  </si>
  <si>
    <t>September</t>
  </si>
  <si>
    <t>PS_SPF_&gt;=14_0_0 in GSA05</t>
  </si>
  <si>
    <t>No sampling planned due to reduced number of purse seine vessels in the GSA05 area in 2010 (only 4 purse seiners), with no significant increase expected for next years. The presentation of these data might compromise the confidentiality of such a small fleet.</t>
  </si>
  <si>
    <t>Yellowfin tuna (Thunnus albacares), 
Bigeye tuna (Thunnus obesus) and 
Skipjack tuna (Katsuwonus pelamis),</t>
  </si>
  <si>
    <t>WPEB</t>
  </si>
  <si>
    <t>WPTT</t>
  </si>
  <si>
    <t>WPDCS</t>
  </si>
  <si>
    <t>WPM</t>
  </si>
  <si>
    <t>T1</t>
  </si>
  <si>
    <t>T4</t>
  </si>
  <si>
    <t>T3</t>
  </si>
  <si>
    <t>T2</t>
  </si>
  <si>
    <t>T9</t>
  </si>
  <si>
    <t>T10</t>
  </si>
  <si>
    <t>T11</t>
  </si>
  <si>
    <t>T8</t>
  </si>
  <si>
    <t>T12</t>
  </si>
  <si>
    <t>T13</t>
  </si>
  <si>
    <t>T5</t>
  </si>
  <si>
    <t>T14</t>
  </si>
  <si>
    <t>T15</t>
  </si>
  <si>
    <t>T16</t>
  </si>
  <si>
    <t>T6</t>
  </si>
  <si>
    <t>T17</t>
  </si>
  <si>
    <t>T18</t>
  </si>
  <si>
    <t>T7</t>
  </si>
  <si>
    <t>Drifting longlines</t>
  </si>
  <si>
    <t>Mediterranean Sea</t>
  </si>
  <si>
    <t>Calpe, Cartagena, Moltril, Algeciras, Carboneras and Tarifa</t>
  </si>
  <si>
    <t>Stationary uncovered pound nets Mediterranean</t>
  </si>
  <si>
    <t>Azohia/Ceuta</t>
  </si>
  <si>
    <t>April-June / July -December</t>
  </si>
  <si>
    <t>Purse seine</t>
  </si>
  <si>
    <t>Cartagena and Carboneras</t>
  </si>
  <si>
    <t>ICCAT/IOTC/IATTC/WCPFC</t>
  </si>
  <si>
    <t>Drifting longlines targeting SWO</t>
  </si>
  <si>
    <t>All Oceans</t>
  </si>
  <si>
    <t>Algeciras, Tarifa, Coruña and Vigo</t>
  </si>
  <si>
    <t>(*)</t>
  </si>
  <si>
    <t>IATTC/WCPFC</t>
  </si>
  <si>
    <t>Stationary uncovered pound nets Atlantic</t>
  </si>
  <si>
    <t>Tarifa, Barbate and Zahara</t>
  </si>
  <si>
    <t>April-June</t>
  </si>
  <si>
    <t>Baitboat Cantabrian Sea targeting BFT</t>
  </si>
  <si>
    <t>Fuenterrabía and Guetaria</t>
  </si>
  <si>
    <t>Summer and Autumn</t>
  </si>
  <si>
    <t>Baitboat Atlantic targeting BFT</t>
  </si>
  <si>
    <t>Strait of Gibraltar</t>
  </si>
  <si>
    <t>Handline Atlantic targeting BFT</t>
  </si>
  <si>
    <t>Baitboat targeting ALB</t>
  </si>
  <si>
    <t>País Vasco and Cantabria</t>
  </si>
  <si>
    <t>Troll targeting ALB</t>
  </si>
  <si>
    <t>País Vasco, Cantabria, Asturias and Galicia</t>
  </si>
  <si>
    <t>Baitboat Canarias</t>
  </si>
  <si>
    <t>S.C Tenerife, Tazacorte and Arrecife</t>
  </si>
  <si>
    <t>Baitboat Dakar</t>
  </si>
  <si>
    <t>Dakar</t>
  </si>
  <si>
    <t>Dakar and Abidjan</t>
  </si>
  <si>
    <t>ICCAT/IOTC</t>
  </si>
  <si>
    <t>Atlantic and Indian Oceans</t>
  </si>
  <si>
    <t>Victoria</t>
  </si>
  <si>
    <t>(*) difficult to plan the number of trips to be sampled in advance</t>
  </si>
  <si>
    <t xml:space="preserve"> -</t>
  </si>
  <si>
    <t>Data from research survey FLEMISH CAP GROUNDFISH SURVEY</t>
  </si>
  <si>
    <t>This species is bycatch and the number of individuals to be sampled at national level cannot be planned in advance</t>
  </si>
  <si>
    <t xml:space="preserve">Auxis rochei   </t>
  </si>
  <si>
    <t>Observers on board+Market samples</t>
  </si>
  <si>
    <t>CYP-ESP-FRA-GRC-HRV-ITA-MLT-SVN</t>
  </si>
  <si>
    <t>(***)</t>
  </si>
  <si>
    <t>(**)</t>
  </si>
  <si>
    <t>Observers on board</t>
  </si>
  <si>
    <t>Stock BFT-E (East atlantic and Mediterranean Sea)</t>
  </si>
  <si>
    <t>(***)  these species are bycatch, so the number of individuals sampled at national level can not be planned a priori.</t>
  </si>
  <si>
    <t>(*) the number of individuals is difficult to plan in advance. It will depend on access to the samples. See texts.</t>
  </si>
  <si>
    <t>(**) in this species, only part of the stock is captured, so these studies are discarded</t>
  </si>
  <si>
    <t>Working Group on Elasmobranch Fishes (WGEF)</t>
  </si>
  <si>
    <t>European project</t>
  </si>
  <si>
    <t>FishPi Project</t>
  </si>
  <si>
    <t>NAFO Scientific Council June meeting and Standing Committees</t>
  </si>
  <si>
    <t>NAFO Scientific Council September meeting and Standing Committees</t>
  </si>
  <si>
    <t>WGEAFM</t>
  </si>
  <si>
    <t>NAFO WG on Ecosystems Approach to Fisheries Management</t>
  </si>
  <si>
    <t>NIPAG</t>
  </si>
  <si>
    <t>Joint NAFO/ICES Pandalus Assessment WG (NIPAG)</t>
  </si>
  <si>
    <t>NAFO-ICES</t>
  </si>
  <si>
    <t>FCCM</t>
  </si>
  <si>
    <t>WG-SAM</t>
  </si>
  <si>
    <t>WG-FSA</t>
  </si>
  <si>
    <t>SC-CCAMLR</t>
  </si>
  <si>
    <t>FAO SPWG</t>
  </si>
  <si>
    <t>FAO Working Group on the Assessment of Small Pelagic Fish off Northwest Africa</t>
  </si>
  <si>
    <t>Canary</t>
  </si>
  <si>
    <t>The FPA with Morocco regulate the size of gear but not the mesh size</t>
  </si>
  <si>
    <t>This is not a spanish metier, so it was not included in the ranking</t>
  </si>
  <si>
    <t>Since RCM 2015 this metier was renamed as OTB_MCF_&gt;=70_0_0. Licence for mixed cephalopod and finfish; working in Guinea Bissau in 2015</t>
  </si>
  <si>
    <t>C1</t>
  </si>
  <si>
    <t>C2</t>
  </si>
  <si>
    <t>C3</t>
  </si>
  <si>
    <t>C4</t>
  </si>
  <si>
    <t>C5</t>
  </si>
  <si>
    <t>C6</t>
  </si>
  <si>
    <t>C7</t>
  </si>
  <si>
    <t>Purse seiners targeting anchovy</t>
  </si>
  <si>
    <t xml:space="preserve">Moroccan Coast (CECAF_ FAO 34.1.11) </t>
  </si>
  <si>
    <t>OTB targeting shrimps</t>
  </si>
  <si>
    <t xml:space="preserve"> All year (except closed seasons in Mauritania)</t>
  </si>
  <si>
    <t>OTB targeting black hake</t>
  </si>
  <si>
    <t>Mauritania (CECAF_ FAO 34.1.32 and FAO 34.3.11) and Morocco-Sahara (FAO 34.1.31 and FAO 34.1.32)</t>
  </si>
  <si>
    <t>OTB targeting cephalopods</t>
  </si>
  <si>
    <t>OTM targeting small pelagics</t>
  </si>
  <si>
    <t>Artisanal Purse seiners targeting small pelagics</t>
  </si>
  <si>
    <t>Artisanal polyvalent gears targeting demersal species</t>
  </si>
  <si>
    <t>Peristedion cataphractum</t>
  </si>
  <si>
    <t>Plesionika martia</t>
  </si>
  <si>
    <t>Pasiphaea sivado</t>
  </si>
  <si>
    <t>Merluccius spp.</t>
  </si>
  <si>
    <t>Muraena helena</t>
  </si>
  <si>
    <t>All Areas, Exc X</t>
  </si>
  <si>
    <t>One trip was sampled in 2015</t>
  </si>
  <si>
    <t>Samples in standard boxes, fully sampled to cover the biological cycle</t>
  </si>
  <si>
    <t>Licence for fishing mixed cephalopod and finfish. One trip (targeting hakes) was sampled in 2015.</t>
  </si>
  <si>
    <t xml:space="preserve">Vessels operating under agreements with third countries are obliged to land in their ports, where sales notes are not accessible. Consequently, the catch values (EUR) are only available from national ports. </t>
  </si>
  <si>
    <t>Daily Catch report</t>
  </si>
  <si>
    <t>L1</t>
  </si>
  <si>
    <t>L2</t>
  </si>
  <si>
    <t>L3</t>
  </si>
  <si>
    <t>Trawlers</t>
  </si>
  <si>
    <t>ICES I-II</t>
  </si>
  <si>
    <t xml:space="preserve">B </t>
  </si>
  <si>
    <t>H</t>
  </si>
  <si>
    <t>ICES XII-XIV, I-II</t>
  </si>
  <si>
    <t>NAFO, ICES XII-VIb</t>
  </si>
  <si>
    <t xml:space="preserve">Liason Meeting </t>
  </si>
  <si>
    <t>LM</t>
  </si>
  <si>
    <t>3+3</t>
  </si>
  <si>
    <t>2+1</t>
  </si>
  <si>
    <t>1+2</t>
  </si>
  <si>
    <t>2+2</t>
  </si>
  <si>
    <t>3+0</t>
  </si>
  <si>
    <t>3+7</t>
  </si>
  <si>
    <t>1+3+1</t>
  </si>
  <si>
    <t>0+1</t>
  </si>
  <si>
    <t>1+0</t>
  </si>
  <si>
    <t>0+2</t>
  </si>
  <si>
    <t>1+1</t>
  </si>
  <si>
    <t>0+0+1</t>
  </si>
  <si>
    <t>0+1+2</t>
  </si>
  <si>
    <t>2+3</t>
  </si>
  <si>
    <t xml:space="preserve">Working Group on Commercial Catches (WGCATCH) </t>
  </si>
  <si>
    <t>WGCATCH</t>
  </si>
  <si>
    <t>5+3</t>
  </si>
  <si>
    <t>Joint EIFAC/ICES Working Group on Eels (WGEEL)</t>
  </si>
  <si>
    <t>WGEEL</t>
  </si>
  <si>
    <t>WGEF</t>
  </si>
  <si>
    <t>WGMME</t>
  </si>
  <si>
    <t xml:space="preserve">Working Group on Marine Mammal Ecology (WGMME) </t>
  </si>
  <si>
    <t>WGBOSV</t>
  </si>
  <si>
    <t>ICES/IOC/IMO Working Group on Ballast and Other Ship Vectors</t>
  </si>
  <si>
    <t>WGITMO</t>
  </si>
  <si>
    <t>Working Group on Introduction and Transfers of Marine Organisms</t>
  </si>
  <si>
    <t>WGOH</t>
  </si>
  <si>
    <t>WGEAWESS</t>
  </si>
  <si>
    <t>WGCOMEDA</t>
  </si>
  <si>
    <t>WGTC</t>
  </si>
  <si>
    <t>Working Group on Target Classification (WGTC)</t>
  </si>
  <si>
    <t>WGNEPS</t>
  </si>
  <si>
    <t>WGCHAIRS</t>
  </si>
  <si>
    <t xml:space="preserve">Annual Meeting of Advisory Working Group Chairs (WGCHAIRS) Copenhagen, </t>
  </si>
  <si>
    <t>by correspondence</t>
  </si>
  <si>
    <t>6+2</t>
  </si>
  <si>
    <t>WGBEC</t>
  </si>
  <si>
    <t>0+4</t>
  </si>
  <si>
    <t>IBTSWG</t>
  </si>
  <si>
    <t>III.C, III.E</t>
  </si>
  <si>
    <t>Subareas ICES V, VI, XII, XIV &amp; NAFO SA 2 + (Div. 1F + 3K)</t>
  </si>
  <si>
    <t>North Sea&amp; Eastern Arctic</t>
  </si>
  <si>
    <t>All registered vessels</t>
  </si>
  <si>
    <t>GT, kW, vessel age,</t>
  </si>
  <si>
    <t>Dredges and Trawls</t>
  </si>
  <si>
    <t>kW* fishing days</t>
  </si>
  <si>
    <t>GT* fishing days</t>
  </si>
  <si>
    <t>Purse Seines</t>
  </si>
  <si>
    <t>All Passive gears</t>
  </si>
  <si>
    <t>Value of landings total and per species</t>
  </si>
  <si>
    <t>Live weight of landings total and per species</t>
  </si>
  <si>
    <t>see footnote c</t>
  </si>
  <si>
    <t xml:space="preserve">Variable calculated and updated regularly. Table III_F_2 was deleted </t>
  </si>
  <si>
    <t>Logbook/ Sales notes</t>
  </si>
  <si>
    <t>Fleet Register</t>
  </si>
  <si>
    <t>Logbook</t>
  </si>
  <si>
    <t>Fleet Register/Logbook</t>
  </si>
  <si>
    <t>Sales notes</t>
  </si>
  <si>
    <t>No fleet</t>
  </si>
  <si>
    <t>Logbook X conversion factor</t>
  </si>
  <si>
    <t>2 hours (1 hour for vessels in NAFO area)</t>
  </si>
  <si>
    <t>2 hours (1 hour for vessels under Mauritanian agreement)</t>
  </si>
  <si>
    <t>Fishery in ICES XIIb and VIb1</t>
  </si>
  <si>
    <t>This fishery is the same as is carried out in the NAFO 1F, 2J areas. Most catches are fished in the ICES area.</t>
  </si>
  <si>
    <t>NAFO Div. 3LMNO. NAFO observers data.</t>
  </si>
  <si>
    <t>Fisheriy in ICES Divisions XII &amp; VIb</t>
  </si>
  <si>
    <t>Observers on board+surveys</t>
  </si>
  <si>
    <t>This species has a TAC =0, so the number of individuals can not be planned in advance. Data from FLEMISH CAP GROUNDFISH SURVEY</t>
  </si>
  <si>
    <t>***</t>
  </si>
  <si>
    <t>Under moratorium. Only survey data (3LNO GROUNDFISH SURVEY)</t>
  </si>
  <si>
    <t>****</t>
  </si>
  <si>
    <t>Under moratorium. Only survey data (FLEMISH CAP GROUNDFISH SURVEY)</t>
  </si>
  <si>
    <t xml:space="preserve"> SA1</t>
  </si>
  <si>
    <t>See Region/RFMO: North Atlantic/ICES. This stock is the same that ICES SA V, VI, XII, XIV &amp; NAFO SA 2+(Div 1F+3K) Area/Stock</t>
  </si>
  <si>
    <t>* This species has a TAC =0, so the number of individuals can not be planned in advance. Data from 3LNO GROUNDFISH SURVEY</t>
  </si>
  <si>
    <t>* This species has a TAC =0, so the number of individuals can not be planned in advance. Data from FLEMISH CAP GROUNDFISH SURVEY</t>
  </si>
  <si>
    <t>Under moratorium. *** Only survey data (3LNO GROUNDFISH SURVEY)</t>
  </si>
  <si>
    <t>Under moratorium. **** Only survey data (FLEMISH CAP GROUNDFISH SURVEY)</t>
  </si>
  <si>
    <t>no research surveys in this area</t>
  </si>
  <si>
    <t>Other Regions IATTC, WCPFC,</t>
  </si>
  <si>
    <t>Other Regions ICCAT, IATTC, WCPFC</t>
  </si>
  <si>
    <t>3+2</t>
  </si>
  <si>
    <t>9+4+5</t>
  </si>
  <si>
    <t>WGSASP</t>
  </si>
  <si>
    <t>Concurrent on-shore and concurrent-at-sea</t>
  </si>
  <si>
    <t>12-&lt; 18 m *</t>
  </si>
  <si>
    <t>Encuesta Económica Pesca Marítima</t>
  </si>
  <si>
    <t>40 m or larger *</t>
  </si>
  <si>
    <t>Vessels using other passive gears</t>
  </si>
  <si>
    <t>18-&lt; 24 m *</t>
  </si>
  <si>
    <t>10-&lt; 12 m*</t>
  </si>
  <si>
    <t>Vessels using pots and/or traps</t>
  </si>
  <si>
    <t>Vessels using polyvalent passive gears only</t>
  </si>
  <si>
    <t>24-&lt; 40 m *</t>
  </si>
  <si>
    <t>NONE</t>
  </si>
  <si>
    <t xml:space="preserve"> Inactive vessels</t>
  </si>
  <si>
    <t>00-&lt;10 m</t>
  </si>
  <si>
    <t>10-&lt;12 m</t>
  </si>
  <si>
    <t>12-&lt;18 m</t>
  </si>
  <si>
    <t>18-&lt;24 m</t>
  </si>
  <si>
    <t>24-&lt;40 m</t>
  </si>
  <si>
    <r>
      <t>Anarhichas</t>
    </r>
    <r>
      <rPr>
        <sz val="10"/>
        <rFont val="Arial"/>
        <family val="2"/>
      </rPr>
      <t xml:space="preserve"> spp.</t>
    </r>
  </si>
  <si>
    <r>
      <t>Aphanopus</t>
    </r>
    <r>
      <rPr>
        <sz val="10"/>
        <rFont val="Arial"/>
        <family val="2"/>
      </rPr>
      <t xml:space="preserve"> spp.</t>
    </r>
  </si>
  <si>
    <r>
      <t xml:space="preserve">Argentina </t>
    </r>
    <r>
      <rPr>
        <sz val="10"/>
        <rFont val="Arial"/>
        <family val="2"/>
      </rPr>
      <t>spp.</t>
    </r>
  </si>
  <si>
    <t>Demersal trawlers and/or demersal seiners 12-&lt; 18 m *</t>
  </si>
  <si>
    <t>Demersal trawlers and/or demersal seiners 40 m or larger *</t>
  </si>
  <si>
    <t>Purse seiners 10-&lt; 12 m*</t>
  </si>
  <si>
    <t>Purse seiners 10-&lt; 12 m</t>
  </si>
  <si>
    <t>Vessels using hooks 10-&lt; 12 m*</t>
  </si>
  <si>
    <t>Vessels using hooks 10-&lt; 12 m</t>
  </si>
  <si>
    <t>Drift and/or fixed netters 10-&lt; 12 m*</t>
  </si>
  <si>
    <t>Drift and/or fixed netters 10-&lt; 12 m</t>
  </si>
  <si>
    <t>Vessels using polyvalent passive gears only 24-&lt; 40 m *</t>
  </si>
  <si>
    <t>Vessels using polyvalent passive gears only 24-&lt; 40 m</t>
  </si>
  <si>
    <t>Vessels using active and passive gears 12-&lt; 18 m *</t>
  </si>
  <si>
    <t>Vessels using active and passive gears 12-&lt; 18 m</t>
  </si>
  <si>
    <t>Vessels using active and passive gears 24-&lt; 40 m</t>
  </si>
  <si>
    <t>Vessels using other passive gears 12-&lt; 18 m *</t>
  </si>
  <si>
    <t>Vessels using other passive gears 12-&lt; 18 m</t>
  </si>
  <si>
    <t>Vessels using other passive gears 18-&lt; 24 m *</t>
  </si>
  <si>
    <t>Vessels using other passive gears 18-&lt; 24 m</t>
  </si>
  <si>
    <t>Vessels using other passive gears 24-&lt; 40 m</t>
  </si>
  <si>
    <t>Purse seiners 24-&lt; 40 m *</t>
  </si>
  <si>
    <t>Purse seiners 24-&lt; 40 m</t>
  </si>
  <si>
    <t xml:space="preserve">Purse seiners 40 m or larger </t>
  </si>
  <si>
    <t>Vessels using hooks 12-&lt; 18 m *</t>
  </si>
  <si>
    <t>Vessels using hooks 12-&lt; 18 m</t>
  </si>
  <si>
    <t>Vessels using pots and/or traps 12-&lt; 18 m *</t>
  </si>
  <si>
    <t>Vessels using pots and/or traps 12-&lt; 18 m</t>
  </si>
  <si>
    <t xml:space="preserve">Vessels using polyvalent passive gears only 18-&lt; 24 m </t>
  </si>
  <si>
    <t>Purse seiners 12-&lt; 18 m *</t>
  </si>
  <si>
    <t>Purse seiners 0-&lt; 10 m</t>
  </si>
  <si>
    <t>Purse seiners 12-&lt; 18 m</t>
  </si>
  <si>
    <t>Vessels using hooks 0-&lt; 10 m</t>
  </si>
  <si>
    <t>Vessels using hooks 24-&lt; 40 m</t>
  </si>
  <si>
    <t>Vessels using pots and/or traps 0-&lt; 10 m</t>
  </si>
  <si>
    <t>Vessels using pots and/or traps 10-&lt; 12 m</t>
  </si>
  <si>
    <t>Vessels using active and passive gears 24-&lt; 40 m *</t>
  </si>
  <si>
    <t>Vessels using other passive gears 24-&lt; 40 m *</t>
  </si>
  <si>
    <t>Gross value of landings</t>
  </si>
  <si>
    <t xml:space="preserve">Other income </t>
  </si>
  <si>
    <t xml:space="preserve">Lease/rental payments for quota or other fishing rights </t>
  </si>
  <si>
    <t>Capital costs</t>
  </si>
  <si>
    <t>Annual depreciation</t>
  </si>
  <si>
    <t xml:space="preserve">FTE National </t>
  </si>
  <si>
    <t xml:space="preserve">Vessels using other passive gears 24-&lt; 40 m </t>
  </si>
  <si>
    <t xml:space="preserve">Dredgers 12-&lt; 18 m </t>
  </si>
  <si>
    <t xml:space="preserve">Vessels using hooks 18-&lt; 24 m </t>
  </si>
  <si>
    <t xml:space="preserve">Vessels using hooks 24-&lt; 40 m </t>
  </si>
  <si>
    <t>Drift and/or fixed netters 18-&lt; 24 m *</t>
  </si>
  <si>
    <t xml:space="preserve">Vessels using pots and/or traps 12-&lt; 18 m </t>
  </si>
  <si>
    <t xml:space="preserve">Demersal trawlers and/or demersal seiners 12-&lt; 18 m </t>
  </si>
  <si>
    <t xml:space="preserve">Demersal trawlers and/or demersal seiners 40 m or larger </t>
  </si>
  <si>
    <t>Vessels using hooks 24-&lt; 40 m *</t>
  </si>
  <si>
    <t>(a) SAL (Salmo salar)</t>
  </si>
  <si>
    <r>
      <t>(b) ELE (</t>
    </r>
    <r>
      <rPr>
        <i/>
        <sz val="10"/>
        <rFont val="Arial"/>
        <family val="2"/>
      </rPr>
      <t>Anguila anguilla)</t>
    </r>
  </si>
  <si>
    <r>
      <t>(c)  BSS (</t>
    </r>
    <r>
      <rPr>
        <i/>
        <sz val="10"/>
        <rFont val="Arial"/>
        <family val="2"/>
      </rPr>
      <t>Dicentrarchus labrax), SBG (Sparus aurata), SBH (Morone chrysops x M. saxatilis) and SBR (Pagellus bogaraveo)</t>
    </r>
  </si>
  <si>
    <t>(d) This row contains all other not listed marine species:  AMB, MGR,MGS,OAL,SOL, SPU, SWA,TUR,RPG,REA,ATB,MPS,MUF</t>
  </si>
  <si>
    <r>
      <t>(e) BFT (</t>
    </r>
    <r>
      <rPr>
        <i/>
        <sz val="10"/>
        <rFont val="Arial"/>
        <family val="2"/>
      </rPr>
      <t>Thunnus thynnus)</t>
    </r>
  </si>
  <si>
    <r>
      <t xml:space="preserve">(i) </t>
    </r>
    <r>
      <rPr>
        <i/>
        <sz val="10"/>
        <rFont val="Arial"/>
        <family val="2"/>
      </rPr>
      <t>MSM (Mytilus galloprovincialis)</t>
    </r>
  </si>
  <si>
    <r>
      <t>(j) OYF (</t>
    </r>
    <r>
      <rPr>
        <i/>
        <sz val="10"/>
        <rFont val="Arial"/>
        <family val="2"/>
      </rPr>
      <t>Ostrea edulis), OYG (Crassostrea gigas)</t>
    </r>
  </si>
  <si>
    <t>(k) CLJ, (Ruditapes philippinarum), CTG (Ruditapes decussatus), CTS (Venerupis pullastra) and VNR (Venerupis rhomboides)</t>
  </si>
  <si>
    <t>(l) This row contains all other not listed shellfish species, crustaceans,  aquatic plants and aquatic invertebrates: COC, DON, EQE, PEE, QSC, RAZ, VEV, VSC, OCC, AUP, PCL, CPR, KUP, TGS, PAL, PNV, LQX, SWX, DIN, GAS</t>
  </si>
  <si>
    <t>(m) This row contains all other not listed fresh water species  AAA, APB, BRB, CGO, FCY, FRX, HUC, AFJ, GTA, VHS</t>
  </si>
  <si>
    <t>(o) FCP (Cyprinus carpio) and FTE (Tinca tinca)</t>
  </si>
  <si>
    <t>Encuesta Económica de Acuicultura</t>
  </si>
  <si>
    <t xml:space="preserve">Shellfish farming techniques - Oyster Bottom </t>
  </si>
  <si>
    <t>Encuesta Industrial de Empresas (INE)</t>
  </si>
  <si>
    <t>Companies 50 - 249</t>
  </si>
  <si>
    <t>Companies &gt; 250</t>
  </si>
  <si>
    <r>
      <rPr>
        <b/>
        <sz val="10"/>
        <rFont val="Arial"/>
        <family val="2"/>
      </rPr>
      <t>Metiers level 6</t>
    </r>
    <r>
      <rPr>
        <sz val="10"/>
        <rFont val="Arial"/>
        <family val="2"/>
      </rPr>
      <t xml:space="preserve"> (?)</t>
    </r>
  </si>
  <si>
    <r>
      <t xml:space="preserve">Mustelus </t>
    </r>
    <r>
      <rPr>
        <sz val="10"/>
        <rFont val="Arial"/>
        <family val="2"/>
      </rPr>
      <t>spp.</t>
    </r>
  </si>
  <si>
    <r>
      <t>Pandalus</t>
    </r>
    <r>
      <rPr>
        <sz val="10"/>
        <rFont val="Arial"/>
        <family val="2"/>
      </rPr>
      <t xml:space="preserve"> spp.</t>
    </r>
  </si>
  <si>
    <r>
      <t xml:space="preserve">Merluccius </t>
    </r>
    <r>
      <rPr>
        <sz val="10"/>
        <rFont val="Arial"/>
        <family val="2"/>
      </rPr>
      <t>spp</t>
    </r>
    <r>
      <rPr>
        <i/>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</si>
  <si>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</si>
  <si>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</si>
  <si>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</si>
  <si>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</si>
  <si>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</si>
  <si>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</si>
  <si>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</si>
  <si>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r>
      <rPr>
        <i/>
        <sz val="10"/>
        <rFont val="Arial"/>
        <family val="2"/>
      </rPr>
      <t>Raja</t>
    </r>
    <r>
      <rPr>
        <sz val="10"/>
        <rFont val="Arial"/>
        <family val="2"/>
      </rPr>
      <t xml:space="preserve"> spp</t>
    </r>
  </si>
  <si>
    <r>
      <t>Bluefin tuna (</t>
    </r>
    <r>
      <rPr>
        <i/>
        <sz val="10"/>
        <rFont val="Arial"/>
        <family val="2"/>
      </rPr>
      <t>Thunnus Thynnus)</t>
    </r>
  </si>
  <si>
    <r>
      <t>Albacore (</t>
    </r>
    <r>
      <rPr>
        <i/>
        <sz val="10"/>
        <rFont val="Arial"/>
        <family val="2"/>
      </rPr>
      <t>Thunnus alalunga)</t>
    </r>
  </si>
  <si>
    <r>
      <t xml:space="preserve">Maturity (all spp.) and sex-ratio from </t>
    </r>
    <r>
      <rPr>
        <i/>
        <sz val="10"/>
        <rFont val="Arial"/>
        <family val="2"/>
      </rPr>
      <t>Katsuwonus pelamis,</t>
    </r>
  </si>
  <si>
    <r>
      <t xml:space="preserve">Med&amp;BS (source 2014 Annual Reports </t>
    </r>
    <r>
      <rPr>
        <sz val="10"/>
        <rFont val="Arial"/>
        <family val="2"/>
      </rPr>
      <t>Cyprus, France, Greece, Italy, Malta, Slovenia, Spain, Bulgaria and Romania</t>
    </r>
    <r>
      <rPr>
        <sz val="10"/>
        <rFont val="Arial"/>
        <family val="2"/>
      </rPr>
      <t>)</t>
    </r>
  </si>
  <si>
    <r>
      <t xml:space="preserve">Merluccius </t>
    </r>
    <r>
      <rPr>
        <sz val="10"/>
        <rFont val="Arial"/>
        <family val="2"/>
      </rPr>
      <t>spp</t>
    </r>
    <r>
      <rPr>
        <sz val="10"/>
        <rFont val="Arial"/>
        <family val="2"/>
      </rPr>
      <t>.</t>
    </r>
  </si>
  <si>
    <t>There are no sales notes by species</t>
  </si>
  <si>
    <t>see footnote c. Part of the catches of these fleet are landed abroad and we do not have sales notes from foreign ports.</t>
  </si>
  <si>
    <t>see footnote c. Most of the catches of these fleets are landed abroad and we do not have sales notes from foreign ports.</t>
  </si>
  <si>
    <t>Not all sales notes are available</t>
  </si>
  <si>
    <t>2013-2014</t>
  </si>
  <si>
    <t>NA *</t>
  </si>
  <si>
    <t>* Confidential data (only one vessel)</t>
  </si>
  <si>
    <t>Prohibition since 2015</t>
  </si>
  <si>
    <t>OTB_SPF_&gt;=70_0_0</t>
  </si>
  <si>
    <t>Misc_LHP****</t>
  </si>
  <si>
    <t>Misc_LLS***</t>
  </si>
  <si>
    <t>2016</t>
  </si>
  <si>
    <t>L4</t>
  </si>
  <si>
    <t>Canary Islands waters (CECAF_ FAO 34.1.2) sampled at sea in Tenerife waters</t>
  </si>
  <si>
    <t>Canary Islands waters (CECAF_ FAO 34.1.2)</t>
  </si>
  <si>
    <t>Guinea Bissau (CECAF_ FAO 34.3.13)</t>
  </si>
  <si>
    <t>G. Bissau (FAO 34.3.13)</t>
  </si>
  <si>
    <t>Mauritania (CECAF_ FAO 34.1.32 and FAO 34.3.11) sampled in Port of Las Palmas</t>
  </si>
  <si>
    <t xml:space="preserve"> All year (except closed seasons in February-March)</t>
  </si>
  <si>
    <t>2012-2014</t>
  </si>
  <si>
    <t>See North Atlantic</t>
  </si>
  <si>
    <t>See ICCAT</t>
  </si>
  <si>
    <t>derogation since 2007</t>
  </si>
  <si>
    <t>Not required in Decision EC 93/2010</t>
  </si>
  <si>
    <t>We have already covered this family with Pagellus bogaraveo</t>
  </si>
  <si>
    <t>This species has a TAC =0, so the number of individuals can not be planned in advance.</t>
  </si>
  <si>
    <t xml:space="preserve">See ICES  XII, XIV. It is the same stock </t>
  </si>
  <si>
    <t>Reference Years 2011-2012</t>
  </si>
  <si>
    <t>This species is now S. colias</t>
  </si>
  <si>
    <t>Reference Years 2011-2012. Sepia officinalis y S.hierredda are landed toghether</t>
  </si>
  <si>
    <t>31,5</t>
  </si>
  <si>
    <t>64,6</t>
  </si>
  <si>
    <t>51,4</t>
  </si>
  <si>
    <t>88,4</t>
  </si>
  <si>
    <t>Stock BFT-E (East atlantic and Mediterranean Sea).</t>
  </si>
  <si>
    <t>Landings together with A. thazard</t>
  </si>
  <si>
    <t>derogacion</t>
  </si>
  <si>
    <t>Stock BFT-E (East atlantic and Mediterranean Sea).derogation for sex ratio and maturity</t>
  </si>
  <si>
    <t>Commercial + surveys</t>
  </si>
  <si>
    <t>* This species has a TAC =0, so the number of individuals can not be planned in advance.</t>
  </si>
  <si>
    <t>*** Data form 3LNO GROUNDFISH SURVEY (PLATUXA)</t>
  </si>
  <si>
    <t>**** Data from FLEMISH CAP GROUNDFISH SURVEY</t>
  </si>
  <si>
    <t>(**) in these species, only a part of the total stock is captured, so these studies are discarded. See text.</t>
  </si>
  <si>
    <t>Triennial survey unplanned for 2016. The next one is planned for 2017.</t>
  </si>
  <si>
    <t>Mediterranean Planning Group for Methodological Development, San Sebastian (Spain), 19-23 september</t>
  </si>
  <si>
    <t>MEDITS Working Group, Sliema (Malta),  13-14 April</t>
  </si>
  <si>
    <t>Enric, Antonio</t>
  </si>
  <si>
    <t>MEDIAS Working Group, Split (Croatia), 5-7 April</t>
  </si>
  <si>
    <t>Ana Ventero y Magdalena Iglesias</t>
  </si>
  <si>
    <t>SRC-WM</t>
  </si>
  <si>
    <t>GFCM Meeting of  Subregional Committee for the Western mediterranean.(SRC-WM), Tanger(Morocco), 20 January</t>
  </si>
  <si>
    <t>Begoña, Pablo, Juan Gil, Jose Luis y Encarnacion (Secretaria)</t>
  </si>
  <si>
    <t>Working group on stock assessment of small pelagics in the Mediterranean, Rome (Italy),  November 7-12</t>
  </si>
  <si>
    <t>Pedro, Ana</t>
  </si>
  <si>
    <t>Working group on stock assessment of demersal species and elasmobranches in the Mediterranean, Rome (Italy), November 7-12</t>
  </si>
  <si>
    <t>José Luis, Bea, Antonio, Encarni</t>
  </si>
  <si>
    <t>Scientific Advidsory Committee - 18th Session, Nicosia (Cyprus), 21-23 March</t>
  </si>
  <si>
    <t>Alberto García</t>
  </si>
  <si>
    <t>Working Group on biological parameters - Monopoli (Italy),10-14 October</t>
  </si>
  <si>
    <t>Pedro, María Sainza</t>
  </si>
  <si>
    <t>WKARA2</t>
  </si>
  <si>
    <t>WKGIC2</t>
  </si>
  <si>
    <t>Workshop on growth-increment chronologies in marine fish (WKGIC2), Palma de Mallorca (Spain), 18 - 22 April</t>
  </si>
  <si>
    <t>WKFICON</t>
  </si>
  <si>
    <t>Workshop on fish condition, Gerona (Spain), 17-18 November</t>
  </si>
  <si>
    <t>Meeting on GFCM fisheries data requierements. FAO headquarters, Rome (Italy), 3-4 November 2016</t>
  </si>
  <si>
    <t>Encarnación Benito, Pedro, María</t>
  </si>
  <si>
    <t>LM 2015</t>
  </si>
  <si>
    <t>RCM Med&amp;BS-LP 2015 recommends that the COM should give clear indications on the possibilities to implement RDBs as soom as possible. The process of development of the Mediterranean RDB started in 2011. But all the process was stopped in 2013, because the COM informed on the need to wait for the outputs of the "feasibility study" and of its update.</t>
  </si>
  <si>
    <t xml:space="preserve">Commission lunched new feasibility study and results are expected within 20 months. For RCM Med&amp;BS-LP 2016 this is not acceptable because there is a clear need expressed by MS and no feedback from the Commission is received. </t>
  </si>
  <si>
    <t>RCM Med&amp;BS-LP considered that MS should improve their knowledge on the design-based sampling and other statistical sampling tools used in others EU regions. For that, RCM recommend MS to participate in the EU Working Groups and Workshops relative to sampling desings and methods like WGCATCH.</t>
  </si>
  <si>
    <t>MS need some time to improve sampling design and to adapt their sampling strategies</t>
  </si>
  <si>
    <t>Low number of trips and catches. In addition, the landings are high fluctuations from one year to another. Sampling not planed</t>
  </si>
  <si>
    <t>Target species of DRB_MOL are not included in the Appendix VII. Sampling not planed</t>
  </si>
  <si>
    <t>Market stock specific sampling of M. merluccius and O. vulgaris</t>
  </si>
  <si>
    <t>Fishing trips of GTR_DEF + GNS_DEF + GNS_SLP</t>
  </si>
  <si>
    <t>Market stock specific sampling of E. encrasicholus or S. pilchardus</t>
  </si>
  <si>
    <t xml:space="preserve">Market stock specific sampling of A. antennatus </t>
  </si>
  <si>
    <t>Fishing trips of OTB_DWS + OTB_MDD</t>
  </si>
  <si>
    <t>Market stock specific sampling of A. antennatus during the fishing season</t>
  </si>
  <si>
    <t>Fishing trips of GTR_DEF + GNS_DEF + LLS_DEF</t>
  </si>
  <si>
    <t>Market stock specific sampling of M. surmuletus</t>
  </si>
  <si>
    <t>Market stock specific sampling of M. merluccius, L. budegassa and M. barbatus</t>
  </si>
  <si>
    <t>Market stock specific sampling of M. barbatus and M. surmuletus</t>
  </si>
  <si>
    <t>Market stock specific sampling of E. encrasicholus and S. pilchardus</t>
  </si>
  <si>
    <t>Market stock specific sampling of M. merluccius</t>
  </si>
  <si>
    <t>Epinephelus costae</t>
  </si>
  <si>
    <t>Mugil spp</t>
  </si>
  <si>
    <t>Arnoglossus spp</t>
  </si>
  <si>
    <t>Gobius niger</t>
  </si>
  <si>
    <t>Scorpaena elongata</t>
  </si>
  <si>
    <t>Spicara spp</t>
  </si>
  <si>
    <t>Pegusa impar</t>
  </si>
  <si>
    <t>Raja radula</t>
  </si>
  <si>
    <t>Squalus spp</t>
  </si>
  <si>
    <t>Raja polystigma</t>
  </si>
  <si>
    <t>Chromis chromis</t>
  </si>
  <si>
    <t>Alloteuthis spp</t>
  </si>
  <si>
    <t>Trachinus radiatus</t>
  </si>
  <si>
    <t>3.1</t>
  </si>
  <si>
    <t>Mediterranean Sea 1.1</t>
  </si>
  <si>
    <t>Most achived in survey</t>
  </si>
  <si>
    <t>1129 Nautical miles. The abundance and biomass estimation of the target species are storaged by the JRC. They are transmited in the Oficial Data Call for the Med&amp;BS</t>
  </si>
  <si>
    <t>2016 Official call for data on landings, discards, length and age compositions, fishing effort, biological parameters, trawl and hydro acoustic sueveys in the Mediterranean and in the Black Sea.</t>
  </si>
  <si>
    <t>GFCM Task1</t>
  </si>
  <si>
    <t>Some parameter of the tables "Task1 FleetSegments Economic" and "Task1 Operational Units Fishing Periods"are not reported.</t>
  </si>
  <si>
    <t>Acces to Data Collection Framework data - Pilot projects funded under the Call for proposals MARE/2014/41: marine protected areas:network(s) for enhancement of sustainable fisheries in EU Mediterranean waters</t>
  </si>
  <si>
    <t xml:space="preserve">In September 2015, the WGBIOP recommended the first otolith exchange for Pollachius pollachius, that was conduced in 2016 by means of the WebGR tool. There is no official data call for this otolith exchange. </t>
  </si>
  <si>
    <t>A/N</t>
  </si>
  <si>
    <t>Biological data not provided. Exemption for collecting sotck-related variables according to EC93/2010 (landings less to 200 tons)</t>
  </si>
  <si>
    <t>In adition, data of live weight, sex-ratio and sexual maturity were sent.</t>
  </si>
  <si>
    <t>There is no official data call for this group. Data sent to this group were: Ane-pore acoustic estimates in IXa north (PELACUS). Acoustic  estimates for ane-pore IXa south from ECOCADIZ 2016 (in summer) and ECOCADIZ-RECLUTA 2016 (recruit, in autumn) were not possible to be provided at due time to this group but were provided to ICES (Request ICES in-year assessment).</t>
  </si>
  <si>
    <t xml:space="preserve">There is no official data call for this group. Data sent to this group were: Sar-south acoustic estimates in VIIIc and IXa north (PELACUS) </t>
  </si>
  <si>
    <t>ICES (WKARA2)</t>
  </si>
  <si>
    <t>Engraulis encrasicolus (VIII, IXaN, IXaS)</t>
  </si>
  <si>
    <t>There is no official data call for this group. Data sent to this group were: Results and recommendations of the Anchovy Otolith Exchange carry out in 2014. Ages, methodologies, criteria of age determination and age  validation .</t>
  </si>
  <si>
    <t>ICES (WKSHOM)(2016 Benchmark for the  WKPELA2017)</t>
  </si>
  <si>
    <t>Coordination and compilation of hom-soth, sar-78 and sar-soth  data for the assessment .</t>
  </si>
  <si>
    <t>ICES (2016 Benchmark for the  WKWIDE 2017)</t>
  </si>
  <si>
    <t>ICES (RCM NA 2016)</t>
  </si>
  <si>
    <t>ICES (WKNEP)</t>
  </si>
  <si>
    <t>nep-9a (30)</t>
  </si>
  <si>
    <t>There is no official data call for this group. Data sent to this group were: landings, maturity, size, weight, and survey data (UWTV survey).</t>
  </si>
  <si>
    <t>ICES (WGNEPS)</t>
  </si>
  <si>
    <t>There is no official data call. Data sent were survey data (UWTV survey)</t>
  </si>
  <si>
    <t xml:space="preserve">Coordination and compilation of hom-west and mac-nea  data for the assessment </t>
  </si>
  <si>
    <t>Upload logs</t>
  </si>
  <si>
    <t>LM 14 (RCMNA 3) (RCM NS&amp;EA 4)</t>
  </si>
  <si>
    <t>RCM NS&amp;EA recommends that the upload logs messages from the 2015 upload exercise be taken into account when agreeing on regional reference lists for the RDB.
The RCM NA strongly recommends that:
1. those upload logs not depending on RCM decisions are to be taken into account by the SC-RDB and RDB support;
2. each MS appoints a person to work on intersessionally sub-group to deal with those upload logs pending from RCM decisions;
3. If relevant, MS to consider reload all their data and update the upload log on next RCM data call.</t>
  </si>
  <si>
    <t>Implications of the landing obligation -  Scientific data storage, IT systems and estimation</t>
  </si>
  <si>
    <t>LM 15 (RCMNA 9) (RCM NS&amp;EA 5)</t>
  </si>
  <si>
    <t>RCM NS&amp;EA repeats the recommendation from last year that scientific institutions and ICES need to ensure that data recording systems, IT systems and estimation routines are able to appropriately deal with the new BMS (fish landed below MCRS) fraction of the catch that origins from the landing obligation. National and international databases (including InterCatch and FishFrame) need to accommodate this new fraction in order to make catch estimates transparent.
RCM NA recommends that scientific institutions and ICES ensure that data recording systems, IT systems and estimation routines are able to appropriately deal with the retained discard fraction (Landings BMS) and official discards. RCMs to review, monitor and advise on the impact of the implementation. Also, authorities should adjust logbooks and IT systems to accommodate the accurate recordings of all catch components, including the part that can be released under the de minimis exemptions.
Authorities should adjust logbooks and IT systems to accommodate the accurate recordings of all catch components, including BMS and fish that are discarded, for example under the de minimis exemptions.</t>
  </si>
  <si>
    <t>III.E</t>
  </si>
  <si>
    <t>Age determination in stocks were age is not used in assessments</t>
  </si>
  <si>
    <t>LM 16 (RCMNA 12) (RCM NS&amp;EA 6)</t>
  </si>
  <si>
    <t>RCM NS&amp;EA recommends that the Liaison Meeting (LM) discusses and suggest a decision making process on how to deal with requirements on age determination for stocks were age is not used in the assessment due to poor agreement between age readers.
RCM NA recommends a full evaluation of the state-of-the-art regarding relations between age reading of species and assessment. This evaluation could be done by WGBIOP in contact with stock coordinators. This recommendation should be valid until an agreed standardized age reading method is developed.</t>
  </si>
  <si>
    <t>Improving species selection protocols</t>
  </si>
  <si>
    <t>LM 18 (RCMNA 2)</t>
  </si>
  <si>
    <t>The RCM NA recommends simulation and practical implementation studies on onshore sampling methodologies with the objective of improving species selection protocols.</t>
  </si>
  <si>
    <t>MS contributions to RDB Fishframe</t>
  </si>
  <si>
    <t>RCM NA recommends that each MS in the North Atlantic area contributes to the development and maintenance of the Regional Database and the supporting tools by contributing 5000 € yearly in 2016 and 2017.</t>
  </si>
  <si>
    <t>Descriptions of metiers</t>
  </si>
  <si>
    <t>RCM NA recommends MS to provide a description of the métiers that are sampled in the RDB. RCM NA opinion is that this could be answered during next data call. At the same time it would be recommended to set up space in the RDB to keep these descriptions (link it in a repository with version control).</t>
  </si>
  <si>
    <t xml:space="preserve"> RCM LDF Data Calls</t>
  </si>
  <si>
    <t>Mediterranean Sea &amp; Black Sea</t>
  </si>
  <si>
    <t>Penalties of transmission of data to the GFCM</t>
  </si>
  <si>
    <t>Not applicable to MSs</t>
  </si>
  <si>
    <t>Penalties on data request from end users</t>
  </si>
  <si>
    <t>Speed up the process of setting up a RDB for Med&amp;BS (Med&amp;BS-­‐‑RDB) and a RDB for LP (LP-­‐‑
RDB)</t>
  </si>
  <si>
    <t>Evolution towards RCGs: Design-­‐‑based sampling</t>
  </si>
  <si>
    <t>List of surveys in the future EU MAP</t>
  </si>
  <si>
    <t>Review of the list of proposed stocks (current Appendix VII of COM Decision 2010/93/EU)</t>
  </si>
  <si>
    <t>Need for observers on board with a clear scientific role</t>
  </si>
  <si>
    <t>Landings abroad and the RDB</t>
  </si>
  <si>
    <t>RCM NS&amp;EA and RCM NA recommend that the present situation in the sampling and estimation of landings abroad is reviewed and that the ICES data centre ensures that the RDB can hold accurate data that on the landings abroad fraction of the catch.</t>
  </si>
  <si>
    <t>ICES planning of working groups</t>
  </si>
  <si>
    <t>LM 17 (RCMNA 1)</t>
  </si>
  <si>
    <t>RCM NA recommends ICES to review the ability of MS to provide data for working groups occurring in the first two months of the year in terms of the impact on quality and completeness of the data supplied.  RCM NA share the opinion that this possible impacts would be avoided by moving the groups to April or later. It is strongly recommended to allow MS to have enough time to prepare and review the data.</t>
  </si>
  <si>
    <t>Setup interregional task groups between RCM NA and RCM NS&amp;EA</t>
  </si>
  <si>
    <t>LM 19 (RCMNA 4)</t>
  </si>
  <si>
    <t>RCM NA recommends to establish 4 task groups working intersessionally on supra regional subjects:
• Cost sharing of funding surveys
• Impact of landing obligation 
• Reviewing the ICES list of data needs as input for designing regional sampling plans.
• Review and follow-up on upload logs.</t>
  </si>
  <si>
    <t>Data compliance versus data quality.</t>
  </si>
  <si>
    <t xml:space="preserve">RCM NA recommends that checks for data transmission failures are decoupled from general data quality issues raised by end users. The dialogue between end users and the RCM/RCG needs to improve to establish:
a) whether data collected under the DCF is fit for purpose 
b) how data collection can be improved when quality issues are raised. 
Separately, data transmission checks should focus on whether member states comply with the requirements of data provision according to specific data calls and DCF legislation. 
</t>
  </si>
  <si>
    <t>Review of surveys to be included in EU MAP</t>
  </si>
  <si>
    <t>RCM NA recommends an STECF EWG meeting to review the list of surveys to be included under the new EU MAP. This should include a review of the spatial and temporal coordination on a regional scale with the aim to optimise sampling effort. It is proposed to use the same evaluation approach as SGRN 10-03, however different weighting of criteria could apply in order to address newly emerging needs for ecosystem monitoring.</t>
  </si>
  <si>
    <t>EU TAC shares in the light of cost-sharing</t>
  </si>
  <si>
    <t>The current DCF recast refers to ‘exploitation of stocks’ rather than EU TAC or landings. RCM NA recommends to change the reference from ‘exploitation of stocks’ to ’EU TAC shares or exploitation of stocks’.</t>
  </si>
  <si>
    <t>Regarding the penalties Mediterranean MS receive with regards to the
submission of GFCM data, the RCM Med&amp;BS 2015 is recommending that the following is to be taken into consideration:
• Task 1.5 data (Table 9) requests biological data (i.e. data on length, sex and maturity scale) of the main associated species caught from all operational units in which the national fleet is active. However, such data are not always required to becollected under the EU’s Data Collection Framework. For example, for some species only length is required to be collected, while for some operational units (e.g. operation of fishing fleets in
GSAs other than the national ones) no biological information is collected. In such cases, if the relevant columns are left blank, it is considered that there are missing data and not full coverage.
Furthermore, this biological data is required in Task 1.5,
irrespective of the importance of the species in the relevant GSA (for example irrespective of its catches, which sometimes can be insignificant). The issues mentioned above should not be encountered once the new GFCM DCRF (Data Collection Reference Framework) will be followed.
• The data in each task depends on the data provided in the previous task/s, whereby data not provided in the initial tasks has a cascading effect on the following tasks.
With regards to the lack of data as described in the first point above a better communication could be established between the MS and the GFCM Secretariat</t>
  </si>
  <si>
    <t>Upload in the RDB</t>
  </si>
  <si>
    <t>RCM NS&amp;EA urges all countries to upload their data in time for the RCM.
RCM NS&amp;EA also recommends EU to allow the appointment of some experts to prepare tables and figures for some days in advance of the RCM meeting.</t>
  </si>
  <si>
    <t>North Sea &amp; Eastern Arctic</t>
  </si>
  <si>
    <t>Use of the RDB</t>
  </si>
  <si>
    <t>RCM NS&amp;EA recommends that once the code list is finalized, all countries should repopulate the whole time series of landings, effort and samples to the RDB.</t>
  </si>
  <si>
    <t>ESP data uploaded in the RDB in time.</t>
  </si>
  <si>
    <t>ESP data were uploaded using the UNLOCODE lists and the metier lists updated and species codes from the WoRMS list.</t>
  </si>
  <si>
    <r>
      <t xml:space="preserve">Workshop on Age reading of </t>
    </r>
    <r>
      <rPr>
        <i/>
        <sz val="10"/>
        <rFont val="Arial"/>
        <family val="2"/>
      </rPr>
      <t>Engraulis encrasicholus</t>
    </r>
    <r>
      <rPr>
        <sz val="10"/>
        <rFont val="Arial"/>
        <family val="2"/>
      </rPr>
      <t>, San Sebastian (Spain), 28 November-2 December</t>
    </r>
  </si>
  <si>
    <t>RCM LDF recommends that from 2016 onwards, data calls related to long distance fisheries are addressed to all non landlocked EU MS in order to:
• ensure that all active fisheries in the areas in the competence of the RCM LDF are covered;
• obtain information on MS’ participation in the working groups of any RFMOs related to fishing activity in the waters outside the EU
It is expected that all National Correspondents contacted respond to the data call either with information on all fishing activity beyond the EU waters by the vessels under the flag of their MS or with confirmation of none of such activities.</t>
  </si>
  <si>
    <t>Spain will follow-up this recommendation as has always done in previous years.</t>
  </si>
  <si>
    <t xml:space="preserve">CECAF- Seventh Session of the Scientific Sub-Committee. Tenerife, Spain, 14–16 October 2015
</t>
  </si>
  <si>
    <t>Biological Data, Fishing Activity Data</t>
  </si>
  <si>
    <t xml:space="preserve">APPENDIX E:  Research recommendations for the Working Groups.  First General recommendation concerning the four Working Groups of the two sub-regions. </t>
  </si>
  <si>
    <t xml:space="preserve">– Statistical systems for commercial catches and fishing effort for each stock and fishery exploited by Spain,as well as biological sampling programmes are already implemented through the Data Collection Framework. Bycatch samplings are conducted, througth Programs of observation onboard. 
– By-catches of the Spanish fleets have been registered since the implementation of the Programmes of Observers on board Spanish commercial fleets in NW African waters, in all the métiers required, when possible. Spain (IEO) will analyze these by-catch data and provide them to the CECAF WGs.
– Spain (IEO scientists) has already made research for estimating stock specific CPUEs that can be used as abundant indices for these stocks. Indeed, the Spanish CPUEs of certain stocks and fleets have been used as abundance index in the assessment models for a long time. Further studies will be made on this topic for improve or obtain better standardized CPUEs for all Spanish fleets and stocks. 
</t>
  </si>
  <si>
    <t>CECAF- Seventh Session of the Scientific Sub-Committee. Tenerife, Spain, 14–16 October 2015</t>
  </si>
  <si>
    <t>Biological Data</t>
  </si>
  <si>
    <t xml:space="preserve">APPENDIX E:  Research recommendations for the Working Groups.  First Specific recommendation in the First General recommendation concerning the four Working Groups of the two sub-regions. </t>
  </si>
  <si>
    <t xml:space="preserve">–  Spain (IEO) will continue following this recommendation by conducting length samplings either through the Programs of Observers on board Spanish commercial fleets or through samplings and markets.  By-catch species are also sampled through the Programs of Observers on board.
– Size ranges of the species fished by the Spanish fleet are sampled with the best coverage possible by the IEO. But this coverage may have some spatial or temporal constraints, depending on the fishing areas established by SFPAs and/or the fishing months of activity, that could be also limited by the SFPAs (closed seasons) or other reasons.  
</t>
  </si>
  <si>
    <t xml:space="preserve">APPENDIX E:  Research recommendations for the Working Groups.  Third (b) General recommendation concerning the four Working Groups of the two sub-regions. </t>
  </si>
  <si>
    <t>The SSC recommends the development of knowledge on the biology and ecology of stocks (life cycles of species, migratory and distribution patterns, critical phases of life cycles, determination of recruitment, and mechanism for environmental variability impact, etc.) in order to better understand their spatial and temporal dynamics.</t>
  </si>
  <si>
    <t xml:space="preserve">– Spain (IEO scientist) carries out biological studies of main target species, through the information collected by the Data Collection Framework. Some of the biological and ecological studies have been carried out for some stocks (life cycles of species, distribution patterns, etc.). Other types of biological/ecological studies are expected to be conducted with the best information available. </t>
  </si>
  <si>
    <t>Rapport de la Réunion Scientifique Conjointe annuelle relative a l'Accord de pêche Maroc-EU. 2015</t>
  </si>
  <si>
    <t>Fishing Activity Data</t>
  </si>
  <si>
    <t>Categorié 2: Pêche demersal (pg. 38)</t>
  </si>
  <si>
    <t xml:space="preserve">The JSC recommends that vessels from the UE should follow dispositions from Article 14.4 of the Council Regulation (EC): No. 1224/2009: “Masters of EU fishing vessels shall also record in their fishing logbooks all estimated discards above 50 kg of live-weight equivalent in volume for any species”.  </t>
  </si>
  <si>
    <t>Spanish vessels comply with Council Regulation (EC): No. 1224/2009.</t>
  </si>
  <si>
    <t>Rapport de la Réunion Scientifique Conjointe annuelle relative a l'Accord de pêche Maroc-EU-2015</t>
  </si>
  <si>
    <t>“2. Etat des stocks exploités dans le cadre du protocole par rapport aux Points de Référence Biologiques" (pg. 57)</t>
  </si>
  <si>
    <t xml:space="preserve">In relation to the lack of biological data and regular and recurring assessments of main demersal stocks, the JSC recommends reinforcing the biological monitoring of all main species caught by EU fishing vessels. </t>
  </si>
  <si>
    <t>Spain (IEO) is following this recommendation, improving biological data sampling within the DCF.</t>
  </si>
  <si>
    <t xml:space="preserve"> III.E</t>
  </si>
  <si>
    <t>III.C</t>
  </si>
  <si>
    <t xml:space="preserve">The SSC reiterates its recommendation to establish appropriate statistical systems for commercial catches and fishing effort for each stock and fishery. To make biological sampling programmes, covering the entire fishing areas and seasons for all fleets, as well as for bycatches. 
– The SSC recommends that by-catches should be included in the species composition of the catch and that the species caught and origin of catches should be more clearly identified. 
– The SSC recommends to carrying out the research for the standardization of fishing effort for all fleets and developing and accurate CPUE series in order to obtain consistent abundant indices for each stock. 
</t>
  </si>
  <si>
    <t>Intensify sampling of length frequencies and the species composition of the catch (taking into account the bycatch). 
– Ensure a good coverage of all size ranges in the catch of each species for all fleet segments during the year.</t>
  </si>
  <si>
    <t>C1-ss</t>
  </si>
  <si>
    <t>C6-ss</t>
  </si>
  <si>
    <t>Only 3 fishing trips with observer onboard (one of them with Landings=0) and 3 sampled on shore in this metier in 2016 due to the inestability of the fishing activity.</t>
  </si>
  <si>
    <t>Stock-specific sampling was added in proposal for 2016 in order to complete the sampling requirement of this metier.</t>
  </si>
  <si>
    <t xml:space="preserve">5 no. trips to be sampled at sea (vs 4 planned), althougth with shorter duration each. Adapted to the fishing strategy. </t>
  </si>
  <si>
    <t xml:space="preserve">No total achievement due to logistic problems. </t>
  </si>
  <si>
    <t>One planned fishing trip not sampled due to unavailability of vessels to get the observer onboard.</t>
  </si>
  <si>
    <t xml:space="preserve">The current protocols obly the EU fleet to land most of their fishing trips in coastal states. Only one fishing trip of a EU pelagic trawler was known to land in the Spanish Port of Las Palmas. </t>
  </si>
  <si>
    <t>Concurernt sampling onshore not achieved during certain months with more than one fishing trip per day (effort unit). Further explanation in the text</t>
  </si>
  <si>
    <t>An average of 2 fishing trips/month were sampled for a best coverage of the variety of fishing gears used in this artisanal fishery</t>
  </si>
  <si>
    <t>Merluccius spp</t>
  </si>
  <si>
    <t>Merluccius polli</t>
  </si>
  <si>
    <t>Merluccius senegalensis</t>
  </si>
  <si>
    <t>Trachyscorpia cristulata echinata</t>
  </si>
  <si>
    <t>Lophius vaillanti</t>
  </si>
  <si>
    <t>Dentex angolensis</t>
  </si>
  <si>
    <t>Zenopsis conchifer</t>
  </si>
  <si>
    <t>Dentex macrophthalmus</t>
  </si>
  <si>
    <t>Branchiostegus semifasciatus</t>
  </si>
  <si>
    <t>Umbrina canariensis</t>
  </si>
  <si>
    <t>Brotula barbata</t>
  </si>
  <si>
    <t>Deania profundorum</t>
  </si>
  <si>
    <t>Gephyroberyx darwinii</t>
  </si>
  <si>
    <t>Scymnodon ringens</t>
  </si>
  <si>
    <t>Centroscymnus cryptacanthus</t>
  </si>
  <si>
    <t>Centrophorus niaukang</t>
  </si>
  <si>
    <t>Centrophorus spp</t>
  </si>
  <si>
    <t>Spicara alta</t>
  </si>
  <si>
    <t xml:space="preserve">Penaeus notialis </t>
  </si>
  <si>
    <t>Aristaeopsis edwardsiana</t>
  </si>
  <si>
    <t>Aristeus varidens</t>
  </si>
  <si>
    <t>Chaceon maritae</t>
  </si>
  <si>
    <t>Lophius sp</t>
  </si>
  <si>
    <t>Argyrosomus hololepidotus</t>
  </si>
  <si>
    <t>Ariomma melanum</t>
  </si>
  <si>
    <t>Bathygadus sp.</t>
  </si>
  <si>
    <t>Bathynectes maravigna</t>
  </si>
  <si>
    <t>Centrophorus sp</t>
  </si>
  <si>
    <t>Centroscymnus owstonii</t>
  </si>
  <si>
    <t>Coryphaenoides sp.</t>
  </si>
  <si>
    <t>Cynoglossus canariensis</t>
  </si>
  <si>
    <t>Epinephelus aeneus</t>
  </si>
  <si>
    <t>Epinephelus fasciatus</t>
  </si>
  <si>
    <t>Gadella maraldi</t>
  </si>
  <si>
    <t>Galeus polli</t>
  </si>
  <si>
    <t>Glyphus marsupialis</t>
  </si>
  <si>
    <t>Laemonema laureysi</t>
  </si>
  <si>
    <t>Lamprogrammus exutus</t>
  </si>
  <si>
    <t>G2</t>
  </si>
  <si>
    <t>Malacocephalus laevis</t>
  </si>
  <si>
    <t>Malacocephalus occidentalis</t>
  </si>
  <si>
    <t>Pagrus caeruleostictus</t>
  </si>
  <si>
    <t>Pomadasys perotaei</t>
  </si>
  <si>
    <t>Pomadasys rogerii</t>
  </si>
  <si>
    <t>Psettodes bennettii</t>
  </si>
  <si>
    <t>Pterothrissus belloci</t>
  </si>
  <si>
    <t>Raja sp</t>
  </si>
  <si>
    <t>Raja straeleni</t>
  </si>
  <si>
    <t>Rajella sp</t>
  </si>
  <si>
    <t>Rhizoprionodon acutus</t>
  </si>
  <si>
    <t>Rypticus saponaceus</t>
  </si>
  <si>
    <t>Schedophilus sp</t>
  </si>
  <si>
    <t>Selene dorsalis</t>
  </si>
  <si>
    <t>Sepia sp</t>
  </si>
  <si>
    <t>Squalidae</t>
  </si>
  <si>
    <t>Stereomastis sculpta</t>
  </si>
  <si>
    <t>Synagrops bellus</t>
  </si>
  <si>
    <t>Torpedo nobiliana</t>
  </si>
  <si>
    <t>Torpedo torpedo</t>
  </si>
  <si>
    <t>Trachurus sp</t>
  </si>
  <si>
    <t>Trachurus trecae</t>
  </si>
  <si>
    <t>Trichiurus lepturus</t>
  </si>
  <si>
    <t>Yarrella blackfordi</t>
  </si>
  <si>
    <t>No</t>
  </si>
  <si>
    <t>Syacium guineensis</t>
  </si>
  <si>
    <t>Pseudupeneus prayensis</t>
  </si>
  <si>
    <t>Dicologlossa hexophthalma</t>
  </si>
  <si>
    <t>Pagellus bellottii</t>
  </si>
  <si>
    <t>Sepia bertheloti</t>
  </si>
  <si>
    <t>Scorpaena angolensis</t>
  </si>
  <si>
    <t>Pontinus accraensis</t>
  </si>
  <si>
    <t>Priacanthus arenatus</t>
  </si>
  <si>
    <t>Galeoides decadactylus</t>
  </si>
  <si>
    <t>Dentex maroccanus</t>
  </si>
  <si>
    <t>Pegusa triophthalma</t>
  </si>
  <si>
    <t>Pagrus sp</t>
  </si>
  <si>
    <t>Pentheroscion mbizi</t>
  </si>
  <si>
    <t>Cynoglossus senegalensis</t>
  </si>
  <si>
    <t>Pomadasys incisus</t>
  </si>
  <si>
    <t>Pegusa lascaris</t>
  </si>
  <si>
    <t>Antigonia capros</t>
  </si>
  <si>
    <t>Ariomma bondi</t>
  </si>
  <si>
    <t>Aulopus cadenati</t>
  </si>
  <si>
    <t>Bembrops greyi</t>
  </si>
  <si>
    <t>Chaunax suttkusi</t>
  </si>
  <si>
    <t>Chelidonichthys gabonensis</t>
  </si>
  <si>
    <t>Chlorophthalmus sp</t>
  </si>
  <si>
    <t>Dactylopterus volitans</t>
  </si>
  <si>
    <t>Epigonus sp</t>
  </si>
  <si>
    <t>Laemonema sp</t>
  </si>
  <si>
    <t>Monolene microstoma</t>
  </si>
  <si>
    <t>Paraconger notialis</t>
  </si>
  <si>
    <t>Parasudis fraserbrunneri</t>
  </si>
  <si>
    <t>Saurida sp</t>
  </si>
  <si>
    <t>Scorpaena normani</t>
  </si>
  <si>
    <t>Scorpaena stephanica</t>
  </si>
  <si>
    <t>Serranus africanus</t>
  </si>
  <si>
    <t>Setarches guentheri</t>
  </si>
  <si>
    <t>Solitas gruveli</t>
  </si>
  <si>
    <t>Sphoeroides marmoratus</t>
  </si>
  <si>
    <t>Stephanolepis hispidus</t>
  </si>
  <si>
    <t>Synagrops microlepis</t>
  </si>
  <si>
    <t>Trachinocephalus myops</t>
  </si>
  <si>
    <t>Trachinus armatus</t>
  </si>
  <si>
    <t>Uranoscopus polli</t>
  </si>
  <si>
    <t>Uranoscopus spp</t>
  </si>
  <si>
    <t>Plesionika narval</t>
  </si>
  <si>
    <t>Sparisoma cretense</t>
  </si>
  <si>
    <t>Serranus atricauda</t>
  </si>
  <si>
    <t>Sphyraena viridensis</t>
  </si>
  <si>
    <t>Diplodus sargus cadenati</t>
  </si>
  <si>
    <t>Parapristipoma octolineatum</t>
  </si>
  <si>
    <t>Gymnothorax unicolor</t>
  </si>
  <si>
    <t>Mycteroperca fusca</t>
  </si>
  <si>
    <t>Abudefduf luridus</t>
  </si>
  <si>
    <t>Bodianus scrofa</t>
  </si>
  <si>
    <t>Gymnothorax polygonius</t>
  </si>
  <si>
    <t>Muraena augusti</t>
  </si>
  <si>
    <t>Pontinus kuhlii</t>
  </si>
  <si>
    <t>Chromis limbata</t>
  </si>
  <si>
    <t>Dentex gibbosus</t>
  </si>
  <si>
    <t>Pseudocaranx dentex</t>
  </si>
  <si>
    <t>Lysmata seticaudata</t>
  </si>
  <si>
    <t>Enchelycore anatina</t>
  </si>
  <si>
    <t>Gymnothorax maderensis</t>
  </si>
  <si>
    <t>Maja goltziana</t>
  </si>
  <si>
    <t>Seriola fasciata</t>
  </si>
  <si>
    <t>Heterocarpus ensifer</t>
  </si>
  <si>
    <t>Anthias anthias</t>
  </si>
  <si>
    <t>Canthigaster capistrata</t>
  </si>
  <si>
    <t>Apogon imberbis</t>
  </si>
  <si>
    <t>Scorpaenidae</t>
  </si>
  <si>
    <t>Acantholabrus palloni</t>
  </si>
  <si>
    <t>Squalus megalops</t>
  </si>
  <si>
    <t>Promethichthys prometheus</t>
  </si>
  <si>
    <t>Aulostomus strigosus</t>
  </si>
  <si>
    <t>Homola barbata</t>
  </si>
  <si>
    <t>Scorpaena sp</t>
  </si>
  <si>
    <t>Scyllarides latus</t>
  </si>
  <si>
    <t>Aluterus scriptus</t>
  </si>
  <si>
    <t>Cancer bellianus</t>
  </si>
  <si>
    <t>Enoplometopus callistus</t>
  </si>
  <si>
    <t>Galathea strigosa</t>
  </si>
  <si>
    <t>Glossanodon leioglossus</t>
  </si>
  <si>
    <t>Munida sp</t>
  </si>
  <si>
    <t>Scorpaena canariensis</t>
  </si>
  <si>
    <t>Sorpaena canariensis</t>
  </si>
  <si>
    <t>Stenorhynchus lanceolatus</t>
  </si>
  <si>
    <t xml:space="preserve">It is not possible to give the values of this parameter, as their measurements would require a precision balance onboard, due to the small size of individuals of Parapenaeus longirostris </t>
  </si>
  <si>
    <t>Most abundant species in sampled fishing trips 2016.  Data from biological and length sampligs because the sex identification in this species is immediate.</t>
  </si>
  <si>
    <t>Most abundant species in sampled fishing trips in 2016.</t>
  </si>
  <si>
    <t>Data from biological and length sampligs because the sex identification in this species is immediate.</t>
  </si>
  <si>
    <t>Uncommon in catches of Guinea-Bissau where this fleet currently operates</t>
  </si>
  <si>
    <t xml:space="preserve">No access to samples from EU fleet, due to their landing on coastal States. </t>
  </si>
  <si>
    <t>Samples in standard boxes, fully sampled to cover the biological cycle.</t>
  </si>
  <si>
    <t>Sampled fishing trips targeting finfish more than  cephalopods in Guinea Bissau</t>
  </si>
  <si>
    <t>Sampled trips targeting finfish, not cephalopods in Guinea Bissau</t>
  </si>
  <si>
    <t>Trachurus picturatus. Samples in standard boxes, fully sampled to cover the biological cycle.</t>
  </si>
  <si>
    <t>RCM-LDF 2016 (Vilnius, Lithuania, 07-10/06/2016)</t>
  </si>
  <si>
    <t>Effort data and Landings data were  transmitted correctly but Value data from sales notes were not available to be tramsmitted.</t>
  </si>
  <si>
    <t>Data Call RCM-LDF_2016-Effort, Landings and Value (EUR) Data_2013-2015 / Métier MIS_DES_0_0_0  (Canaries) - Muraenidae</t>
  </si>
  <si>
    <t>Comité Scientifique Conjointe relatif à l'Accord de pêche signé entre la République islamique de Mauritanie et l'Union européenne. Nouakchott, 05 au 07 septembre 2016</t>
  </si>
  <si>
    <t>5ª Reunião do Comité Científico Conjunto entre a República da Guiné-Bissau e a União Europeia. Insituto Espanhol de Oceanografia. 10-12 de Maio 2016</t>
  </si>
  <si>
    <t xml:space="preserve">Extraordinary Joint Scientific Committee Guinea Bissau-EU. Bissau, Guinea-Bissau, 07-12 October 2016 </t>
  </si>
  <si>
    <t>FAO/CECAF Technical Workshop on deep-sea fisheries and vulnerable marine ecosystems in the high seas areas of the Eastern Central Atlantic. Dakar, Senegal, 8-10 November 2016</t>
  </si>
  <si>
    <t xml:space="preserve">Effort, Landings and CPUE / Métier OTB_MCF_&gt;=70_0_0 / Deep-sea species caugth by the cephalopod-finfish fishery / Cephalopod &amp; Fish (Guinea Bissau) </t>
  </si>
  <si>
    <t>Comité Scientifique Conjointe annuelle relative à l'Accord de pêche signé entre le Royaume du Maroc et l'Union européenne. Madrid, Spain, 24-26 Août 2016</t>
  </si>
  <si>
    <t>Effort, Landings and CPUE / Métier PS_SPF_0_0_0 / Small-scale fishing in the north: pelagic / Sardine, anchovy and other small pelagic species (Morocco)</t>
  </si>
  <si>
    <t>Effort, Landings and CPUE / Métier LLS_DEF_6_0_0/Small-scale fishing in the north / Scabbardfish, sparidae and by-catch (Morocco)</t>
  </si>
  <si>
    <t>Effort, Landings and CPUE / Métier MISC_DEF_0_0_0 / Small-scale fishing in the south / Rubberlip grunt, Sparidae, meagre and by-catch species (Morocco)</t>
  </si>
  <si>
    <t>Effort, Landings and CPUE / Métier LLS_DEF_&gt;=0_0_0/Demersal fishing/Atlantic pomfret and by-catch species (Morocco)</t>
  </si>
  <si>
    <t>FAO-CECAF Working Group on the Assesment of Small Pelagic Fish Off Northwest Africa- Dakar, Senegal, 23-28 May 2016</t>
  </si>
  <si>
    <t>Others (Fishery sector)</t>
  </si>
  <si>
    <t>Report: "Fishery and Biological Information obtained from scientific observations onboard spanish shrimper vessels in the Mauritanian EEZ during 2014" to Asociación Nacional de Buques Congeladores de Pesca de Marisco (Huelva) (ANAMAR) / Métier OTB_CRU_&gt;=40_0_0 / Crustaceans (Mauritania)</t>
  </si>
  <si>
    <t>Submission date: 15/09/2016</t>
  </si>
  <si>
    <t>Requested by the Marin Fishery Association / Preliminar results of commercial survey BOUMAR_1601 (Morocco)/ Métier OTB_DEF_&gt;=70_0_0 / Cephalopod &amp; Fish</t>
  </si>
  <si>
    <t>Submission date: 05/04/2016</t>
  </si>
  <si>
    <t>Requested by the Marin Fishery Association / Preliminar results of commercial survey OTB_MCF_1603 (Guinea-Bissau) / Métier OTB_MCF_&gt;=70_0_0 / Cephalopod &amp; Fish</t>
  </si>
  <si>
    <t>Requested by the Marin Fishery Association / Preliminar results of commercial survey OTB_MCF_1604 (Guinea-Bisau) / Métier OTB_MCF_&gt;=70_0_0 / Cephalopod &amp; Fish</t>
  </si>
  <si>
    <t>Comité Scientifique Conjointe annuelle relative à l'Accord de pêche signé entre la République du Sénégal  et l'Union européenne. Dakar, Sénégal, 29 février et 1-2 mars 2016</t>
  </si>
  <si>
    <t>suvey  information (plankton and adults collection programme) (BC)</t>
  </si>
  <si>
    <t>catch, effort and size distribution. 2016 DEPM survey data (egg&amp;adult parameters to estimate biomass by DEPM &amp; total anchovy biomass &amp; biomass, L, W by age) SST SSS (BC)</t>
  </si>
  <si>
    <t xml:space="preserve">Spanish catch and effort (recreational and commercial fisheries), biological data, recruitment and scapement, fishing capacity, value (eur). </t>
  </si>
  <si>
    <t>IM12COFAS COFASP - ERANET: Reforzando la cooperación en Europa de la investigación sobre explotación sostenible de recursos marinos y las cadenas de Alimentos Marinos. Strengthening cooperation in European research on sustainable exploitation of marine resources in the seafood chains</t>
  </si>
  <si>
    <t>IM12DEVOTE DEVelopment Of innovative Tools for understanding marine biodiversity and assessing good Environmental Status (DEVOTES)</t>
  </si>
  <si>
    <t>IM12MYFISH MYFISH</t>
  </si>
  <si>
    <t>IM15DISLES Discardless UIM cof</t>
  </si>
  <si>
    <t>IM15Parlo The Atlantic Ocean-The discard ban and its impact on the MSY objective on fisheries</t>
  </si>
  <si>
    <t>IM15PROATL The Atlantic Basin Checkpoint</t>
  </si>
  <si>
    <t>IM15AQUASP Ecosystem Approach to making Space for Sustainable Aquaculture (AquaSpace)</t>
  </si>
  <si>
    <t>IM15MAES Mapping and Assessment of Ecosystem Services - IM15MAES</t>
  </si>
  <si>
    <t>IM16DPMIX Approaches to management for data-poor stocks in mixed fisheries (Open Call for Tenders No. MARE/2014/44)</t>
  </si>
  <si>
    <t>IM14OcTuna OceanTuneIn - Oceanic tunas as indicators of ecosystem health.</t>
  </si>
  <si>
    <t>Regional Coordination Meeting for the Mediterranean &amp; Black Sea &amp; Large Pelagic. San Sebastian (Spain), 19-23 september</t>
  </si>
  <si>
    <t>RCM for the Long Distance Fisheries, Vilnius-Lithuania</t>
  </si>
  <si>
    <t>IBPMegrim</t>
  </si>
  <si>
    <t>Inter-Benchmark Workshop on Megrim (Lepidorhombus whiffiagonis) in Divisions VIIb–k and VIIIa,b,d (West and Southwest of Ireland, Bay of Biscay)</t>
  </si>
  <si>
    <t>Workshop to Compile and Refine Catch and Landings of Elasmobranchs</t>
  </si>
  <si>
    <t>Workshop on cost benefit analysis of data collection in support of stock assessment and fishery management ICES HQ</t>
  </si>
  <si>
    <t>Workshop on Atlantic Sardine Lisbon</t>
  </si>
  <si>
    <t>Benchmark Workshop on Nephrops Stocks Cádiz</t>
  </si>
  <si>
    <t xml:space="preserve">Workshop on FISH DIstribution SHifts (Copenhagen), </t>
  </si>
  <si>
    <t>Workshops data evaluation for benchmarks 2017</t>
  </si>
  <si>
    <t>WKCOSTBEN</t>
  </si>
  <si>
    <t>WKNEPH</t>
  </si>
  <si>
    <t>WKSAR</t>
  </si>
  <si>
    <t>WKFISHDISH</t>
  </si>
  <si>
    <t>Atlantic Albacore Stock assessment session</t>
  </si>
  <si>
    <t>Bluefin species group intersessional meeting</t>
  </si>
  <si>
    <t>Coordination group for data collection on surface tropical large pelagic fisheries (T3 &amp; Observers)</t>
  </si>
  <si>
    <t>Mediterranean swordfish stock assessment session</t>
  </si>
  <si>
    <t>Meeting of the Ad hoc working group on FADs</t>
  </si>
  <si>
    <t>Meeting of the Standing Committee on Research and Statistics (SCRS)</t>
  </si>
  <si>
    <t>Sailfish stock assessment session</t>
  </si>
  <si>
    <t>SCRS Species Groups Meetings (SC Statistics 26-27)</t>
  </si>
  <si>
    <t>Shark species group interssessional meeting</t>
  </si>
  <si>
    <t xml:space="preserve">Small tunas species group intersessional meeting </t>
  </si>
  <si>
    <t>Sub-Committee on Ecosystems Intersessional meeting</t>
  </si>
  <si>
    <t>Working group on Stock Assessment Methods</t>
  </si>
  <si>
    <t>Yellowfin Stock assessment session</t>
  </si>
  <si>
    <t>ALB Harvest Control Rules</t>
  </si>
  <si>
    <t xml:space="preserve">Interseasonal meeting of Panel 2 </t>
  </si>
  <si>
    <t xml:space="preserve">Commission Annual Meeting </t>
  </si>
  <si>
    <t>Scientific Committee</t>
  </si>
  <si>
    <t>Working Party on Data Collection and Statistics</t>
  </si>
  <si>
    <t>Working party on Ecosystems and Bycatch</t>
  </si>
  <si>
    <t>Working Party on Methods</t>
  </si>
  <si>
    <t>Working Party on Tropical Tuna</t>
  </si>
  <si>
    <t>IATTC meeting and the meetings of the AIDCP</t>
  </si>
  <si>
    <t>Meeting of the Scientific Advisory Committee</t>
  </si>
  <si>
    <t>Pre-stock assessment meeting</t>
  </si>
  <si>
    <t>Regular Session of the Scientific Committee</t>
  </si>
  <si>
    <t>Working Group on FADs</t>
  </si>
  <si>
    <t>WGFTFB</t>
  </si>
  <si>
    <t>WGFAST</t>
  </si>
  <si>
    <t>The Working Group on Fisheries Acoustics Science and Technology Vigo</t>
  </si>
  <si>
    <t xml:space="preserve">Working Group on Mackerel and Horse Mackerel Egg Survey </t>
  </si>
  <si>
    <t>Working Group on Nephrops Surveys</t>
  </si>
  <si>
    <t>Working Group on Acoustic and Egg Surveys for Sardine and Anchovy in ICES areas VII, VIII and IX Sicilia</t>
  </si>
  <si>
    <t>WGMIXFISH-METH</t>
  </si>
  <si>
    <t xml:space="preserve">Working Group on Mixed Fisheries Advice-METH </t>
  </si>
  <si>
    <t>WGECO</t>
  </si>
  <si>
    <t>Working Group on the Ecosystem Effects of Fishing Activities ICES HQ</t>
  </si>
  <si>
    <t>WGBYC</t>
  </si>
  <si>
    <t>Working Group on Bycatch of Protected Species Fishing Behaviour ICES HQ</t>
  </si>
  <si>
    <t>Working Group on Cephalopod Fisheries and Life History ICES HQ</t>
  </si>
  <si>
    <t>WGZE</t>
  </si>
  <si>
    <t>Working Group on Zooplankton Ecology Lisbon</t>
  </si>
  <si>
    <t>Working Group on Biological Effects of Contaminants Lisbon</t>
  </si>
  <si>
    <t>A Working Group on Comparative Analyses between European Atlantic and Mediterranean marine ecosystems to move towards an Ecosystem-based Approach to Fisheries Bilbao</t>
  </si>
  <si>
    <t>Sampling of species</t>
  </si>
  <si>
    <t>Quality assurance – length at age relationship and weight at age relationship</t>
  </si>
  <si>
    <t>Not applicable to Spain</t>
  </si>
  <si>
    <t>The RCM Baltic recommends that standard report on length-­‐‑at-­‐‑age
relationships and weight-­‐‑at-­‐‑age relationships are developed in the RDB
and that any sampling method is taken into account when data are
aggregated over time and country.</t>
  </si>
  <si>
    <t>The RCM Baltic recommends that the species list given in Appendix
VII of COM Decision 2010/93/EU for the Baltic region for the new EU
MAP is revised. Pike (Esox lucius) should be deleted and the following
species should be added: Vendance (Coregonus albula), Smelt (Osmerus
eperlanus) and Whiting (Merlangius merlangus).</t>
  </si>
  <si>
    <t>LM 1.(RCM LDF)</t>
  </si>
  <si>
    <t>LM 2.(RCM Baltic)</t>
  </si>
  <si>
    <t>LM 3.(RCM Baltic)</t>
  </si>
  <si>
    <t>LM 13. (RCMNA 11) (RCM NS&amp;EA 3)</t>
  </si>
  <si>
    <t>LM 11.(RCM NS&amp;EA 1)</t>
  </si>
  <si>
    <t>LM 12.(RCM NS&amp;EA 2)</t>
  </si>
  <si>
    <t>LM 5.(RCM MED&amp;BS-LP 2015 2)</t>
  </si>
  <si>
    <t>LM 6.(RCM MED&amp;BS-LP 2015 3)</t>
  </si>
  <si>
    <t>LM 7.(RCM MED&amp;BS-LP 2015 4)</t>
  </si>
  <si>
    <t>LM 8.(RCM MED&amp;BS-LP 2015 5)</t>
  </si>
  <si>
    <t>LM 9.(RCM MED&amp;BS-LP 2015 6)</t>
  </si>
  <si>
    <t>LM 10.(RCM MED&amp;BS-LP 2015 7)</t>
  </si>
  <si>
    <t>LM 4.(RCM MED&amp;BS-LP 2015 1)</t>
  </si>
  <si>
    <t>LM 20 (RCMNA 5)</t>
  </si>
  <si>
    <t>LM 21 (RCMNA 6)</t>
  </si>
  <si>
    <t>LM 22 (RCMNA 7)</t>
  </si>
  <si>
    <t>LM 23 (RCMNA 8)</t>
  </si>
  <si>
    <t>LM 24 (RCMNA 10)</t>
  </si>
  <si>
    <t>Species not present in Guinea-Bissau where this fleet currently operates</t>
  </si>
  <si>
    <t xml:space="preserve">The total duration of the survey is 14 days. Two days are invested for embarkment/disembarkment of equipment and personnel and round routes from home-port to the surveyed area. </t>
  </si>
  <si>
    <t>The total duration of 19 days, with 17 effective days of survey (working at sea), 2 days for embarkment/disembarkment of equipment and personnel, 1 day for refuelling and provisioning. The complete grid of acoustic sampling (21 transects) was not possible to be sampled. The sampling scheme followed to accomplish this grid was highly conditioned by the realization of joint NATO naval exercises in the Spanish waters during a great part of the survey. Fishing hauls in transects RA06 and RA07 were not possible to be performed</t>
  </si>
  <si>
    <t>RV Margalef</t>
  </si>
  <si>
    <t>RV Enma Bardan
44 pelagic trawls from those 34 with anchovy.</t>
  </si>
  <si>
    <t>ICES WGHANSA ICES WGACEGG</t>
  </si>
  <si>
    <t>Índice acústico de juveniles de atún rojo en el Golfo de Bizkaia (BFTindex)</t>
  </si>
  <si>
    <t>VIIIbc</t>
  </si>
  <si>
    <t>x</t>
  </si>
  <si>
    <t>sonar screenshot registration</t>
  </si>
  <si>
    <t>echosunder registration</t>
  </si>
  <si>
    <t>pole and line no-kill fishing</t>
  </si>
  <si>
    <t>Fishing hauls were completed with the pelagic fishing hauls performed onboard R/V Miguel Oliver during PELACUS survey</t>
  </si>
  <si>
    <t xml:space="preserve">Some planned ichthyoplankton transects were not performed due to bad weather conditions. </t>
  </si>
  <si>
    <t xml:space="preserve">Some planned CTD stations were not sampled due to bad weather conditions. </t>
  </si>
  <si>
    <t xml:space="preserve">Some planned acoustic transects were not performed due to bad weather conditions. </t>
  </si>
  <si>
    <t xml:space="preserve">Some plankton hauls were not performed due to bad weather conditions. </t>
  </si>
  <si>
    <t xml:space="preserve">Some CTD stations were not sampled due to bad weather conditions. </t>
  </si>
  <si>
    <t>Lack of time prevented to carry out all planned CTD stations</t>
  </si>
  <si>
    <t>A grid for the hydrographic profiles was implemented, with sampling points at 15 nautical miles intervals on the shallower area and radials on the slope.</t>
  </si>
  <si>
    <t>See Text. Fig. 7, 8</t>
  </si>
  <si>
    <t>See Text. Fig. 6</t>
  </si>
  <si>
    <t>See Text. Fig. 5</t>
  </si>
  <si>
    <t>See Text. Fig 1, 2</t>
  </si>
  <si>
    <t>See Text. Fig. 3</t>
  </si>
  <si>
    <t>See Text. Fig. 4</t>
  </si>
  <si>
    <t>See Text. Fig. 9</t>
  </si>
  <si>
    <t>See Text. Fig. 10</t>
  </si>
  <si>
    <t>See Text. Fig. 11</t>
  </si>
  <si>
    <t>See Text. Fig. 14, 15</t>
  </si>
  <si>
    <t>See Text. Fig. 16</t>
  </si>
  <si>
    <t>See Text. Fig. 17</t>
  </si>
  <si>
    <t>See Text. Fig. 18, 19</t>
  </si>
  <si>
    <t>See Text. Fig. 20</t>
  </si>
  <si>
    <t>See Text. Fig. 21</t>
  </si>
  <si>
    <t>Text. Annex III  Fig. 22</t>
  </si>
  <si>
    <t>Text. Annex III  Fig. 23, 24</t>
  </si>
  <si>
    <t>Text. Annex III  Fig. 25</t>
  </si>
  <si>
    <t>Text. Annex III  Fig. 26</t>
  </si>
  <si>
    <t>Text. Annex III  Fig. 27</t>
  </si>
  <si>
    <t>Text. Annex III  Fig. 28, 29</t>
  </si>
  <si>
    <t>Text. Annex III  Fig. 30</t>
  </si>
  <si>
    <t>Text. Annex III  Fig. 31</t>
  </si>
  <si>
    <t>Text. Annex III  Fig. 32</t>
  </si>
  <si>
    <t>Text. Annex III  Fig. 32, 33</t>
  </si>
  <si>
    <t>Text. Annex III  Fig. 34</t>
  </si>
  <si>
    <t>Text. Annex III  Fig. 35</t>
  </si>
  <si>
    <t>Text. Annex III  Fig. 36</t>
  </si>
  <si>
    <t>Text. Annex III  Fig. 39</t>
  </si>
  <si>
    <t>242 vertebrae were also collected. The finnal age data were obtained considering readings on both otoliths and vertebrae from 192 individuals.</t>
  </si>
  <si>
    <t>Sex identification is not possible by direct observation on the gonads in this species. Therefore the collected samples were processed histologically to obtain the identification of sex. The number of processed samples Includes 12 individuals unidentified sex.</t>
  </si>
  <si>
    <t>In adittion: 1071 in Ecocadiz, 634 in Ecocadiz-Reclutas</t>
  </si>
  <si>
    <t>The number of collected samples includes 362 individuals unidentified sex.</t>
  </si>
  <si>
    <t>The number of collected samples includes 450 individuals unidentified sex.</t>
  </si>
  <si>
    <t>See Section III.E.3. ICES Achievements, sub-section: Merluccius merluccius (both stocks): special case of age.</t>
  </si>
  <si>
    <t>The total number of collected samples for the period 2014-2016 (450 individuals) does conform to the total number planned (Consult Section III.E.3. ICES Achievements).</t>
  </si>
  <si>
    <t>The total number of collected samples for the period 2014-2016 (298 individuals) does conform to the total number planned (Consult Section III.E.3. ICES Achievements)</t>
  </si>
  <si>
    <t>The total number of collected samples for the period 2014-2016 (392 individuals) does conform to the total number planned (Consult Section III.E.3. ICES Achievements).</t>
  </si>
  <si>
    <t>The total number of collected samples for the period 2014-2016 (349 individuals) does conform to the total number planned (Consult Section III.E.3. ICES Achievements)</t>
  </si>
  <si>
    <t>Weights in the surveys were not obtained because it was not possible to obtain this data on board. Market sampling: 270</t>
  </si>
  <si>
    <t>Market sampling: 392, Survey: 865</t>
  </si>
  <si>
    <t>Only maturity of female is sampled. Market sampling: 220, Survey: 394</t>
  </si>
  <si>
    <t>2016 market samples: 87, 2016 surveys: 370.  In addition, 89 octopus were sampling in 2015</t>
  </si>
  <si>
    <t>2016 market samples: 87, 2016 surveys: 376. In addition, 396 octopus were sampling in 2015</t>
  </si>
  <si>
    <t>2016 market samples: 87, 2016 surveys: 376.In addition, 362 octopus were sampling in 2015</t>
  </si>
  <si>
    <t>Weights in the surveys were not obtained because it was not possible to obtain this data on board. Market sampling: 800</t>
  </si>
  <si>
    <t>Market sampling: 733</t>
  </si>
  <si>
    <t>Only maturity of female is sampled. market samples: 475, surveys: 2199</t>
  </si>
  <si>
    <t>The total number of collected samples for the period 2014-2016 (364 individuals) does conform to the total number planned (Consult Section III.E.3. ICES Achievements)</t>
  </si>
  <si>
    <t>The total number of collected samples for the period 2014-2016 (375 individuals) does conform to the total number planned (Consult Section III.E.3. ICES Achievements)</t>
  </si>
  <si>
    <t>The total number of collected samples for the period 2014-2016 (370 individuals) does conform to the total number planned (Consult Section III.E.3. ICES Achievements)</t>
  </si>
  <si>
    <t xml:space="preserve"> surveys</t>
  </si>
  <si>
    <t>Any horse mackerel fecundity sample shoul have been collected. Horse mackerel fecundity is estimated according to the DEPM method that  imply adults to be sampling in the peak spawning, that for horse mackerel is in June and July. IEO surveys are conducted from january to april, that is, out of the peak of spawning, and that's why adults sampled by IEO are not valid for DEPM estimations. However,IEO has been one of the institutes involved in procesing and analyzing samples taken in the peak spawning by other countries.</t>
  </si>
  <si>
    <t xml:space="preserve">The planned number is completed adding the achieved samples collected in previous years 2014 and 2015 (Total achieved individuals = 245 for the period 2014-2016). </t>
  </si>
  <si>
    <t>The planned number is completed adding the achieved samples collected in previous years 2014 and 2015 (Total achieved individuals = 205 for the period 2014-2016)</t>
  </si>
  <si>
    <t>The planned number is completed adding the achieved samples collected in previous years 2014 and 2015 (Total achieved individuals = 245 for the period 2014-2016)</t>
  </si>
  <si>
    <t>The planned number is completed adding the achieved samples collected in previous years 2014 and 2015 (Total achieved individuals = 154 for the period 2014-2016)</t>
  </si>
  <si>
    <t>Mid-water pelagic trawls were deployed to determine the species proportions present in the area and the number of hauls is adaptative so it is variable between surveys and years. This number would not affect the accuracy of the results.
The abundance and biomass estimation of the target species are storaged by the JRC. They are transmited in the Oficial Data Call for the Med&amp;BS</t>
  </si>
  <si>
    <t>ICES (WGRFS)</t>
  </si>
  <si>
    <t>ICES (WGEEL)</t>
  </si>
  <si>
    <t xml:space="preserve">Data call on  Recreational Fisheries </t>
  </si>
  <si>
    <t>Data call on eel</t>
  </si>
  <si>
    <t>information on the sampling performed</t>
  </si>
  <si>
    <t>ICES (WGMEGS)</t>
  </si>
  <si>
    <t>Mackerel and Horse Mackerel data</t>
  </si>
  <si>
    <t>WGESA</t>
  </si>
  <si>
    <t>NAFO Working Group on Ecosystem Science Assessment</t>
  </si>
  <si>
    <t>WG-RBMS</t>
  </si>
  <si>
    <t>NAFO Joint Fisheries Commission-Scientific Council Working Group on Risk-Based Management Strategies</t>
  </si>
  <si>
    <t>Working Group on Statistics, Assessments and Modelling (WG-SAM-)</t>
  </si>
  <si>
    <t>Working Group on Fish Stock Assessment (WG-FSA-)</t>
  </si>
  <si>
    <t>Thirty-third Meeting of the Scientific Committee (SC-CCAMLR-)</t>
  </si>
  <si>
    <t>Thirty-third Meeting of the Commission (CCAMLR-)</t>
  </si>
  <si>
    <t>Portuguese-Spanish surveys in Flemish Cap - coordination meeting for the survey</t>
  </si>
  <si>
    <t>6G</t>
  </si>
  <si>
    <t>Anarhichas denticulatus</t>
  </si>
  <si>
    <t>Anarhichas lupus</t>
  </si>
  <si>
    <t>Anarhichas minor</t>
  </si>
  <si>
    <t>IEO+AZTI data</t>
  </si>
  <si>
    <t>Chimaera monstrosa</t>
  </si>
  <si>
    <t>Amblyraja radiata</t>
  </si>
  <si>
    <t>SKA 3LNO stock</t>
  </si>
  <si>
    <t>SA3</t>
  </si>
  <si>
    <t>Antimora rostrata</t>
  </si>
  <si>
    <t>Apristurus sp</t>
  </si>
  <si>
    <t>Bathyraja spinicauda</t>
  </si>
  <si>
    <t>COD 3L stock</t>
  </si>
  <si>
    <t>COD 3M stock</t>
  </si>
  <si>
    <t xml:space="preserve">COD 3NO stock </t>
  </si>
  <si>
    <t>Gaidropsarus ensis</t>
  </si>
  <si>
    <t>WIT 3L stock</t>
  </si>
  <si>
    <t xml:space="preserve">WIT 3NO stock </t>
  </si>
  <si>
    <t>PLA 3M stock</t>
  </si>
  <si>
    <t xml:space="preserve">PLA 3NO stock </t>
  </si>
  <si>
    <t>Hippoglossus hippoglossus</t>
  </si>
  <si>
    <t>YEL 3LNO stock</t>
  </si>
  <si>
    <t>Lophius americanus</t>
  </si>
  <si>
    <t>Lycodes sp</t>
  </si>
  <si>
    <t>SA 2+3 stock</t>
  </si>
  <si>
    <t>Merluccius bilinearis</t>
  </si>
  <si>
    <t>Nezumia sp</t>
  </si>
  <si>
    <t>Notacanthus sp</t>
  </si>
  <si>
    <t>Phycis chesteri</t>
  </si>
  <si>
    <t xml:space="preserve">GHL 3LMNO stock </t>
  </si>
  <si>
    <t xml:space="preserve">Sebastes spp. </t>
  </si>
  <si>
    <t>RED 3M stock</t>
  </si>
  <si>
    <t>RED 3O stock</t>
  </si>
  <si>
    <t>RED 3LN stock</t>
  </si>
  <si>
    <t>Urophycis tenuis</t>
  </si>
  <si>
    <t>HKW 3NO</t>
  </si>
  <si>
    <t>Myoxocephalus octodecemspinosus</t>
  </si>
  <si>
    <t>Beryx splendens</t>
  </si>
  <si>
    <t>IEO &amp; AZTI data</t>
  </si>
  <si>
    <t>OTM fleet data</t>
  </si>
  <si>
    <t>WKSHARKS</t>
  </si>
  <si>
    <t>Reunion technique portant sur la standardisation des CPUE dans les pecheries aux thons tropicaux de l'ocean Atlantique et de l'ocean Indien</t>
  </si>
  <si>
    <t>DG-MARE</t>
  </si>
  <si>
    <t>Yellowfin data preparatory meeting</t>
  </si>
  <si>
    <t>TC Meeting on Allocation criteria</t>
  </si>
  <si>
    <t xml:space="preserve">Working Party on Temperate Tuna </t>
  </si>
  <si>
    <t>Commission Annual meeting</t>
  </si>
  <si>
    <t>Management Procedure Dialogue</t>
  </si>
  <si>
    <t>2nd Meeting of the Electronic Reporting and Electronic Monitoring Intersessional Working Group</t>
  </si>
  <si>
    <t>Hilario Murua, Gorka Merino</t>
  </si>
  <si>
    <t>Jon Ruiz, Hilario Murua</t>
  </si>
  <si>
    <t>Hilario Murua</t>
  </si>
  <si>
    <t>Jon Lopez, Gorka Merino, Hilario Murua</t>
  </si>
  <si>
    <t>Gorka Merino, Hilario Murua</t>
  </si>
  <si>
    <t>Josu Santiago</t>
  </si>
  <si>
    <t>gorka merino, Haritz Arrizabalaga, Josu Santiago+2</t>
  </si>
  <si>
    <t>Haritz Arrizabalaga+2</t>
  </si>
  <si>
    <t>Jon Lopez, Hilario Murua, Josu Santiago, Nicolas Goñi.</t>
  </si>
  <si>
    <t>Jon Ruiz, Jon Lopez, Iñaki Quincoces, Iñigo Krug+3</t>
  </si>
  <si>
    <t>Gorka merino, Hilario Murua, Haritz Arrizabalaga, Josu Santiago+6</t>
  </si>
  <si>
    <t>Jon Ruiz, Jon Lopez, Gorka merino, Hilario Murua, Haritz Arrizabalaga, Josu Santiago+8</t>
  </si>
  <si>
    <t>Jon Lopez, Maria Jose Juan Jorda</t>
  </si>
  <si>
    <t>Gorka Merino+3</t>
  </si>
  <si>
    <t>Jon Lopez, Hilario Murua, Gorka Merino, Josu Santiago+1</t>
  </si>
  <si>
    <t>Jon Lopez, Hilario Murua, Gorka Merino+1</t>
  </si>
  <si>
    <t>Gorka Merino, Haritz Arrizabalaga</t>
  </si>
  <si>
    <t>Gorka Merino, Haritz Arrizabalaga+1</t>
  </si>
  <si>
    <t>Josu Santiago, Haritz Arrizabalaga+4</t>
  </si>
  <si>
    <t>Expert Group on Fisheries Data Collection Bruselas</t>
  </si>
  <si>
    <t>DCF</t>
  </si>
  <si>
    <t>RCM MED&amp;BS ‑ LP 2015 agrees with the STECF (15‑13)
recommendation; “if a MS has informed the end‑user that due to issues
beyond their control they are unable to collect certain data, and in spite
of this communication the end‑user continues to request the data, then
only in the first year this can be announced as a data transmission
failure, and should not be repeated in following years. Data should not
further be requested from the MS for those years. “
RCM MED&amp;BS‑ LDF 2015 notes that a data transmission failure of this
type is only to be announced for the first request, even if the request
for the same data comes from different end‑users.</t>
  </si>
  <si>
    <t>The RCMMed&amp;BS‑LP, after having revised the list of species/stocks proposed by the Commission, recommends to:
• maintain the column for prioritizing the species (G1: group 1; G2: group 2; G3: group 3) as revised and updated during the RCMMed&amp;BS‑LP 2015 meeting;
• separate the list of species/stocks for the Mediterranean Region and the Black Sea Region as proposed by the meeting;
• keep separate the large pelagic and all shark species from the other species;
• maintain the four columns reporting the variables to be collected (M:mandatory; O: optional) by single species, as checked and revised by the RCMMed&amp;BS‑LP 2015 meeting;
• insert the column reporting the frequency of the data collection for the listed variables (A: annually, T: triennial) as revised and updated during the RCMMed&amp;BS‑LP 2015 meeting;
• include the list of species pertaining to Group 3 (note: no FAO areas have been assigned to the species of this Group) as agreed during the meeting;
• exclude from the proposed table all mammals, seabirds and reptiles, grouping them as vulnerable species, and reporting in a separate table. For this species there will be non‑obligation to collect any biological parameter;
• keep the exceptions rules as revised and agreed during the RCMMed&amp;BS‑LP 2015 meeting:
o the species is/are rare or not present in the national waters;
o the species represents less than 10% of EU total landings in the region (note: this value should be applied separately for Mediterranean and Black Sea);
o the species is present in the national waters, but its total weight accounts for less than 2% or 200 tons of total landings of the country.
The above‑mentioned exemptions rules should be applicable to all countries within each group of identified species and should be applied only for the collection of stock‑related variables (i.e. sex, maturity, weight and age).</t>
  </si>
  <si>
    <t>The RCM MED&amp;BS - LP recommends that in the future EU DCMAP:
• the Mediterranean and Black Sea surveys currently included in the DCF (Appendix IX of Commission Decision 93/2010/EU) will remain, with updates on their geographical coverage; specifically,it is recommended that Croatia is included in the list of MS, and MEDIAS is extended for covering the Tyrrhenian Sea;
• in the list of surveys the column Survey effort – Days (maximum) is deleted;
• the geographical areas of the surveys in the Mediterranean and Black Sea are indicated in terms of GSA and not statistical divisions.
• new surveys may be included based on a STECF re‑evaluation of the proposed list of surveys for providing an updated advice on their prioritization</t>
  </si>
  <si>
    <t>The RCM Med&amp;BS‑ LP recommends keeping on having observers on board under the LO new scenario. Furthermore, the RCM Med&amp;BS‑LP members also support that if MS decided to conduct LO control on board, this should be completely independent from scientific data collection.</t>
  </si>
  <si>
    <t>Not sampled due confidential data and fishing rights problems.</t>
  </si>
  <si>
    <t>Code L3: Vessels fishing in NAFO can operate with several metiers in the same voyage thus, they can operate in several metiers: 9 voyages (vs 9 planned) whith scientific observers on board were carried out. These 8 observers collected data from 15 different observed trips</t>
  </si>
  <si>
    <t>Cheilopogon heterurus</t>
  </si>
  <si>
    <t>Diplodus sargus</t>
  </si>
  <si>
    <t>Mobula mobular</t>
  </si>
  <si>
    <t>Mola mola</t>
  </si>
  <si>
    <t>Remora remora</t>
  </si>
  <si>
    <t>Seriola Dumerilii</t>
  </si>
  <si>
    <t>Lophius spp</t>
  </si>
  <si>
    <t>Phycis blenniodes</t>
  </si>
  <si>
    <t>Pteroplatytrigon violacea</t>
  </si>
  <si>
    <t>Tetrapturus belone</t>
  </si>
  <si>
    <t>Trachipterus trachypterus</t>
  </si>
  <si>
    <t>Zu cristatus</t>
  </si>
  <si>
    <t>Acanthocybium solandri</t>
  </si>
  <si>
    <t>Istiophorus platypterus</t>
  </si>
  <si>
    <t>Lampris guttatus</t>
  </si>
  <si>
    <t>Lepidocybium flavobrunneum</t>
  </si>
  <si>
    <t>Makaira nigricans</t>
  </si>
  <si>
    <t>Ruvettus pretiosus</t>
  </si>
  <si>
    <t>Tetrapturus angustirostris</t>
  </si>
  <si>
    <t>Tetrapturus audax</t>
  </si>
  <si>
    <t>Carcharhinus longimanus</t>
  </si>
  <si>
    <t>Istiompax indica</t>
  </si>
  <si>
    <t>Makaira, Tetrapturus spp.</t>
  </si>
  <si>
    <t>Sphyrna spp.</t>
  </si>
  <si>
    <t>Auxis sp.</t>
  </si>
  <si>
    <t>Istiophorus albicans</t>
  </si>
  <si>
    <t>Isurus paucus</t>
  </si>
  <si>
    <t>Thunnus sp</t>
  </si>
  <si>
    <t>Aluterus monoceros</t>
  </si>
  <si>
    <t>Balistes carolinensis</t>
  </si>
  <si>
    <t>Canthidermis maculata</t>
  </si>
  <si>
    <t>Canthidermis sufflamen</t>
  </si>
  <si>
    <t>Caranx crysos</t>
  </si>
  <si>
    <t>Carcharhinidae sp.</t>
  </si>
  <si>
    <t>Caretta caretta</t>
  </si>
  <si>
    <t>Dermochelys coriacea</t>
  </si>
  <si>
    <t>Echeneidae</t>
  </si>
  <si>
    <t>Elagatis bipinnulata</t>
  </si>
  <si>
    <t>Kyphosus sp.</t>
  </si>
  <si>
    <t>Lepidochelys olivacea</t>
  </si>
  <si>
    <t>Lobotes surinamensis</t>
  </si>
  <si>
    <t xml:space="preserve">Mobula sp. </t>
  </si>
  <si>
    <t>Mobula tarapacana</t>
  </si>
  <si>
    <t>Ranzania laevis</t>
  </si>
  <si>
    <t>Rhincodon typus</t>
  </si>
  <si>
    <t>Seriola rivoliana</t>
  </si>
  <si>
    <t>Sphyraena barracuda</t>
  </si>
  <si>
    <t>Turtle no identifyed</t>
  </si>
  <si>
    <t>Makaira indica</t>
  </si>
  <si>
    <t>Ablennes hians</t>
  </si>
  <si>
    <t>Abudefduf vaigiensis</t>
  </si>
  <si>
    <t>Auxis tazard</t>
  </si>
  <si>
    <t>Carangidae</t>
  </si>
  <si>
    <t>Carangoides orthogrammus</t>
  </si>
  <si>
    <t>Caranx lugubris</t>
  </si>
  <si>
    <t>Caranx sexfasciatus</t>
  </si>
  <si>
    <t>Carcharhinus leucas</t>
  </si>
  <si>
    <t>Chelonia mydas</t>
  </si>
  <si>
    <t>Coryphaenidae</t>
  </si>
  <si>
    <t>Decapterus macarellus</t>
  </si>
  <si>
    <t>Decapterus sp.</t>
  </si>
  <si>
    <t>Diodon eydouxii</t>
  </si>
  <si>
    <t>Diodon hystrix</t>
  </si>
  <si>
    <t>Diodontidae</t>
  </si>
  <si>
    <t>Ephippidae</t>
  </si>
  <si>
    <t>Euthynnus affinnis</t>
  </si>
  <si>
    <t>Galeocerdo cuvier</t>
  </si>
  <si>
    <t>Kyphosus cinerascens</t>
  </si>
  <si>
    <t>Kyphosus vaigiensis</t>
  </si>
  <si>
    <t>Lagocephalus lagocephalus</t>
  </si>
  <si>
    <t>Makaira mazara</t>
  </si>
  <si>
    <t>Manta birostris</t>
  </si>
  <si>
    <t>Monacanthidae</t>
  </si>
  <si>
    <t>Naucrates ductor</t>
  </si>
  <si>
    <t>Platax teira</t>
  </si>
  <si>
    <t>Remorina albescens</t>
  </si>
  <si>
    <t>Tylosurus crocodilus</t>
  </si>
  <si>
    <t>Uraspis helvola</t>
  </si>
  <si>
    <t>Uraspis secunda</t>
  </si>
  <si>
    <t>Uraspis sp.</t>
  </si>
  <si>
    <t>Uraspis uraspis</t>
  </si>
  <si>
    <t>See BFT in the Mediterranean Region</t>
  </si>
  <si>
    <t>Annual report. Longline and purse seine</t>
  </si>
  <si>
    <t>Observers annual report on longline vessels</t>
  </si>
  <si>
    <t>Task-I estimaterd catches. Longline and purse seine. All species</t>
  </si>
  <si>
    <t>Task-II catch, effort and size. Longline.</t>
  </si>
  <si>
    <t>Task-II size sampling. Longline. Bycatch species</t>
  </si>
  <si>
    <t>Annual report</t>
  </si>
  <si>
    <t>Purse seine observers data</t>
  </si>
  <si>
    <t>Task-I estimaterd catches. All fisheries. All species</t>
  </si>
  <si>
    <t>Task-II catch and effort. Atlantic and Mediterranean Traps</t>
  </si>
  <si>
    <t>Task-II catch and effort. Baitboat Atlantic targeting BFT</t>
  </si>
  <si>
    <t>Task-II catch and effort. Baitboat Canarias.</t>
  </si>
  <si>
    <t>Task-II catch and effort. Baitboat Dakar</t>
  </si>
  <si>
    <t>Task-II catch and effort. Baitboat targeting ALB.</t>
  </si>
  <si>
    <t>Task-II catch and effort. Handline Atlatic targeting BFT</t>
  </si>
  <si>
    <t>Task-II catch and effort. Mediterranean Longliners</t>
  </si>
  <si>
    <t>Task-II catch and effort. Mediterranean Purse seine</t>
  </si>
  <si>
    <t>Task-II catch and effort. Purse seine</t>
  </si>
  <si>
    <t>Task-II catch and effort. Troll targeting ALB.</t>
  </si>
  <si>
    <t>Task-II catch at size estimations. Atlantic and Mediterranean Traps</t>
  </si>
  <si>
    <t>Task-II catch at size estimations. Baitboat Canarias</t>
  </si>
  <si>
    <t>Task-II catch at size estimations. Baitboat Canarias.</t>
  </si>
  <si>
    <t>Task-II catch at size estimations. Baitboat Dakar</t>
  </si>
  <si>
    <t>Task-II catch at size estimations. Baitboat targeting ALB.</t>
  </si>
  <si>
    <t>Task-II catch at size estimations. Handline Atlantic targeting BFT</t>
  </si>
  <si>
    <t>Task-II catch at size estimations. Mediterranean Longliners</t>
  </si>
  <si>
    <t>Task-II catch at size estimations. Purse seine</t>
  </si>
  <si>
    <t>Task-II catch at size estimations. Troll targeting ALB</t>
  </si>
  <si>
    <t>Task-II size sampling. Atlantic and Mediterranean Traps</t>
  </si>
  <si>
    <t>Task-II size sampling. Baitboat Atlantic targeting BFT</t>
  </si>
  <si>
    <t>Task-II size sampling. Baitboat Canarias.</t>
  </si>
  <si>
    <t>Task-II size sampling. Baitboat Dakar</t>
  </si>
  <si>
    <t>Task-II size sampling. Handline Atlantic targeting BFT</t>
  </si>
  <si>
    <t>Task-II size sampling. Mediterranean Longliners</t>
  </si>
  <si>
    <t>Task-II size sampling. Purse siene</t>
  </si>
  <si>
    <t xml:space="preserve">National report to the Scientific Committee. Longline and purse seine </t>
  </si>
  <si>
    <t xml:space="preserve">Task-II catch and effort. Purse seine. </t>
  </si>
  <si>
    <t>Task-II length frequency. Purse seine.</t>
  </si>
  <si>
    <t>Task-II length sampling. Longline. Bycatch species</t>
  </si>
  <si>
    <t>WPTT yellowfin biological data</t>
  </si>
  <si>
    <t>RCM Med&amp;BS and LP 20156</t>
  </si>
  <si>
    <t>Transversal data (landing and effort) and sampling data: all species caught by large pelagic fisheries</t>
  </si>
  <si>
    <t>Size data BSH for stock assessment</t>
  </si>
  <si>
    <t>Task-I estimated catches. Purse seine. All species</t>
  </si>
  <si>
    <t>Josu Santiago +1</t>
  </si>
  <si>
    <t>YFT biological data ; system of verification of the number of active FADs</t>
  </si>
  <si>
    <t>AIDCP observers data on purse seine</t>
  </si>
  <si>
    <t>Bigeye data preparatory meeting and Stock Assessment meeting . Biological data</t>
  </si>
  <si>
    <t>Bigeye data preparatory Meeting and Stock Assessment meeting. Estimated catches BET. Longline.</t>
  </si>
  <si>
    <t>Bluefin data preparatory meeting and Stock Assessment meeting. Biologicla data</t>
  </si>
  <si>
    <t>Purse seine observers data (by catch data)</t>
  </si>
  <si>
    <t>Spain provided the upload logs as requested. A participant from Spain joined the RCM subgroup dealing with this task, although no major work has been done within that group since then.</t>
  </si>
  <si>
    <t>Sampling data base and sampling procedures were modified to account for then new fractions.</t>
  </si>
  <si>
    <t>No major action. Awaiting for proper recommendations from expert groups.WGBIOP and end-users should decide whether the data is useable and if not should provide some advice on a ‘minimum’ programme if resources can be better used elsewhere.</t>
  </si>
  <si>
    <t xml:space="preserve">Both Spanish Institutions, IEO and AZTI, participated in the FishPi project and evaluate very favorably the project results and the knowledge and experience gained. After RCM NA endorsement of this proposal no more news have been received about a second phase where the selection of species (SSU or TSU) could be analised. </t>
  </si>
  <si>
    <t>No request was received after this reccomendation. At the same time RCM NA 2016 admitted that this strategy could be a not complete proper approach.</t>
  </si>
  <si>
    <t>As highlited by the RCM NA, Spain was the only  country that provided un update of the descriptions as requested. The lack of proper descriptions jeopardy a proper understanding of the metier data that is continuosly being supplied to expert groups and used for advice.</t>
  </si>
  <si>
    <t>For AZTI institute, these metiers were not sampled before and they were not included in the planning</t>
  </si>
  <si>
    <t>These metiers were not sampled before and they were not included in the planning</t>
  </si>
  <si>
    <t>Stock BFT-E (East Atlantic and Mediterranean Sea)</t>
  </si>
  <si>
    <t>No fishing activities in 2013 and 2014, so the planned number was =0</t>
  </si>
  <si>
    <t>This métier in this fishing ground was not in the planification scheme according to the ranking system. This Division is adjacent to the selected area for sampling and this trip was selected on the market. It must be noted that in the market the samplers can not control exactly the Division of the trip.</t>
  </si>
  <si>
    <t>Alosa alosa</t>
  </si>
  <si>
    <t>Bay of Biscay (ICEs divisions VIIIabde)</t>
  </si>
  <si>
    <t>Alosa fallax</t>
  </si>
  <si>
    <t>Argentina silus</t>
  </si>
  <si>
    <t>Western Ireland (ICES divisions VIIbcjk)</t>
  </si>
  <si>
    <t>Arnoglossus laterna</t>
  </si>
  <si>
    <t>Arnoglossus thori</t>
  </si>
  <si>
    <t>Balistes capriscus (ex carolinensis)</t>
  </si>
  <si>
    <t>Belone belone</t>
  </si>
  <si>
    <t>Beryx decadactylus</t>
  </si>
  <si>
    <t>Blennius ocellaris</t>
  </si>
  <si>
    <t>Callionymus lyra</t>
  </si>
  <si>
    <t>Cepola rubescens</t>
  </si>
  <si>
    <t>Chelon labrosus</t>
  </si>
  <si>
    <t>Chlorophthalmus agassizi</t>
  </si>
  <si>
    <t>Cyttopsis rosea</t>
  </si>
  <si>
    <t>Diplodus bellottii</t>
  </si>
  <si>
    <t>Diplodus cervinus</t>
  </si>
  <si>
    <t>Epigonus telescopus</t>
  </si>
  <si>
    <t>Etmopterus pusillus</t>
  </si>
  <si>
    <t>Gadiculus argenteus</t>
  </si>
  <si>
    <t>Gaidropsarus vulgaris</t>
  </si>
  <si>
    <t>Galeus atlanticus</t>
  </si>
  <si>
    <t>Halobatrachus didactylus</t>
  </si>
  <si>
    <t>Hyperoplus lanceolatus</t>
  </si>
  <si>
    <t>Labrus bergylta</t>
  </si>
  <si>
    <t>Labrus mixtus</t>
  </si>
  <si>
    <t>Lampanyctus crocodilus</t>
  </si>
  <si>
    <t>Lepidion eques</t>
  </si>
  <si>
    <t>Liza aurata</t>
  </si>
  <si>
    <t>Loligo spp</t>
  </si>
  <si>
    <t>Macrourus sp.</t>
  </si>
  <si>
    <t>Microchirus azevia</t>
  </si>
  <si>
    <t>Microchirus boscanion</t>
  </si>
  <si>
    <t>Molva dypterygia dypterygia</t>
  </si>
  <si>
    <t>Molva macrophthalma</t>
  </si>
  <si>
    <t>Mora moro</t>
  </si>
  <si>
    <t>Mugil cephalus</t>
  </si>
  <si>
    <t>Notacanthus bonaparte</t>
  </si>
  <si>
    <t>Rossia macrosoma</t>
  </si>
  <si>
    <t>Schedophilus medusophagus</t>
  </si>
  <si>
    <t>Scomberesox saurus</t>
  </si>
  <si>
    <t>Scomberesox saurus saurus</t>
  </si>
  <si>
    <t>Sepia officinalis officinalis</t>
  </si>
  <si>
    <t>Trachinus vipera</t>
  </si>
  <si>
    <t>Code L3: Vessels fishing in NAFO can operate with several metiers in the same voyage thus, they can operate in several metiers: 9 voyages (vs 9 planned) whith scientific observers on board were carried out. These 9 observers collected data from 15 different observed trips</t>
  </si>
  <si>
    <t>ICES (AFWG)</t>
  </si>
  <si>
    <t>Data call on cod-arct</t>
  </si>
  <si>
    <t>Data call on ghl-arct</t>
  </si>
  <si>
    <t>Data call on had-arct</t>
  </si>
  <si>
    <t>Data call on sai-arct</t>
  </si>
  <si>
    <t>Data call on smn-arct</t>
  </si>
  <si>
    <t>ICES (NWWG)</t>
  </si>
  <si>
    <t>Data call on smn-dp</t>
  </si>
  <si>
    <t>RCM NS&amp;EA 2016</t>
  </si>
  <si>
    <t>Data call to upload to RDB Fish Frame all data for all species and all metiers for 2015</t>
  </si>
  <si>
    <t>Data call to upload to RDB Fish Frame all biological information (2015)</t>
  </si>
  <si>
    <t>Alfonsino Div. 6G</t>
  </si>
  <si>
    <t>VME (Vulnerable Marine Ecosystem) Indicators for WGESA</t>
  </si>
  <si>
    <t>Data from Research Surveys in NAFO area (Flemish Cap and 3LNO Groundfish surveys 2015) transmitted</t>
  </si>
  <si>
    <t>IODE/SeaDataNet</t>
  </si>
  <si>
    <t>Oceanographic data collected in NAFO area (Flemish Cap and 3LNO Groundfish surveys 2015)</t>
  </si>
  <si>
    <t>Data uploaded in IODE/SeaDataNet</t>
  </si>
  <si>
    <t>Data call on smn-sp</t>
  </si>
  <si>
    <t>Data call on cod-segr</t>
  </si>
  <si>
    <t>No landings from ESP</t>
  </si>
  <si>
    <t>Data call on ghl-grn</t>
  </si>
  <si>
    <t>Data call on had-faro</t>
  </si>
  <si>
    <t>Data call on bli-5a14</t>
  </si>
  <si>
    <t>Data call on bli-5b67</t>
  </si>
  <si>
    <t>Data call on bli-oth</t>
  </si>
  <si>
    <t>Data call on bsf-nea</t>
  </si>
  <si>
    <t>Data call on ory-comb</t>
  </si>
  <si>
    <t>Data call on rhg-nea</t>
  </si>
  <si>
    <t>Data call on rng-1012</t>
  </si>
  <si>
    <t>Data call on rng-5b67</t>
  </si>
  <si>
    <t>Data call on rng-oth</t>
  </si>
  <si>
    <t>Data call on tsu-nea (old name: rsg-nea)</t>
  </si>
  <si>
    <t xml:space="preserve">Ares(2016)359167 - Data-call on grenadiers species </t>
  </si>
  <si>
    <t>Data submission for landings of elasmobranch species (2005-2015) in support of the ICES fisheries in 2016</t>
  </si>
  <si>
    <t>RCM Med,BS&amp;LP</t>
  </si>
  <si>
    <t>Age distribution: otholiths of Sebastes mentella were collected but not readed due to lack of staff to do the age readings</t>
  </si>
  <si>
    <t>Not required</t>
  </si>
  <si>
    <t>Zeneida y Eva</t>
  </si>
  <si>
    <t>Jose, Marta Sánchez</t>
  </si>
  <si>
    <t>María Moset, Beatriz,  María,  Jose Luis, Jos y Jon</t>
  </si>
  <si>
    <t>José Luis a la vez que el RCM Med</t>
  </si>
  <si>
    <t>Iñaki, Lucia, Angeles, Begoña, Isa, Jose Castro, Jose Lorenzo, Zeneida, Maria G., Pilar Pereda, Pilar Vara, Maria Moset, Marta Sanchez, Hector, Eloy</t>
  </si>
  <si>
    <t>Lucia y Angeles (2 veces). Estanis y Maria (1 vez)</t>
  </si>
  <si>
    <t>Jose, Isa, Maria Moset, Estanis, Lucía</t>
  </si>
  <si>
    <t>Jon, Estanis</t>
  </si>
  <si>
    <t>Estanis, Lucía, Jose Castro</t>
  </si>
  <si>
    <t>Ane Iriondo, Leire Ibaibarriaga</t>
  </si>
  <si>
    <t>Guzman Diez</t>
  </si>
  <si>
    <t>Lucía Zarauz, Jose Rod, Fina</t>
  </si>
  <si>
    <t>Andrés Uriarte, Iñaki Rico, Pedro Torres, Begoña Villamor, Jorge Tornero, Clara Dueñas, Ana Antolínez, Veronica Duque</t>
  </si>
  <si>
    <t>Andrés Uriarte, Leire Citores (DEWKPELA)</t>
  </si>
  <si>
    <t>Luis Arregi</t>
  </si>
  <si>
    <t>Eva y Tere</t>
  </si>
  <si>
    <t>Guillermo Boyra, Magdalena Iglesias, Marian Peña, Pablo Carrera</t>
  </si>
  <si>
    <t xml:space="preserve">International Bottom Trawl Survey Working Group </t>
  </si>
  <si>
    <t xml:space="preserve">ICES - FAO Working Group on Fishing Technology and Fish Behaviour </t>
  </si>
  <si>
    <t>Fran y Paco</t>
  </si>
  <si>
    <t>Yolanda y Caleli</t>
  </si>
  <si>
    <t>Estanis Mugerza</t>
  </si>
  <si>
    <t>Estanis Mugerza, Jose Rod</t>
  </si>
  <si>
    <t>Mikel</t>
  </si>
  <si>
    <t>Elena</t>
  </si>
  <si>
    <t>Ane Iriondo, Dorleta García, Agurtzane Urtizberea, Esther, Santi, Yolanda, Paz</t>
  </si>
  <si>
    <t>Sonia Sánchez, Gersom , Pablo Carrera</t>
  </si>
  <si>
    <t>Leire Ibaibarriaga,Andrés Uriarte, María Santos, Gersom, Isa Riveiro, Ferni</t>
  </si>
  <si>
    <t>Guzman Diez, Elena Guijarro, Juan Gil</t>
  </si>
  <si>
    <t>Estibaliz Diaz</t>
  </si>
  <si>
    <t>Guzman Diez, Cristina Cabello</t>
  </si>
  <si>
    <t>Dorleta Garcia</t>
  </si>
  <si>
    <t>Paula Alvarez y Maria Korta</t>
  </si>
  <si>
    <t>Marina Santurtún, Ane Iriondo, Ignacio Sobrino, Luis Silva</t>
  </si>
  <si>
    <t>Rey , Anaïs</t>
  </si>
  <si>
    <t>Victor Valencia</t>
  </si>
  <si>
    <t>Eider Andonegi, Marcos Llope</t>
  </si>
  <si>
    <t>Working Group on Ecosystem Assessment of Western European Shelf Seas</t>
  </si>
  <si>
    <t xml:space="preserve">Working Group on Oceanic Hydrography </t>
  </si>
  <si>
    <t>Eider Andonegi, JM Hidalgo Roldán</t>
  </si>
  <si>
    <t>paralel to RCM Med</t>
  </si>
  <si>
    <t>Marian Peña</t>
  </si>
  <si>
    <t>Working Group on Mixed Fisheries Advice  (WGMIXFISH-ADVICE)</t>
  </si>
  <si>
    <t>WGMIXFISH-ADVICE</t>
  </si>
  <si>
    <t>Jose Castro</t>
  </si>
  <si>
    <t>Eider andonegui</t>
  </si>
  <si>
    <t>Bego</t>
  </si>
  <si>
    <t>Lidia Yebra, Arantza Iriarte (UNIV Pais Vasco)</t>
  </si>
  <si>
    <t>Estanis ( by correspondence), Ricardo Sagarminaga (sociedad española de cetaceos)</t>
  </si>
  <si>
    <t>1 by correspondence</t>
  </si>
  <si>
    <t>Juan Bellas</t>
  </si>
  <si>
    <t>JM Hidalgo</t>
  </si>
  <si>
    <t>Jorge Landa, Mima, Javi Rey, Elena Barcala + 3 de IMEDEA</t>
  </si>
  <si>
    <t>Carmen Hernández, Gil de Sola, JM Hidalgo (IEO), Alejandro Alonso, Montse, Alfredo (CSIC) Marta Muñoz, Emili, Margarida, Alba (UNIV Girona) Lluis (UNIV Vic)</t>
  </si>
  <si>
    <t>Andrés Uriarte,  Leire Citores, Maria Santos, Pablo Carrera, Isa Riveiro</t>
  </si>
  <si>
    <t>Roberto</t>
  </si>
  <si>
    <t>mikel</t>
  </si>
  <si>
    <t>ES (through IEO) is responsible for submitting data from its own vessels to the respective RFMO (IOTC)</t>
  </si>
  <si>
    <t>ES (through IEO) is responsible for submitting data from its own vessels to the respective RFMO (ICCAT)</t>
  </si>
  <si>
    <t>Cooperation between the IEO and IRD in the context of Council Regulation (EC) 199/2008 of 25 February 2008,  related to tropical tuna fleets</t>
  </si>
  <si>
    <t>Pots</t>
  </si>
  <si>
    <t>Not sampled due confidential data and fishing rights problems</t>
  </si>
  <si>
    <t>fishery in ICES XII and VIb1</t>
  </si>
  <si>
    <t>This species has a TAC=0 and the number of individuals to be sampled at national level cannot be planned in advance</t>
  </si>
  <si>
    <t>Pole and line fishing is used to catch naturally schooling fish which can be attracted to the surface  throwning over the board live bait.</t>
  </si>
  <si>
    <t>Deep water longline traditionally used in commercial fishing of the black spot seabream (Pagellus bogaraveo)</t>
  </si>
  <si>
    <t>Named GTR because the effort is greater than others</t>
  </si>
  <si>
    <t>Named DWS because the effort is greater than others</t>
  </si>
  <si>
    <t xml:space="preserve">merged with OTB_MPD_&gt;=55_0_0 only for sampling discards on board </t>
  </si>
  <si>
    <t xml:space="preserve">merged with OTB_DEF_&gt;=55_0_0 only for sampling discards on board </t>
  </si>
  <si>
    <t xml:space="preserve">merged with OTB_DEF_70-119_0_0 for sampling discards on board  </t>
  </si>
  <si>
    <t>G3</t>
  </si>
  <si>
    <r>
      <t>derogation for maturity and sex ratio. Se</t>
    </r>
    <r>
      <rPr>
        <u/>
        <sz val="10"/>
        <rFont val="Arial"/>
        <family val="2"/>
      </rPr>
      <t>e table I_A_1</t>
    </r>
  </si>
  <si>
    <t>derogation for maturity. See table I_A_1</t>
  </si>
  <si>
    <t>derogation for sex ratio and maturity.See table I_A_1</t>
  </si>
  <si>
    <t>deogation for sex ratio and maturity. See table I_A_1</t>
  </si>
  <si>
    <t>derogation. See table I_A_1</t>
  </si>
  <si>
    <t>In the Pacific Ocean the small number of vessels operating in the area (2) along with the variety of landing ports do not compensate financially keeping an office or staff in each port to perform biological sampling.</t>
  </si>
  <si>
    <t>Signed: 30/05/2015.
For 4 years extensible annually</t>
  </si>
  <si>
    <t>Signed: 2015
For 4 years extensible annually. Updated</t>
  </si>
  <si>
    <t>ICCAT-SCRS</t>
  </si>
  <si>
    <t>TCAC</t>
  </si>
  <si>
    <t>WPTmT</t>
  </si>
  <si>
    <t>Task-II catch at size estimations. Baitboat Atlantic targeting BFT</t>
  </si>
  <si>
    <t>Biological data not provided. Exemption for collecting sotck-related variables according to EU 93/2010 (landings less to 200 tons)</t>
  </si>
  <si>
    <t>no catches of this species in this area</t>
  </si>
  <si>
    <t>only from SA6</t>
  </si>
  <si>
    <t>ICES (WGMIXFISH)</t>
  </si>
  <si>
    <t>All species</t>
  </si>
  <si>
    <t>Data call on ang-ivvi</t>
  </si>
  <si>
    <t>Data call on had-7b-k</t>
  </si>
  <si>
    <t>Data call on meg-4a6a</t>
  </si>
  <si>
    <t>Data call on nep-oth-6a</t>
  </si>
  <si>
    <t>Data call on nep-oth-6b</t>
  </si>
  <si>
    <t>Data call on nep-16</t>
  </si>
  <si>
    <t>Data call on nep-oth-7</t>
  </si>
  <si>
    <t>Data call on pol-celt</t>
  </si>
  <si>
    <t>Data call on whg-7e-k</t>
  </si>
  <si>
    <t>ICES (WGCSE)</t>
  </si>
  <si>
    <t>ICES (WGNSSK)</t>
  </si>
  <si>
    <t>Data call on fle-nsea</t>
  </si>
  <si>
    <t>Data call on had-346a</t>
  </si>
  <si>
    <t>Data call on sai-3a46</t>
  </si>
  <si>
    <t>Data call on hke-soth</t>
  </si>
  <si>
    <t>Paz Jimenez</t>
  </si>
  <si>
    <t>Guillermo Boyra, María Santos, Isa Riveiro, Paz Jimenez</t>
  </si>
  <si>
    <t>Stock BFT-E (East Atlantic and Mediterranean Sea). Derogation for sex ratio and maturity. See table I_A_1</t>
  </si>
  <si>
    <t>derogation See table I_A_1</t>
  </si>
  <si>
    <t xml:space="preserve">6-&lt; 12 m </t>
  </si>
  <si>
    <t>6-&lt; 12 m*</t>
  </si>
  <si>
    <t>Drift and/or fixed netters 0-&lt; 10 m</t>
  </si>
  <si>
    <t>Cluster strata of medium importance</t>
  </si>
  <si>
    <t xml:space="preserve">Drift and/or fixed netters 18-&lt; 24 m </t>
  </si>
  <si>
    <t xml:space="preserve">Drift and/or fixed netters 24-&lt; 40 m </t>
  </si>
  <si>
    <t>Demersal trawlers and/or demersal seiners 10-&lt; 12 m</t>
  </si>
  <si>
    <t xml:space="preserve">Vessels using pots and/or trapss 40 m or larger </t>
  </si>
  <si>
    <t xml:space="preserve">Vessels using other passive gears12-&lt; 18 m </t>
  </si>
  <si>
    <t xml:space="preserve">Vessels using active and passive gears 24-&lt; 40 m </t>
  </si>
  <si>
    <t xml:space="preserve">Vessels using active and passive gears 40 m or larger </t>
  </si>
  <si>
    <t>Dredgers 6-&lt; 12 m*</t>
  </si>
  <si>
    <t>Dredgers 0-&lt; 6 m</t>
  </si>
  <si>
    <t>Dredgers 6-&lt; 12 m</t>
  </si>
  <si>
    <t xml:space="preserve">Vessels using pots and/or traps 6-&lt; 12 m </t>
  </si>
  <si>
    <t xml:space="preserve">Vessels using pots and/or traps 24-&lt; 40 m </t>
  </si>
  <si>
    <t xml:space="preserve">Vessels using other passive gears 6-&lt; 12 m </t>
  </si>
  <si>
    <t xml:space="preserve">Vessels using hooks 40 m or larger </t>
  </si>
  <si>
    <t xml:space="preserve">Vessels using other passive gears 18-&lt; 24 m </t>
  </si>
  <si>
    <t xml:space="preserve">Vessels using active and passive gears 18-&lt; 24 m </t>
  </si>
  <si>
    <t>Land based farms - Salmon Hatcheries &amp; nurseries</t>
  </si>
  <si>
    <t>Land based farms - Salmon combined</t>
  </si>
  <si>
    <t>Cages - Salmon cages</t>
  </si>
  <si>
    <t>Land based farms - Trout Hatcheries &amp; nurseries</t>
  </si>
  <si>
    <t>Land based farms - Trout on growing</t>
  </si>
  <si>
    <t>Land based farms - Trout combined</t>
  </si>
  <si>
    <t>Land based farms - Sea bass &amp; Sea bream Hatcheries &amp; nurseries</t>
  </si>
  <si>
    <t>Land based farms - Sea bass &amp; Sea bream on growing</t>
  </si>
  <si>
    <t>Land based farms - Sea bass &amp; Sea bream combined</t>
  </si>
  <si>
    <t>Cages - Sea bass &amp; Sea bream cages</t>
  </si>
  <si>
    <t>Land based farms - Carp on growing</t>
  </si>
  <si>
    <t>Land based farms - Carp combined</t>
  </si>
  <si>
    <t>Land based farms - Other freshwater fish Hatcheries &amp; nurseries</t>
  </si>
  <si>
    <t>Land based farms - Other freshwater fish combined</t>
  </si>
  <si>
    <t>Land based farms - Other marine fish on growing</t>
  </si>
  <si>
    <t>Land based farms - Other marine fish combined</t>
  </si>
  <si>
    <t>Cages - Other marine fish cages</t>
  </si>
  <si>
    <t>Cages - Tuna cages</t>
  </si>
  <si>
    <t>Land based farms - Eel on growing</t>
  </si>
  <si>
    <t>Land based farms - Eel combined</t>
  </si>
  <si>
    <t>Shellfish farming techniques - Mussel rafts</t>
  </si>
  <si>
    <t>Shellfish farming techniques - Mussel Long line</t>
  </si>
  <si>
    <t>Shellfish farming techniques - Oyster rafts</t>
  </si>
  <si>
    <t>Shellfish farming techniques - Oyster Long line</t>
  </si>
  <si>
    <t>Shellfish farming techniques - Oyster Other</t>
  </si>
  <si>
    <t>Shellfish farming techniques - Clam rafts</t>
  </si>
  <si>
    <t>Shellfish farming techniques - Clam Bottom</t>
  </si>
  <si>
    <t>Shellfish farming techniques - Clam Other</t>
  </si>
  <si>
    <t>Shellfish farming techniques - Other shellfish rafts</t>
  </si>
  <si>
    <t>Shellfish farming techniques - Other shellfish Long line</t>
  </si>
  <si>
    <t>Shellfish farming techniques - Other shellfish Bottom</t>
  </si>
  <si>
    <t>Shellfish farming techniques - Other shellfish Other</t>
  </si>
  <si>
    <t>The information of this variable is not collected</t>
  </si>
  <si>
    <t>III.G</t>
  </si>
  <si>
    <t>III-C</t>
  </si>
  <si>
    <t>see Irish and Dutch AR</t>
  </si>
  <si>
    <t>DG MARE/A4/ACS</t>
  </si>
  <si>
    <t>DG MARE/JRC</t>
  </si>
  <si>
    <t>Call for data for fisheries dependent information (FDI)</t>
  </si>
  <si>
    <t>Effort data is not reported in GSA 5 and 6 for 2002-2003. The low quality of sales notes and logbooks from GSA 5 and 6 for 2002-2003 does not allow obtaining this information.</t>
  </si>
  <si>
    <t>Call for data concerning the aquaculture sector 2008-2014</t>
  </si>
  <si>
    <t>Call for fleet economic scientific data concerning 2008-2015</t>
  </si>
  <si>
    <t>DG MARE/A3/AC</t>
  </si>
  <si>
    <t>NAFO Annual Scientific Council Request for Information (for all stocks)</t>
  </si>
  <si>
    <t>Reports of all stocks and report of Results from Research Surveys in NAFO area (Flemish Cap and 3LNO Groundfish surveys 2015) transmitted</t>
  </si>
  <si>
    <t>DG MARE/C2/FS</t>
  </si>
  <si>
    <t>Measures to limiy by catch of Red Seabream in areas VI, VII and VIII</t>
  </si>
  <si>
    <t>DG MARE/C2/MK</t>
  </si>
  <si>
    <t>Landing seabass from ICES area VIII, subareas VIIIa, b, d, c by gera type</t>
  </si>
  <si>
    <t>Data Call to PGMed</t>
  </si>
  <si>
    <r>
      <t xml:space="preserve">Vessel length classes (LOA) </t>
    </r>
    <r>
      <rPr>
        <sz val="10"/>
        <rFont val="Arial"/>
        <family val="2"/>
      </rPr>
      <t>(Decision 2010/93/EU, Appendix III)</t>
    </r>
  </si>
  <si>
    <r>
      <t>Species for recreational fisheries</t>
    </r>
    <r>
      <rPr>
        <sz val="10"/>
        <rFont val="Arial"/>
        <family val="2"/>
      </rPr>
      <t xml:space="preserve"> (Decision 2010/93/EU, Appendix IV)</t>
    </r>
  </si>
  <si>
    <r>
      <rPr>
        <b/>
        <sz val="10"/>
        <rFont val="Arial"/>
        <family val="2"/>
      </rPr>
      <t>Variables for processing industry</t>
    </r>
    <r>
      <rPr>
        <sz val="10"/>
        <rFont val="Arial"/>
        <family val="2"/>
      </rPr>
      <t xml:space="preserve"> (Decision 2010/93/EU, Appendix XII)</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</si>
  <si>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</si>
  <si>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</si>
  <si>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rPr>
      <t>spp</t>
    </r>
    <r>
      <rPr>
        <i/>
        <sz val="10"/>
        <rFont val="Arial"/>
        <family val="2"/>
      </rPr>
      <t xml:space="preserve">., Todarodes </t>
    </r>
    <r>
      <rPr>
        <sz val="10"/>
        <rFont val="Arial"/>
        <family val="2"/>
      </rPr>
      <t>spp.</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</si>
  <si>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</si>
  <si>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</si>
  <si>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</si>
  <si>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</si>
  <si>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</si>
  <si>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</si>
  <si>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r>
      <t xml:space="preserve">Beryx </t>
    </r>
    <r>
      <rPr>
        <sz val="10"/>
        <rFont val="Arial"/>
        <family val="2"/>
      </rPr>
      <t>spp.</t>
    </r>
  </si>
  <si>
    <r>
      <t xml:space="preserve">Illex </t>
    </r>
    <r>
      <rPr>
        <sz val="10"/>
        <rFont val="Arial"/>
        <family val="2"/>
      </rPr>
      <t>spp</t>
    </r>
    <r>
      <rPr>
        <sz val="10"/>
        <rFont val="Arial"/>
        <family val="2"/>
      </rPr>
      <t xml:space="preserve">., Todarodes </t>
    </r>
    <r>
      <rPr>
        <sz val="10"/>
        <rFont val="Arial"/>
        <family val="2"/>
      </rPr>
      <t>spp.</t>
    </r>
  </si>
  <si>
    <r>
      <t xml:space="preserve">Med&amp;BS (source 2014 Annual Reports </t>
    </r>
    <r>
      <rPr>
        <sz val="10"/>
        <rFont val="Arial"/>
        <family val="2"/>
      </rPr>
      <t>Cyprus, France, Greece, Italy, Malta, Slovenia, Spain, Bulgaria and Romania)</t>
    </r>
  </si>
  <si>
    <r>
      <t xml:space="preserve">Merluccius </t>
    </r>
    <r>
      <rPr>
        <sz val="10"/>
        <rFont val="Arial"/>
        <family val="2"/>
      </rPr>
      <t>spp.</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</si>
  <si>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</si>
  <si>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</si>
  <si>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</si>
  <si>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</si>
  <si>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</si>
  <si>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</si>
  <si>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</si>
  <si>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r>
      <t xml:space="preserve">Ageing information on </t>
    </r>
    <r>
      <rPr>
        <i/>
        <sz val="10"/>
        <rFont val="Arial"/>
        <family val="2"/>
      </rPr>
      <t>Pollachius pollachius</t>
    </r>
    <r>
      <rPr>
        <sz val="10"/>
        <rFont val="Arial"/>
        <family val="2"/>
      </rPr>
      <t>-9a</t>
    </r>
  </si>
  <si>
    <r>
      <t xml:space="preserve">Data call on arg-5b6a and arg-rest </t>
    </r>
    <r>
      <rPr>
        <i/>
        <sz val="10"/>
        <rFont val="Arial"/>
        <family val="2"/>
      </rPr>
      <t>Argentina silus</t>
    </r>
  </si>
  <si>
    <r>
      <t xml:space="preserve">Data call on lin-oth </t>
    </r>
    <r>
      <rPr>
        <i/>
        <sz val="10"/>
        <rFont val="Arial"/>
        <family val="2"/>
      </rPr>
      <t>Molva molva</t>
    </r>
  </si>
  <si>
    <r>
      <t xml:space="preserve">Data call on usk-oth and usk-icel </t>
    </r>
    <r>
      <rPr>
        <i/>
        <sz val="10"/>
        <rFont val="Arial"/>
        <family val="2"/>
      </rPr>
      <t>Brosme brosme</t>
    </r>
  </si>
  <si>
    <r>
      <rPr>
        <i/>
        <sz val="10"/>
        <rFont val="Arial"/>
        <family val="2"/>
      </rPr>
      <t>Octopus vulgaris</t>
    </r>
    <r>
      <rPr>
        <sz val="10"/>
        <rFont val="Arial"/>
        <family val="2"/>
      </rPr>
      <t xml:space="preserve"> - 6,7,8abd, 8c,9a</t>
    </r>
  </si>
  <si>
    <r>
      <rPr>
        <i/>
        <sz val="10"/>
        <rFont val="Arial"/>
        <family val="2"/>
      </rPr>
      <t>Eledone</t>
    </r>
    <r>
      <rPr>
        <sz val="10"/>
        <rFont val="Arial"/>
        <family val="2"/>
      </rPr>
      <t xml:space="preserve"> sp - 6,7,8abd, 8c,9a</t>
    </r>
  </si>
  <si>
    <r>
      <rPr>
        <i/>
        <sz val="10"/>
        <rFont val="Arial"/>
        <family val="2"/>
      </rPr>
      <t>Sepia officinalis</t>
    </r>
    <r>
      <rPr>
        <sz val="10"/>
        <rFont val="Arial"/>
        <family val="2"/>
      </rPr>
      <t xml:space="preserve"> -  6,7,8abd, 8c,9a</t>
    </r>
  </si>
  <si>
    <r>
      <rPr>
        <i/>
        <sz val="10"/>
        <rFont val="Arial"/>
        <family val="2"/>
      </rPr>
      <t>Loligo</t>
    </r>
    <r>
      <rPr>
        <sz val="10"/>
        <rFont val="Arial"/>
        <family val="2"/>
      </rPr>
      <t xml:space="preserve"> sp -  6,7,8abd, 8c,9a</t>
    </r>
  </si>
  <si>
    <r>
      <rPr>
        <i/>
        <sz val="10"/>
        <rFont val="Arial"/>
        <family val="2"/>
      </rPr>
      <t>Trachurus trachurus</t>
    </r>
    <r>
      <rPr>
        <sz val="10"/>
        <rFont val="Arial"/>
        <family val="2"/>
      </rPr>
      <t xml:space="preserve"> (IXa), </t>
    </r>
    <r>
      <rPr>
        <i/>
        <sz val="10"/>
        <rFont val="Arial"/>
        <family val="2"/>
      </rPr>
      <t>Sardina pilchardus</t>
    </r>
    <r>
      <rPr>
        <sz val="10"/>
        <rFont val="Arial"/>
        <family val="2"/>
      </rPr>
      <t xml:space="preserve"> (VIIIc,IXa), </t>
    </r>
    <r>
      <rPr>
        <i/>
        <sz val="10"/>
        <rFont val="Arial"/>
        <family val="2"/>
      </rPr>
      <t>Sardina pilchardus</t>
    </r>
    <r>
      <rPr>
        <sz val="10"/>
        <rFont val="Arial"/>
        <family val="2"/>
      </rPr>
      <t xml:space="preserve"> VII,VIIIab)                                            </t>
    </r>
  </si>
  <si>
    <r>
      <rPr>
        <i/>
        <sz val="10"/>
        <rFont val="Arial"/>
        <family val="2"/>
      </rPr>
      <t>Trachurus trachurus</t>
    </r>
    <r>
      <rPr>
        <sz val="10"/>
        <rFont val="Arial"/>
        <family val="2"/>
      </rPr>
      <t xml:space="preserve"> (VIIIc)</t>
    </r>
    <r>
      <rPr>
        <i/>
        <sz val="10"/>
        <rFont val="Arial"/>
        <family val="2"/>
      </rPr>
      <t xml:space="preserve"> Scomber scombrus</t>
    </r>
    <r>
      <rPr>
        <sz val="10"/>
        <rFont val="Arial"/>
        <family val="2"/>
      </rPr>
      <t xml:space="preserve"> (VIIIc,IXa)                                                                </t>
    </r>
  </si>
  <si>
    <r>
      <rPr>
        <i/>
        <sz val="10"/>
        <rFont val="Arial"/>
        <family val="2"/>
      </rPr>
      <t>Pandalus borealis</t>
    </r>
    <r>
      <rPr>
        <sz val="10"/>
        <rFont val="Arial"/>
        <family val="2"/>
      </rPr>
      <t xml:space="preserve"> Div. 3M</t>
    </r>
  </si>
  <si>
    <r>
      <rPr>
        <i/>
        <sz val="10"/>
        <rFont val="Arial"/>
        <family val="2"/>
      </rPr>
      <t>Pandalus borealis</t>
    </r>
    <r>
      <rPr>
        <sz val="10"/>
        <rFont val="Arial"/>
        <family val="2"/>
      </rPr>
      <t xml:space="preserve"> Div. 3LNO</t>
    </r>
  </si>
  <si>
    <r>
      <rPr>
        <i/>
        <sz val="10"/>
        <rFont val="Arial"/>
        <family val="2"/>
      </rPr>
      <t>Gadus morhua</t>
    </r>
    <r>
      <rPr>
        <sz val="10"/>
        <rFont val="Arial"/>
        <family val="2"/>
      </rPr>
      <t xml:space="preserve"> Div. 3M</t>
    </r>
  </si>
  <si>
    <r>
      <rPr>
        <i/>
        <sz val="10"/>
        <rFont val="Arial"/>
        <family val="2"/>
      </rPr>
      <t>Gadus morhua</t>
    </r>
    <r>
      <rPr>
        <sz val="10"/>
        <rFont val="Arial"/>
        <family val="2"/>
      </rPr>
      <t xml:space="preserve"> Div. 3NO</t>
    </r>
  </si>
  <si>
    <r>
      <rPr>
        <i/>
        <sz val="10"/>
        <rFont val="Arial"/>
        <family val="2"/>
      </rPr>
      <t>Glyptocephalus cynoglossus</t>
    </r>
    <r>
      <rPr>
        <sz val="10"/>
        <rFont val="Arial"/>
        <family val="2"/>
      </rPr>
      <t xml:space="preserve"> Div. 3NO</t>
    </r>
  </si>
  <si>
    <r>
      <rPr>
        <i/>
        <sz val="10"/>
        <rFont val="Arial"/>
        <family val="2"/>
      </rPr>
      <t>Hippoglossoides platessoides</t>
    </r>
    <r>
      <rPr>
        <sz val="10"/>
        <rFont val="Arial"/>
        <family val="2"/>
      </rPr>
      <t xml:space="preserve"> Div. 3LNO</t>
    </r>
  </si>
  <si>
    <r>
      <rPr>
        <i/>
        <sz val="10"/>
        <rFont val="Arial"/>
        <family val="2"/>
      </rPr>
      <t>Hippoglossoides platessoides</t>
    </r>
    <r>
      <rPr>
        <sz val="10"/>
        <rFont val="Arial"/>
        <family val="2"/>
      </rPr>
      <t xml:space="preserve"> Div. 3M</t>
    </r>
  </si>
  <si>
    <r>
      <rPr>
        <i/>
        <sz val="10"/>
        <rFont val="Arial"/>
        <family val="2"/>
      </rPr>
      <t>Limanda ferruginea</t>
    </r>
    <r>
      <rPr>
        <sz val="10"/>
        <rFont val="Arial"/>
        <family val="2"/>
      </rPr>
      <t xml:space="preserve"> Div. 3LNO</t>
    </r>
  </si>
  <si>
    <r>
      <rPr>
        <i/>
        <sz val="10"/>
        <rFont val="Arial"/>
        <family val="2"/>
      </rPr>
      <t>Macrourus berglax</t>
    </r>
    <r>
      <rPr>
        <sz val="10"/>
        <rFont val="Arial"/>
        <family val="2"/>
      </rPr>
      <t xml:space="preserve"> SA 2+3</t>
    </r>
  </si>
  <si>
    <r>
      <rPr>
        <i/>
        <sz val="10"/>
        <rFont val="Arial"/>
        <family val="2"/>
      </rPr>
      <t>Raja</t>
    </r>
    <r>
      <rPr>
        <sz val="10"/>
        <rFont val="Arial"/>
        <family val="2"/>
      </rPr>
      <t xml:space="preserve"> spp. Div. 3LNO</t>
    </r>
  </si>
  <si>
    <r>
      <rPr>
        <i/>
        <sz val="10"/>
        <rFont val="Arial"/>
        <family val="2"/>
      </rPr>
      <t>Reinhardtius hippoglossoides</t>
    </r>
    <r>
      <rPr>
        <sz val="10"/>
        <rFont val="Arial"/>
        <family val="2"/>
      </rPr>
      <t xml:space="preserve"> SA2+3</t>
    </r>
  </si>
  <si>
    <r>
      <rPr>
        <i/>
        <sz val="10"/>
        <rFont val="Arial"/>
        <family val="2"/>
      </rPr>
      <t>Sebastes</t>
    </r>
    <r>
      <rPr>
        <sz val="10"/>
        <rFont val="Arial"/>
        <family val="2"/>
      </rPr>
      <t xml:space="preserve"> spp. Div. 3LN</t>
    </r>
  </si>
  <si>
    <r>
      <rPr>
        <i/>
        <sz val="10"/>
        <rFont val="Arial"/>
        <family val="2"/>
      </rPr>
      <t>Sebastes</t>
    </r>
    <r>
      <rPr>
        <sz val="10"/>
        <rFont val="Arial"/>
        <family val="2"/>
      </rPr>
      <t xml:space="preserve"> spp. Div. 3M</t>
    </r>
  </si>
  <si>
    <r>
      <rPr>
        <i/>
        <sz val="10"/>
        <rFont val="Arial"/>
        <family val="2"/>
      </rPr>
      <t>Sebastes</t>
    </r>
    <r>
      <rPr>
        <sz val="10"/>
        <rFont val="Arial"/>
        <family val="2"/>
      </rPr>
      <t xml:space="preserve"> spp. Div. 3O</t>
    </r>
  </si>
  <si>
    <r>
      <rPr>
        <i/>
        <sz val="10"/>
        <rFont val="Arial"/>
        <family val="2"/>
      </rPr>
      <t>Urophycis tenuis</t>
    </r>
    <r>
      <rPr>
        <sz val="10"/>
        <rFont val="Arial"/>
        <family val="2"/>
      </rPr>
      <t xml:space="preserve"> Div. 3LMNO</t>
    </r>
  </si>
  <si>
    <r>
      <t xml:space="preserve">Data Call RCM-LDF_2016-Effort, Landings and Value (EUR) Data_2007-2015 / Métier PS_SPF_0_0_0 (Morocco) - </t>
    </r>
    <r>
      <rPr>
        <i/>
        <sz val="10"/>
        <rFont val="Arial"/>
        <family val="2"/>
      </rPr>
      <t>Engraulis encrasicolus</t>
    </r>
  </si>
  <si>
    <r>
      <t xml:space="preserve">Data Call RCM-LDF_2016-Effort, Landings and Value (EUR) Data_2007-2015 / Métier PS_SPF_0_0_0 (Morocco) - </t>
    </r>
    <r>
      <rPr>
        <i/>
        <sz val="11"/>
        <rFont val="Calibri"/>
        <family val="2"/>
        <scheme val="minor"/>
      </rPr>
      <t>Sardina pilchardus</t>
    </r>
  </si>
  <si>
    <r>
      <t xml:space="preserve">Data Call RCM-LDF_2016-Effort, Landings and Value (EUR) Data_2007-2015 / Métier OTB_DEF_&gt;=70_0_0 (Morocco) - </t>
    </r>
    <r>
      <rPr>
        <i/>
        <sz val="11"/>
        <rFont val="Calibri"/>
        <family val="2"/>
        <scheme val="minor"/>
      </rPr>
      <t>Merluccius</t>
    </r>
    <r>
      <rPr>
        <sz val="11"/>
        <rFont val="Calibri"/>
        <family val="2"/>
        <scheme val="minor"/>
      </rPr>
      <t xml:space="preserve"> spp.</t>
    </r>
  </si>
  <si>
    <r>
      <t>Data Call RCM-LDF_2016-Effort, Landings and Value (EUR) Data_2010-2015 / Métier MISC_DEF_0_0_0 (Morocco) - Sea bass</t>
    </r>
    <r>
      <rPr>
        <i/>
        <sz val="11"/>
        <rFont val="Calibri"/>
        <family val="2"/>
        <scheme val="minor"/>
      </rPr>
      <t xml:space="preserve"> </t>
    </r>
    <r>
      <rPr>
        <sz val="11"/>
        <rFont val="Calibri"/>
        <family val="2"/>
        <scheme val="minor"/>
      </rPr>
      <t>and Sparidae</t>
    </r>
  </si>
  <si>
    <r>
      <t>Data Call RCM-LDF_2016-Effort, Landings and Value (EUR) Data_2010-2015 / Métier LLS_DEF_6_0_0 (Morocco) - Scabbardfish</t>
    </r>
    <r>
      <rPr>
        <i/>
        <sz val="11"/>
        <rFont val="Calibri"/>
        <family val="2"/>
        <scheme val="minor"/>
      </rPr>
      <t xml:space="preserve"> </t>
    </r>
    <r>
      <rPr>
        <sz val="11"/>
        <rFont val="Calibri"/>
        <family val="2"/>
        <scheme val="minor"/>
      </rPr>
      <t>and</t>
    </r>
    <r>
      <rPr>
        <i/>
        <sz val="11"/>
        <rFont val="Calibri"/>
        <family val="2"/>
        <scheme val="minor"/>
      </rPr>
      <t xml:space="preserve"> </t>
    </r>
    <r>
      <rPr>
        <sz val="11"/>
        <rFont val="Calibri"/>
        <family val="2"/>
        <scheme val="minor"/>
      </rPr>
      <t xml:space="preserve">sparidae </t>
    </r>
  </si>
  <si>
    <r>
      <t xml:space="preserve">Data Call RCM-LDF_2016-Effort, Landings and Value (EUR) Data_2007-2015 / Métier OTB_DEF_&gt;=70_0_0 (Mauritania) - </t>
    </r>
    <r>
      <rPr>
        <i/>
        <sz val="11"/>
        <rFont val="Calibri"/>
        <family val="2"/>
        <scheme val="minor"/>
      </rPr>
      <t>Merluccius</t>
    </r>
    <r>
      <rPr>
        <sz val="11"/>
        <rFont val="Calibri"/>
        <family val="2"/>
        <scheme val="minor"/>
      </rPr>
      <t xml:space="preserve"> spp.</t>
    </r>
  </si>
  <si>
    <r>
      <t xml:space="preserve">Data Call RCM-LDF_2016-Effort, Landings and Value (EUR) Data_2007-2015 / Métier OTB_CRU_&gt;=40_0_0 (Mauritania) - </t>
    </r>
    <r>
      <rPr>
        <i/>
        <sz val="11"/>
        <rFont val="Calibri"/>
        <family val="2"/>
        <scheme val="minor"/>
      </rPr>
      <t>Parapenaeus longirostris</t>
    </r>
  </si>
  <si>
    <r>
      <t xml:space="preserve">Data Call RCM-LDF_2016-Effort, Landings and Value (EUR) Data_2007-2015 / Métier OTB_CRU_&gt;=40_0_0 (Mauritania) - </t>
    </r>
    <r>
      <rPr>
        <i/>
        <sz val="11"/>
        <rFont val="Calibri"/>
        <family val="2"/>
        <scheme val="minor"/>
      </rPr>
      <t>Penaeus notialis</t>
    </r>
  </si>
  <si>
    <r>
      <t xml:space="preserve">Data Call RCM-LDF_2016-Effort, Landings and Value (EUR) Data_2007-2015 / Métier OTB_CRU_&gt;=40_0_0 (Guinea Bissau) - </t>
    </r>
    <r>
      <rPr>
        <i/>
        <sz val="11"/>
        <rFont val="Calibri"/>
        <family val="2"/>
        <scheme val="minor"/>
      </rPr>
      <t>Parapenaeus longirostris</t>
    </r>
  </si>
  <si>
    <r>
      <t xml:space="preserve">Data Call RCM-LDF_2016-Effort, Landings and Value (EUR) Data_2007-2015 / Métier OTB_CRU_&gt;=40_0_0 (Guinea Bissau) - </t>
    </r>
    <r>
      <rPr>
        <i/>
        <sz val="11"/>
        <rFont val="Calibri"/>
        <family val="2"/>
        <scheme val="minor"/>
      </rPr>
      <t>Penaeus notialis</t>
    </r>
  </si>
  <si>
    <r>
      <t xml:space="preserve">Data Call RCM-LDF_2016-Effort, Landings and Value (EUR) Data_2007-2015 / Métier OTB_MCF_&gt;=70_0_0 (Mauritania) - </t>
    </r>
    <r>
      <rPr>
        <i/>
        <sz val="11"/>
        <rFont val="Calibri"/>
        <family val="2"/>
        <scheme val="minor"/>
      </rPr>
      <t>Loligo vulgaris</t>
    </r>
  </si>
  <si>
    <r>
      <t xml:space="preserve">Data Call RCM-LDF_2016-Effort, Landings and Value (EUR) Data_2007-2015 / Métier OTB_MCF_&gt;=70_0_0 (Mauritania) - </t>
    </r>
    <r>
      <rPr>
        <i/>
        <sz val="11"/>
        <rFont val="Calibri"/>
        <family val="2"/>
        <scheme val="minor"/>
      </rPr>
      <t>Sepia</t>
    </r>
    <r>
      <rPr>
        <sz val="11"/>
        <rFont val="Calibri"/>
        <family val="2"/>
        <scheme val="minor"/>
      </rPr>
      <t xml:space="preserve"> spp.</t>
    </r>
  </si>
  <si>
    <r>
      <t xml:space="preserve">Data Call RCM-LDF_2016-Effort, Landings and Value (EUR) Data_2007-2015 / Métier OTB_MCF_&gt;=70_0_0 (Mauritania) - </t>
    </r>
    <r>
      <rPr>
        <i/>
        <sz val="11"/>
        <rFont val="Calibri"/>
        <family val="2"/>
        <scheme val="minor"/>
      </rPr>
      <t>Octopus vulgaris</t>
    </r>
  </si>
  <si>
    <r>
      <t xml:space="preserve">Data Call RCM-LDF_2016-Effort, Landings and Value (EUR) Data_2007-2015 / Métier OTB_MCF_&gt;=70_0_0 (Guinea Bissau) - </t>
    </r>
    <r>
      <rPr>
        <i/>
        <sz val="11"/>
        <rFont val="Calibri"/>
        <family val="2"/>
        <scheme val="minor"/>
      </rPr>
      <t>Sepia</t>
    </r>
    <r>
      <rPr>
        <sz val="11"/>
        <rFont val="Calibri"/>
        <family val="2"/>
        <scheme val="minor"/>
      </rPr>
      <t xml:space="preserve"> spp.</t>
    </r>
  </si>
  <si>
    <r>
      <t xml:space="preserve">Data Call RCM-LDF_2016-Effort, Landings and Value (EUR) Data_2007-2015 / Métier OTB_MCF_&gt;=70_0_0 (Guinea Bissau) - </t>
    </r>
    <r>
      <rPr>
        <i/>
        <sz val="11"/>
        <rFont val="Calibri"/>
        <family val="2"/>
        <scheme val="minor"/>
      </rPr>
      <t>Octopus vulgaris</t>
    </r>
  </si>
  <si>
    <r>
      <t xml:space="preserve">Data Call RCM-LDF_2016-Effort, Landings and Value (EUR) Data_2015 / Métier OTB_MCF_&gt;=70_0_0 (Guinea Bissau) - </t>
    </r>
    <r>
      <rPr>
        <i/>
        <sz val="11"/>
        <rFont val="Calibri"/>
        <family val="2"/>
        <scheme val="minor"/>
      </rPr>
      <t>Merluccius spp.</t>
    </r>
  </si>
  <si>
    <r>
      <t xml:space="preserve">Data Call RCM-LDF_2016-Effort, Landings and Value (EUR) Data_2015 / Métier OTB_MCF_&gt;=70_0_0 (Guinea Bissau) - </t>
    </r>
    <r>
      <rPr>
        <i/>
        <sz val="11"/>
        <rFont val="Calibri"/>
        <family val="2"/>
        <scheme val="minor"/>
      </rPr>
      <t>Trachurus</t>
    </r>
    <r>
      <rPr>
        <sz val="11"/>
        <rFont val="Calibri"/>
        <family val="2"/>
        <scheme val="minor"/>
      </rPr>
      <t>spp.</t>
    </r>
  </si>
  <si>
    <r>
      <t xml:space="preserve">Data Call RCM-LDF_2016-Effort, Landings and Value (EUR) Data_2015 / Métier OTB_DEF_&gt;=70_0_0 (Senegal) - </t>
    </r>
    <r>
      <rPr>
        <i/>
        <sz val="11"/>
        <rFont val="Calibri"/>
        <family val="2"/>
        <scheme val="minor"/>
      </rPr>
      <t>Merluccius</t>
    </r>
    <r>
      <rPr>
        <sz val="11"/>
        <rFont val="Calibri"/>
        <family val="2"/>
        <scheme val="minor"/>
      </rPr>
      <t xml:space="preserve"> spp.</t>
    </r>
  </si>
  <si>
    <r>
      <t xml:space="preserve">Data Call RCM-LDF_2016-Effort, Landings and Value (EUR) Data_2007-2015 / Métier PS_SPF_10_0_0 (Canaries) - </t>
    </r>
    <r>
      <rPr>
        <i/>
        <sz val="11"/>
        <rFont val="Calibri"/>
        <family val="2"/>
        <scheme val="minor"/>
      </rPr>
      <t>Scomber colias</t>
    </r>
  </si>
  <si>
    <r>
      <t xml:space="preserve">Data Call RCM-LDF_2016-Effort, Landings and Value (EUR) Data_2007-2015 / Métier PS_SPF_10_0_0 (Canaries) - </t>
    </r>
    <r>
      <rPr>
        <i/>
        <sz val="11"/>
        <rFont val="Calibri"/>
        <family val="2"/>
        <scheme val="minor"/>
      </rPr>
      <t>Sardinella aurita</t>
    </r>
  </si>
  <si>
    <r>
      <t xml:space="preserve">Data Call RCM-LDF_2016-Effort, Landings and Value (EUR) Data_2007-2015 / Métier PS_SPF_10_0_0 (Canaries) - </t>
    </r>
    <r>
      <rPr>
        <i/>
        <sz val="11"/>
        <rFont val="Calibri"/>
        <family val="2"/>
        <scheme val="minor"/>
      </rPr>
      <t>Sardina pilchardus</t>
    </r>
  </si>
  <si>
    <r>
      <t xml:space="preserve">Data Call RCM-LDF_2016-Effort, Landings and Value (EUR) Data_2007-2015 / Métier PS_SPF_10_0_0 (Canaries) - </t>
    </r>
    <r>
      <rPr>
        <i/>
        <sz val="11"/>
        <rFont val="Calibri"/>
        <family val="2"/>
        <scheme val="minor"/>
      </rPr>
      <t>Trachurus</t>
    </r>
    <r>
      <rPr>
        <sz val="11"/>
        <rFont val="Calibri"/>
        <family val="2"/>
        <scheme val="minor"/>
      </rPr>
      <t xml:space="preserve"> spp.</t>
    </r>
  </si>
  <si>
    <r>
      <t xml:space="preserve">Data Call RCM-LDF_2016-Effort, Landings and Value (EUR) Data_2007-2015 / Métier PS_SPF_10_0_0 (Canaries) - </t>
    </r>
    <r>
      <rPr>
        <i/>
        <sz val="11"/>
        <rFont val="Calibri"/>
        <family val="2"/>
        <scheme val="minor"/>
      </rPr>
      <t>Sardinella maderensis</t>
    </r>
  </si>
  <si>
    <r>
      <t xml:space="preserve">Data Call RCM-LDF_2016-Effort, Landings and Value (EUR) Data_2013-2015 / Métier MIS_DES_0_0_0  (Canaries) - </t>
    </r>
    <r>
      <rPr>
        <i/>
        <sz val="11"/>
        <rFont val="Calibri"/>
        <family val="2"/>
        <scheme val="minor"/>
      </rPr>
      <t>Sparisoma cretense</t>
    </r>
  </si>
  <si>
    <r>
      <t xml:space="preserve">Data Call RCM-LDF_2016-Effort, Landings and Value (EUR) Data_2013-2015 / Métier MIS_DES_0_0_0  (Canaries) - </t>
    </r>
    <r>
      <rPr>
        <i/>
        <sz val="11"/>
        <rFont val="Calibri"/>
        <family val="2"/>
        <scheme val="minor"/>
      </rPr>
      <t>Pagrus</t>
    </r>
    <r>
      <rPr>
        <sz val="11"/>
        <rFont val="Calibri"/>
        <family val="2"/>
        <scheme val="minor"/>
      </rPr>
      <t xml:space="preserve"> spp</t>
    </r>
  </si>
  <si>
    <r>
      <t xml:space="preserve">Data Call RCM-LDF_2016-Effort, Landings and Value (EUR) Data_2013-2015 / Métier MIS_DES_0_0_0  (Canaries) - </t>
    </r>
    <r>
      <rPr>
        <i/>
        <sz val="11"/>
        <rFont val="Calibri"/>
        <family val="2"/>
        <scheme val="minor"/>
      </rPr>
      <t>Dentex</t>
    </r>
    <r>
      <rPr>
        <sz val="11"/>
        <rFont val="Calibri"/>
        <family val="2"/>
        <scheme val="minor"/>
      </rPr>
      <t xml:space="preserve"> spp</t>
    </r>
  </si>
  <si>
    <r>
      <t xml:space="preserve">Data Call RCM-LDF_2016-Effort, Landings and Value (EUR) Data_2013-2015 / Métier MIS_DES_0_0_0  (Canaries) - </t>
    </r>
    <r>
      <rPr>
        <i/>
        <sz val="11"/>
        <rFont val="Calibri"/>
        <family val="2"/>
        <scheme val="minor"/>
      </rPr>
      <t>Seriola</t>
    </r>
    <r>
      <rPr>
        <sz val="11"/>
        <rFont val="Calibri"/>
        <family val="2"/>
        <scheme val="minor"/>
      </rPr>
      <t xml:space="preserve"> spp</t>
    </r>
  </si>
  <si>
    <r>
      <t xml:space="preserve">Data Call RCM-LDF_2016-Effort, Landings and Value (EUR) Data_2013-2015 / Métier MIS_DES_0_0_0  (Canaries) - </t>
    </r>
    <r>
      <rPr>
        <i/>
        <sz val="11"/>
        <rFont val="Calibri"/>
        <family val="2"/>
        <scheme val="minor"/>
      </rPr>
      <t>Beryx</t>
    </r>
    <r>
      <rPr>
        <sz val="11"/>
        <rFont val="Calibri"/>
        <family val="2"/>
        <scheme val="minor"/>
      </rPr>
      <t xml:space="preserve"> spp</t>
    </r>
  </si>
  <si>
    <r>
      <t xml:space="preserve">Data Call RCM-LDF_2016-Effort, Landings and Value (EUR) Data_2013-2015 / Métier MIS_DES_0_0_0  (Canaries) - </t>
    </r>
    <r>
      <rPr>
        <i/>
        <sz val="11"/>
        <rFont val="Calibri"/>
        <family val="2"/>
        <scheme val="minor"/>
      </rPr>
      <t>Plesionika narval</t>
    </r>
  </si>
  <si>
    <r>
      <t xml:space="preserve">Effort, Landings and CPUE / </t>
    </r>
    <r>
      <rPr>
        <i/>
        <sz val="11"/>
        <rFont val="Calibri"/>
        <family val="2"/>
        <scheme val="minor"/>
      </rPr>
      <t>Parapenaeus longirostris</t>
    </r>
    <r>
      <rPr>
        <sz val="11"/>
        <rFont val="Calibri"/>
        <family val="2"/>
        <scheme val="minor"/>
      </rPr>
      <t xml:space="preserve">- Crustaceans (Mauritania) </t>
    </r>
  </si>
  <si>
    <r>
      <t xml:space="preserve">Effort, Landings and CPUE / </t>
    </r>
    <r>
      <rPr>
        <i/>
        <sz val="11"/>
        <rFont val="Calibri"/>
        <family val="2"/>
        <scheme val="minor"/>
      </rPr>
      <t xml:space="preserve">Penaeus </t>
    </r>
    <r>
      <rPr>
        <sz val="11"/>
        <rFont val="Calibri"/>
        <family val="2"/>
        <scheme val="minor"/>
      </rPr>
      <t xml:space="preserve">spp. - Crustaceans (Mauritania) </t>
    </r>
  </si>
  <si>
    <r>
      <t xml:space="preserve">Effort, Landings and CPUE / </t>
    </r>
    <r>
      <rPr>
        <i/>
        <sz val="11"/>
        <rFont val="Calibri"/>
        <family val="2"/>
        <scheme val="minor"/>
      </rPr>
      <t xml:space="preserve">Aristeus varidens- </t>
    </r>
    <r>
      <rPr>
        <sz val="11"/>
        <rFont val="Calibri"/>
        <family val="2"/>
        <scheme val="minor"/>
      </rPr>
      <t xml:space="preserve">Crustaceans (Mauritania) </t>
    </r>
  </si>
  <si>
    <r>
      <t xml:space="preserve">Effort, Landings and CPUE / </t>
    </r>
    <r>
      <rPr>
        <i/>
        <sz val="11"/>
        <rFont val="Calibri"/>
        <family val="2"/>
        <scheme val="minor"/>
      </rPr>
      <t xml:space="preserve">Chaceon maritae- </t>
    </r>
    <r>
      <rPr>
        <sz val="11"/>
        <rFont val="Calibri"/>
        <family val="2"/>
        <scheme val="minor"/>
      </rPr>
      <t xml:space="preserve">Crustaceans (Mauritania) </t>
    </r>
  </si>
  <si>
    <r>
      <t xml:space="preserve">Effort, Landings and CPUE / </t>
    </r>
    <r>
      <rPr>
        <i/>
        <sz val="11"/>
        <rFont val="Calibri"/>
        <family val="2"/>
        <scheme val="minor"/>
      </rPr>
      <t xml:space="preserve">Merluccius </t>
    </r>
    <r>
      <rPr>
        <sz val="11"/>
        <rFont val="Calibri"/>
        <family val="2"/>
        <scheme val="minor"/>
      </rPr>
      <t xml:space="preserve">spp - Demersal Fish (Mauritania) </t>
    </r>
  </si>
  <si>
    <r>
      <t xml:space="preserve">Effort, Landings, Discards and CPUE / </t>
    </r>
    <r>
      <rPr>
        <i/>
        <sz val="11"/>
        <rFont val="Calibri"/>
        <family val="2"/>
        <scheme val="minor"/>
      </rPr>
      <t>Parapenaeus longirostris</t>
    </r>
    <r>
      <rPr>
        <sz val="11"/>
        <rFont val="Calibri"/>
        <family val="2"/>
        <scheme val="minor"/>
      </rPr>
      <t xml:space="preserve">- Crustaceans (Guinea Bissau) </t>
    </r>
  </si>
  <si>
    <r>
      <t xml:space="preserve">Effort, Landings, Discards and CPUE / </t>
    </r>
    <r>
      <rPr>
        <i/>
        <sz val="11"/>
        <rFont val="Calibri"/>
        <family val="2"/>
        <scheme val="minor"/>
      </rPr>
      <t xml:space="preserve">Penaeus </t>
    </r>
    <r>
      <rPr>
        <sz val="11"/>
        <rFont val="Calibri"/>
        <family val="2"/>
        <scheme val="minor"/>
      </rPr>
      <t xml:space="preserve">spp. - Crustaceans (Guinea Bissau) </t>
    </r>
  </si>
  <si>
    <r>
      <t xml:space="preserve">Effort, Landings, Discards and CPUE / </t>
    </r>
    <r>
      <rPr>
        <i/>
        <sz val="11"/>
        <rFont val="Calibri"/>
        <family val="2"/>
        <scheme val="minor"/>
      </rPr>
      <t xml:space="preserve">Aristeus varidens- </t>
    </r>
    <r>
      <rPr>
        <sz val="11"/>
        <rFont val="Calibri"/>
        <family val="2"/>
        <scheme val="minor"/>
      </rPr>
      <t xml:space="preserve">Crustaceans (Guinea Bissau) </t>
    </r>
  </si>
  <si>
    <r>
      <t xml:space="preserve">Effort, Landings, Discards and CPUE / </t>
    </r>
    <r>
      <rPr>
        <i/>
        <sz val="11"/>
        <rFont val="Calibri"/>
        <family val="2"/>
        <scheme val="minor"/>
      </rPr>
      <t xml:space="preserve">Chaceon maritae- </t>
    </r>
    <r>
      <rPr>
        <sz val="11"/>
        <rFont val="Calibri"/>
        <family val="2"/>
        <scheme val="minor"/>
      </rPr>
      <t xml:space="preserve">Crustaceans (Guinea Bissau) </t>
    </r>
  </si>
  <si>
    <r>
      <t xml:space="preserve">Effort, Landings and CPUE / </t>
    </r>
    <r>
      <rPr>
        <i/>
        <sz val="11"/>
        <rFont val="Calibri"/>
        <family val="2"/>
        <scheme val="minor"/>
      </rPr>
      <t xml:space="preserve">Octopus vulgaris- </t>
    </r>
    <r>
      <rPr>
        <sz val="11"/>
        <rFont val="Calibri"/>
        <family val="2"/>
        <scheme val="minor"/>
      </rPr>
      <t xml:space="preserve">Cephalopod &amp; Fish (Guinea Bissau) </t>
    </r>
  </si>
  <si>
    <r>
      <t xml:space="preserve">Effort, Landings and CPUE / </t>
    </r>
    <r>
      <rPr>
        <i/>
        <sz val="11"/>
        <rFont val="Calibri"/>
        <family val="2"/>
        <scheme val="minor"/>
      </rPr>
      <t xml:space="preserve">Sepia </t>
    </r>
    <r>
      <rPr>
        <sz val="11"/>
        <rFont val="Calibri"/>
        <family val="2"/>
        <scheme val="minor"/>
      </rPr>
      <t>spp</t>
    </r>
    <r>
      <rPr>
        <i/>
        <sz val="11"/>
        <rFont val="Calibri"/>
        <family val="2"/>
        <scheme val="minor"/>
      </rPr>
      <t xml:space="preserve">- </t>
    </r>
    <r>
      <rPr>
        <sz val="11"/>
        <rFont val="Calibri"/>
        <family val="2"/>
        <scheme val="minor"/>
      </rPr>
      <t xml:space="preserve">Cephalopod &amp; Fish (Guinea Bissau) </t>
    </r>
  </si>
  <si>
    <r>
      <t xml:space="preserve">Effort, Landings / </t>
    </r>
    <r>
      <rPr>
        <i/>
        <sz val="11"/>
        <rFont val="Calibri"/>
        <family val="2"/>
        <scheme val="minor"/>
      </rPr>
      <t>Parapenaeus longirostris</t>
    </r>
    <r>
      <rPr>
        <sz val="11"/>
        <rFont val="Calibri"/>
        <family val="2"/>
        <scheme val="minor"/>
      </rPr>
      <t xml:space="preserve">- Crustaceans (Guinea Bissau) </t>
    </r>
  </si>
  <si>
    <r>
      <t xml:space="preserve">Effort, Landings / </t>
    </r>
    <r>
      <rPr>
        <i/>
        <sz val="11"/>
        <rFont val="Calibri"/>
        <family val="2"/>
        <scheme val="minor"/>
      </rPr>
      <t xml:space="preserve">Penaeus </t>
    </r>
    <r>
      <rPr>
        <sz val="11"/>
        <rFont val="Calibri"/>
        <family val="2"/>
        <scheme val="minor"/>
      </rPr>
      <t xml:space="preserve">spp. - Crustaceans (Guinea Bissau) </t>
    </r>
  </si>
  <si>
    <r>
      <t xml:space="preserve">Effort, Landings  / </t>
    </r>
    <r>
      <rPr>
        <i/>
        <sz val="11"/>
        <rFont val="Calibri"/>
        <family val="2"/>
        <scheme val="minor"/>
      </rPr>
      <t xml:space="preserve">Aristeus varidens- </t>
    </r>
    <r>
      <rPr>
        <sz val="11"/>
        <rFont val="Calibri"/>
        <family val="2"/>
        <scheme val="minor"/>
      </rPr>
      <t xml:space="preserve">Crustaceans (Guinea Bissau) </t>
    </r>
  </si>
  <si>
    <r>
      <t xml:space="preserve">Effort, Landings  / </t>
    </r>
    <r>
      <rPr>
        <i/>
        <sz val="11"/>
        <rFont val="Calibri"/>
        <family val="2"/>
        <scheme val="minor"/>
      </rPr>
      <t xml:space="preserve">Chaceon maritae- </t>
    </r>
    <r>
      <rPr>
        <sz val="11"/>
        <rFont val="Calibri"/>
        <family val="2"/>
        <scheme val="minor"/>
      </rPr>
      <t xml:space="preserve">Crustaceans (Guinea Bissau) </t>
    </r>
  </si>
  <si>
    <r>
      <t xml:space="preserve">Effort, Landings / </t>
    </r>
    <r>
      <rPr>
        <i/>
        <sz val="11"/>
        <rFont val="Calibri"/>
        <family val="2"/>
        <scheme val="minor"/>
      </rPr>
      <t xml:space="preserve">Octopus vulgaris- </t>
    </r>
    <r>
      <rPr>
        <sz val="11"/>
        <rFont val="Calibri"/>
        <family val="2"/>
        <scheme val="minor"/>
      </rPr>
      <t xml:space="preserve">Cephalopod &amp; Fish (Guinea Bissau) </t>
    </r>
  </si>
  <si>
    <r>
      <t xml:space="preserve">Effort, Landings / </t>
    </r>
    <r>
      <rPr>
        <i/>
        <sz val="11"/>
        <rFont val="Calibri"/>
        <family val="2"/>
        <scheme val="minor"/>
      </rPr>
      <t xml:space="preserve">Sepia </t>
    </r>
    <r>
      <rPr>
        <sz val="11"/>
        <rFont val="Calibri"/>
        <family val="2"/>
        <scheme val="minor"/>
      </rPr>
      <t>spp</t>
    </r>
    <r>
      <rPr>
        <i/>
        <sz val="11"/>
        <rFont val="Calibri"/>
        <family val="2"/>
        <scheme val="minor"/>
      </rPr>
      <t xml:space="preserve">- </t>
    </r>
    <r>
      <rPr>
        <sz val="11"/>
        <rFont val="Calibri"/>
        <family val="2"/>
        <scheme val="minor"/>
      </rPr>
      <t xml:space="preserve">Cephalopod &amp; Fish (Guinea Bissau) </t>
    </r>
  </si>
  <si>
    <r>
      <t>Effort, Landings, Discards and CPUE / Métier OTB_CRU_&gt;=40_0_0 / Deep-sea shrimps (</t>
    </r>
    <r>
      <rPr>
        <i/>
        <sz val="11"/>
        <rFont val="Calibri"/>
        <family val="2"/>
        <scheme val="minor"/>
      </rPr>
      <t>P. longirostris</t>
    </r>
    <r>
      <rPr>
        <sz val="11"/>
        <rFont val="Calibri"/>
        <family val="2"/>
        <scheme val="minor"/>
      </rPr>
      <t xml:space="preserve">, </t>
    </r>
    <r>
      <rPr>
        <i/>
        <sz val="11"/>
        <rFont val="Calibri"/>
        <family val="2"/>
        <scheme val="minor"/>
      </rPr>
      <t>A. varidens</t>
    </r>
    <r>
      <rPr>
        <sz val="11"/>
        <rFont val="Calibri"/>
        <family val="2"/>
        <scheme val="minor"/>
      </rPr>
      <t xml:space="preserve"> and others) and bycatch deep sea species / Crustaceans (Mauritania)</t>
    </r>
  </si>
  <si>
    <r>
      <t>Effort, Landings and CPUE / Métier OTB_CRU_&gt;=40_0_0 / Deep-sea shrimps (</t>
    </r>
    <r>
      <rPr>
        <i/>
        <sz val="11"/>
        <rFont val="Calibri"/>
        <family val="2"/>
        <scheme val="minor"/>
      </rPr>
      <t>P. longirostris</t>
    </r>
    <r>
      <rPr>
        <sz val="11"/>
        <rFont val="Calibri"/>
        <family val="2"/>
        <scheme val="minor"/>
      </rPr>
      <t xml:space="preserve">, </t>
    </r>
    <r>
      <rPr>
        <i/>
        <sz val="11"/>
        <rFont val="Calibri"/>
        <family val="2"/>
        <scheme val="minor"/>
      </rPr>
      <t>A. varidens</t>
    </r>
    <r>
      <rPr>
        <sz val="11"/>
        <rFont val="Calibri"/>
        <family val="2"/>
        <scheme val="minor"/>
      </rPr>
      <t xml:space="preserve"> and others) and bycatch deep sea species / Crustaceans (Guinea Bissau)</t>
    </r>
  </si>
  <si>
    <r>
      <t>Effort, Landings and CPUE / Métier OTB_DEF_&gt;=70_0_0 /</t>
    </r>
    <r>
      <rPr>
        <i/>
        <sz val="11"/>
        <rFont val="Calibri"/>
        <family val="2"/>
        <scheme val="minor"/>
      </rPr>
      <t>Merluccius</t>
    </r>
    <r>
      <rPr>
        <sz val="11"/>
        <rFont val="Calibri"/>
        <family val="2"/>
        <scheme val="minor"/>
      </rPr>
      <t xml:space="preserve"> spp. and other bycatch deep sea species / Demersal Fish (Black hake fishery) (Morocco)</t>
    </r>
  </si>
  <si>
    <r>
      <t>Effort, Landings and CPUE / Métier OTB_DEF_&gt;=70_0_0 /</t>
    </r>
    <r>
      <rPr>
        <i/>
        <sz val="11"/>
        <rFont val="Calibri"/>
        <family val="2"/>
        <scheme val="minor"/>
      </rPr>
      <t>Merluccius</t>
    </r>
    <r>
      <rPr>
        <sz val="11"/>
        <rFont val="Calibri"/>
        <family val="2"/>
        <scheme val="minor"/>
      </rPr>
      <t xml:space="preserve"> spp. and other bycatch deep sea species / Demersal Fish (Black hake fishery) (Mauritania)</t>
    </r>
  </si>
  <si>
    <r>
      <t>Effort, Landings and CPUE / Métier OTB_DEF_&gt;=70_0_0 /</t>
    </r>
    <r>
      <rPr>
        <i/>
        <sz val="11"/>
        <rFont val="Calibri"/>
        <family val="2"/>
        <scheme val="minor"/>
      </rPr>
      <t>Merluccius</t>
    </r>
    <r>
      <rPr>
        <sz val="11"/>
        <rFont val="Calibri"/>
        <family val="2"/>
        <scheme val="minor"/>
      </rPr>
      <t xml:space="preserve"> spp. and other bycatch deep sea species / Demersal Fish (Black hake fishery) (Senegal)</t>
    </r>
  </si>
  <si>
    <r>
      <t xml:space="preserve">Effort, Landings and CPUE / Métier OTB_MCF_&gt;=70_0_0 / </t>
    </r>
    <r>
      <rPr>
        <i/>
        <sz val="11"/>
        <rFont val="Calibri"/>
        <family val="2"/>
        <scheme val="minor"/>
      </rPr>
      <t>Merluccius</t>
    </r>
    <r>
      <rPr>
        <sz val="11"/>
        <rFont val="Calibri"/>
        <family val="2"/>
        <scheme val="minor"/>
      </rPr>
      <t xml:space="preserve"> spp. and by-catch species / Demersal fish (Black hake fishery) (Morocco)</t>
    </r>
  </si>
  <si>
    <r>
      <t xml:space="preserve">Effort, Landings and CPUE / Métier OTB_DEF_&gt;=70_0_0 / Demersal fishing / </t>
    </r>
    <r>
      <rPr>
        <i/>
        <sz val="11"/>
        <rFont val="Calibri"/>
        <family val="2"/>
        <scheme val="minor"/>
      </rPr>
      <t>Merluccius</t>
    </r>
    <r>
      <rPr>
        <sz val="11"/>
        <rFont val="Calibri"/>
        <family val="2"/>
        <scheme val="minor"/>
      </rPr>
      <t xml:space="preserve"> spp. and by-catch species (Morocco)</t>
    </r>
  </si>
  <si>
    <r>
      <t xml:space="preserve">Landings and Length Compotision / Métier PS_SPF_10_0_0  / </t>
    </r>
    <r>
      <rPr>
        <i/>
        <sz val="11"/>
        <rFont val="Calibri"/>
        <family val="2"/>
        <scheme val="minor"/>
      </rPr>
      <t>Scomber colias</t>
    </r>
    <r>
      <rPr>
        <sz val="11"/>
        <rFont val="Calibri"/>
        <family val="2"/>
        <scheme val="minor"/>
      </rPr>
      <t xml:space="preserve">, </t>
    </r>
    <r>
      <rPr>
        <i/>
        <sz val="11"/>
        <rFont val="Calibri"/>
        <family val="2"/>
        <scheme val="minor"/>
      </rPr>
      <t>Sardinella aurita</t>
    </r>
    <r>
      <rPr>
        <sz val="11"/>
        <rFont val="Calibri"/>
        <family val="2"/>
        <scheme val="minor"/>
      </rPr>
      <t xml:space="preserve">, </t>
    </r>
    <r>
      <rPr>
        <i/>
        <sz val="11"/>
        <rFont val="Calibri"/>
        <family val="2"/>
        <scheme val="minor"/>
      </rPr>
      <t>Sardina pilchardus</t>
    </r>
    <r>
      <rPr>
        <sz val="11"/>
        <rFont val="Calibri"/>
        <family val="2"/>
        <scheme val="minor"/>
      </rPr>
      <t xml:space="preserve">, </t>
    </r>
    <r>
      <rPr>
        <i/>
        <sz val="11"/>
        <rFont val="Calibri"/>
        <family val="2"/>
        <scheme val="minor"/>
      </rPr>
      <t>Trachurus</t>
    </r>
    <r>
      <rPr>
        <sz val="11"/>
        <rFont val="Calibri"/>
        <family val="2"/>
        <scheme val="minor"/>
      </rPr>
      <t xml:space="preserve"> spp. (2007-2015) / Small pelagic (Canaries)</t>
    </r>
  </si>
  <si>
    <r>
      <t>Workshop on Age estimation of Euro-pean anchovy (</t>
    </r>
    <r>
      <rPr>
        <i/>
        <sz val="11"/>
        <rFont val="Calibri"/>
        <family val="2"/>
        <scheme val="minor"/>
      </rPr>
      <t>Engraulis encrasicolus</t>
    </r>
    <r>
      <rPr>
        <sz val="11"/>
        <rFont val="Calibri"/>
        <family val="2"/>
        <scheme val="minor"/>
      </rPr>
      <t>) (WKARA2) Pasaia, Spain, 28 Nov-2 Dec 2016</t>
    </r>
  </si>
  <si>
    <r>
      <t xml:space="preserve">Oral contribution: "Problems identification in ageing of otoliths of An-chovy from North of Morocco" / Métier PS_SPF_0_0_0 (Morocco) - </t>
    </r>
    <r>
      <rPr>
        <i/>
        <sz val="11"/>
        <rFont val="Calibri"/>
        <family val="2"/>
        <scheme val="minor"/>
      </rPr>
      <t>Engraulis encrasicolus</t>
    </r>
  </si>
  <si>
    <r>
      <t xml:space="preserve">Report of the Workshop on Age estimation of Euro-pean anchovy (Engraulis encrasicolus) (WKARA2) / Métier PS_SPF_0_0_0 (Morocco) - </t>
    </r>
    <r>
      <rPr>
        <i/>
        <sz val="11"/>
        <rFont val="Calibri"/>
        <family val="2"/>
        <scheme val="minor"/>
      </rPr>
      <t>Engraulis encrasicolus</t>
    </r>
  </si>
  <si>
    <r>
      <t xml:space="preserve">Effort, Landings and CPUE / Métier OTB_DEF_&gt;=70_0_0 / Demersal fishing / </t>
    </r>
    <r>
      <rPr>
        <i/>
        <sz val="11"/>
        <rFont val="Calibri"/>
        <family val="2"/>
        <scheme val="minor"/>
      </rPr>
      <t>Merluccius</t>
    </r>
    <r>
      <rPr>
        <sz val="11"/>
        <rFont val="Calibri"/>
        <family val="2"/>
        <scheme val="minor"/>
      </rPr>
      <t xml:space="preserve"> spp. and by-catch species (Senegal)</t>
    </r>
  </si>
  <si>
    <r>
      <rPr>
        <b/>
        <sz val="10"/>
        <rFont val="Arial"/>
        <family val="2"/>
      </rPr>
      <t>Metiers level 6</t>
    </r>
    <r>
      <rPr>
        <sz val="10"/>
        <rFont val="Arial"/>
        <family val="2"/>
      </rPr>
      <t xml:space="preserve"> (?)</t>
    </r>
  </si>
  <si>
    <r>
      <t>Anarhichas</t>
    </r>
    <r>
      <rPr>
        <sz val="10"/>
        <rFont val="Arial"/>
        <family val="2"/>
      </rPr>
      <t xml:space="preserve"> spp.</t>
    </r>
  </si>
  <si>
    <r>
      <rPr>
        <b/>
        <sz val="10"/>
        <rFont val="Arial"/>
        <family val="2"/>
      </rPr>
      <t>Transversal variables</t>
    </r>
    <r>
      <rPr>
        <sz val="10"/>
        <rFont val="Arial"/>
        <family val="2"/>
      </rPr>
      <t xml:space="preserve"> (Decision 2010/93/EU, Appendix VIII)</t>
    </r>
  </si>
  <si>
    <r>
      <t>Aphanopus</t>
    </r>
    <r>
      <rPr>
        <sz val="10"/>
        <rFont val="Arial"/>
        <family val="2"/>
      </rPr>
      <t xml:space="preserve"> spp.</t>
    </r>
  </si>
  <si>
    <r>
      <t xml:space="preserve">Argentina </t>
    </r>
    <r>
      <rPr>
        <sz val="10"/>
        <rFont val="Arial"/>
        <family val="2"/>
      </rPr>
      <t>spp.</t>
    </r>
  </si>
  <si>
    <r>
      <t xml:space="preserve">Fleet economic variable groups </t>
    </r>
    <r>
      <rPr>
        <sz val="10"/>
        <rFont val="Arial"/>
        <family val="2"/>
      </rPr>
      <t>(Decision 2010/93/EU, Appendix VI)</t>
    </r>
  </si>
  <si>
    <r>
      <t xml:space="preserve">Fleet economic variables </t>
    </r>
    <r>
      <rPr>
        <sz val="10"/>
        <rFont val="Arial"/>
        <family val="2"/>
      </rPr>
      <t>(Decision 2010/93/EU, Appendix VI)</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</si>
  <si>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</si>
  <si>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rPr>
      <t>spp</t>
    </r>
    <r>
      <rPr>
        <i/>
        <sz val="10"/>
        <rFont val="Arial"/>
        <family val="2"/>
      </rPr>
      <t>.</t>
    </r>
  </si>
  <si>
    <r>
      <t>(n) TRS (</t>
    </r>
    <r>
      <rPr>
        <i/>
        <sz val="10"/>
        <rFont val="Arial"/>
        <family val="2"/>
      </rPr>
      <t>Salmo trutta)</t>
    </r>
    <r>
      <rPr>
        <sz val="10"/>
        <rFont val="Arial"/>
        <family val="2"/>
      </rPr>
      <t xml:space="preserve"> and TRR (Oncorhynchus mykiss)</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</si>
</sst>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_-;\-* #,##0.00\ _€_-;_-* &quot;-&quot;??\ _€_-;_-@_-"/>
    <numFmt numFmtId="165" formatCode="0.0"/>
    <numFmt numFmtId="166" formatCode="\ \ @"/>
    <numFmt numFmtId="167" formatCode="0.0%"/>
    <numFmt numFmtId="168" formatCode="0.000"/>
  </numFmts>
  <fonts count="7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b/>
      <sz val="12"/>
      <name val="Arial"/>
      <family val="2"/>
    </font>
    <font>
      <b/>
      <sz val="11"/>
      <name val="Arial"/>
      <family val="2"/>
    </font>
    <font>
      <sz val="8"/>
      <name val="Arial"/>
      <family val="2"/>
    </font>
    <font>
      <b/>
      <vertAlign val="superscript"/>
      <sz val="10"/>
      <name val="Arial"/>
      <family val="2"/>
    </font>
    <font>
      <i/>
      <sz val="10"/>
      <name val="Arial"/>
      <family val="2"/>
    </font>
    <font>
      <b/>
      <sz val="14"/>
      <name val="Arial"/>
      <family val="2"/>
    </font>
    <font>
      <sz val="10"/>
      <name val="Arial"/>
      <family val="2"/>
    </font>
    <font>
      <b/>
      <sz val="8"/>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1"/>
      <color indexed="62"/>
      <name val="Calibri"/>
      <family val="2"/>
    </font>
    <font>
      <u/>
      <sz val="10"/>
      <color theme="10"/>
      <name val="Arial"/>
      <family val="2"/>
    </font>
    <font>
      <u/>
      <sz val="10"/>
      <color theme="11"/>
      <name val="Arial"/>
      <family val="2"/>
    </font>
    <font>
      <sz val="11"/>
      <name val="Arial"/>
      <family val="2"/>
    </font>
    <font>
      <b/>
      <sz val="10"/>
      <color theme="1"/>
      <name val="Arial"/>
      <family val="2"/>
    </font>
    <font>
      <sz val="10"/>
      <color theme="1"/>
      <name val="Arial"/>
      <family val="2"/>
    </font>
    <font>
      <i/>
      <sz val="10"/>
      <color rgb="FF000000"/>
      <name val="Arial"/>
      <family val="2"/>
    </font>
    <font>
      <sz val="10"/>
      <color rgb="FF000000"/>
      <name val="Arial"/>
      <family val="2"/>
    </font>
    <font>
      <sz val="10"/>
      <color rgb="FFFF0000"/>
      <name val="Arial"/>
      <family val="2"/>
    </font>
    <font>
      <i/>
      <sz val="11"/>
      <name val="Calibri"/>
      <family val="2"/>
    </font>
    <font>
      <b/>
      <sz val="11"/>
      <color theme="1"/>
      <name val="Calibri"/>
      <family val="2"/>
      <scheme val="minor"/>
    </font>
    <font>
      <sz val="10"/>
      <color theme="1"/>
      <name val="Arial"/>
      <family val="2"/>
    </font>
    <font>
      <b/>
      <i/>
      <sz val="10"/>
      <name val="Arial"/>
      <family val="2"/>
    </font>
    <font>
      <b/>
      <sz val="10"/>
      <color theme="1"/>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b/>
      <sz val="8"/>
      <color indexed="81"/>
      <name val="Tahoma"/>
      <family val="2"/>
    </font>
    <font>
      <sz val="8"/>
      <color indexed="81"/>
      <name val="Tahoma"/>
      <family val="2"/>
    </font>
    <font>
      <b/>
      <i/>
      <sz val="12"/>
      <name val="Arial"/>
      <family val="2"/>
    </font>
    <font>
      <sz val="10"/>
      <name val="Arial"/>
      <family val="2"/>
    </font>
    <font>
      <i/>
      <sz val="8"/>
      <color indexed="81"/>
      <name val="Tahoma"/>
      <family val="2"/>
    </font>
    <font>
      <b/>
      <sz val="11"/>
      <name val="Calibri"/>
      <family val="2"/>
      <scheme val="minor"/>
    </font>
    <font>
      <sz val="11"/>
      <name val="Calibri"/>
      <family val="2"/>
      <scheme val="minor"/>
    </font>
    <font>
      <u/>
      <sz val="10"/>
      <name val="Arial"/>
      <family val="2"/>
    </font>
    <font>
      <sz val="11"/>
      <name val="Calibri"/>
      <family val="2"/>
    </font>
    <font>
      <sz val="10"/>
      <name val="Calibri"/>
      <family val="2"/>
      <scheme val="minor"/>
    </font>
    <font>
      <i/>
      <sz val="11"/>
      <name val="Calibri"/>
      <family val="2"/>
      <scheme val="minor"/>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tint="-0.14999847407452621"/>
        <bgColor indexed="26"/>
      </patternFill>
    </fill>
    <fill>
      <patternFill patternType="solid">
        <fgColor rgb="FFFFFF99"/>
        <bgColor indexed="41"/>
      </patternFill>
    </fill>
    <fill>
      <patternFill patternType="solid">
        <fgColor rgb="FFD8D8D8"/>
        <bgColor indexed="64"/>
      </patternFill>
    </fill>
    <fill>
      <patternFill patternType="solid">
        <fgColor indexed="9"/>
        <bgColor indexed="64"/>
      </patternFill>
    </fill>
    <fill>
      <patternFill patternType="solid">
        <fgColor theme="0" tint="-0.14999847407452621"/>
        <bgColor indexed="24"/>
      </patternFill>
    </fill>
    <fill>
      <patternFill patternType="solid">
        <fgColor rgb="FFD8D8D8"/>
        <bgColor rgb="FFD8D8D8"/>
      </patternFill>
    </fill>
    <fill>
      <patternFill patternType="solid">
        <fgColor rgb="FFFFFFFF"/>
        <bgColor rgb="FFFFFFFF"/>
      </patternFill>
    </fill>
    <fill>
      <patternFill patternType="solid">
        <fgColor theme="0" tint="-0.14999847407452621"/>
        <bgColor indexed="41"/>
      </patternFill>
    </fill>
    <fill>
      <patternFill patternType="solid">
        <fgColor theme="0"/>
        <bgColor indexed="64"/>
      </patternFill>
    </fill>
  </fills>
  <borders count="3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indexed="8"/>
      </left>
      <right style="thin">
        <color indexed="8"/>
      </right>
      <top style="medium">
        <color indexed="8"/>
      </top>
      <bottom style="medium">
        <color auto="1"/>
      </bottom>
      <diagonal/>
    </border>
    <border>
      <left style="medium">
        <color indexed="8"/>
      </left>
      <right/>
      <top style="medium">
        <color indexed="8"/>
      </top>
      <bottom style="medium">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8"/>
      </right>
      <top/>
      <bottom/>
      <diagonal/>
    </border>
    <border>
      <left/>
      <right style="thin">
        <color indexed="8"/>
      </right>
      <top style="thin">
        <color indexed="8"/>
      </top>
      <bottom style="medium">
        <color indexed="8"/>
      </bottom>
      <diagonal/>
    </border>
    <border>
      <left style="thin">
        <color auto="1"/>
      </left>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thin">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indexed="8"/>
      </right>
      <top style="medium">
        <color indexed="8"/>
      </top>
      <bottom/>
      <diagonal/>
    </border>
    <border>
      <left style="medium">
        <color auto="1"/>
      </left>
      <right style="medium">
        <color auto="1"/>
      </right>
      <top style="medium">
        <color auto="1"/>
      </top>
      <bottom/>
      <diagonal/>
    </border>
    <border>
      <left/>
      <right style="medium">
        <color auto="1"/>
      </right>
      <top style="medium">
        <color indexed="8"/>
      </top>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medium">
        <color auto="1"/>
      </right>
      <top/>
      <bottom style="thin">
        <color auto="1"/>
      </bottom>
      <diagonal/>
    </border>
    <border>
      <left/>
      <right style="thin">
        <color indexed="8"/>
      </right>
      <top style="thin">
        <color indexed="8"/>
      </top>
      <bottom style="medium">
        <color auto="1"/>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auto="1"/>
      </top>
      <bottom style="medium">
        <color auto="1"/>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thin">
        <color indexed="8"/>
      </left>
      <right style="thin">
        <color indexed="8"/>
      </right>
      <top style="medium">
        <color indexed="8"/>
      </top>
      <bottom style="medium">
        <color auto="1"/>
      </bottom>
      <diagonal/>
    </border>
    <border>
      <left style="medium">
        <color auto="1"/>
      </left>
      <right style="thin">
        <color auto="1"/>
      </right>
      <top/>
      <bottom style="thin">
        <color auto="1"/>
      </bottom>
      <diagonal/>
    </border>
    <border>
      <left style="thin">
        <color auto="1"/>
      </left>
      <right style="thin">
        <color indexed="8"/>
      </right>
      <top style="medium">
        <color indexed="8"/>
      </top>
      <bottom style="thin">
        <color indexed="8"/>
      </bottom>
      <diagonal/>
    </border>
    <border>
      <left/>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rgb="FF000000"/>
      </right>
      <top style="medium">
        <color indexed="8"/>
      </top>
      <bottom style="medium">
        <color auto="1"/>
      </bottom>
      <diagonal/>
    </border>
    <border>
      <left style="thin">
        <color auto="1"/>
      </left>
      <right/>
      <top/>
      <bottom style="thin">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medium">
        <color auto="1"/>
      </left>
      <right/>
      <top style="thin">
        <color auto="1"/>
      </top>
      <bottom style="thin">
        <color auto="1"/>
      </bottom>
      <diagonal/>
    </border>
    <border>
      <left style="thin">
        <color auto="1"/>
      </left>
      <right style="thin">
        <color auto="1"/>
      </right>
      <top style="thin">
        <color indexed="8"/>
      </top>
      <bottom style="thin">
        <color indexed="8"/>
      </bottom>
      <diagonal/>
    </border>
    <border>
      <left/>
      <right/>
      <top/>
      <bottom style="medium">
        <color auto="1"/>
      </bottom>
      <diagonal/>
    </border>
    <border>
      <left style="thin">
        <color indexed="8"/>
      </left>
      <right/>
      <top style="medium">
        <color indexed="8"/>
      </top>
      <bottom style="thin">
        <color indexed="8"/>
      </bottom>
      <diagonal/>
    </border>
    <border>
      <left style="thin">
        <color rgb="FF000000"/>
      </left>
      <right style="thin">
        <color rgb="FF000000"/>
      </right>
      <top/>
      <bottom style="medium">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medium">
        <color auto="1"/>
      </bottom>
      <diagonal/>
    </border>
    <border>
      <left style="thin">
        <color indexed="8"/>
      </left>
      <right/>
      <top style="medium">
        <color indexed="8"/>
      </top>
      <bottom style="medium">
        <color indexed="8"/>
      </bottom>
      <diagonal/>
    </border>
    <border>
      <left style="medium">
        <color auto="1"/>
      </left>
      <right/>
      <top style="medium">
        <color indexed="8"/>
      </top>
      <bottom/>
      <diagonal/>
    </border>
    <border>
      <left/>
      <right style="medium">
        <color auto="1"/>
      </right>
      <top style="medium">
        <color auto="1"/>
      </top>
      <bottom/>
      <diagonal/>
    </border>
    <border>
      <left style="thin">
        <color indexed="8"/>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8"/>
      </top>
      <bottom style="thin">
        <color indexed="64"/>
      </bottom>
      <diagonal/>
    </border>
    <border>
      <left style="medium">
        <color indexed="64"/>
      </left>
      <right style="thin">
        <color indexed="8"/>
      </right>
      <top style="thin">
        <color indexed="8"/>
      </top>
      <bottom/>
      <diagonal/>
    </border>
    <border>
      <left style="medium">
        <color indexed="64"/>
      </left>
      <right/>
      <top style="thin">
        <color indexed="64"/>
      </top>
      <bottom style="thin">
        <color indexed="64"/>
      </bottom>
      <diagonal/>
    </border>
    <border>
      <left style="medium">
        <color indexed="64"/>
      </left>
      <right/>
      <top/>
      <bottom style="thin">
        <color indexed="8"/>
      </bottom>
      <diagonal/>
    </border>
    <border>
      <left/>
      <right/>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8"/>
      </left>
      <right style="thin">
        <color indexed="64"/>
      </right>
      <top/>
      <bottom style="thin">
        <color indexed="8"/>
      </bottom>
      <diagonal/>
    </border>
    <border>
      <left style="medium">
        <color indexed="64"/>
      </left>
      <right/>
      <top style="thin">
        <color indexed="8"/>
      </top>
      <bottom/>
      <diagonal/>
    </border>
    <border>
      <left style="thin">
        <color indexed="64"/>
      </left>
      <right style="thin">
        <color indexed="64"/>
      </right>
      <top style="thin">
        <color indexed="8"/>
      </top>
      <bottom style="thin">
        <color indexed="8"/>
      </bottom>
      <diagonal/>
    </border>
    <border>
      <left style="medium">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medium">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style="medium">
        <color indexed="64"/>
      </left>
      <right style="medium">
        <color indexed="64"/>
      </right>
      <top style="thin">
        <color indexed="8"/>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top style="thin">
        <color indexed="64"/>
      </top>
      <bottom style="thin">
        <color indexed="8"/>
      </bottom>
      <diagonal/>
    </border>
    <border>
      <left style="medium">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style="hair">
        <color indexed="8"/>
      </left>
      <right style="hair">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8"/>
      </right>
      <top/>
      <bottom style="medium">
        <color indexed="64"/>
      </bottom>
      <diagonal/>
    </border>
    <border>
      <left style="thin">
        <color auto="1"/>
      </left>
      <right style="medium">
        <color indexed="64"/>
      </right>
      <top/>
      <bottom style="medium">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bottom/>
      <diagonal/>
    </border>
    <border>
      <left style="thin">
        <color auto="1"/>
      </left>
      <right style="medium">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thin">
        <color indexed="8"/>
      </right>
      <top style="medium">
        <color indexed="64"/>
      </top>
      <bottom style="medium">
        <color indexed="8"/>
      </bottom>
      <diagonal/>
    </border>
    <border>
      <left/>
      <right style="thin">
        <color indexed="8"/>
      </right>
      <top style="medium">
        <color indexed="64"/>
      </top>
      <bottom style="medium">
        <color indexed="8"/>
      </bottom>
      <diagonal/>
    </border>
    <border>
      <left style="thin">
        <color indexed="8"/>
      </left>
      <right style="medium">
        <color indexed="8"/>
      </right>
      <top style="medium">
        <color indexed="64"/>
      </top>
      <bottom style="medium">
        <color indexed="8"/>
      </bottom>
      <diagonal/>
    </border>
    <border>
      <left style="medium">
        <color indexed="8"/>
      </left>
      <right style="medium">
        <color indexed="64"/>
      </right>
      <top style="medium">
        <color indexed="64"/>
      </top>
      <bottom/>
      <diagonal/>
    </border>
    <border>
      <left style="medium">
        <color indexed="64"/>
      </left>
      <right style="thin">
        <color indexed="8"/>
      </right>
      <top/>
      <bottom style="medium">
        <color indexed="64"/>
      </bottom>
      <diagonal/>
    </border>
    <border>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auto="1"/>
      </right>
      <top style="medium">
        <color auto="1"/>
      </top>
      <bottom style="medium">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bottom/>
      <diagonal/>
    </border>
    <border>
      <left style="thin">
        <color indexed="8"/>
      </left>
      <right style="thin">
        <color auto="1"/>
      </right>
      <top style="thin">
        <color indexed="8"/>
      </top>
      <bottom/>
      <diagonal/>
    </border>
    <border>
      <left style="thin">
        <color indexed="8"/>
      </left>
      <right style="thin">
        <color auto="1"/>
      </right>
      <top/>
      <bottom style="thin">
        <color indexed="8"/>
      </bottom>
      <diagonal/>
    </border>
    <border>
      <left style="thin">
        <color indexed="8"/>
      </left>
      <right style="thin">
        <color auto="1"/>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8"/>
      </left>
      <right style="thin">
        <color indexed="64"/>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indexed="64"/>
      </left>
      <right style="medium">
        <color indexed="64"/>
      </right>
      <top style="medium">
        <color indexed="64"/>
      </top>
      <bottom style="medium">
        <color indexed="64"/>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medium">
        <color indexed="8"/>
      </top>
      <bottom style="thin">
        <color auto="1"/>
      </bottom>
      <diagonal/>
    </border>
    <border>
      <left style="thin">
        <color indexed="64"/>
      </left>
      <right style="thin">
        <color indexed="8"/>
      </right>
      <top style="thin">
        <color auto="1"/>
      </top>
      <bottom style="thin">
        <color auto="1"/>
      </bottom>
      <diagonal/>
    </border>
    <border>
      <left style="thin">
        <color indexed="8"/>
      </left>
      <right style="thin">
        <color indexed="8"/>
      </right>
      <top style="medium">
        <color indexed="8"/>
      </top>
      <bottom/>
      <diagonal/>
    </border>
    <border>
      <left style="thin">
        <color auto="1"/>
      </left>
      <right style="thin">
        <color auto="1"/>
      </right>
      <top/>
      <bottom/>
      <diagonal/>
    </border>
    <border>
      <left style="thin">
        <color indexed="64"/>
      </left>
      <right style="thin">
        <color indexed="8"/>
      </right>
      <top/>
      <bottom style="thin">
        <color indexed="8"/>
      </bottom>
      <diagonal/>
    </border>
    <border>
      <left style="medium">
        <color auto="1"/>
      </left>
      <right style="medium">
        <color auto="1"/>
      </right>
      <top style="medium">
        <color auto="1"/>
      </top>
      <bottom style="thin">
        <color indexed="64"/>
      </bottom>
      <diagonal/>
    </border>
    <border>
      <left style="thin">
        <color indexed="8"/>
      </left>
      <right style="thin">
        <color indexed="8"/>
      </right>
      <top style="medium">
        <color auto="1"/>
      </top>
      <bottom/>
      <diagonal/>
    </border>
    <border>
      <left style="thin">
        <color indexed="8"/>
      </left>
      <right style="thin">
        <color indexed="8"/>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indexed="8"/>
      </right>
      <top/>
      <bottom style="thin">
        <color auto="1"/>
      </bottom>
      <diagonal/>
    </border>
    <border>
      <left style="thin">
        <color indexed="64"/>
      </left>
      <right style="thin">
        <color indexed="8"/>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indexed="8"/>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top style="thin">
        <color indexed="8"/>
      </top>
      <bottom style="medium">
        <color auto="1"/>
      </bottom>
      <diagonal/>
    </border>
    <border>
      <left style="thin">
        <color auto="1"/>
      </left>
      <right style="medium">
        <color auto="1"/>
      </right>
      <top style="thin">
        <color auto="1"/>
      </top>
      <bottom style="medium">
        <color indexed="64"/>
      </bottom>
      <diagonal/>
    </border>
    <border>
      <left style="thin">
        <color indexed="64"/>
      </left>
      <right style="thin">
        <color indexed="64"/>
      </right>
      <top style="medium">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64"/>
      </top>
      <bottom/>
      <diagonal/>
    </border>
    <border>
      <left style="thin">
        <color indexed="8"/>
      </left>
      <right/>
      <top style="thin">
        <color indexed="8"/>
      </top>
      <bottom/>
      <diagonal/>
    </border>
    <border>
      <left style="thin">
        <color indexed="8"/>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medium">
        <color indexed="64"/>
      </right>
      <top style="thin">
        <color indexed="8"/>
      </top>
      <bottom style="thin">
        <color indexed="8"/>
      </bottom>
      <diagonal/>
    </border>
    <border>
      <left style="medium">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thin">
        <color indexed="8"/>
      </top>
      <bottom/>
      <diagonal/>
    </border>
    <border>
      <left style="thin">
        <color indexed="64"/>
      </left>
      <right style="medium">
        <color indexed="64"/>
      </right>
      <top style="thin">
        <color indexed="64"/>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style="medium">
        <color indexed="64"/>
      </right>
      <top style="thin">
        <color indexed="8"/>
      </top>
      <bottom/>
      <diagonal/>
    </border>
    <border>
      <left style="medium">
        <color indexed="64"/>
      </left>
      <right style="thin">
        <color indexed="8"/>
      </right>
      <top/>
      <bottom style="thin">
        <color indexed="8"/>
      </bottom>
      <diagonal/>
    </border>
    <border>
      <left style="thin">
        <color indexed="64"/>
      </left>
      <right style="medium">
        <color indexed="64"/>
      </right>
      <top/>
      <bottom style="thin">
        <color indexed="8"/>
      </bottom>
      <diagonal/>
    </border>
    <border>
      <left style="medium">
        <color indexed="64"/>
      </left>
      <right style="thin">
        <color indexed="8"/>
      </right>
      <top style="thin">
        <color indexed="8"/>
      </top>
      <bottom style="thin">
        <color indexed="64"/>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medium">
        <color indexed="64"/>
      </left>
      <right style="thin">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medium">
        <color indexed="64"/>
      </right>
      <top style="thin">
        <color indexed="8"/>
      </top>
      <bottom/>
      <diagonal/>
    </border>
    <border>
      <left style="medium">
        <color indexed="64"/>
      </left>
      <right/>
      <top style="hair">
        <color indexed="64"/>
      </top>
      <bottom style="hair">
        <color indexed="64"/>
      </bottom>
      <diagonal/>
    </border>
    <border>
      <left style="thin">
        <color indexed="64"/>
      </left>
      <right/>
      <top/>
      <bottom style="thin">
        <color indexed="8"/>
      </bottom>
      <diagonal/>
    </border>
    <border>
      <left style="medium">
        <color indexed="64"/>
      </left>
      <right/>
      <top style="thin">
        <color indexed="8"/>
      </top>
      <bottom/>
      <diagonal/>
    </border>
    <border>
      <left style="thin">
        <color indexed="64"/>
      </left>
      <right style="thin">
        <color indexed="8"/>
      </right>
      <top style="thin">
        <color indexed="8"/>
      </top>
      <bottom/>
      <diagonal/>
    </border>
    <border>
      <left style="medium">
        <color indexed="64"/>
      </left>
      <right/>
      <top/>
      <bottom/>
      <diagonal/>
    </border>
    <border>
      <left style="thin">
        <color indexed="64"/>
      </left>
      <right style="thin">
        <color indexed="8"/>
      </right>
      <top/>
      <bottom/>
      <diagonal/>
    </border>
    <border>
      <left style="medium">
        <color indexed="64"/>
      </left>
      <right/>
      <top/>
      <bottom style="thin">
        <color indexed="8"/>
      </bottom>
      <diagonal/>
    </border>
    <border>
      <left style="medium">
        <color indexed="64"/>
      </left>
      <right style="thin">
        <color indexed="64"/>
      </right>
      <top style="thin">
        <color indexed="8"/>
      </top>
      <bottom style="thin">
        <color indexed="8"/>
      </bottom>
      <diagonal/>
    </border>
    <border>
      <left style="thin">
        <color indexed="64"/>
      </left>
      <right/>
      <top style="thin">
        <color indexed="8"/>
      </top>
      <bottom/>
      <diagonal/>
    </border>
    <border>
      <left style="thin">
        <color indexed="64"/>
      </left>
      <right style="medium">
        <color indexed="8"/>
      </right>
      <top style="thin">
        <color indexed="8"/>
      </top>
      <bottom style="thin">
        <color indexed="8"/>
      </bottom>
      <diagonal/>
    </border>
    <border>
      <left/>
      <right style="thin">
        <color indexed="64"/>
      </right>
      <top style="thin">
        <color indexed="8"/>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medium">
        <color indexed="64"/>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indexed="8"/>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diagonal/>
    </border>
    <border>
      <left style="thin">
        <color auto="1"/>
      </left>
      <right style="thin">
        <color auto="1"/>
      </right>
      <top/>
      <bottom style="thin">
        <color indexed="64"/>
      </bottom>
      <diagonal/>
    </border>
    <border>
      <left style="thin">
        <color indexed="64"/>
      </left>
      <right/>
      <top style="thin">
        <color indexed="8"/>
      </top>
      <bottom/>
      <diagonal/>
    </border>
    <border>
      <left style="thin">
        <color indexed="64"/>
      </left>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8"/>
      </right>
      <top style="thin">
        <color auto="1"/>
      </top>
      <bottom style="thin">
        <color indexed="64"/>
      </bottom>
      <diagonal/>
    </border>
    <border>
      <left style="thin">
        <color indexed="8"/>
      </left>
      <right/>
      <top style="thin">
        <color indexed="8"/>
      </top>
      <bottom/>
      <diagonal/>
    </border>
    <border>
      <left style="medium">
        <color auto="1"/>
      </left>
      <right style="thin">
        <color auto="1"/>
      </right>
      <top style="thin">
        <color auto="1"/>
      </top>
      <bottom style="thin">
        <color auto="1"/>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auto="1"/>
      </left>
      <right style="thin">
        <color indexed="8"/>
      </right>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diagonal/>
    </border>
    <border>
      <left style="thin">
        <color indexed="8"/>
      </left>
      <right style="thin">
        <color indexed="8"/>
      </right>
      <top style="thin">
        <color auto="1"/>
      </top>
      <bottom/>
      <diagonal/>
    </border>
    <border>
      <left style="thin">
        <color auto="1"/>
      </left>
      <right style="thin">
        <color indexed="8"/>
      </right>
      <top/>
      <bottom/>
      <diagonal/>
    </border>
    <border>
      <left style="thin">
        <color indexed="64"/>
      </left>
      <right style="thin">
        <color indexed="8"/>
      </right>
      <top style="thin">
        <color auto="1"/>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64"/>
      </top>
      <bottom style="thin">
        <color indexed="64"/>
      </bottom>
      <diagonal/>
    </border>
    <border>
      <left/>
      <right style="thin">
        <color indexed="64"/>
      </right>
      <top style="thin">
        <color auto="1"/>
      </top>
      <bottom/>
      <diagonal/>
    </border>
    <border>
      <left style="thin">
        <color indexed="64"/>
      </left>
      <right style="thin">
        <color indexed="8"/>
      </right>
      <top style="thin">
        <color indexed="64"/>
      </top>
      <bottom/>
      <diagonal/>
    </border>
    <border>
      <left style="thin">
        <color indexed="8"/>
      </left>
      <right style="thin">
        <color indexed="64"/>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268">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9" fillId="16"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7" borderId="0" applyNumberFormat="0" applyBorder="0" applyAlignment="0" applyProtection="0"/>
    <xf numFmtId="0" fontId="11" fillId="8" borderId="1" applyNumberFormat="0" applyAlignment="0" applyProtection="0"/>
    <xf numFmtId="0" fontId="12" fillId="24" borderId="2" applyNumberFormat="0" applyAlignment="0" applyProtection="0"/>
    <xf numFmtId="0" fontId="13" fillId="0" borderId="3" applyNumberFormat="0" applyFill="0" applyAlignment="0" applyProtection="0"/>
    <xf numFmtId="0" fontId="14" fillId="7" borderId="1" applyNumberFormat="0" applyAlignment="0" applyProtection="0"/>
    <xf numFmtId="0" fontId="15" fillId="0" borderId="0" applyNumberFormat="0" applyFill="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16" fillId="0" borderId="4" applyNumberFormat="0" applyFill="0" applyAlignment="0" applyProtection="0"/>
    <xf numFmtId="0" fontId="17" fillId="4" borderId="0" applyNumberFormat="0" applyBorder="0" applyAlignment="0" applyProtection="0"/>
    <xf numFmtId="0" fontId="18" fillId="3" borderId="0" applyNumberFormat="0" applyBorder="0" applyAlignment="0" applyProtection="0"/>
    <xf numFmtId="0" fontId="19" fillId="15" borderId="0" applyNumberFormat="0" applyBorder="0" applyAlignment="0" applyProtection="0"/>
    <xf numFmtId="0" fontId="32" fillId="0" borderId="0"/>
    <xf numFmtId="0" fontId="32" fillId="0" borderId="0"/>
    <xf numFmtId="0" fontId="32" fillId="0" borderId="0"/>
    <xf numFmtId="0" fontId="32" fillId="0" borderId="0"/>
    <xf numFmtId="9" fontId="32" fillId="0" borderId="0" applyFill="0" applyBorder="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5" applyNumberFormat="0" applyFill="0" applyAlignment="0" applyProtection="0"/>
    <xf numFmtId="0" fontId="34" fillId="30" borderId="0" applyNumberFormat="0" applyBorder="0" applyAlignment="0" applyProtection="0"/>
    <xf numFmtId="0" fontId="35" fillId="31" borderId="0" applyNumberFormat="0" applyBorder="0" applyAlignment="0" applyProtection="0"/>
    <xf numFmtId="0" fontId="36" fillId="32" borderId="50" applyNumberFormat="0" applyAlignment="0" applyProtection="0"/>
    <xf numFmtId="0" fontId="37" fillId="33" borderId="51" applyNumberFormat="0" applyAlignment="0" applyProtection="0"/>
    <xf numFmtId="0" fontId="38" fillId="33" borderId="50" applyNumberFormat="0" applyAlignment="0" applyProtection="0"/>
    <xf numFmtId="0" fontId="39" fillId="0" borderId="0" applyNumberFormat="0" applyFill="0" applyBorder="0" applyAlignment="0" applyProtection="0"/>
    <xf numFmtId="0" fontId="40" fillId="34" borderId="0" applyNumberFormat="0" applyBorder="0" applyAlignment="0" applyProtection="0"/>
    <xf numFmtId="0" fontId="41" fillId="35" borderId="0" applyNumberFormat="0" applyBorder="0" applyAlignment="0" applyProtection="0"/>
    <xf numFmtId="0" fontId="41" fillId="36" borderId="0" applyNumberFormat="0" applyBorder="0" applyAlignment="0" applyProtection="0"/>
    <xf numFmtId="0" fontId="40" fillId="37" borderId="0" applyNumberFormat="0" applyBorder="0" applyAlignment="0" applyProtection="0"/>
    <xf numFmtId="0" fontId="40" fillId="38" borderId="0" applyNumberFormat="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0" fillId="41" borderId="0" applyNumberFormat="0" applyBorder="0" applyAlignment="0" applyProtection="0"/>
    <xf numFmtId="0" fontId="40" fillId="42"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0" fillId="45" borderId="0" applyNumberFormat="0" applyBorder="0" applyAlignment="0" applyProtection="0"/>
    <xf numFmtId="0" fontId="40" fillId="46" borderId="0" applyNumberFormat="0" applyBorder="0" applyAlignment="0" applyProtection="0"/>
    <xf numFmtId="0" fontId="41" fillId="47" borderId="0" applyNumberFormat="0" applyBorder="0" applyAlignment="0" applyProtection="0"/>
    <xf numFmtId="0" fontId="41" fillId="48" borderId="0" applyNumberFormat="0" applyBorder="0" applyAlignment="0" applyProtection="0"/>
    <xf numFmtId="0" fontId="40" fillId="49" borderId="0" applyNumberFormat="0" applyBorder="0" applyAlignment="0" applyProtection="0"/>
    <xf numFmtId="0" fontId="40" fillId="50" borderId="0" applyNumberFormat="0" applyBorder="0" applyAlignment="0" applyProtection="0"/>
    <xf numFmtId="0" fontId="41" fillId="51" borderId="0" applyNumberFormat="0" applyBorder="0" applyAlignment="0" applyProtection="0"/>
    <xf numFmtId="0" fontId="41" fillId="52" borderId="0" applyNumberFormat="0" applyBorder="0" applyAlignment="0" applyProtection="0"/>
    <xf numFmtId="0" fontId="40" fillId="53" borderId="0" applyNumberFormat="0" applyBorder="0" applyAlignment="0" applyProtection="0"/>
    <xf numFmtId="0" fontId="40" fillId="54"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0" fillId="57" borderId="0" applyNumberFormat="0" applyBorder="0" applyAlignment="0" applyProtection="0"/>
    <xf numFmtId="0" fontId="6" fillId="0" borderId="0"/>
    <xf numFmtId="9" fontId="6" fillId="0" borderId="0" applyFont="0" applyFill="0" applyBorder="0" applyAlignment="0" applyProtection="0"/>
    <xf numFmtId="0" fontId="6" fillId="0" borderId="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3" borderId="0" applyNumberFormat="0" applyBorder="0" applyAlignment="0" applyProtection="0"/>
    <xf numFmtId="0" fontId="42" fillId="7" borderId="1" applyNumberFormat="0" applyAlignment="0" applyProtection="0"/>
    <xf numFmtId="9" fontId="6" fillId="0" borderId="0" applyFill="0" applyBorder="0" applyAlignment="0" applyProtection="0"/>
    <xf numFmtId="0" fontId="6" fillId="0" borderId="0"/>
    <xf numFmtId="0" fontId="43" fillId="0" borderId="0" applyNumberFormat="0" applyFill="0" applyBorder="0" applyAlignment="0" applyProtection="0"/>
    <xf numFmtId="0" fontId="44" fillId="0" borderId="0" applyNumberFormat="0" applyFill="0" applyBorder="0" applyAlignment="0" applyProtection="0"/>
    <xf numFmtId="0" fontId="5" fillId="0" borderId="0"/>
    <xf numFmtId="0" fontId="43" fillId="0" borderId="0" applyNumberFormat="0" applyFill="0" applyBorder="0" applyAlignment="0" applyProtection="0"/>
    <xf numFmtId="0" fontId="44" fillId="0" borderId="0" applyNumberFormat="0" applyFill="0" applyBorder="0" applyAlignment="0" applyProtection="0"/>
    <xf numFmtId="0" fontId="4" fillId="0" borderId="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6" fillId="0" borderId="0"/>
    <xf numFmtId="0" fontId="4" fillId="0" borderId="0"/>
    <xf numFmtId="0" fontId="40" fillId="34" borderId="0" applyNumberFormat="0" applyBorder="0" applyAlignment="0" applyProtection="0"/>
    <xf numFmtId="0" fontId="40" fillId="38" borderId="0" applyNumberFormat="0" applyBorder="0" applyAlignment="0" applyProtection="0"/>
    <xf numFmtId="0" fontId="40" fillId="42" borderId="0" applyNumberFormat="0" applyBorder="0" applyAlignment="0" applyProtection="0"/>
    <xf numFmtId="0" fontId="40" fillId="46" borderId="0" applyNumberFormat="0" applyBorder="0" applyAlignment="0" applyProtection="0"/>
    <xf numFmtId="0" fontId="40" fillId="50" borderId="0" applyNumberFormat="0" applyBorder="0" applyAlignment="0" applyProtection="0"/>
    <xf numFmtId="0" fontId="40" fillId="54" borderId="0" applyNumberFormat="0" applyBorder="0" applyAlignment="0" applyProtection="0"/>
    <xf numFmtId="0" fontId="56" fillId="14" borderId="138" applyNumberFormat="0" applyAlignment="0" applyProtection="0"/>
    <xf numFmtId="0" fontId="37" fillId="33" borderId="51" applyNumberFormat="0" applyAlignment="0" applyProtection="0"/>
    <xf numFmtId="0" fontId="56" fillId="14" borderId="138" applyNumberFormat="0" applyAlignment="0" applyProtection="0"/>
    <xf numFmtId="0" fontId="57" fillId="14" borderId="1" applyNumberFormat="0" applyAlignment="0" applyProtection="0"/>
    <xf numFmtId="0" fontId="38" fillId="33" borderId="50" applyNumberFormat="0" applyAlignment="0" applyProtection="0"/>
    <xf numFmtId="0" fontId="57" fillId="14" borderId="1" applyNumberFormat="0" applyAlignment="0" applyProtection="0"/>
    <xf numFmtId="0" fontId="58" fillId="4" borderId="0" applyNumberFormat="0" applyBorder="0" applyAlignment="0" applyProtection="0"/>
    <xf numFmtId="0" fontId="11" fillId="8" borderId="1" applyNumberFormat="0" applyAlignment="0" applyProtection="0"/>
    <xf numFmtId="0" fontId="11" fillId="8" borderId="1" applyNumberFormat="0" applyAlignment="0" applyProtection="0"/>
    <xf numFmtId="164" fontId="6" fillId="0" borderId="0" applyFill="0" applyBorder="0" applyAlignment="0" applyProtection="0"/>
    <xf numFmtId="0" fontId="14" fillId="7" borderId="1" applyNumberFormat="0" applyAlignment="0" applyProtection="0"/>
    <xf numFmtId="0" fontId="14" fillId="7" borderId="1" applyNumberFormat="0" applyAlignment="0" applyProtection="0"/>
    <xf numFmtId="0" fontId="42" fillId="7" borderId="1" applyNumberFormat="0" applyAlignment="0" applyProtection="0"/>
    <xf numFmtId="0" fontId="42" fillId="7" borderId="1" applyNumberFormat="0" applyAlignment="0" applyProtection="0"/>
    <xf numFmtId="0" fontId="36" fillId="32" borderId="50" applyNumberFormat="0" applyAlignment="0" applyProtection="0"/>
    <xf numFmtId="0" fontId="16" fillId="0" borderId="4" applyNumberFormat="0" applyFill="0" applyAlignment="0" applyProtection="0"/>
    <xf numFmtId="0" fontId="16" fillId="0" borderId="4" applyNumberFormat="0" applyFill="0" applyAlignment="0" applyProtection="0"/>
    <xf numFmtId="0" fontId="59" fillId="0" borderId="0" applyNumberFormat="0" applyFill="0" applyBorder="0" applyAlignment="0" applyProtection="0"/>
    <xf numFmtId="0" fontId="39" fillId="0" borderId="0" applyNumberFormat="0" applyFill="0" applyBorder="0" applyAlignment="0" applyProtection="0"/>
    <xf numFmtId="0" fontId="19" fillId="1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7" fillId="0" borderId="0"/>
    <xf numFmtId="0" fontId="43" fillId="0" borderId="0" applyNumberFormat="0" applyFill="0" applyBorder="0" applyAlignment="0" applyProtection="0">
      <alignment vertical="top"/>
      <protection locked="0"/>
    </xf>
    <xf numFmtId="0" fontId="3" fillId="0" borderId="0"/>
    <xf numFmtId="0" fontId="63"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1" fillId="0" borderId="0"/>
  </cellStyleXfs>
  <cellXfs count="1799">
    <xf numFmtId="0" fontId="0" fillId="0" borderId="0" xfId="0"/>
    <xf numFmtId="49" fontId="23" fillId="0" borderId="0" xfId="0" applyNumberFormat="1" applyFont="1" applyFill="1" applyBorder="1" applyAlignment="1">
      <alignment vertical="center"/>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6" fillId="0" borderId="9" xfId="0" applyNumberFormat="1" applyFont="1" applyFill="1" applyBorder="1" applyAlignment="1">
      <alignment vertical="center"/>
    </xf>
    <xf numFmtId="0" fontId="0" fillId="0" borderId="10" xfId="0" applyFont="1" applyFill="1" applyBorder="1" applyAlignment="1">
      <alignment horizontal="center" vertical="center"/>
    </xf>
    <xf numFmtId="49" fontId="26" fillId="0" borderId="10" xfId="0" applyNumberFormat="1" applyFont="1" applyFill="1" applyBorder="1" applyAlignment="1">
      <alignment vertical="center"/>
    </xf>
    <xf numFmtId="49" fontId="26" fillId="0" borderId="11" xfId="0" applyNumberFormat="1" applyFont="1" applyFill="1" applyBorder="1" applyAlignment="1">
      <alignment vertical="center"/>
    </xf>
    <xf numFmtId="0" fontId="27" fillId="0" borderId="12" xfId="0" applyFont="1" applyFill="1" applyBorder="1" applyAlignment="1">
      <alignment horizontal="left" vertical="center"/>
    </xf>
    <xf numFmtId="0" fontId="27" fillId="0" borderId="13" xfId="0" applyFont="1" applyFill="1" applyBorder="1" applyAlignment="1">
      <alignment horizontal="center" vertical="center"/>
    </xf>
    <xf numFmtId="0" fontId="0" fillId="0" borderId="14" xfId="0" applyFont="1" applyBorder="1"/>
    <xf numFmtId="49" fontId="26" fillId="0" borderId="15" xfId="0" applyNumberFormat="1" applyFont="1" applyFill="1" applyBorder="1" applyAlignment="1">
      <alignment vertical="center"/>
    </xf>
    <xf numFmtId="49" fontId="26" fillId="0" borderId="16" xfId="0" applyNumberFormat="1" applyFont="1" applyFill="1" applyBorder="1" applyAlignment="1">
      <alignment vertical="center"/>
    </xf>
    <xf numFmtId="49" fontId="25" fillId="0" borderId="17" xfId="0" applyNumberFormat="1" applyFont="1" applyFill="1" applyBorder="1" applyAlignment="1">
      <alignment horizontal="center" vertical="center" wrapText="1"/>
    </xf>
    <xf numFmtId="49" fontId="25" fillId="0"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28" fillId="0" borderId="19" xfId="0" applyFont="1" applyFill="1" applyBorder="1" applyAlignment="1">
      <alignment horizontal="left" vertical="center"/>
    </xf>
    <xf numFmtId="0" fontId="28" fillId="0" borderId="0" xfId="0" applyFont="1" applyFill="1" applyBorder="1" applyAlignment="1">
      <alignment horizontal="left" vertical="center"/>
    </xf>
    <xf numFmtId="49" fontId="27" fillId="0" borderId="12" xfId="54" applyNumberFormat="1" applyFont="1" applyFill="1" applyBorder="1" applyAlignment="1">
      <alignment vertical="center"/>
    </xf>
    <xf numFmtId="0" fontId="25" fillId="0" borderId="12" xfId="0" applyFont="1" applyBorder="1" applyAlignment="1">
      <alignment horizontal="center"/>
    </xf>
    <xf numFmtId="0" fontId="27" fillId="0" borderId="12" xfId="54" applyFont="1" applyFill="1" applyBorder="1" applyAlignment="1">
      <alignment horizontal="center" vertical="center"/>
    </xf>
    <xf numFmtId="0" fontId="25" fillId="0" borderId="7" xfId="0" applyFont="1" applyBorder="1" applyAlignment="1">
      <alignment horizontal="center" vertical="center"/>
    </xf>
    <xf numFmtId="0" fontId="25" fillId="0" borderId="7" xfId="0" applyFont="1" applyBorder="1" applyAlignment="1">
      <alignment horizontal="center" vertical="center" wrapText="1"/>
    </xf>
    <xf numFmtId="0" fontId="28" fillId="0" borderId="0" xfId="0" applyFont="1" applyBorder="1" applyAlignment="1">
      <alignment wrapText="1"/>
    </xf>
    <xf numFmtId="0" fontId="26" fillId="0" borderId="0" xfId="0" applyFont="1" applyBorder="1" applyAlignment="1">
      <alignment vertical="center"/>
    </xf>
    <xf numFmtId="0" fontId="27" fillId="0" borderId="12" xfId="0" applyFont="1" applyFill="1" applyBorder="1" applyAlignment="1">
      <alignment horizontal="center" vertical="center"/>
    </xf>
    <xf numFmtId="0" fontId="26" fillId="0" borderId="15" xfId="0" applyFont="1" applyBorder="1" applyAlignment="1">
      <alignment vertical="center"/>
    </xf>
    <xf numFmtId="0" fontId="25" fillId="0" borderId="0" xfId="0" applyFont="1" applyAlignment="1">
      <alignment horizontal="center" vertical="center"/>
    </xf>
    <xf numFmtId="0" fontId="0" fillId="0" borderId="0" xfId="0" applyFont="1" applyAlignment="1">
      <alignment horizontal="center"/>
    </xf>
    <xf numFmtId="0" fontId="26" fillId="0" borderId="0" xfId="0" applyFont="1" applyFill="1" applyBorder="1" applyAlignment="1">
      <alignment vertical="center"/>
    </xf>
    <xf numFmtId="0" fontId="26" fillId="0" borderId="15" xfId="0" applyFont="1" applyFill="1" applyBorder="1" applyAlignment="1">
      <alignment vertical="center"/>
    </xf>
    <xf numFmtId="0" fontId="0" fillId="0" borderId="0" xfId="0" applyFont="1" applyFill="1"/>
    <xf numFmtId="49" fontId="25" fillId="0" borderId="0" xfId="0" applyNumberFormat="1" applyFont="1" applyFill="1" applyBorder="1" applyAlignment="1">
      <alignment horizontal="center" vertical="center"/>
    </xf>
    <xf numFmtId="49" fontId="26" fillId="0" borderId="10" xfId="0" applyNumberFormat="1" applyFont="1" applyFill="1" applyBorder="1" applyAlignment="1">
      <alignment vertical="center" wrapText="1"/>
    </xf>
    <xf numFmtId="49" fontId="26" fillId="0" borderId="0" xfId="0" applyNumberFormat="1" applyFont="1" applyFill="1" applyBorder="1" applyAlignment="1">
      <alignment vertical="center"/>
    </xf>
    <xf numFmtId="0" fontId="25" fillId="0" borderId="28" xfId="0" applyFont="1" applyBorder="1" applyAlignment="1">
      <alignment horizontal="center" vertical="center"/>
    </xf>
    <xf numFmtId="0" fontId="0" fillId="0" borderId="0" xfId="0" applyFont="1" applyFill="1" applyBorder="1"/>
    <xf numFmtId="0" fontId="25" fillId="0" borderId="29" xfId="0" applyFont="1" applyBorder="1" applyAlignment="1">
      <alignment horizontal="center" vertical="center"/>
    </xf>
    <xf numFmtId="0" fontId="0" fillId="0" borderId="0" xfId="0" applyFont="1" applyFill="1" applyBorder="1" applyAlignment="1">
      <alignment horizontal="center"/>
    </xf>
    <xf numFmtId="0" fontId="0" fillId="0" borderId="0" xfId="0" applyFont="1" applyAlignment="1">
      <alignment horizontal="left"/>
    </xf>
    <xf numFmtId="49" fontId="26" fillId="0" borderId="0" xfId="53" applyNumberFormat="1" applyFont="1" applyFill="1" applyBorder="1" applyAlignment="1">
      <alignment vertical="center"/>
    </xf>
    <xf numFmtId="49" fontId="26" fillId="0" borderId="15" xfId="53" applyNumberFormat="1" applyFont="1" applyFill="1" applyBorder="1" applyAlignment="1">
      <alignment vertical="center"/>
    </xf>
    <xf numFmtId="0" fontId="33" fillId="0" borderId="0" xfId="0" applyFont="1"/>
    <xf numFmtId="0" fontId="28" fillId="0" borderId="0" xfId="0" applyFont="1"/>
    <xf numFmtId="49" fontId="25" fillId="0" borderId="7" xfId="53" applyNumberFormat="1" applyFont="1" applyFill="1" applyBorder="1" applyAlignment="1">
      <alignment horizontal="center" vertical="center" wrapText="1"/>
    </xf>
    <xf numFmtId="0" fontId="0" fillId="0" borderId="0" xfId="0" applyFont="1" applyAlignment="1"/>
    <xf numFmtId="0" fontId="27" fillId="28" borderId="44" xfId="0" applyFont="1" applyFill="1" applyBorder="1" applyAlignment="1">
      <alignment horizontal="left" vertical="center"/>
    </xf>
    <xf numFmtId="49" fontId="25" fillId="0" borderId="28" xfId="90" applyNumberFormat="1" applyFont="1" applyFill="1" applyBorder="1" applyAlignment="1">
      <alignment horizontal="center" vertical="center" wrapText="1"/>
    </xf>
    <xf numFmtId="0" fontId="0" fillId="0" borderId="0" xfId="0" applyFont="1"/>
    <xf numFmtId="49" fontId="25" fillId="0" borderId="36" xfId="53" applyNumberFormat="1" applyFont="1" applyFill="1" applyBorder="1" applyAlignment="1">
      <alignment horizontal="center" vertical="center" wrapText="1"/>
    </xf>
    <xf numFmtId="0" fontId="24" fillId="0" borderId="52" xfId="0" applyFont="1" applyFill="1" applyBorder="1" applyAlignment="1">
      <alignment horizontal="left" vertical="center"/>
    </xf>
    <xf numFmtId="49" fontId="23" fillId="0" borderId="0" xfId="0" applyNumberFormat="1" applyFont="1" applyFill="1" applyBorder="1" applyAlignment="1">
      <alignment horizontal="center" vertical="center"/>
    </xf>
    <xf numFmtId="0" fontId="26" fillId="0" borderId="0" xfId="0" applyFont="1" applyBorder="1" applyAlignment="1">
      <alignment horizontal="center" vertical="center"/>
    </xf>
    <xf numFmtId="0" fontId="26" fillId="0" borderId="15" xfId="0" applyFont="1" applyBorder="1" applyAlignment="1">
      <alignment horizontal="center" vertical="center"/>
    </xf>
    <xf numFmtId="49" fontId="26" fillId="0" borderId="0" xfId="90" applyNumberFormat="1" applyFont="1" applyFill="1" applyBorder="1" applyAlignment="1">
      <alignment vertical="center"/>
    </xf>
    <xf numFmtId="0" fontId="27" fillId="0" borderId="12" xfId="90" applyFont="1" applyFill="1" applyBorder="1" applyAlignment="1">
      <alignment horizontal="left" vertical="center"/>
    </xf>
    <xf numFmtId="49" fontId="27" fillId="0" borderId="12" xfId="90" applyNumberFormat="1" applyFont="1" applyFill="1" applyBorder="1" applyAlignment="1">
      <alignment vertical="center"/>
    </xf>
    <xf numFmtId="49" fontId="26" fillId="0" borderId="15" xfId="90" applyNumberFormat="1" applyFont="1" applyFill="1" applyBorder="1" applyAlignment="1">
      <alignment vertical="center"/>
    </xf>
    <xf numFmtId="49" fontId="27" fillId="28" borderId="12" xfId="90" applyNumberFormat="1" applyFont="1" applyFill="1" applyBorder="1" applyAlignment="1">
      <alignment vertical="center"/>
    </xf>
    <xf numFmtId="49" fontId="25" fillId="0" borderId="7" xfId="90" applyNumberFormat="1" applyFont="1" applyFill="1" applyBorder="1" applyAlignment="1">
      <alignment horizontal="center" vertical="center"/>
    </xf>
    <xf numFmtId="49" fontId="28" fillId="0" borderId="0" xfId="90" applyNumberFormat="1" applyFont="1" applyFill="1" applyBorder="1" applyAlignment="1">
      <alignment horizontal="left" vertical="center"/>
    </xf>
    <xf numFmtId="49" fontId="6" fillId="0" borderId="0" xfId="90" applyNumberFormat="1" applyFont="1" applyFill="1" applyBorder="1" applyAlignment="1">
      <alignment horizontal="left" vertical="center"/>
    </xf>
    <xf numFmtId="0" fontId="27" fillId="0" borderId="12" xfId="90" applyFont="1" applyFill="1" applyBorder="1" applyAlignment="1">
      <alignment horizontal="center" vertical="center"/>
    </xf>
    <xf numFmtId="49" fontId="26" fillId="0" borderId="0" xfId="92" applyNumberFormat="1" applyFont="1" applyFill="1" applyBorder="1" applyAlignment="1">
      <alignment vertical="center"/>
    </xf>
    <xf numFmtId="0" fontId="6" fillId="0" borderId="0" xfId="0" applyFont="1" applyBorder="1"/>
    <xf numFmtId="0" fontId="6" fillId="0" borderId="0" xfId="0" applyFont="1"/>
    <xf numFmtId="49" fontId="26" fillId="0" borderId="15" xfId="92" applyNumberFormat="1" applyFont="1" applyFill="1" applyBorder="1" applyAlignment="1">
      <alignment vertical="center"/>
    </xf>
    <xf numFmtId="0" fontId="6" fillId="27" borderId="43" xfId="0" applyFont="1" applyFill="1" applyBorder="1"/>
    <xf numFmtId="0" fontId="6" fillId="27" borderId="0" xfId="0" applyFont="1" applyFill="1" applyBorder="1"/>
    <xf numFmtId="49" fontId="25" fillId="0" borderId="7" xfId="92" applyNumberFormat="1" applyFont="1" applyFill="1" applyBorder="1" applyAlignment="1">
      <alignment horizontal="center" vertical="center" wrapText="1"/>
    </xf>
    <xf numFmtId="49" fontId="6" fillId="0" borderId="0" xfId="92" applyNumberFormat="1" applyFont="1" applyFill="1" applyBorder="1" applyAlignment="1">
      <alignment vertical="center"/>
    </xf>
    <xf numFmtId="0" fontId="6" fillId="0" borderId="0" xfId="0" applyFont="1" applyFill="1"/>
    <xf numFmtId="0" fontId="27" fillId="0" borderId="40" xfId="90" applyFont="1" applyFill="1" applyBorder="1" applyAlignment="1">
      <alignment horizontal="left" vertical="center"/>
    </xf>
    <xf numFmtId="49" fontId="25" fillId="0" borderId="7" xfId="90" applyNumberFormat="1" applyFont="1" applyFill="1" applyBorder="1" applyAlignment="1">
      <alignment horizontal="center" vertical="center" wrapText="1"/>
    </xf>
    <xf numFmtId="49" fontId="25" fillId="0" borderId="33" xfId="90" applyNumberFormat="1" applyFont="1" applyFill="1" applyBorder="1" applyAlignment="1">
      <alignment vertical="center"/>
    </xf>
    <xf numFmtId="49" fontId="26" fillId="0" borderId="0" xfId="101" applyNumberFormat="1" applyFont="1" applyFill="1" applyBorder="1" applyAlignment="1">
      <alignment vertical="center"/>
    </xf>
    <xf numFmtId="49" fontId="27" fillId="0" borderId="12" xfId="101" applyNumberFormat="1" applyFont="1" applyFill="1" applyBorder="1" applyAlignment="1">
      <alignment horizontal="center" vertical="center"/>
    </xf>
    <xf numFmtId="49" fontId="26" fillId="0" borderId="15" xfId="101" applyNumberFormat="1" applyFont="1" applyFill="1" applyBorder="1" applyAlignment="1">
      <alignment vertical="center"/>
    </xf>
    <xf numFmtId="49" fontId="25" fillId="0" borderId="7" xfId="101" applyNumberFormat="1" applyFont="1" applyFill="1" applyBorder="1" applyAlignment="1">
      <alignment horizontal="center" vertical="center" wrapText="1"/>
    </xf>
    <xf numFmtId="49" fontId="28" fillId="0" borderId="0" xfId="101" applyNumberFormat="1" applyFont="1" applyFill="1" applyBorder="1" applyAlignment="1">
      <alignment vertical="center"/>
    </xf>
    <xf numFmtId="49" fontId="25" fillId="0" borderId="7" xfId="92" applyNumberFormat="1" applyFont="1" applyFill="1" applyBorder="1" applyAlignment="1">
      <alignment horizontal="left" vertical="center" wrapText="1"/>
    </xf>
    <xf numFmtId="0" fontId="28" fillId="0" borderId="0" xfId="0" applyFont="1" applyBorder="1" applyAlignment="1">
      <alignment horizontal="center" wrapText="1"/>
    </xf>
    <xf numFmtId="0" fontId="26" fillId="0" borderId="0" xfId="0" applyFont="1" applyFill="1" applyBorder="1" applyAlignment="1">
      <alignment horizontal="left" vertical="center"/>
    </xf>
    <xf numFmtId="0" fontId="24" fillId="0" borderId="54" xfId="0" applyFont="1" applyFill="1" applyBorder="1" applyAlignment="1">
      <alignment horizontal="left" vertical="center"/>
    </xf>
    <xf numFmtId="0" fontId="25" fillId="0" borderId="22" xfId="0" applyFont="1" applyFill="1" applyBorder="1" applyAlignment="1">
      <alignment horizontal="center" vertical="center" wrapText="1"/>
    </xf>
    <xf numFmtId="0" fontId="25" fillId="0" borderId="58" xfId="0" applyFont="1" applyFill="1" applyBorder="1" applyAlignment="1">
      <alignment horizontal="center" vertical="center" wrapText="1"/>
    </xf>
    <xf numFmtId="0" fontId="25" fillId="0" borderId="31" xfId="0" applyFont="1" applyFill="1" applyBorder="1" applyAlignment="1">
      <alignment horizontal="center" vertical="center" wrapText="1"/>
    </xf>
    <xf numFmtId="49" fontId="26" fillId="0" borderId="0" xfId="0" applyNumberFormat="1" applyFont="1" applyFill="1" applyBorder="1" applyAlignment="1">
      <alignment vertical="center" wrapText="1"/>
    </xf>
    <xf numFmtId="0" fontId="25" fillId="0" borderId="64" xfId="0" applyFont="1" applyBorder="1" applyAlignment="1">
      <alignment horizontal="center" vertical="center"/>
    </xf>
    <xf numFmtId="49" fontId="25" fillId="0" borderId="65" xfId="0" applyNumberFormat="1" applyFont="1" applyFill="1" applyBorder="1" applyAlignment="1">
      <alignment horizontal="center" vertical="center"/>
    </xf>
    <xf numFmtId="0" fontId="25" fillId="0" borderId="65" xfId="0" applyFont="1" applyBorder="1" applyAlignment="1">
      <alignment horizontal="center" vertical="center"/>
    </xf>
    <xf numFmtId="0" fontId="25" fillId="0" borderId="65" xfId="0" applyFont="1" applyFill="1" applyBorder="1" applyAlignment="1">
      <alignment horizontal="center" vertical="center"/>
    </xf>
    <xf numFmtId="49" fontId="25" fillId="0" borderId="65" xfId="0" applyNumberFormat="1" applyFont="1" applyFill="1" applyBorder="1" applyAlignment="1">
      <alignment horizontal="center" vertical="center" wrapText="1"/>
    </xf>
    <xf numFmtId="0" fontId="25" fillId="0" borderId="66"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27" fillId="0" borderId="68" xfId="0" applyFont="1" applyFill="1" applyBorder="1" applyAlignment="1">
      <alignment horizontal="center" vertical="center"/>
    </xf>
    <xf numFmtId="0" fontId="25" fillId="0" borderId="0" xfId="0" applyFont="1" applyFill="1" applyAlignment="1">
      <alignment horizontal="center" vertical="center"/>
    </xf>
    <xf numFmtId="49" fontId="25" fillId="0" borderId="69" xfId="92" applyNumberFormat="1" applyFont="1" applyFill="1" applyBorder="1" applyAlignment="1">
      <alignment horizontal="center" vertical="center" wrapText="1"/>
    </xf>
    <xf numFmtId="0" fontId="25" fillId="0" borderId="70" xfId="0" applyFont="1" applyBorder="1" applyAlignment="1">
      <alignment horizontal="center"/>
    </xf>
    <xf numFmtId="49" fontId="25" fillId="0" borderId="71" xfId="92" applyNumberFormat="1" applyFont="1" applyFill="1" applyBorder="1" applyAlignment="1">
      <alignment horizontal="left" vertical="center" wrapText="1"/>
    </xf>
    <xf numFmtId="49" fontId="25" fillId="0" borderId="72" xfId="92" applyNumberFormat="1" applyFont="1" applyFill="1" applyBorder="1" applyAlignment="1">
      <alignment horizontal="center" vertical="center" wrapText="1"/>
    </xf>
    <xf numFmtId="49" fontId="25" fillId="29" borderId="72" xfId="92" applyNumberFormat="1" applyFont="1" applyFill="1" applyBorder="1" applyAlignment="1">
      <alignment horizontal="center" vertical="center" wrapText="1"/>
    </xf>
    <xf numFmtId="49" fontId="25" fillId="28" borderId="72" xfId="92" applyNumberFormat="1" applyFont="1" applyFill="1" applyBorder="1" applyAlignment="1">
      <alignment horizontal="center" vertical="center" wrapText="1"/>
    </xf>
    <xf numFmtId="0" fontId="25" fillId="0" borderId="73" xfId="0" applyFont="1" applyFill="1" applyBorder="1" applyAlignment="1">
      <alignment horizontal="center" vertical="center" wrapText="1"/>
    </xf>
    <xf numFmtId="49" fontId="25" fillId="0" borderId="71" xfId="0" applyNumberFormat="1" applyFont="1" applyFill="1" applyBorder="1" applyAlignment="1">
      <alignment horizontal="center" vertical="center"/>
    </xf>
    <xf numFmtId="49" fontId="25" fillId="0" borderId="74" xfId="0" applyNumberFormat="1" applyFont="1" applyFill="1" applyBorder="1" applyAlignment="1">
      <alignment horizontal="center" vertical="center"/>
    </xf>
    <xf numFmtId="49" fontId="25" fillId="0" borderId="72" xfId="0" applyNumberFormat="1" applyFont="1" applyFill="1" applyBorder="1" applyAlignment="1">
      <alignment horizontal="center" vertical="center" wrapText="1"/>
    </xf>
    <xf numFmtId="49" fontId="25" fillId="0" borderId="75" xfId="0" applyNumberFormat="1" applyFont="1" applyFill="1" applyBorder="1" applyAlignment="1">
      <alignment horizontal="center" vertical="center" wrapText="1"/>
    </xf>
    <xf numFmtId="0" fontId="25" fillId="0" borderId="76" xfId="0" applyFont="1" applyFill="1" applyBorder="1" applyAlignment="1">
      <alignment horizontal="center" vertical="center" wrapText="1"/>
    </xf>
    <xf numFmtId="49" fontId="27" fillId="0" borderId="77" xfId="0" applyNumberFormat="1" applyFont="1" applyFill="1" applyBorder="1" applyAlignment="1">
      <alignment horizontal="center" vertical="center"/>
    </xf>
    <xf numFmtId="0" fontId="27" fillId="0" borderId="80" xfId="0" applyFont="1" applyFill="1" applyBorder="1" applyAlignment="1">
      <alignment horizontal="center"/>
    </xf>
    <xf numFmtId="0" fontId="25" fillId="0" borderId="84" xfId="0" applyFont="1" applyFill="1" applyBorder="1" applyAlignment="1">
      <alignment horizontal="center" vertical="center" wrapText="1"/>
    </xf>
    <xf numFmtId="0" fontId="25" fillId="0" borderId="83" xfId="0" applyFont="1" applyFill="1" applyBorder="1" applyAlignment="1">
      <alignment horizontal="center" vertical="center" wrapText="1"/>
    </xf>
    <xf numFmtId="0" fontId="25" fillId="0" borderId="85"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86" xfId="0" applyFont="1" applyBorder="1" applyAlignment="1">
      <alignment horizontal="center" vertical="center" wrapText="1"/>
    </xf>
    <xf numFmtId="0" fontId="25" fillId="0" borderId="53" xfId="0" applyFont="1" applyFill="1" applyBorder="1" applyAlignment="1">
      <alignment horizontal="center" vertical="center" wrapText="1"/>
    </xf>
    <xf numFmtId="0" fontId="27" fillId="0" borderId="87" xfId="0" applyFont="1" applyFill="1" applyBorder="1" applyAlignment="1">
      <alignment horizontal="center" vertical="center"/>
    </xf>
    <xf numFmtId="49" fontId="25" fillId="0" borderId="49" xfId="0" applyNumberFormat="1" applyFont="1" applyFill="1" applyBorder="1" applyAlignment="1">
      <alignment horizontal="center" vertical="center" wrapText="1"/>
    </xf>
    <xf numFmtId="49" fontId="25" fillId="0" borderId="29" xfId="0" applyNumberFormat="1" applyFont="1" applyFill="1" applyBorder="1" applyAlignment="1">
      <alignment horizontal="center" vertical="center" wrapText="1"/>
    </xf>
    <xf numFmtId="49" fontId="25" fillId="0" borderId="30" xfId="0" applyNumberFormat="1" applyFont="1" applyFill="1" applyBorder="1" applyAlignment="1">
      <alignment horizontal="center" vertical="center" wrapText="1"/>
    </xf>
    <xf numFmtId="0" fontId="27" fillId="0" borderId="90" xfId="0" applyFont="1" applyFill="1" applyBorder="1" applyAlignment="1">
      <alignment horizontal="center" vertical="center"/>
    </xf>
    <xf numFmtId="49" fontId="25" fillId="0" borderId="92" xfId="101" applyNumberFormat="1" applyFont="1" applyFill="1" applyBorder="1" applyAlignment="1">
      <alignment horizontal="center" vertical="center" wrapText="1"/>
    </xf>
    <xf numFmtId="49" fontId="25" fillId="0" borderId="93" xfId="101" applyNumberFormat="1" applyFont="1" applyFill="1" applyBorder="1" applyAlignment="1">
      <alignment horizontal="center" vertical="center" wrapText="1"/>
    </xf>
    <xf numFmtId="0" fontId="25" fillId="0" borderId="94" xfId="0" applyFont="1" applyFill="1" applyBorder="1" applyAlignment="1">
      <alignment horizontal="center" vertical="center" wrapText="1"/>
    </xf>
    <xf numFmtId="0" fontId="27" fillId="0" borderId="90" xfId="0" applyFont="1" applyFill="1" applyBorder="1" applyAlignment="1">
      <alignment horizontal="left" vertical="center"/>
    </xf>
    <xf numFmtId="49" fontId="27" fillId="0" borderId="98" xfId="52" applyNumberFormat="1" applyFont="1" applyFill="1" applyBorder="1" applyAlignment="1">
      <alignment horizontal="center" vertical="center"/>
    </xf>
    <xf numFmtId="0" fontId="45" fillId="0" borderId="0" xfId="0" applyFont="1"/>
    <xf numFmtId="0" fontId="45" fillId="0" borderId="0" xfId="0" applyFont="1" applyBorder="1"/>
    <xf numFmtId="49" fontId="45" fillId="0" borderId="0" xfId="101" applyNumberFormat="1" applyFont="1" applyFill="1" applyBorder="1" applyAlignment="1">
      <alignment vertical="center"/>
    </xf>
    <xf numFmtId="49" fontId="45" fillId="0" borderId="0" xfId="101" applyNumberFormat="1" applyFont="1" applyFill="1" applyBorder="1" applyAlignment="1">
      <alignment horizontal="center" vertical="center"/>
    </xf>
    <xf numFmtId="49" fontId="45" fillId="0" borderId="0" xfId="101" applyNumberFormat="1" applyFont="1" applyFill="1" applyBorder="1" applyAlignment="1">
      <alignment vertical="center" wrapText="1"/>
    </xf>
    <xf numFmtId="49" fontId="45" fillId="0" borderId="0" xfId="0" applyNumberFormat="1" applyFont="1" applyFill="1" applyBorder="1" applyAlignment="1">
      <alignment vertical="center"/>
    </xf>
    <xf numFmtId="0" fontId="45" fillId="0" borderId="0" xfId="0" applyNumberFormat="1" applyFont="1" applyFill="1" applyBorder="1" applyAlignment="1">
      <alignment horizontal="center" vertical="center"/>
    </xf>
    <xf numFmtId="0" fontId="45" fillId="0" borderId="0" xfId="0" applyNumberFormat="1" applyFont="1" applyFill="1" applyBorder="1" applyAlignment="1">
      <alignment horizontal="center" vertical="center" wrapText="1"/>
    </xf>
    <xf numFmtId="49" fontId="45" fillId="0" borderId="0" xfId="90" applyNumberFormat="1" applyFont="1" applyFill="1" applyBorder="1" applyAlignment="1">
      <alignment horizontal="left" vertical="center"/>
    </xf>
    <xf numFmtId="0" fontId="25" fillId="0" borderId="99" xfId="0" applyFont="1" applyFill="1" applyBorder="1" applyAlignment="1">
      <alignment horizontal="center" vertical="center" wrapText="1"/>
    </xf>
    <xf numFmtId="0" fontId="25" fillId="0" borderId="0" xfId="0" applyFont="1"/>
    <xf numFmtId="0" fontId="46" fillId="0" borderId="0" xfId="104" applyFont="1" applyAlignment="1">
      <alignment vertical="top" wrapText="1"/>
    </xf>
    <xf numFmtId="0" fontId="47" fillId="0" borderId="0" xfId="104" applyFont="1"/>
    <xf numFmtId="0" fontId="47" fillId="0" borderId="0" xfId="104" applyFont="1" applyAlignment="1">
      <alignment vertical="top" wrapText="1"/>
    </xf>
    <xf numFmtId="0" fontId="48" fillId="0" borderId="0" xfId="0" applyFont="1"/>
    <xf numFmtId="0" fontId="49" fillId="0" borderId="0" xfId="0" applyFont="1"/>
    <xf numFmtId="0" fontId="25" fillId="0" borderId="100" xfId="0" applyFont="1" applyFill="1" applyBorder="1" applyAlignment="1">
      <alignment horizontal="center" vertical="center" wrapText="1"/>
    </xf>
    <xf numFmtId="49" fontId="25" fillId="0" borderId="0" xfId="0" applyNumberFormat="1" applyFont="1" applyFill="1" applyBorder="1" applyAlignment="1">
      <alignment vertical="center"/>
    </xf>
    <xf numFmtId="0" fontId="27" fillId="0" borderId="40" xfId="90" applyFont="1" applyFill="1" applyBorder="1" applyAlignment="1">
      <alignment horizontal="center" vertical="center"/>
    </xf>
    <xf numFmtId="0" fontId="27" fillId="0" borderId="20" xfId="90" applyFont="1" applyFill="1" applyBorder="1" applyAlignment="1">
      <alignment horizontal="center" vertical="center"/>
    </xf>
    <xf numFmtId="0" fontId="25" fillId="0" borderId="16" xfId="0" applyFont="1" applyBorder="1" applyAlignment="1">
      <alignment horizontal="center"/>
    </xf>
    <xf numFmtId="0" fontId="27" fillId="0" borderId="0" xfId="90" applyFont="1" applyFill="1" applyBorder="1" applyAlignment="1">
      <alignment horizontal="left" vertical="center"/>
    </xf>
    <xf numFmtId="49" fontId="27" fillId="0" borderId="0" xfId="90" applyNumberFormat="1" applyFont="1" applyFill="1" applyBorder="1" applyAlignment="1">
      <alignment vertical="center"/>
    </xf>
    <xf numFmtId="0" fontId="25" fillId="0" borderId="0" xfId="0" applyFont="1" applyBorder="1" applyAlignment="1">
      <alignment horizontal="center"/>
    </xf>
    <xf numFmtId="0" fontId="25" fillId="0" borderId="101" xfId="0" applyFont="1" applyBorder="1" applyAlignment="1">
      <alignment horizontal="center"/>
    </xf>
    <xf numFmtId="0" fontId="51" fillId="0" borderId="0" xfId="0" applyFont="1"/>
    <xf numFmtId="0" fontId="25" fillId="0" borderId="52" xfId="0" applyFont="1" applyFill="1" applyBorder="1" applyAlignment="1">
      <alignment horizontal="left" vertical="center"/>
    </xf>
    <xf numFmtId="0" fontId="52" fillId="0" borderId="0" xfId="0" applyFont="1"/>
    <xf numFmtId="0" fontId="53" fillId="0" borderId="0" xfId="0" applyFont="1" applyAlignment="1">
      <alignment horizontal="justify"/>
    </xf>
    <xf numFmtId="0" fontId="24" fillId="59" borderId="52" xfId="0" applyFont="1" applyFill="1" applyBorder="1" applyAlignment="1">
      <alignment horizontal="left" vertical="center"/>
    </xf>
    <xf numFmtId="0" fontId="25" fillId="0" borderId="46" xfId="0" applyFont="1" applyFill="1" applyBorder="1" applyAlignment="1">
      <alignment horizontal="center"/>
    </xf>
    <xf numFmtId="49" fontId="0" fillId="59" borderId="6" xfId="0" applyNumberFormat="1" applyFont="1" applyFill="1" applyBorder="1" applyAlignment="1">
      <alignment horizontal="center" vertical="center"/>
    </xf>
    <xf numFmtId="0" fontId="25" fillId="0" borderId="85" xfId="0" applyFont="1" applyFill="1" applyBorder="1" applyAlignment="1">
      <alignment horizontal="center" wrapText="1"/>
    </xf>
    <xf numFmtId="0" fontId="0" fillId="0" borderId="0" xfId="0" applyFont="1" applyFill="1" applyAlignment="1">
      <alignment horizontal="center"/>
    </xf>
    <xf numFmtId="49" fontId="27" fillId="59" borderId="70" xfId="90" applyNumberFormat="1" applyFont="1" applyFill="1" applyBorder="1" applyAlignment="1">
      <alignment vertical="center"/>
    </xf>
    <xf numFmtId="0" fontId="25" fillId="0" borderId="47" xfId="0" applyFont="1" applyFill="1" applyBorder="1" applyAlignment="1">
      <alignment horizontal="center" vertical="center" wrapText="1"/>
    </xf>
    <xf numFmtId="0" fontId="25" fillId="0" borderId="102" xfId="0"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15" xfId="0" applyFont="1" applyFill="1" applyBorder="1" applyAlignment="1">
      <alignment horizontal="center" vertical="center"/>
    </xf>
    <xf numFmtId="0" fontId="28" fillId="0" borderId="0" xfId="0" applyFont="1" applyFill="1" applyBorder="1" applyAlignment="1">
      <alignment horizontal="center" wrapText="1"/>
    </xf>
    <xf numFmtId="49" fontId="27" fillId="0" borderId="89" xfId="90" applyNumberFormat="1" applyFont="1" applyFill="1" applyBorder="1" applyAlignment="1">
      <alignment horizontal="center" vertical="center"/>
    </xf>
    <xf numFmtId="49" fontId="27" fillId="59" borderId="55" xfId="90" applyNumberFormat="1" applyFont="1" applyFill="1" applyBorder="1" applyAlignment="1">
      <alignment horizontal="center" vertical="center"/>
    </xf>
    <xf numFmtId="49" fontId="25" fillId="0" borderId="72" xfId="101" applyNumberFormat="1" applyFont="1" applyFill="1" applyBorder="1" applyAlignment="1">
      <alignment horizontal="center" vertical="center" wrapText="1"/>
    </xf>
    <xf numFmtId="0" fontId="0" fillId="0" borderId="61" xfId="0" applyFont="1" applyFill="1" applyBorder="1" applyAlignment="1">
      <alignment horizontal="center" vertical="center"/>
    </xf>
    <xf numFmtId="49" fontId="25" fillId="0" borderId="103" xfId="92" applyNumberFormat="1" applyFont="1" applyFill="1" applyBorder="1" applyAlignment="1">
      <alignment horizontal="center" vertical="center" wrapText="1"/>
    </xf>
    <xf numFmtId="49" fontId="25" fillId="0" borderId="108" xfId="92" applyNumberFormat="1" applyFont="1" applyFill="1" applyBorder="1" applyAlignment="1">
      <alignment horizontal="center" vertical="center" wrapText="1"/>
    </xf>
    <xf numFmtId="0" fontId="26" fillId="0" borderId="0" xfId="0" applyFont="1" applyBorder="1" applyAlignment="1">
      <alignment horizontal="left" vertical="center"/>
    </xf>
    <xf numFmtId="0" fontId="25" fillId="0" borderId="110" xfId="0" applyFont="1" applyBorder="1" applyAlignment="1">
      <alignment horizontal="center" vertical="center"/>
    </xf>
    <xf numFmtId="0" fontId="25" fillId="0" borderId="111" xfId="0" applyFont="1" applyBorder="1" applyAlignment="1">
      <alignment horizontal="center" vertical="center" wrapText="1"/>
    </xf>
    <xf numFmtId="0" fontId="25" fillId="0" borderId="111" xfId="0" applyFont="1" applyBorder="1" applyAlignment="1">
      <alignment horizontal="left" vertical="center"/>
    </xf>
    <xf numFmtId="0" fontId="25" fillId="0" borderId="111" xfId="0" applyFont="1" applyFill="1" applyBorder="1" applyAlignment="1">
      <alignment horizontal="center" vertical="center"/>
    </xf>
    <xf numFmtId="0" fontId="25" fillId="0" borderId="111" xfId="0" applyFont="1" applyBorder="1" applyAlignment="1">
      <alignment horizontal="center" vertical="center"/>
    </xf>
    <xf numFmtId="0" fontId="25" fillId="0" borderId="111" xfId="0" applyFont="1" applyFill="1" applyBorder="1" applyAlignment="1">
      <alignment horizontal="center" vertical="center" wrapText="1"/>
    </xf>
    <xf numFmtId="0" fontId="25" fillId="0" borderId="112" xfId="0" applyFont="1" applyFill="1" applyBorder="1" applyAlignment="1">
      <alignment horizontal="center" vertical="center" wrapText="1"/>
    </xf>
    <xf numFmtId="0" fontId="25" fillId="0" borderId="0" xfId="0" applyFont="1" applyAlignment="1"/>
    <xf numFmtId="0" fontId="25" fillId="0" borderId="0" xfId="0" applyFont="1" applyAlignment="1">
      <alignment vertical="center"/>
    </xf>
    <xf numFmtId="49" fontId="54" fillId="0" borderId="0" xfId="0" applyNumberFormat="1" applyFont="1" applyFill="1" applyBorder="1" applyAlignment="1">
      <alignment horizontal="right" vertical="center" wrapText="1"/>
    </xf>
    <xf numFmtId="49" fontId="54" fillId="59" borderId="113" xfId="0" applyNumberFormat="1" applyFont="1" applyFill="1" applyBorder="1" applyAlignment="1">
      <alignment horizontal="center" vertical="center" wrapText="1"/>
    </xf>
    <xf numFmtId="0" fontId="25" fillId="0" borderId="115" xfId="0" applyFont="1" applyFill="1" applyBorder="1" applyAlignment="1">
      <alignment horizontal="center" vertical="center" wrapText="1"/>
    </xf>
    <xf numFmtId="0" fontId="25" fillId="0" borderId="114" xfId="0" applyFont="1" applyFill="1" applyBorder="1" applyAlignment="1">
      <alignment horizontal="center" vertical="center" wrapText="1"/>
    </xf>
    <xf numFmtId="0" fontId="6" fillId="29" borderId="41" xfId="0" applyFont="1" applyFill="1" applyBorder="1" applyAlignment="1">
      <alignment vertical="center"/>
    </xf>
    <xf numFmtId="0" fontId="25" fillId="0" borderId="72" xfId="0" applyFont="1" applyFill="1" applyBorder="1" applyAlignment="1">
      <alignment horizontal="center" vertical="center"/>
    </xf>
    <xf numFmtId="0" fontId="0" fillId="0" borderId="0" xfId="104" applyFont="1" applyAlignment="1">
      <alignment vertical="top" wrapText="1"/>
    </xf>
    <xf numFmtId="0" fontId="0" fillId="0" borderId="0" xfId="104" applyFont="1"/>
    <xf numFmtId="0" fontId="30" fillId="0" borderId="0" xfId="0" applyFont="1"/>
    <xf numFmtId="0" fontId="25" fillId="0" borderId="32" xfId="0" applyFont="1" applyBorder="1" applyAlignment="1">
      <alignment horizontal="center" vertical="center"/>
    </xf>
    <xf numFmtId="0" fontId="25" fillId="0" borderId="17" xfId="0" applyFont="1" applyFill="1" applyBorder="1" applyAlignment="1">
      <alignment horizontal="center" vertical="center" wrapText="1"/>
    </xf>
    <xf numFmtId="0" fontId="33" fillId="0" borderId="0" xfId="0" applyFont="1" applyAlignment="1"/>
    <xf numFmtId="0" fontId="28" fillId="0" borderId="0" xfId="0" applyFont="1" applyAlignment="1"/>
    <xf numFmtId="0" fontId="6" fillId="0" borderId="0" xfId="0" applyFont="1" applyAlignment="1"/>
    <xf numFmtId="0" fontId="55" fillId="0" borderId="0" xfId="104" applyFont="1" applyAlignment="1">
      <alignment vertical="top"/>
    </xf>
    <xf numFmtId="0" fontId="25" fillId="0" borderId="110" xfId="0" applyFont="1" applyFill="1" applyBorder="1" applyAlignment="1">
      <alignment horizontal="center" vertical="center" wrapText="1"/>
    </xf>
    <xf numFmtId="49" fontId="25" fillId="0" borderId="0" xfId="0" applyNumberFormat="1" applyFont="1" applyAlignment="1">
      <alignment vertical="center"/>
    </xf>
    <xf numFmtId="0" fontId="0" fillId="0" borderId="0" xfId="0" applyFont="1" applyFill="1" applyAlignment="1"/>
    <xf numFmtId="0" fontId="6" fillId="0" borderId="0" xfId="0" applyFont="1" applyFill="1" applyAlignment="1"/>
    <xf numFmtId="0" fontId="25" fillId="0" borderId="121" xfId="0" applyFont="1" applyBorder="1" applyAlignment="1">
      <alignment vertical="center"/>
    </xf>
    <xf numFmtId="49" fontId="25" fillId="0" borderId="81" xfId="0" applyNumberFormat="1" applyFont="1" applyFill="1" applyBorder="1" applyAlignment="1">
      <alignment horizontal="center" vertical="center"/>
    </xf>
    <xf numFmtId="49" fontId="25" fillId="0" borderId="18" xfId="0" applyNumberFormat="1" applyFont="1" applyFill="1" applyBorder="1" applyAlignment="1">
      <alignment horizontal="center" vertical="center"/>
    </xf>
    <xf numFmtId="0" fontId="25" fillId="0" borderId="123" xfId="0" applyFont="1" applyFill="1" applyBorder="1" applyAlignment="1">
      <alignment horizontal="center" vertical="center" wrapText="1"/>
    </xf>
    <xf numFmtId="49" fontId="25" fillId="0" borderId="127" xfId="0" applyNumberFormat="1" applyFont="1" applyFill="1" applyBorder="1" applyAlignment="1">
      <alignment vertical="center"/>
    </xf>
    <xf numFmtId="0" fontId="27" fillId="0" borderId="128" xfId="0" applyFont="1" applyFill="1" applyBorder="1" applyAlignment="1">
      <alignment horizontal="left" vertical="center"/>
    </xf>
    <xf numFmtId="49" fontId="25" fillId="0" borderId="110" xfId="0" applyNumberFormat="1" applyFont="1" applyFill="1" applyBorder="1" applyAlignment="1">
      <alignment horizontal="center" vertical="center" wrapText="1"/>
    </xf>
    <xf numFmtId="49" fontId="25" fillId="0" borderId="130" xfId="0" applyNumberFormat="1" applyFont="1" applyFill="1" applyBorder="1" applyAlignment="1">
      <alignment horizontal="center" vertical="center" wrapText="1"/>
    </xf>
    <xf numFmtId="49" fontId="25" fillId="0" borderId="130" xfId="90" applyNumberFormat="1" applyFont="1" applyFill="1" applyBorder="1" applyAlignment="1">
      <alignment horizontal="center" vertical="center" wrapText="1"/>
    </xf>
    <xf numFmtId="0" fontId="25" fillId="0" borderId="130" xfId="0" applyFont="1" applyFill="1" applyBorder="1" applyAlignment="1">
      <alignment horizontal="center" vertical="center" wrapText="1"/>
    </xf>
    <xf numFmtId="0" fontId="25" fillId="0" borderId="131" xfId="0" applyFont="1" applyFill="1" applyBorder="1" applyAlignment="1">
      <alignment horizontal="center" vertical="center" wrapText="1"/>
    </xf>
    <xf numFmtId="0" fontId="25" fillId="0" borderId="132" xfId="0" applyFont="1" applyFill="1" applyBorder="1" applyAlignment="1">
      <alignment horizontal="center" vertical="center" wrapText="1"/>
    </xf>
    <xf numFmtId="49" fontId="25" fillId="0" borderId="133" xfId="101" applyNumberFormat="1" applyFont="1" applyFill="1" applyBorder="1" applyAlignment="1">
      <alignment horizontal="center" vertical="center" wrapText="1"/>
    </xf>
    <xf numFmtId="49" fontId="27" fillId="0" borderId="134" xfId="101" applyNumberFormat="1" applyFont="1" applyFill="1" applyBorder="1" applyAlignment="1">
      <alignment horizontal="center" vertical="center"/>
    </xf>
    <xf numFmtId="49" fontId="25" fillId="0" borderId="110" xfId="101" applyNumberFormat="1" applyFont="1" applyFill="1" applyBorder="1" applyAlignment="1">
      <alignment horizontal="center" vertical="center" wrapText="1"/>
    </xf>
    <xf numFmtId="49" fontId="25" fillId="0" borderId="130" xfId="101" applyNumberFormat="1" applyFont="1" applyFill="1" applyBorder="1" applyAlignment="1">
      <alignment horizontal="center" vertical="center" wrapText="1"/>
    </xf>
    <xf numFmtId="0" fontId="25" fillId="0" borderId="127" xfId="0" applyFont="1" applyFill="1" applyBorder="1" applyAlignment="1">
      <alignment horizontal="center" vertical="center" wrapText="1"/>
    </xf>
    <xf numFmtId="49" fontId="27" fillId="0" borderId="135" xfId="52" applyNumberFormat="1" applyFont="1" applyFill="1" applyBorder="1" applyAlignment="1">
      <alignment horizontal="center" vertical="center"/>
    </xf>
    <xf numFmtId="49" fontId="31" fillId="0" borderId="0" xfId="196" applyNumberFormat="1" applyFont="1" applyFill="1" applyBorder="1" applyAlignment="1">
      <alignment horizontal="left" vertical="center"/>
    </xf>
    <xf numFmtId="49" fontId="31" fillId="0" borderId="0" xfId="196" applyNumberFormat="1" applyFont="1" applyFill="1" applyBorder="1" applyAlignment="1">
      <alignment horizontal="center" vertical="center"/>
    </xf>
    <xf numFmtId="0" fontId="50" fillId="0" borderId="0" xfId="0" applyFont="1" applyFill="1"/>
    <xf numFmtId="0" fontId="25" fillId="0" borderId="0" xfId="0" applyFont="1" applyFill="1"/>
    <xf numFmtId="0" fontId="25" fillId="0" borderId="188" xfId="0" applyFont="1" applyFill="1" applyBorder="1" applyAlignment="1">
      <alignment horizontal="center" vertical="center"/>
    </xf>
    <xf numFmtId="0" fontId="25" fillId="0" borderId="190" xfId="0" applyFont="1" applyFill="1" applyBorder="1" applyAlignment="1">
      <alignment horizontal="center" vertical="center"/>
    </xf>
    <xf numFmtId="49" fontId="25" fillId="0" borderId="191" xfId="0" applyNumberFormat="1" applyFont="1" applyFill="1" applyBorder="1" applyAlignment="1">
      <alignment horizontal="center" vertical="center" wrapText="1"/>
    </xf>
    <xf numFmtId="49" fontId="25" fillId="0" borderId="192" xfId="0" applyNumberFormat="1" applyFont="1" applyFill="1" applyBorder="1" applyAlignment="1">
      <alignment horizontal="center" vertical="center" wrapText="1"/>
    </xf>
    <xf numFmtId="0" fontId="25" fillId="0" borderId="193" xfId="0" applyFont="1" applyFill="1" applyBorder="1" applyAlignment="1">
      <alignment horizontal="center" vertical="center" wrapText="1"/>
    </xf>
    <xf numFmtId="0" fontId="25" fillId="0" borderId="195" xfId="0" applyFont="1" applyFill="1" applyBorder="1" applyAlignment="1">
      <alignment horizontal="center" vertical="center"/>
    </xf>
    <xf numFmtId="0" fontId="25" fillId="0" borderId="196" xfId="0" applyFont="1" applyFill="1" applyBorder="1" applyAlignment="1">
      <alignment horizontal="center" vertical="center"/>
    </xf>
    <xf numFmtId="49" fontId="25" fillId="0" borderId="197" xfId="0" applyNumberFormat="1" applyFont="1" applyFill="1" applyBorder="1" applyAlignment="1">
      <alignment horizontal="center" vertical="center"/>
    </xf>
    <xf numFmtId="49" fontId="25" fillId="0" borderId="198" xfId="0" applyNumberFormat="1" applyFont="1" applyFill="1" applyBorder="1" applyAlignment="1">
      <alignment horizontal="center" vertical="center" wrapText="1"/>
    </xf>
    <xf numFmtId="49" fontId="25" fillId="0" borderId="199" xfId="0" applyNumberFormat="1" applyFont="1" applyFill="1" applyBorder="1" applyAlignment="1">
      <alignment horizontal="center" vertical="center" wrapText="1"/>
    </xf>
    <xf numFmtId="0" fontId="25" fillId="0" borderId="197" xfId="0" applyFont="1" applyFill="1" applyBorder="1" applyAlignment="1">
      <alignment horizontal="center" vertical="center" textRotation="90"/>
    </xf>
    <xf numFmtId="0" fontId="25" fillId="0" borderId="198" xfId="0" applyFont="1" applyFill="1" applyBorder="1" applyAlignment="1">
      <alignment horizontal="center" vertical="center" textRotation="90"/>
    </xf>
    <xf numFmtId="0" fontId="25" fillId="0" borderId="199" xfId="0" applyFont="1" applyFill="1" applyBorder="1" applyAlignment="1">
      <alignment horizontal="center" vertical="center" textRotation="90"/>
    </xf>
    <xf numFmtId="49" fontId="27" fillId="0" borderId="0" xfId="0" applyNumberFormat="1" applyFont="1" applyFill="1" applyBorder="1" applyAlignment="1">
      <alignment vertical="center"/>
    </xf>
    <xf numFmtId="0" fontId="25" fillId="0" borderId="0" xfId="104" applyFont="1" applyAlignment="1">
      <alignment vertical="top" wrapText="1"/>
    </xf>
    <xf numFmtId="0" fontId="25" fillId="0" borderId="0" xfId="104" applyFont="1" applyAlignment="1">
      <alignment vertical="top"/>
    </xf>
    <xf numFmtId="0" fontId="25" fillId="0" borderId="189" xfId="0" applyNumberFormat="1" applyFont="1" applyFill="1" applyBorder="1" applyAlignment="1">
      <alignment horizontal="center" vertical="center"/>
    </xf>
    <xf numFmtId="0" fontId="25" fillId="0" borderId="196" xfId="0" applyNumberFormat="1" applyFont="1" applyFill="1" applyBorder="1" applyAlignment="1">
      <alignment horizontal="center" vertical="center"/>
    </xf>
    <xf numFmtId="0" fontId="62" fillId="0" borderId="0" xfId="0" applyNumberFormat="1" applyFont="1" applyBorder="1" applyAlignment="1">
      <alignment vertical="center"/>
    </xf>
    <xf numFmtId="0" fontId="54" fillId="0" borderId="7" xfId="0" applyNumberFormat="1" applyFont="1" applyBorder="1" applyAlignment="1">
      <alignment horizontal="center" vertical="center"/>
    </xf>
    <xf numFmtId="0" fontId="30" fillId="0" borderId="0" xfId="0" applyNumberFormat="1" applyFont="1" applyAlignment="1"/>
    <xf numFmtId="0" fontId="25" fillId="0" borderId="0" xfId="0" applyFont="1" applyFill="1" applyBorder="1" applyAlignment="1">
      <alignment horizontal="left" vertical="center"/>
    </xf>
    <xf numFmtId="0" fontId="25" fillId="0" borderId="0" xfId="0" applyFont="1" applyFill="1" applyBorder="1" applyAlignment="1">
      <alignment vertical="center"/>
    </xf>
    <xf numFmtId="0" fontId="25" fillId="0" borderId="0" xfId="0" applyFont="1" applyBorder="1" applyAlignment="1">
      <alignment horizontal="center" vertical="center"/>
    </xf>
    <xf numFmtId="0" fontId="25" fillId="0" borderId="0" xfId="0" applyFont="1" applyBorder="1" applyAlignment="1">
      <alignment vertical="center"/>
    </xf>
    <xf numFmtId="0" fontId="25" fillId="0" borderId="12" xfId="0" applyFont="1" applyFill="1" applyBorder="1" applyAlignment="1">
      <alignment horizontal="center" vertical="center"/>
    </xf>
    <xf numFmtId="0" fontId="25" fillId="0" borderId="0" xfId="0" applyFont="1" applyBorder="1" applyAlignment="1">
      <alignment horizontal="left" vertical="center"/>
    </xf>
    <xf numFmtId="0" fontId="0" fillId="0" borderId="212" xfId="0" applyFont="1" applyFill="1" applyBorder="1" applyAlignment="1">
      <alignment horizontal="center" vertical="center"/>
    </xf>
    <xf numFmtId="0" fontId="25" fillId="0" borderId="187" xfId="0" applyFont="1" applyFill="1" applyBorder="1" applyAlignment="1">
      <alignment horizontal="center" vertical="center" wrapText="1"/>
    </xf>
    <xf numFmtId="0" fontId="25" fillId="0" borderId="214" xfId="196" applyFont="1" applyFill="1" applyBorder="1" applyAlignment="1">
      <alignment horizontal="center" vertical="center" wrapText="1"/>
    </xf>
    <xf numFmtId="0" fontId="25" fillId="0" borderId="216" xfId="196" applyFont="1" applyFill="1" applyBorder="1" applyAlignment="1">
      <alignment horizontal="center" vertical="center" wrapText="1"/>
    </xf>
    <xf numFmtId="0" fontId="25" fillId="0" borderId="218" xfId="196" applyFont="1" applyFill="1" applyBorder="1" applyAlignment="1">
      <alignment horizontal="center" vertical="center" wrapText="1"/>
    </xf>
    <xf numFmtId="0" fontId="25" fillId="0" borderId="220" xfId="196" applyFont="1" applyFill="1" applyBorder="1" applyAlignment="1">
      <alignment horizontal="center" vertical="center" wrapText="1"/>
    </xf>
    <xf numFmtId="49" fontId="26" fillId="0" borderId="0" xfId="0" applyNumberFormat="1" applyFont="1" applyFill="1" applyBorder="1" applyAlignment="1">
      <alignment horizontal="center" vertical="center"/>
    </xf>
    <xf numFmtId="0" fontId="25" fillId="0" borderId="121" xfId="0" applyFont="1" applyBorder="1" applyAlignment="1">
      <alignment horizontal="center" vertical="center"/>
    </xf>
    <xf numFmtId="0" fontId="0" fillId="0" borderId="0" xfId="104" applyFont="1" applyAlignment="1">
      <alignment vertical="top"/>
    </xf>
    <xf numFmtId="0" fontId="24" fillId="0" borderId="52" xfId="0" applyFont="1" applyFill="1" applyBorder="1" applyAlignment="1">
      <alignment horizontal="center" vertical="center"/>
    </xf>
    <xf numFmtId="0" fontId="24" fillId="0" borderId="54" xfId="0" applyFont="1" applyFill="1" applyBorder="1" applyAlignment="1">
      <alignment horizontal="center" vertical="center"/>
    </xf>
    <xf numFmtId="0" fontId="27" fillId="0" borderId="56" xfId="0" applyFont="1" applyFill="1" applyBorder="1" applyAlignment="1">
      <alignment horizontal="left" vertical="center"/>
    </xf>
    <xf numFmtId="0" fontId="25" fillId="0" borderId="7" xfId="0" applyFont="1" applyFill="1" applyBorder="1" applyAlignment="1">
      <alignment horizontal="left" vertical="center"/>
    </xf>
    <xf numFmtId="0" fontId="25" fillId="0" borderId="36" xfId="0" applyFont="1" applyBorder="1" applyAlignment="1">
      <alignment horizontal="left" vertical="center"/>
    </xf>
    <xf numFmtId="0" fontId="25" fillId="0" borderId="235" xfId="0" applyFont="1" applyBorder="1" applyAlignment="1">
      <alignment horizontal="center" vertical="center"/>
    </xf>
    <xf numFmtId="49" fontId="31" fillId="0" borderId="0" xfId="196" applyNumberFormat="1" applyFont="1" applyFill="1" applyBorder="1" applyAlignment="1">
      <alignment horizontal="left" vertical="center" wrapText="1"/>
    </xf>
    <xf numFmtId="0" fontId="25" fillId="0" borderId="187" xfId="0" applyFont="1" applyFill="1" applyBorder="1" applyAlignment="1">
      <alignment horizontal="left"/>
    </xf>
    <xf numFmtId="0" fontId="6" fillId="0" borderId="217" xfId="196" applyFont="1" applyFill="1" applyBorder="1" applyAlignment="1">
      <alignment horizontal="left" vertical="center"/>
    </xf>
    <xf numFmtId="0" fontId="25" fillId="0" borderId="187" xfId="196" applyFont="1" applyFill="1" applyBorder="1" applyAlignment="1">
      <alignment horizontal="left" vertical="center"/>
    </xf>
    <xf numFmtId="0" fontId="25" fillId="0" borderId="215" xfId="196" applyFont="1" applyFill="1" applyBorder="1" applyAlignment="1">
      <alignment horizontal="left" vertical="center" wrapText="1"/>
    </xf>
    <xf numFmtId="0" fontId="25" fillId="0" borderId="219" xfId="196" applyFont="1" applyFill="1" applyBorder="1" applyAlignment="1">
      <alignment horizontal="left" vertical="center" wrapText="1"/>
    </xf>
    <xf numFmtId="49" fontId="6" fillId="59" borderId="37" xfId="53" applyNumberFormat="1" applyFont="1" applyFill="1" applyBorder="1" applyAlignment="1">
      <alignment horizontal="center" vertical="center" wrapText="1"/>
    </xf>
    <xf numFmtId="49" fontId="25" fillId="0" borderId="236" xfId="53" applyNumberFormat="1" applyFont="1" applyFill="1" applyBorder="1" applyAlignment="1">
      <alignment horizontal="center" vertical="center" wrapText="1"/>
    </xf>
    <xf numFmtId="0" fontId="25" fillId="0" borderId="237" xfId="0" applyFont="1" applyFill="1" applyBorder="1" applyAlignment="1">
      <alignment horizontal="center" vertical="center" wrapText="1"/>
    </xf>
    <xf numFmtId="0" fontId="25" fillId="0" borderId="56" xfId="0" applyFont="1" applyFill="1" applyBorder="1" applyAlignment="1">
      <alignment horizontal="left" vertical="center"/>
    </xf>
    <xf numFmtId="0" fontId="25" fillId="59" borderId="55" xfId="0" applyFont="1" applyFill="1" applyBorder="1" applyAlignment="1">
      <alignment horizontal="left" vertical="center"/>
    </xf>
    <xf numFmtId="0" fontId="25" fillId="0" borderId="99" xfId="0" applyFont="1" applyFill="1" applyBorder="1" applyAlignment="1">
      <alignment horizontal="left" vertical="center" wrapText="1"/>
    </xf>
    <xf numFmtId="0" fontId="26" fillId="0" borderId="15" xfId="0" applyFont="1" applyFill="1" applyBorder="1" applyAlignment="1">
      <alignment horizontal="left" vertical="center"/>
    </xf>
    <xf numFmtId="0" fontId="0" fillId="0" borderId="0" xfId="0" applyFont="1" applyFill="1" applyAlignment="1">
      <alignment horizontal="left"/>
    </xf>
    <xf numFmtId="0" fontId="62" fillId="0" borderId="0" xfId="0" applyFont="1" applyFill="1" applyBorder="1" applyAlignment="1">
      <alignment horizontal="left" vertical="center"/>
    </xf>
    <xf numFmtId="0" fontId="62" fillId="0" borderId="15" xfId="0" applyFont="1" applyFill="1" applyBorder="1" applyAlignment="1">
      <alignment horizontal="left" vertical="center"/>
    </xf>
    <xf numFmtId="0" fontId="30" fillId="0" borderId="0" xfId="0" applyFont="1" applyFill="1" applyAlignment="1">
      <alignment horizontal="left"/>
    </xf>
    <xf numFmtId="0" fontId="25" fillId="0" borderId="36" xfId="0" applyFont="1" applyFill="1" applyBorder="1" applyAlignment="1">
      <alignment horizontal="center" vertical="center" wrapText="1"/>
    </xf>
    <xf numFmtId="0" fontId="0" fillId="0" borderId="0" xfId="0" applyFont="1" applyFill="1" applyBorder="1" applyAlignment="1">
      <alignment horizontal="left"/>
    </xf>
    <xf numFmtId="0" fontId="6" fillId="0" borderId="13" xfId="0" applyFont="1" applyFill="1" applyBorder="1"/>
    <xf numFmtId="49" fontId="6" fillId="0" borderId="95" xfId="101" applyNumberFormat="1" applyFont="1" applyFill="1" applyBorder="1" applyAlignment="1">
      <alignment vertical="center"/>
    </xf>
    <xf numFmtId="0" fontId="6" fillId="0" borderId="13" xfId="0" applyFont="1" applyBorder="1"/>
    <xf numFmtId="0" fontId="6" fillId="64" borderId="212" xfId="0" applyFont="1" applyFill="1" applyBorder="1" applyAlignment="1">
      <alignment horizontal="center"/>
    </xf>
    <xf numFmtId="0" fontId="6" fillId="0" borderId="48" xfId="0" applyFont="1" applyBorder="1"/>
    <xf numFmtId="0" fontId="6" fillId="0" borderId="117" xfId="0" applyFont="1" applyBorder="1"/>
    <xf numFmtId="0" fontId="6" fillId="0" borderId="0" xfId="0" applyFont="1" applyAlignment="1">
      <alignment horizontal="center"/>
    </xf>
    <xf numFmtId="9" fontId="6" fillId="29" borderId="41" xfId="0" applyNumberFormat="1" applyFont="1" applyFill="1" applyBorder="1" applyAlignment="1">
      <alignment horizontal="center" vertical="center"/>
    </xf>
    <xf numFmtId="9" fontId="6" fillId="29" borderId="41" xfId="0" applyNumberFormat="1" applyFont="1" applyFill="1" applyBorder="1" applyAlignment="1">
      <alignment horizontal="center"/>
    </xf>
    <xf numFmtId="0" fontId="6" fillId="29" borderId="37" xfId="0" applyFont="1" applyFill="1" applyBorder="1" applyAlignment="1">
      <alignment horizontal="center" vertical="center"/>
    </xf>
    <xf numFmtId="0" fontId="6" fillId="29" borderId="37" xfId="0" applyFont="1" applyFill="1" applyBorder="1" applyAlignment="1">
      <alignment horizontal="center"/>
    </xf>
    <xf numFmtId="9" fontId="6" fillId="29" borderId="37" xfId="91" applyFont="1" applyFill="1" applyBorder="1" applyAlignment="1">
      <alignment horizontal="center" vertical="center"/>
    </xf>
    <xf numFmtId="0" fontId="6" fillId="59" borderId="117" xfId="196" applyFont="1" applyFill="1" applyBorder="1" applyAlignment="1">
      <alignment horizontal="center" vertical="center"/>
    </xf>
    <xf numFmtId="0" fontId="25" fillId="0" borderId="247" xfId="0" applyFont="1" applyFill="1" applyBorder="1" applyAlignment="1">
      <alignment horizontal="center" vertical="center" wrapText="1"/>
    </xf>
    <xf numFmtId="49" fontId="26" fillId="0" borderId="0" xfId="90" applyNumberFormat="1" applyFont="1" applyFill="1" applyBorder="1" applyAlignment="1">
      <alignment horizontal="left" vertical="center"/>
    </xf>
    <xf numFmtId="49" fontId="26" fillId="0" borderId="15" xfId="90" applyNumberFormat="1" applyFont="1" applyFill="1" applyBorder="1" applyAlignment="1">
      <alignment horizontal="left" vertical="center"/>
    </xf>
    <xf numFmtId="49" fontId="25" fillId="0" borderId="39" xfId="90" applyNumberFormat="1" applyFont="1" applyFill="1" applyBorder="1" applyAlignment="1">
      <alignment horizontal="center" vertical="center"/>
    </xf>
    <xf numFmtId="0" fontId="0" fillId="0" borderId="0" xfId="104" applyFont="1" applyAlignment="1"/>
    <xf numFmtId="0" fontId="30" fillId="0" borderId="0" xfId="0" applyFont="1" applyAlignment="1"/>
    <xf numFmtId="0" fontId="6" fillId="59" borderId="223" xfId="101" applyNumberFormat="1" applyFont="1" applyFill="1" applyBorder="1" applyAlignment="1">
      <alignment horizontal="center" vertical="center"/>
    </xf>
    <xf numFmtId="9" fontId="6" fillId="28" borderId="223" xfId="91" applyFont="1" applyFill="1" applyBorder="1" applyAlignment="1">
      <alignment horizontal="center" vertical="center" wrapText="1"/>
    </xf>
    <xf numFmtId="0" fontId="6" fillId="59" borderId="95" xfId="101" applyNumberFormat="1" applyFont="1" applyFill="1" applyBorder="1" applyAlignment="1">
      <alignment horizontal="center" vertical="center"/>
    </xf>
    <xf numFmtId="0" fontId="30" fillId="0" borderId="0" xfId="0" applyFont="1" applyAlignment="1">
      <alignment vertical="center"/>
    </xf>
    <xf numFmtId="0" fontId="6" fillId="0" borderId="0" xfId="104" applyFont="1"/>
    <xf numFmtId="0" fontId="6" fillId="0" borderId="0" xfId="104" applyFont="1" applyAlignment="1">
      <alignment vertical="top" wrapText="1"/>
    </xf>
    <xf numFmtId="0" fontId="6" fillId="0" borderId="256" xfId="0" applyFont="1" applyFill="1" applyBorder="1" applyAlignment="1">
      <alignment horizontal="center" vertical="center"/>
    </xf>
    <xf numFmtId="0" fontId="6" fillId="0" borderId="223" xfId="101" applyNumberFormat="1" applyFont="1" applyFill="1" applyBorder="1" applyAlignment="1">
      <alignment horizontal="center" vertical="center"/>
    </xf>
    <xf numFmtId="49" fontId="6" fillId="0" borderId="240" xfId="90" applyNumberFormat="1" applyFont="1" applyFill="1" applyBorder="1" applyAlignment="1">
      <alignment horizontal="center" vertical="center" wrapText="1"/>
    </xf>
    <xf numFmtId="49" fontId="6" fillId="0" borderId="223" xfId="101" applyNumberFormat="1" applyFont="1" applyFill="1" applyBorder="1" applyAlignment="1">
      <alignment horizontal="center" vertical="center"/>
    </xf>
    <xf numFmtId="0" fontId="6" fillId="0" borderId="0" xfId="104" applyFont="1" applyAlignment="1">
      <alignment vertical="top"/>
    </xf>
    <xf numFmtId="0" fontId="6" fillId="0" borderId="0" xfId="104" applyFont="1" applyAlignment="1"/>
    <xf numFmtId="0" fontId="6" fillId="58" borderId="0" xfId="0" applyFont="1" applyFill="1"/>
    <xf numFmtId="0" fontId="25" fillId="58" borderId="0" xfId="0" applyFont="1" applyFill="1"/>
    <xf numFmtId="0" fontId="65" fillId="0" borderId="0" xfId="0" applyFont="1"/>
    <xf numFmtId="0" fontId="6" fillId="0" borderId="0" xfId="0" applyFont="1" applyAlignment="1">
      <alignment horizontal="justify"/>
    </xf>
    <xf numFmtId="0" fontId="25" fillId="0" borderId="29" xfId="0" applyFont="1" applyFill="1" applyBorder="1" applyAlignment="1">
      <alignment horizontal="center" vertical="center" wrapText="1"/>
    </xf>
    <xf numFmtId="0" fontId="66" fillId="0" borderId="0" xfId="197" applyFont="1" applyFill="1"/>
    <xf numFmtId="166" fontId="30" fillId="0" borderId="147" xfId="0" applyNumberFormat="1" applyFont="1" applyFill="1" applyBorder="1" applyAlignment="1">
      <alignment vertical="center" wrapText="1"/>
    </xf>
    <xf numFmtId="0" fontId="0" fillId="0" borderId="8" xfId="0" applyFont="1" applyBorder="1" applyAlignment="1">
      <alignment horizontal="center"/>
    </xf>
    <xf numFmtId="0" fontId="0" fillId="0" borderId="8" xfId="0" applyFont="1" applyBorder="1" applyAlignment="1">
      <alignment horizontal="left"/>
    </xf>
    <xf numFmtId="0" fontId="0" fillId="0" borderId="117" xfId="0" applyFont="1" applyFill="1" applyBorder="1" applyAlignment="1">
      <alignment horizontal="center" vertical="center"/>
    </xf>
    <xf numFmtId="0" fontId="0" fillId="0" borderId="117" xfId="0" applyFont="1" applyFill="1" applyBorder="1" applyAlignment="1">
      <alignment horizontal="center" vertical="center" wrapText="1"/>
    </xf>
    <xf numFmtId="0" fontId="0" fillId="0" borderId="117" xfId="0" applyFont="1" applyFill="1" applyBorder="1" applyAlignment="1">
      <alignment horizontal="left" vertical="center" wrapText="1"/>
    </xf>
    <xf numFmtId="0" fontId="0" fillId="0" borderId="155" xfId="0" applyFont="1" applyFill="1" applyBorder="1"/>
    <xf numFmtId="0" fontId="0" fillId="0" borderId="0" xfId="104" applyFont="1" applyFill="1" applyAlignment="1">
      <alignment vertical="top" wrapText="1"/>
    </xf>
    <xf numFmtId="0" fontId="0" fillId="0" borderId="0" xfId="104" applyFont="1" applyFill="1"/>
    <xf numFmtId="0" fontId="30" fillId="0" borderId="0" xfId="0" applyFont="1" applyFill="1"/>
    <xf numFmtId="0" fontId="0" fillId="0" borderId="212" xfId="0" applyFont="1" applyFill="1" applyBorder="1"/>
    <xf numFmtId="0" fontId="0" fillId="0" borderId="117" xfId="0" applyFont="1" applyBorder="1" applyAlignment="1">
      <alignment horizontal="center" vertical="center"/>
    </xf>
    <xf numFmtId="0" fontId="30" fillId="0" borderId="117" xfId="0" applyFont="1" applyBorder="1" applyAlignment="1">
      <alignment horizontal="center" vertical="center" wrapText="1"/>
    </xf>
    <xf numFmtId="0" fontId="0" fillId="0" borderId="117" xfId="0" applyFont="1" applyBorder="1" applyAlignment="1">
      <alignment horizontal="center" vertical="center" wrapText="1"/>
    </xf>
    <xf numFmtId="0" fontId="0" fillId="0" borderId="212" xfId="0" applyFont="1" applyBorder="1"/>
    <xf numFmtId="0" fontId="0" fillId="0" borderId="125" xfId="0" applyFont="1" applyFill="1" applyBorder="1" applyAlignment="1">
      <alignment horizontal="left" vertical="center" wrapText="1"/>
    </xf>
    <xf numFmtId="0" fontId="0" fillId="58" borderId="0" xfId="0" applyFont="1" applyFill="1"/>
    <xf numFmtId="0" fontId="0" fillId="0" borderId="0" xfId="0" applyFont="1" applyAlignment="1">
      <alignment horizontal="justify"/>
    </xf>
    <xf numFmtId="0" fontId="0" fillId="0" borderId="0" xfId="104" applyFont="1" applyAlignment="1">
      <alignment horizontal="center"/>
    </xf>
    <xf numFmtId="0" fontId="30" fillId="0" borderId="0" xfId="0" applyFont="1" applyAlignment="1">
      <alignment horizontal="center"/>
    </xf>
    <xf numFmtId="49" fontId="0" fillId="0" borderId="106" xfId="90" applyNumberFormat="1" applyFont="1" applyFill="1" applyBorder="1" applyAlignment="1">
      <alignment vertical="center" wrapText="1"/>
    </xf>
    <xf numFmtId="49" fontId="0" fillId="0" borderId="105" xfId="90" applyNumberFormat="1" applyFont="1" applyFill="1" applyBorder="1" applyAlignment="1">
      <alignment vertical="center" wrapText="1"/>
    </xf>
    <xf numFmtId="49" fontId="0" fillId="0" borderId="107" xfId="90" applyNumberFormat="1" applyFont="1" applyFill="1" applyBorder="1" applyAlignment="1">
      <alignment vertical="center" wrapText="1"/>
    </xf>
    <xf numFmtId="49" fontId="0" fillId="0" borderId="34" xfId="90" applyNumberFormat="1" applyFont="1" applyFill="1" applyBorder="1" applyAlignment="1">
      <alignment vertical="center" wrapText="1"/>
    </xf>
    <xf numFmtId="49" fontId="62" fillId="0" borderId="15" xfId="90" applyNumberFormat="1" applyFont="1" applyFill="1" applyBorder="1" applyAlignment="1">
      <alignment vertical="center"/>
    </xf>
    <xf numFmtId="0" fontId="6" fillId="0" borderId="15" xfId="0" applyFont="1" applyBorder="1"/>
    <xf numFmtId="0" fontId="6" fillId="0" borderId="61" xfId="0" applyFont="1" applyFill="1" applyBorder="1" applyAlignment="1">
      <alignment horizontal="center" vertical="center"/>
    </xf>
    <xf numFmtId="0" fontId="6" fillId="59" borderId="6" xfId="0" applyFont="1" applyFill="1" applyBorder="1" applyAlignment="1">
      <alignment horizontal="center" vertical="center"/>
    </xf>
    <xf numFmtId="0" fontId="6" fillId="59" borderId="37" xfId="0" applyFont="1" applyFill="1" applyBorder="1"/>
    <xf numFmtId="0" fontId="6" fillId="59" borderId="42" xfId="0" applyFont="1" applyFill="1" applyBorder="1"/>
    <xf numFmtId="0" fontId="6" fillId="59" borderId="57" xfId="0" applyFont="1" applyFill="1" applyBorder="1"/>
    <xf numFmtId="0" fontId="6" fillId="0" borderId="0" xfId="0" applyFont="1" applyAlignment="1">
      <alignment horizontal="left"/>
    </xf>
    <xf numFmtId="0" fontId="65" fillId="0" borderId="0" xfId="0" applyFont="1" applyAlignment="1"/>
    <xf numFmtId="0" fontId="6" fillId="0" borderId="0" xfId="0" applyFont="1" applyFill="1" applyBorder="1" applyAlignment="1">
      <alignment wrapText="1"/>
    </xf>
    <xf numFmtId="49" fontId="23" fillId="0" borderId="0" xfId="0" applyNumberFormat="1" applyFont="1" applyFill="1" applyBorder="1" applyAlignment="1">
      <alignment horizontal="left" vertical="center"/>
    </xf>
    <xf numFmtId="0" fontId="0" fillId="0" borderId="212" xfId="0" applyFont="1" applyFill="1" applyBorder="1" applyAlignment="1">
      <alignment horizontal="left" vertical="center"/>
    </xf>
    <xf numFmtId="0" fontId="0" fillId="0" borderId="212" xfId="0" applyFont="1" applyFill="1" applyBorder="1" applyAlignment="1">
      <alignment horizontal="center"/>
    </xf>
    <xf numFmtId="0" fontId="0" fillId="0" borderId="155" xfId="0" applyFont="1" applyFill="1" applyBorder="1" applyAlignment="1">
      <alignment horizontal="center"/>
    </xf>
    <xf numFmtId="0" fontId="25" fillId="0" borderId="0" xfId="0" applyFont="1" applyAlignment="1">
      <alignment horizontal="center"/>
    </xf>
    <xf numFmtId="0" fontId="25" fillId="58" borderId="0" xfId="0" applyFont="1" applyFill="1" applyAlignment="1">
      <alignment horizontal="center"/>
    </xf>
    <xf numFmtId="0" fontId="65" fillId="0" borderId="0" xfId="0" applyFont="1" applyAlignment="1">
      <alignment horizontal="center"/>
    </xf>
    <xf numFmtId="0" fontId="6" fillId="0" borderId="37" xfId="0" applyFont="1" applyFill="1" applyBorder="1" applyAlignment="1">
      <alignment horizontal="center" vertical="center"/>
    </xf>
    <xf numFmtId="0" fontId="6" fillId="0" borderId="57" xfId="0" applyFont="1" applyFill="1" applyBorder="1" applyAlignment="1">
      <alignment vertical="center" wrapText="1"/>
    </xf>
    <xf numFmtId="0" fontId="6" fillId="0" borderId="6"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223" xfId="0" applyFont="1" applyFill="1" applyBorder="1" applyAlignment="1">
      <alignment horizontal="center" vertical="center"/>
    </xf>
    <xf numFmtId="0" fontId="6" fillId="59" borderId="223" xfId="0" applyFont="1" applyFill="1" applyBorder="1" applyAlignment="1">
      <alignment horizontal="center" vertical="center"/>
    </xf>
    <xf numFmtId="49" fontId="6" fillId="59" borderId="213" xfId="53" applyNumberFormat="1" applyFont="1" applyFill="1" applyBorder="1" applyAlignment="1">
      <alignment horizontal="center" vertical="center" wrapText="1"/>
    </xf>
    <xf numFmtId="0" fontId="6" fillId="59" borderId="37" xfId="0" applyFont="1" applyFill="1" applyBorder="1" applyAlignment="1">
      <alignment horizontal="center"/>
    </xf>
    <xf numFmtId="0" fontId="6" fillId="0" borderId="57" xfId="0" applyFont="1" applyFill="1" applyBorder="1" applyAlignment="1">
      <alignment vertical="center"/>
    </xf>
    <xf numFmtId="0" fontId="6" fillId="59" borderId="37" xfId="53" applyNumberFormat="1" applyFont="1" applyFill="1" applyBorder="1" applyAlignment="1">
      <alignment horizontal="left" vertical="center"/>
    </xf>
    <xf numFmtId="0" fontId="6" fillId="59" borderId="37" xfId="0" applyFont="1" applyFill="1" applyBorder="1" applyAlignment="1">
      <alignment horizontal="left" vertical="center"/>
    </xf>
    <xf numFmtId="0" fontId="6" fillId="59" borderId="6" xfId="0" applyNumberFormat="1" applyFont="1" applyFill="1" applyBorder="1" applyAlignment="1">
      <alignment horizontal="left" vertical="center" wrapText="1"/>
    </xf>
    <xf numFmtId="0" fontId="6" fillId="0" borderId="13" xfId="0" applyFont="1" applyBorder="1" applyAlignment="1">
      <alignment horizontal="center" vertical="center"/>
    </xf>
    <xf numFmtId="49" fontId="6" fillId="0" borderId="0" xfId="53" applyNumberFormat="1" applyFont="1" applyFill="1" applyBorder="1" applyAlignment="1">
      <alignment horizontal="center" vertical="center"/>
    </xf>
    <xf numFmtId="0" fontId="6" fillId="0" borderId="0" xfId="0" applyFont="1" applyFill="1" applyAlignment="1">
      <alignment horizontal="center"/>
    </xf>
    <xf numFmtId="49" fontId="6" fillId="0" borderId="0" xfId="53" applyNumberFormat="1" applyFont="1" applyFill="1" applyBorder="1" applyAlignment="1">
      <alignment vertical="center"/>
    </xf>
    <xf numFmtId="0" fontId="6" fillId="0" borderId="0" xfId="0" applyFont="1" applyAlignment="1">
      <alignment wrapText="1"/>
    </xf>
    <xf numFmtId="49" fontId="30" fillId="59" borderId="24" xfId="0" applyNumberFormat="1" applyFont="1" applyFill="1" applyBorder="1" applyAlignment="1">
      <alignment vertical="center"/>
    </xf>
    <xf numFmtId="49" fontId="30" fillId="0" borderId="24" xfId="0" applyNumberFormat="1" applyFont="1" applyFill="1" applyBorder="1" applyAlignment="1">
      <alignment vertical="center"/>
    </xf>
    <xf numFmtId="0" fontId="30" fillId="0" borderId="142" xfId="0" applyFont="1" applyFill="1" applyBorder="1" applyAlignment="1">
      <alignment wrapText="1"/>
    </xf>
    <xf numFmtId="49" fontId="30" fillId="59" borderId="24" xfId="0" applyNumberFormat="1" applyFont="1" applyFill="1" applyBorder="1" applyAlignment="1">
      <alignment horizontal="left"/>
    </xf>
    <xf numFmtId="49" fontId="30" fillId="59" borderId="139" xfId="0" applyNumberFormat="1" applyFont="1" applyFill="1" applyBorder="1" applyAlignment="1">
      <alignment horizontal="left"/>
    </xf>
    <xf numFmtId="49" fontId="30" fillId="0" borderId="139" xfId="0" applyNumberFormat="1" applyFont="1" applyFill="1" applyBorder="1" applyAlignment="1">
      <alignment horizontal="left"/>
    </xf>
    <xf numFmtId="0" fontId="30" fillId="0" borderId="24" xfId="0" applyFont="1" applyFill="1" applyBorder="1" applyAlignment="1">
      <alignment vertical="center"/>
    </xf>
    <xf numFmtId="49" fontId="30" fillId="0" borderId="24" xfId="0" applyNumberFormat="1" applyFont="1" applyFill="1" applyBorder="1" applyAlignment="1">
      <alignment horizontal="left"/>
    </xf>
    <xf numFmtId="0" fontId="30" fillId="59" borderId="24" xfId="0" applyFont="1" applyFill="1" applyBorder="1" applyAlignment="1"/>
    <xf numFmtId="49" fontId="30" fillId="59" borderId="139" xfId="0" applyNumberFormat="1" applyFont="1" applyFill="1" applyBorder="1" applyAlignment="1">
      <alignment vertical="center"/>
    </xf>
    <xf numFmtId="49" fontId="30" fillId="0" borderId="32" xfId="0" applyNumberFormat="1" applyFont="1" applyFill="1" applyBorder="1" applyAlignment="1">
      <alignment vertical="center"/>
    </xf>
    <xf numFmtId="49" fontId="30" fillId="59" borderId="150" xfId="0" applyNumberFormat="1" applyFont="1" applyFill="1" applyBorder="1" applyAlignment="1">
      <alignment horizontal="left"/>
    </xf>
    <xf numFmtId="0" fontId="30" fillId="0" borderId="139" xfId="0" applyFont="1" applyFill="1" applyBorder="1" applyAlignment="1"/>
    <xf numFmtId="0" fontId="30" fillId="59" borderId="139" xfId="0" applyFont="1" applyFill="1" applyBorder="1" applyAlignment="1"/>
    <xf numFmtId="0" fontId="30" fillId="0" borderId="139" xfId="0" applyFont="1" applyBorder="1" applyAlignment="1"/>
    <xf numFmtId="0" fontId="30" fillId="59" borderId="139" xfId="0" applyFont="1" applyFill="1" applyBorder="1" applyAlignment="1">
      <alignment vertical="center"/>
    </xf>
    <xf numFmtId="0" fontId="30" fillId="0" borderId="118" xfId="0" applyFont="1" applyFill="1" applyBorder="1" applyAlignment="1">
      <alignment horizontal="left"/>
    </xf>
    <xf numFmtId="49" fontId="30" fillId="59" borderId="118" xfId="0" applyNumberFormat="1" applyFont="1" applyFill="1" applyBorder="1" applyAlignment="1">
      <alignment horizontal="left"/>
    </xf>
    <xf numFmtId="49" fontId="30" fillId="59" borderId="35" xfId="0" applyNumberFormat="1" applyFont="1" applyFill="1" applyBorder="1" applyAlignment="1">
      <alignment horizontal="left"/>
    </xf>
    <xf numFmtId="0" fontId="30" fillId="0" borderId="139" xfId="0" applyFont="1" applyFill="1" applyBorder="1" applyAlignment="1">
      <alignment horizontal="left"/>
    </xf>
    <xf numFmtId="0" fontId="30" fillId="59" borderId="154" xfId="0" applyFont="1" applyFill="1" applyBorder="1" applyAlignment="1">
      <alignment horizontal="left" wrapText="1"/>
    </xf>
    <xf numFmtId="0" fontId="30" fillId="0" borderId="154" xfId="0" applyFont="1" applyFill="1" applyBorder="1" applyAlignment="1">
      <alignment horizontal="left" wrapText="1"/>
    </xf>
    <xf numFmtId="0" fontId="30" fillId="64" borderId="154" xfId="0" applyFont="1" applyFill="1" applyBorder="1" applyAlignment="1">
      <alignment horizontal="left" wrapText="1"/>
    </xf>
    <xf numFmtId="0" fontId="30" fillId="0" borderId="155" xfId="0" applyFont="1" applyFill="1" applyBorder="1" applyAlignment="1">
      <alignment horizontal="left" vertical="center"/>
    </xf>
    <xf numFmtId="0" fontId="30" fillId="0" borderId="158" xfId="0" applyNumberFormat="1" applyFont="1" applyFill="1" applyBorder="1" applyAlignment="1">
      <alignment vertical="center"/>
    </xf>
    <xf numFmtId="0" fontId="30" fillId="0" borderId="147" xfId="0" applyNumberFormat="1" applyFont="1" applyFill="1" applyBorder="1" applyAlignment="1">
      <alignment vertical="center"/>
    </xf>
    <xf numFmtId="0" fontId="30" fillId="0" borderId="160" xfId="0" applyNumberFormat="1" applyFont="1" applyFill="1" applyBorder="1" applyAlignment="1">
      <alignment horizontal="left" vertical="center"/>
    </xf>
    <xf numFmtId="0" fontId="30" fillId="0" borderId="145" xfId="0" applyNumberFormat="1" applyFont="1" applyFill="1" applyBorder="1" applyAlignment="1">
      <alignment horizontal="left" vertical="center"/>
    </xf>
    <xf numFmtId="0" fontId="30" fillId="0" borderId="170" xfId="0" applyNumberFormat="1" applyFont="1" applyFill="1" applyBorder="1" applyAlignment="1">
      <alignment horizontal="left" vertical="center"/>
    </xf>
    <xf numFmtId="0" fontId="30" fillId="0" borderId="141" xfId="0" applyNumberFormat="1" applyFont="1" applyFill="1" applyBorder="1" applyAlignment="1">
      <alignment horizontal="left" vertical="center"/>
    </xf>
    <xf numFmtId="0" fontId="30" fillId="0" borderId="147" xfId="0" applyNumberFormat="1" applyFont="1" applyFill="1" applyBorder="1" applyAlignment="1">
      <alignment horizontal="left" vertical="center"/>
    </xf>
    <xf numFmtId="0" fontId="25" fillId="58" borderId="0" xfId="0" applyFont="1" applyFill="1" applyAlignment="1"/>
    <xf numFmtId="0" fontId="30" fillId="0" borderId="183" xfId="0" applyNumberFormat="1" applyFont="1" applyFill="1" applyBorder="1" applyAlignment="1">
      <alignment horizontal="left" vertical="center"/>
    </xf>
    <xf numFmtId="0" fontId="30" fillId="0" borderId="176" xfId="0" applyNumberFormat="1" applyFont="1" applyFill="1" applyBorder="1" applyAlignment="1">
      <alignment horizontal="left" vertical="center"/>
    </xf>
    <xf numFmtId="166" fontId="30" fillId="0" borderId="139" xfId="0" applyNumberFormat="1" applyFont="1" applyFill="1" applyBorder="1" applyAlignment="1">
      <alignment vertical="center" wrapText="1"/>
    </xf>
    <xf numFmtId="0" fontId="25" fillId="59" borderId="46" xfId="0" applyNumberFormat="1" applyFont="1" applyFill="1" applyBorder="1" applyAlignment="1">
      <alignment horizontal="left"/>
    </xf>
    <xf numFmtId="0" fontId="6" fillId="59" borderId="37" xfId="0" applyFont="1" applyFill="1" applyBorder="1" applyAlignment="1">
      <alignment vertical="center"/>
    </xf>
    <xf numFmtId="0" fontId="6" fillId="0" borderId="0" xfId="0" applyFont="1" applyAlignment="1">
      <alignment vertical="center"/>
    </xf>
    <xf numFmtId="0" fontId="6" fillId="0" borderId="0" xfId="104" applyFont="1" applyAlignment="1">
      <alignment vertical="center"/>
    </xf>
    <xf numFmtId="0" fontId="6" fillId="59" borderId="41" xfId="0" applyFont="1" applyFill="1" applyBorder="1" applyAlignment="1">
      <alignment vertical="center"/>
    </xf>
    <xf numFmtId="0" fontId="6" fillId="59" borderId="47" xfId="0" applyFont="1" applyFill="1" applyBorder="1" applyAlignment="1">
      <alignment vertical="center"/>
    </xf>
    <xf numFmtId="0" fontId="6" fillId="59" borderId="57" xfId="0" applyFont="1" applyFill="1" applyBorder="1" applyAlignment="1">
      <alignment vertical="center"/>
    </xf>
    <xf numFmtId="0" fontId="25" fillId="0" borderId="12" xfId="0" applyFont="1" applyBorder="1"/>
    <xf numFmtId="0" fontId="25" fillId="59" borderId="12" xfId="0" applyFont="1" applyFill="1" applyBorder="1"/>
    <xf numFmtId="49" fontId="6" fillId="0" borderId="222" xfId="101" applyNumberFormat="1" applyFont="1" applyFill="1" applyBorder="1" applyAlignment="1">
      <alignment vertical="center"/>
    </xf>
    <xf numFmtId="0" fontId="6" fillId="59" borderId="62" xfId="0" applyFont="1" applyFill="1" applyBorder="1" applyAlignment="1">
      <alignment vertical="center"/>
    </xf>
    <xf numFmtId="0" fontId="6" fillId="59" borderId="96" xfId="0" applyFont="1" applyFill="1" applyBorder="1" applyAlignment="1">
      <alignment vertical="center"/>
    </xf>
    <xf numFmtId="49" fontId="6" fillId="0" borderId="204" xfId="90" applyNumberFormat="1" applyFont="1" applyFill="1" applyBorder="1" applyAlignment="1">
      <alignment horizontal="center" vertical="center"/>
    </xf>
    <xf numFmtId="49" fontId="6" fillId="28" borderId="95" xfId="101" applyNumberFormat="1" applyFont="1" applyFill="1" applyBorder="1" applyAlignment="1">
      <alignment vertical="center"/>
    </xf>
    <xf numFmtId="49" fontId="6" fillId="0" borderId="204" xfId="101" applyNumberFormat="1" applyFont="1" applyFill="1" applyBorder="1" applyAlignment="1">
      <alignment horizontal="center" vertical="center"/>
    </xf>
    <xf numFmtId="0" fontId="6" fillId="0" borderId="260" xfId="0" applyFont="1" applyFill="1" applyBorder="1" applyAlignment="1">
      <alignment horizontal="center" vertical="center"/>
    </xf>
    <xf numFmtId="49" fontId="6" fillId="0" borderId="97" xfId="101" applyNumberFormat="1" applyFont="1" applyFill="1" applyBorder="1" applyAlignment="1">
      <alignment vertical="center"/>
    </xf>
    <xf numFmtId="0" fontId="6" fillId="59" borderId="126" xfId="101" applyNumberFormat="1" applyFont="1" applyFill="1" applyBorder="1" applyAlignment="1">
      <alignment horizontal="center" vertical="center"/>
    </xf>
    <xf numFmtId="49" fontId="6" fillId="0" borderId="126" xfId="101" applyNumberFormat="1" applyFont="1" applyFill="1" applyBorder="1" applyAlignment="1">
      <alignment vertical="center" wrapText="1"/>
    </xf>
    <xf numFmtId="49" fontId="6" fillId="28" borderId="126" xfId="101" applyNumberFormat="1" applyFont="1" applyFill="1" applyBorder="1" applyAlignment="1">
      <alignment vertical="center" wrapText="1"/>
    </xf>
    <xf numFmtId="49" fontId="6" fillId="0" borderId="261" xfId="101" applyNumberFormat="1" applyFont="1" applyFill="1" applyBorder="1" applyAlignment="1">
      <alignment horizontal="center" vertical="center"/>
    </xf>
    <xf numFmtId="0" fontId="6" fillId="59" borderId="262" xfId="0" applyFont="1" applyFill="1" applyBorder="1" applyAlignment="1">
      <alignment vertical="center"/>
    </xf>
    <xf numFmtId="0" fontId="66" fillId="0" borderId="0" xfId="197" applyFont="1"/>
    <xf numFmtId="0" fontId="66" fillId="0" borderId="0" xfId="197" applyFont="1" applyAlignment="1">
      <alignment horizontal="center"/>
    </xf>
    <xf numFmtId="0" fontId="66" fillId="0" borderId="0" xfId="197" applyFont="1" applyAlignment="1">
      <alignment horizontal="left"/>
    </xf>
    <xf numFmtId="0" fontId="66" fillId="0" borderId="0" xfId="197" applyFont="1" applyAlignment="1">
      <alignment horizontal="left" wrapText="1"/>
    </xf>
    <xf numFmtId="0" fontId="25" fillId="0" borderId="56" xfId="0" applyFont="1" applyFill="1" applyBorder="1" applyAlignment="1">
      <alignment horizontal="left"/>
    </xf>
    <xf numFmtId="0" fontId="25" fillId="59" borderId="55" xfId="0" applyFont="1" applyFill="1" applyBorder="1" applyAlignment="1">
      <alignment horizontal="left"/>
    </xf>
    <xf numFmtId="49" fontId="27" fillId="0" borderId="12" xfId="90" applyNumberFormat="1" applyFont="1" applyFill="1" applyBorder="1" applyAlignment="1">
      <alignment horizontal="left" vertical="center"/>
    </xf>
    <xf numFmtId="0" fontId="25" fillId="0" borderId="221" xfId="0" applyFont="1" applyFill="1" applyBorder="1" applyAlignment="1">
      <alignment horizontal="left" vertical="center" wrapText="1"/>
    </xf>
    <xf numFmtId="0" fontId="25" fillId="0" borderId="12" xfId="0" applyFont="1" applyBorder="1" applyAlignment="1">
      <alignment horizontal="left" vertical="center"/>
    </xf>
    <xf numFmtId="0" fontId="25" fillId="0" borderId="12" xfId="0" applyFont="1" applyFill="1" applyBorder="1" applyAlignment="1">
      <alignment horizontal="left" vertical="center"/>
    </xf>
    <xf numFmtId="0" fontId="25" fillId="0" borderId="83" xfId="0" applyFont="1" applyFill="1" applyBorder="1" applyAlignment="1">
      <alignment vertical="center"/>
    </xf>
    <xf numFmtId="49" fontId="25" fillId="0" borderId="89" xfId="0" applyNumberFormat="1" applyFont="1" applyFill="1" applyBorder="1" applyAlignment="1">
      <alignment vertical="center"/>
    </xf>
    <xf numFmtId="0" fontId="25" fillId="0" borderId="29" xfId="0" applyFont="1" applyFill="1" applyBorder="1" applyAlignment="1">
      <alignment vertical="center" wrapText="1"/>
    </xf>
    <xf numFmtId="49" fontId="27" fillId="0" borderId="78" xfId="0" applyNumberFormat="1" applyFont="1" applyFill="1" applyBorder="1" applyAlignment="1">
      <alignment horizontal="left" vertical="center"/>
    </xf>
    <xf numFmtId="49" fontId="25" fillId="59" borderId="82" xfId="0" applyNumberFormat="1" applyFont="1" applyFill="1" applyBorder="1" applyAlignment="1">
      <alignment horizontal="left" vertical="center"/>
    </xf>
    <xf numFmtId="49" fontId="25" fillId="0" borderId="78" xfId="0" applyNumberFormat="1" applyFont="1" applyFill="1" applyBorder="1" applyAlignment="1">
      <alignment horizontal="left" vertical="center"/>
    </xf>
    <xf numFmtId="49" fontId="25" fillId="59" borderId="79" xfId="0" applyNumberFormat="1" applyFont="1" applyFill="1" applyBorder="1" applyAlignment="1">
      <alignment horizontal="left" vertical="center"/>
    </xf>
    <xf numFmtId="49" fontId="27" fillId="0" borderId="91" xfId="90" applyNumberFormat="1" applyFont="1" applyFill="1" applyBorder="1" applyAlignment="1">
      <alignment horizontal="left" vertical="center"/>
    </xf>
    <xf numFmtId="0" fontId="25" fillId="0" borderId="91" xfId="0" applyFont="1" applyFill="1" applyBorder="1" applyAlignment="1">
      <alignment horizontal="left"/>
    </xf>
    <xf numFmtId="0" fontId="25" fillId="0" borderId="12" xfId="0" applyFont="1" applyBorder="1" applyAlignment="1">
      <alignment horizontal="left"/>
    </xf>
    <xf numFmtId="0" fontId="25" fillId="0" borderId="83" xfId="0" applyFont="1" applyFill="1" applyBorder="1" applyAlignment="1">
      <alignment horizontal="left"/>
    </xf>
    <xf numFmtId="1" fontId="25" fillId="0" borderId="0" xfId="0" applyNumberFormat="1" applyFont="1" applyBorder="1" applyAlignment="1">
      <alignment horizontal="left" vertical="center" wrapText="1"/>
    </xf>
    <xf numFmtId="1" fontId="25" fillId="0" borderId="0" xfId="0" applyNumberFormat="1" applyFont="1" applyBorder="1" applyAlignment="1">
      <alignment vertical="center" wrapText="1"/>
    </xf>
    <xf numFmtId="1" fontId="25" fillId="0" borderId="0" xfId="0" applyNumberFormat="1" applyFont="1" applyBorder="1" applyAlignment="1">
      <alignment vertical="center"/>
    </xf>
    <xf numFmtId="1" fontId="25" fillId="0" borderId="111" xfId="0" applyNumberFormat="1" applyFont="1" applyBorder="1" applyAlignment="1">
      <alignment horizontal="left" vertical="center" wrapText="1"/>
    </xf>
    <xf numFmtId="1" fontId="25" fillId="0" borderId="111" xfId="0" applyNumberFormat="1" applyFont="1" applyBorder="1" applyAlignment="1">
      <alignment horizontal="center" vertical="center" wrapText="1"/>
    </xf>
    <xf numFmtId="49" fontId="30" fillId="63" borderId="24" xfId="0" applyNumberFormat="1" applyFont="1" applyFill="1" applyBorder="1" applyAlignment="1">
      <alignment horizontal="left"/>
    </xf>
    <xf numFmtId="49" fontId="30" fillId="0" borderId="150" xfId="0" applyNumberFormat="1" applyFont="1" applyFill="1" applyBorder="1" applyAlignment="1">
      <alignment horizontal="left"/>
    </xf>
    <xf numFmtId="0" fontId="30" fillId="0" borderId="154" xfId="0" applyFont="1" applyFill="1" applyBorder="1" applyAlignment="1">
      <alignment vertical="center" wrapText="1"/>
    </xf>
    <xf numFmtId="0" fontId="30" fillId="0" borderId="154" xfId="0" applyFont="1" applyFill="1" applyBorder="1" applyAlignment="1">
      <alignment horizontal="left" vertical="center" wrapText="1"/>
    </xf>
    <xf numFmtId="0" fontId="30" fillId="63" borderId="254" xfId="0" applyFont="1" applyFill="1" applyBorder="1" applyAlignment="1">
      <alignment vertical="center"/>
    </xf>
    <xf numFmtId="0" fontId="30" fillId="63" borderId="254" xfId="0" applyFont="1" applyFill="1" applyBorder="1" applyAlignment="1">
      <alignment wrapText="1"/>
    </xf>
    <xf numFmtId="0" fontId="30" fillId="63" borderId="254" xfId="0" applyFont="1" applyFill="1" applyBorder="1" applyAlignment="1">
      <alignment horizontal="left" vertical="center"/>
    </xf>
    <xf numFmtId="0" fontId="30" fillId="0" borderId="254" xfId="0" applyFont="1" applyFill="1" applyBorder="1" applyAlignment="1">
      <alignment vertical="center"/>
    </xf>
    <xf numFmtId="0" fontId="30" fillId="0" borderId="254" xfId="0" applyFont="1" applyFill="1" applyBorder="1" applyAlignment="1">
      <alignment horizontal="left" vertical="center"/>
    </xf>
    <xf numFmtId="0" fontId="30" fillId="0" borderId="254" xfId="0" applyFont="1" applyFill="1" applyBorder="1" applyAlignment="1">
      <alignment wrapText="1"/>
    </xf>
    <xf numFmtId="49" fontId="30" fillId="63" borderId="155" xfId="0" applyNumberFormat="1" applyFont="1" applyFill="1" applyBorder="1" applyAlignment="1">
      <alignment horizontal="left" vertical="center"/>
    </xf>
    <xf numFmtId="49" fontId="30" fillId="63" borderId="254" xfId="0" applyNumberFormat="1" applyFont="1" applyFill="1" applyBorder="1" applyAlignment="1">
      <alignment horizontal="left" vertical="center"/>
    </xf>
    <xf numFmtId="49" fontId="30" fillId="63" borderId="13" xfId="0" applyNumberFormat="1" applyFont="1" applyFill="1" applyBorder="1" applyAlignment="1">
      <alignment horizontal="left" vertical="center"/>
    </xf>
    <xf numFmtId="0" fontId="30" fillId="0" borderId="254" xfId="0" applyFont="1" applyFill="1" applyBorder="1" applyAlignment="1">
      <alignment horizontal="left" vertical="center" wrapText="1"/>
    </xf>
    <xf numFmtId="0" fontId="30" fillId="63" borderId="254" xfId="0" applyFont="1" applyFill="1" applyBorder="1" applyAlignment="1">
      <alignment horizontal="left" vertical="center" wrapText="1"/>
    </xf>
    <xf numFmtId="0" fontId="30" fillId="0" borderId="147" xfId="0" applyFont="1" applyFill="1" applyBorder="1" applyAlignment="1">
      <alignment horizontal="left" vertical="center"/>
    </xf>
    <xf numFmtId="0" fontId="25" fillId="0" borderId="236" xfId="0" applyFont="1" applyFill="1" applyBorder="1" applyAlignment="1">
      <alignment horizontal="center" vertical="center" wrapText="1"/>
    </xf>
    <xf numFmtId="0" fontId="45" fillId="59" borderId="329" xfId="0" applyFont="1" applyFill="1" applyBorder="1" applyAlignment="1"/>
    <xf numFmtId="0" fontId="0" fillId="0" borderId="0" xfId="104" applyFont="1" applyFill="1" applyAlignment="1">
      <alignment vertical="top"/>
    </xf>
    <xf numFmtId="0" fontId="0" fillId="0" borderId="0" xfId="104" applyFont="1" applyFill="1" applyAlignment="1"/>
    <xf numFmtId="0" fontId="30" fillId="0" borderId="0" xfId="0" applyFont="1" applyFill="1" applyAlignment="1"/>
    <xf numFmtId="0" fontId="45" fillId="59" borderId="329" xfId="0" applyFont="1" applyFill="1" applyBorder="1" applyAlignment="1">
      <alignment vertical="center"/>
    </xf>
    <xf numFmtId="0" fontId="45" fillId="59" borderId="255" xfId="0" applyFont="1" applyFill="1" applyBorder="1" applyAlignment="1">
      <alignment horizontal="left"/>
    </xf>
    <xf numFmtId="0" fontId="45" fillId="59" borderId="329" xfId="0" applyFont="1" applyFill="1" applyBorder="1" applyAlignment="1">
      <alignment horizontal="left"/>
    </xf>
    <xf numFmtId="0" fontId="45" fillId="59" borderId="255" xfId="0" applyFont="1" applyFill="1" applyBorder="1" applyAlignment="1">
      <alignment vertical="center"/>
    </xf>
    <xf numFmtId="0" fontId="45" fillId="59" borderId="329" xfId="0" applyFont="1" applyFill="1" applyBorder="1" applyAlignment="1">
      <alignment horizontal="left" vertical="top" wrapText="1"/>
    </xf>
    <xf numFmtId="0" fontId="45" fillId="59" borderId="329" xfId="0" applyFont="1" applyFill="1" applyBorder="1" applyAlignment="1">
      <alignment horizontal="center" vertical="center"/>
    </xf>
    <xf numFmtId="0" fontId="45" fillId="59" borderId="57" xfId="0" applyFont="1" applyFill="1" applyBorder="1" applyAlignment="1">
      <alignment vertical="center"/>
    </xf>
    <xf numFmtId="0" fontId="45" fillId="59" borderId="57" xfId="0" applyFont="1" applyFill="1" applyBorder="1" applyAlignment="1">
      <alignment horizontal="center" vertical="center"/>
    </xf>
    <xf numFmtId="0" fontId="45" fillId="59" borderId="57" xfId="0" applyFont="1" applyFill="1" applyBorder="1" applyAlignment="1">
      <alignment horizontal="left" vertical="center"/>
    </xf>
    <xf numFmtId="0" fontId="45" fillId="59" borderId="117" xfId="0" applyFont="1" applyFill="1" applyBorder="1" applyAlignment="1">
      <alignment vertical="center"/>
    </xf>
    <xf numFmtId="0" fontId="45" fillId="59" borderId="117" xfId="0" applyFont="1" applyFill="1" applyBorder="1" applyAlignment="1">
      <alignment horizontal="center" vertical="center"/>
    </xf>
    <xf numFmtId="0" fontId="45" fillId="59" borderId="117" xfId="0" applyFont="1" applyFill="1" applyBorder="1" applyAlignment="1">
      <alignment horizontal="left" vertical="center"/>
    </xf>
    <xf numFmtId="0" fontId="45" fillId="59" borderId="311" xfId="0" applyFont="1" applyFill="1" applyBorder="1" applyAlignment="1">
      <alignment vertical="center"/>
    </xf>
    <xf numFmtId="0" fontId="45" fillId="59" borderId="61" xfId="0" applyFont="1" applyFill="1" applyBorder="1" applyAlignment="1">
      <alignment horizontal="center" vertical="center"/>
    </xf>
    <xf numFmtId="0" fontId="45" fillId="59" borderId="212" xfId="0" applyFont="1" applyFill="1" applyBorder="1" applyAlignment="1">
      <alignment horizontal="left" vertical="top"/>
    </xf>
    <xf numFmtId="0" fontId="66" fillId="0" borderId="0" xfId="197" applyFont="1" applyFill="1" applyAlignment="1"/>
    <xf numFmtId="0" fontId="0" fillId="0" borderId="323" xfId="0" applyFont="1" applyFill="1" applyBorder="1"/>
    <xf numFmtId="0" fontId="0" fillId="0" borderId="320" xfId="0" applyFont="1" applyFill="1" applyBorder="1"/>
    <xf numFmtId="0" fontId="0" fillId="0" borderId="320" xfId="0" applyFont="1" applyFill="1" applyBorder="1" applyAlignment="1">
      <alignment horizontal="center"/>
    </xf>
    <xf numFmtId="0" fontId="45" fillId="59" borderId="213" xfId="0" applyFont="1" applyFill="1" applyBorder="1" applyAlignment="1">
      <alignment vertical="center"/>
    </xf>
    <xf numFmtId="0" fontId="45" fillId="59" borderId="213" xfId="0" applyFont="1" applyFill="1" applyBorder="1" applyAlignment="1"/>
    <xf numFmtId="0" fontId="45" fillId="59" borderId="213" xfId="0" applyFont="1" applyFill="1" applyBorder="1" applyAlignment="1">
      <alignment vertical="center" wrapText="1"/>
    </xf>
    <xf numFmtId="0" fontId="0" fillId="59" borderId="0" xfId="0" applyFont="1" applyFill="1" applyAlignment="1"/>
    <xf numFmtId="0" fontId="0" fillId="59" borderId="0" xfId="104" applyFont="1" applyFill="1" applyAlignment="1">
      <alignment vertical="top"/>
    </xf>
    <xf numFmtId="0" fontId="0" fillId="59" borderId="0" xfId="104" applyFont="1" applyFill="1" applyAlignment="1"/>
    <xf numFmtId="0" fontId="30" fillId="59" borderId="0" xfId="0" applyFont="1" applyFill="1" applyAlignment="1"/>
    <xf numFmtId="0" fontId="45" fillId="59" borderId="264" xfId="0" applyFont="1" applyFill="1" applyBorder="1" applyAlignment="1">
      <alignment horizontal="left" vertical="center"/>
    </xf>
    <xf numFmtId="0" fontId="30" fillId="0" borderId="0" xfId="0" applyFont="1" applyAlignment="1">
      <alignment horizontal="left"/>
    </xf>
    <xf numFmtId="0" fontId="6" fillId="59" borderId="329" xfId="196" applyFont="1" applyFill="1" applyBorder="1" applyAlignment="1">
      <alignment vertical="center"/>
    </xf>
    <xf numFmtId="49" fontId="6" fillId="59" borderId="329" xfId="196" applyNumberFormat="1" applyFont="1" applyFill="1" applyBorder="1" applyAlignment="1">
      <alignment vertical="center"/>
    </xf>
    <xf numFmtId="49" fontId="6" fillId="59" borderId="329" xfId="196" applyNumberFormat="1" applyFont="1" applyFill="1" applyBorder="1" applyAlignment="1">
      <alignment horizontal="center" vertical="center"/>
    </xf>
    <xf numFmtId="0" fontId="6" fillId="0" borderId="0" xfId="197" applyFont="1" applyAlignment="1"/>
    <xf numFmtId="0" fontId="6" fillId="0" borderId="0" xfId="197" applyFont="1" applyFill="1" applyAlignment="1"/>
    <xf numFmtId="0" fontId="0" fillId="0" borderId="264" xfId="0" applyFont="1" applyFill="1" applyBorder="1" applyAlignment="1">
      <alignment horizontal="center"/>
    </xf>
    <xf numFmtId="0" fontId="0" fillId="0" borderId="264" xfId="0" applyFont="1" applyFill="1" applyBorder="1"/>
    <xf numFmtId="0" fontId="0" fillId="0" borderId="212" xfId="246" applyFont="1" applyFill="1" applyBorder="1"/>
    <xf numFmtId="0" fontId="6" fillId="0" borderId="264" xfId="0" applyFont="1" applyFill="1" applyBorder="1" applyAlignment="1">
      <alignment horizontal="left" vertical="center"/>
    </xf>
    <xf numFmtId="0" fontId="28" fillId="0" borderId="0" xfId="0" applyFont="1" applyFill="1"/>
    <xf numFmtId="0" fontId="0" fillId="0" borderId="310" xfId="0" applyFont="1" applyFill="1" applyBorder="1"/>
    <xf numFmtId="0" fontId="0" fillId="0" borderId="310" xfId="0" applyFont="1" applyFill="1" applyBorder="1" applyAlignment="1">
      <alignment wrapText="1"/>
    </xf>
    <xf numFmtId="0" fontId="0" fillId="0" borderId="310" xfId="0" applyFont="1" applyFill="1" applyBorder="1" applyAlignment="1">
      <alignment horizontal="center"/>
    </xf>
    <xf numFmtId="0" fontId="45" fillId="59" borderId="255" xfId="0" applyFont="1" applyFill="1" applyBorder="1" applyAlignment="1">
      <alignment horizontal="left" vertical="center" wrapText="1"/>
    </xf>
    <xf numFmtId="0" fontId="45" fillId="59" borderId="329" xfId="0" applyFont="1" applyFill="1" applyBorder="1" applyAlignment="1">
      <alignment horizontal="left" vertical="center" wrapText="1"/>
    </xf>
    <xf numFmtId="0" fontId="6" fillId="59" borderId="329" xfId="196" applyFont="1" applyFill="1" applyBorder="1" applyAlignment="1">
      <alignment horizontal="center" vertical="center"/>
    </xf>
    <xf numFmtId="0" fontId="6" fillId="59" borderId="329" xfId="196" applyFont="1" applyFill="1" applyBorder="1" applyAlignment="1">
      <alignment horizontal="left" vertical="center"/>
    </xf>
    <xf numFmtId="49" fontId="6" fillId="59" borderId="329" xfId="196" applyNumberFormat="1" applyFont="1" applyFill="1" applyBorder="1" applyAlignment="1">
      <alignment vertical="top"/>
    </xf>
    <xf numFmtId="0" fontId="6" fillId="59" borderId="339" xfId="196" applyFont="1" applyFill="1" applyBorder="1" applyAlignment="1">
      <alignment horizontal="center" vertical="center"/>
    </xf>
    <xf numFmtId="0" fontId="6" fillId="59" borderId="339" xfId="0" applyFont="1" applyFill="1" applyBorder="1" applyAlignment="1">
      <alignment horizontal="center" vertical="center"/>
    </xf>
    <xf numFmtId="0" fontId="6" fillId="59" borderId="339" xfId="196" applyFont="1" applyFill="1" applyBorder="1" applyAlignment="1">
      <alignment horizontal="left" vertical="center"/>
    </xf>
    <xf numFmtId="0" fontId="6" fillId="59" borderId="139" xfId="0" applyFont="1" applyFill="1" applyBorder="1" applyAlignment="1">
      <alignment horizontal="center"/>
    </xf>
    <xf numFmtId="0" fontId="6" fillId="59" borderId="139" xfId="0" applyFont="1" applyFill="1" applyBorder="1" applyAlignment="1">
      <alignment horizontal="center" vertical="center"/>
    </xf>
    <xf numFmtId="0" fontId="6" fillId="60" borderId="6" xfId="0" applyFont="1" applyFill="1" applyBorder="1" applyAlignment="1">
      <alignment horizontal="center" vertical="center"/>
    </xf>
    <xf numFmtId="0" fontId="6" fillId="59" borderId="95" xfId="0" applyFont="1" applyFill="1" applyBorder="1" applyAlignment="1">
      <alignment horizontal="center" vertical="center"/>
    </xf>
    <xf numFmtId="0" fontId="66" fillId="0" borderId="0" xfId="197" applyFont="1" applyAlignment="1"/>
    <xf numFmtId="0" fontId="0" fillId="0" borderId="320" xfId="0" applyFont="1" applyFill="1" applyBorder="1" applyAlignment="1">
      <alignment wrapText="1"/>
    </xf>
    <xf numFmtId="15" fontId="0" fillId="0" borderId="0" xfId="196" applyNumberFormat="1" applyFont="1" applyFill="1"/>
    <xf numFmtId="0" fontId="0" fillId="0" borderId="264" xfId="246" applyFont="1" applyFill="1" applyBorder="1"/>
    <xf numFmtId="15" fontId="0" fillId="0" borderId="0" xfId="196" applyNumberFormat="1" applyFont="1" applyFill="1" applyAlignment="1"/>
    <xf numFmtId="15" fontId="0" fillId="0" borderId="0" xfId="196" applyNumberFormat="1" applyFont="1"/>
    <xf numFmtId="0" fontId="30" fillId="0" borderId="258" xfId="0" applyFont="1" applyFill="1" applyBorder="1" applyAlignment="1">
      <alignment vertical="center"/>
    </xf>
    <xf numFmtId="0" fontId="30" fillId="0" borderId="147" xfId="0" applyFont="1" applyFill="1" applyBorder="1" applyAlignment="1">
      <alignment vertical="center"/>
    </xf>
    <xf numFmtId="0" fontId="30" fillId="0" borderId="317" xfId="0" applyNumberFormat="1" applyFont="1" applyFill="1" applyBorder="1" applyAlignment="1">
      <alignment horizontal="left" vertical="center"/>
    </xf>
    <xf numFmtId="0" fontId="6" fillId="59" borderId="264" xfId="196" applyFont="1" applyFill="1" applyBorder="1" applyAlignment="1">
      <alignment horizontal="center" vertical="center"/>
    </xf>
    <xf numFmtId="0" fontId="6" fillId="59" borderId="264" xfId="197" applyFont="1" applyFill="1" applyBorder="1" applyAlignment="1">
      <alignment horizontal="center" vertical="center"/>
    </xf>
    <xf numFmtId="49" fontId="6" fillId="59" borderId="310" xfId="196" applyNumberFormat="1" applyFont="1" applyFill="1" applyBorder="1" applyAlignment="1">
      <alignment vertical="center"/>
    </xf>
    <xf numFmtId="0" fontId="66" fillId="59" borderId="310" xfId="197" applyFont="1" applyFill="1" applyBorder="1" applyAlignment="1">
      <alignment horizontal="left"/>
    </xf>
    <xf numFmtId="49" fontId="6" fillId="59" borderId="310" xfId="196" applyNumberFormat="1" applyFont="1" applyFill="1" applyBorder="1" applyAlignment="1">
      <alignment vertical="top"/>
    </xf>
    <xf numFmtId="49" fontId="6" fillId="26" borderId="344" xfId="90" applyNumberFormat="1" applyFont="1" applyFill="1" applyBorder="1" applyAlignment="1">
      <alignment vertical="center" wrapText="1"/>
    </xf>
    <xf numFmtId="49" fontId="6" fillId="0" borderId="338" xfId="90" applyNumberFormat="1" applyFont="1" applyFill="1" applyBorder="1" applyAlignment="1">
      <alignment vertical="center"/>
    </xf>
    <xf numFmtId="0" fontId="6" fillId="61" borderId="345" xfId="90" applyNumberFormat="1" applyFont="1" applyFill="1" applyBorder="1" applyAlignment="1">
      <alignment horizontal="center" vertical="center"/>
    </xf>
    <xf numFmtId="0" fontId="6" fillId="61" borderId="328" xfId="90" applyNumberFormat="1" applyFont="1" applyFill="1" applyBorder="1" applyAlignment="1">
      <alignment horizontal="center" vertical="center"/>
    </xf>
    <xf numFmtId="49" fontId="6" fillId="26" borderId="347" xfId="90" applyNumberFormat="1" applyFont="1" applyFill="1" applyBorder="1" applyAlignment="1">
      <alignment vertical="center" wrapText="1"/>
    </xf>
    <xf numFmtId="49" fontId="6" fillId="0" borderId="348" xfId="90" applyNumberFormat="1" applyFont="1" applyFill="1" applyBorder="1" applyAlignment="1">
      <alignment vertical="center"/>
    </xf>
    <xf numFmtId="0" fontId="6" fillId="61" borderId="326" xfId="90" applyNumberFormat="1" applyFont="1" applyFill="1" applyBorder="1" applyAlignment="1">
      <alignment horizontal="center" vertical="center"/>
    </xf>
    <xf numFmtId="49" fontId="6" fillId="0" borderId="347" xfId="90" applyNumberFormat="1" applyFont="1" applyFill="1" applyBorder="1" applyAlignment="1">
      <alignment vertical="center" wrapText="1"/>
    </xf>
    <xf numFmtId="49" fontId="6" fillId="0" borderId="337" xfId="90" applyNumberFormat="1" applyFont="1" applyFill="1" applyBorder="1" applyAlignment="1">
      <alignment vertical="center"/>
    </xf>
    <xf numFmtId="49" fontId="6" fillId="0" borderId="315" xfId="90" applyNumberFormat="1" applyFont="1" applyFill="1" applyBorder="1" applyAlignment="1">
      <alignment vertical="center"/>
    </xf>
    <xf numFmtId="49" fontId="6" fillId="59" borderId="346" xfId="90" applyNumberFormat="1" applyFont="1" applyFill="1" applyBorder="1" applyAlignment="1">
      <alignment horizontal="center" vertical="center" wrapText="1"/>
    </xf>
    <xf numFmtId="0" fontId="25" fillId="0" borderId="0" xfId="0" applyFont="1" applyFill="1" applyBorder="1" applyAlignment="1">
      <alignment horizontal="left"/>
    </xf>
    <xf numFmtId="49" fontId="6" fillId="0" borderId="353" xfId="92" applyNumberFormat="1" applyFont="1" applyFill="1" applyBorder="1" applyAlignment="1">
      <alignment vertical="center"/>
    </xf>
    <xf numFmtId="1" fontId="6" fillId="0" borderId="353" xfId="92" applyNumberFormat="1" applyFont="1" applyFill="1" applyBorder="1" applyAlignment="1">
      <alignment horizontal="center" vertical="center"/>
    </xf>
    <xf numFmtId="49" fontId="6" fillId="0" borderId="353" xfId="92" applyNumberFormat="1" applyFont="1" applyFill="1" applyBorder="1" applyAlignment="1">
      <alignment horizontal="center" vertical="center"/>
    </xf>
    <xf numFmtId="49" fontId="6" fillId="0" borderId="369" xfId="90" applyNumberFormat="1" applyFont="1" applyFill="1" applyBorder="1" applyAlignment="1">
      <alignment horizontal="left" vertical="center" wrapText="1"/>
    </xf>
    <xf numFmtId="9" fontId="6" fillId="29" borderId="155" xfId="91" applyFont="1" applyFill="1" applyBorder="1"/>
    <xf numFmtId="9" fontId="6" fillId="29" borderId="251" xfId="91" applyFont="1" applyFill="1" applyBorder="1"/>
    <xf numFmtId="0" fontId="6" fillId="59" borderId="356" xfId="0" applyFont="1" applyFill="1" applyBorder="1"/>
    <xf numFmtId="9" fontId="6" fillId="29" borderId="356" xfId="91" applyFont="1" applyFill="1" applyBorder="1"/>
    <xf numFmtId="9" fontId="6" fillId="29" borderId="371" xfId="91" applyFont="1" applyFill="1" applyBorder="1"/>
    <xf numFmtId="0" fontId="6" fillId="59" borderId="155" xfId="0" applyFont="1" applyFill="1" applyBorder="1"/>
    <xf numFmtId="9" fontId="6" fillId="29" borderId="373" xfId="91" applyFont="1" applyFill="1" applyBorder="1"/>
    <xf numFmtId="0" fontId="6" fillId="59" borderId="373" xfId="0" applyFont="1" applyFill="1" applyBorder="1"/>
    <xf numFmtId="9" fontId="6" fillId="29" borderId="251" xfId="0" applyNumberFormat="1" applyFont="1" applyFill="1" applyBorder="1"/>
    <xf numFmtId="9" fontId="6" fillId="29" borderId="155" xfId="0" applyNumberFormat="1" applyFont="1" applyFill="1" applyBorder="1"/>
    <xf numFmtId="0" fontId="6" fillId="59" borderId="353" xfId="101" applyNumberFormat="1" applyFont="1" applyFill="1" applyBorder="1" applyAlignment="1">
      <alignment horizontal="center" vertical="center" wrapText="1"/>
    </xf>
    <xf numFmtId="0" fontId="6" fillId="59" borderId="353" xfId="90" applyNumberFormat="1" applyFont="1" applyFill="1" applyBorder="1" applyAlignment="1">
      <alignment horizontal="center" vertical="center"/>
    </xf>
    <xf numFmtId="0" fontId="6" fillId="59" borderId="369" xfId="90" applyNumberFormat="1" applyFont="1" applyFill="1" applyBorder="1" applyAlignment="1">
      <alignment horizontal="center" vertical="center"/>
    </xf>
    <xf numFmtId="1" fontId="6" fillId="0" borderId="369" xfId="90" applyNumberFormat="1" applyFont="1" applyFill="1" applyBorder="1" applyAlignment="1">
      <alignment horizontal="center" vertical="center"/>
    </xf>
    <xf numFmtId="9" fontId="6" fillId="60" borderId="353" xfId="91" applyFont="1" applyFill="1" applyBorder="1" applyAlignment="1">
      <alignment horizontal="center" vertical="center" wrapText="1"/>
    </xf>
    <xf numFmtId="49" fontId="6" fillId="0" borderId="369" xfId="90" applyNumberFormat="1" applyFont="1" applyFill="1" applyBorder="1" applyAlignment="1">
      <alignment horizontal="center" vertical="center" wrapText="1"/>
    </xf>
    <xf numFmtId="49" fontId="6" fillId="0" borderId="368" xfId="90" applyNumberFormat="1" applyFont="1" applyFill="1" applyBorder="1" applyAlignment="1">
      <alignment vertical="center" wrapText="1"/>
    </xf>
    <xf numFmtId="0" fontId="6" fillId="0" borderId="369" xfId="90" applyNumberFormat="1" applyFont="1" applyFill="1" applyBorder="1" applyAlignment="1">
      <alignment horizontal="center" vertical="center"/>
    </xf>
    <xf numFmtId="0" fontId="6" fillId="59" borderId="355" xfId="90" applyNumberFormat="1" applyFont="1" applyFill="1" applyBorder="1" applyAlignment="1">
      <alignment horizontal="center" vertical="center"/>
    </xf>
    <xf numFmtId="0" fontId="6" fillId="0" borderId="355" xfId="90" applyNumberFormat="1" applyFont="1" applyFill="1" applyBorder="1" applyAlignment="1">
      <alignment horizontal="center" vertical="center"/>
    </xf>
    <xf numFmtId="0" fontId="6" fillId="59" borderId="373" xfId="90" applyNumberFormat="1" applyFont="1" applyFill="1" applyBorder="1" applyAlignment="1">
      <alignment horizontal="center" vertical="center"/>
    </xf>
    <xf numFmtId="0" fontId="6" fillId="0" borderId="373" xfId="90" applyNumberFormat="1" applyFont="1" applyFill="1" applyBorder="1" applyAlignment="1">
      <alignment horizontal="center" vertical="center"/>
    </xf>
    <xf numFmtId="49" fontId="6" fillId="0" borderId="353" xfId="101" applyNumberFormat="1" applyFont="1" applyFill="1" applyBorder="1" applyAlignment="1">
      <alignment horizontal="center" vertical="center"/>
    </xf>
    <xf numFmtId="9" fontId="6" fillId="28" borderId="353" xfId="91" applyFont="1" applyFill="1" applyBorder="1" applyAlignment="1">
      <alignment horizontal="center" vertical="center" wrapText="1"/>
    </xf>
    <xf numFmtId="49" fontId="6" fillId="0" borderId="353" xfId="101" applyNumberFormat="1" applyFont="1" applyFill="1" applyBorder="1" applyAlignment="1">
      <alignment vertical="center" wrapText="1"/>
    </xf>
    <xf numFmtId="49" fontId="6" fillId="0" borderId="353" xfId="101" applyNumberFormat="1" applyFont="1" applyFill="1" applyBorder="1" applyAlignment="1">
      <alignment horizontal="left" vertical="center"/>
    </xf>
    <xf numFmtId="0" fontId="6" fillId="0" borderId="372" xfId="0" applyFont="1" applyFill="1" applyBorder="1" applyAlignment="1">
      <alignment horizontal="center" vertical="center"/>
    </xf>
    <xf numFmtId="0" fontId="25" fillId="0" borderId="0" xfId="0" applyFont="1" applyFill="1" applyBorder="1" applyAlignment="1">
      <alignment horizontal="center" vertical="center" wrapText="1"/>
    </xf>
    <xf numFmtId="0" fontId="25" fillId="0" borderId="7" xfId="0" applyFont="1" applyFill="1" applyBorder="1" applyAlignment="1">
      <alignment horizontal="center" vertical="center"/>
    </xf>
    <xf numFmtId="0" fontId="25" fillId="0" borderId="7" xfId="0" applyFont="1" applyFill="1" applyBorder="1" applyAlignment="1">
      <alignment horizontal="center" vertical="center" wrapText="1"/>
    </xf>
    <xf numFmtId="0" fontId="25" fillId="0" borderId="189" xfId="0" applyFont="1" applyFill="1" applyBorder="1" applyAlignment="1">
      <alignment horizontal="center" vertical="center"/>
    </xf>
    <xf numFmtId="0" fontId="25" fillId="0" borderId="6" xfId="0" applyFont="1" applyFill="1" applyBorder="1" applyAlignment="1">
      <alignment horizontal="center" vertical="center" wrapText="1"/>
    </xf>
    <xf numFmtId="0" fontId="0" fillId="0" borderId="250" xfId="0" applyFont="1" applyFill="1" applyBorder="1"/>
    <xf numFmtId="0" fontId="45" fillId="59" borderId="213" xfId="0" applyFont="1" applyFill="1" applyBorder="1" applyAlignment="1">
      <alignment horizontal="center"/>
    </xf>
    <xf numFmtId="0" fontId="45" fillId="59" borderId="329" xfId="0" applyFont="1" applyFill="1" applyBorder="1" applyAlignment="1">
      <alignment horizontal="center"/>
    </xf>
    <xf numFmtId="0" fontId="45" fillId="59" borderId="255" xfId="0" applyFont="1" applyFill="1" applyBorder="1" applyAlignment="1">
      <alignment horizontal="center"/>
    </xf>
    <xf numFmtId="49" fontId="6" fillId="59" borderId="373" xfId="196" applyNumberFormat="1" applyFont="1" applyFill="1" applyBorder="1" applyAlignment="1">
      <alignment vertical="center"/>
    </xf>
    <xf numFmtId="0" fontId="45" fillId="59" borderId="213" xfId="0" applyFont="1" applyFill="1" applyBorder="1" applyAlignment="1">
      <alignment horizontal="center" vertical="center"/>
    </xf>
    <xf numFmtId="0" fontId="45" fillId="59" borderId="213" xfId="0" applyFont="1" applyFill="1" applyBorder="1" applyAlignment="1">
      <alignment horizontal="left" vertical="center"/>
    </xf>
    <xf numFmtId="0" fontId="45" fillId="59" borderId="104" xfId="0" applyFont="1" applyFill="1" applyBorder="1" applyAlignment="1">
      <alignment horizontal="center" vertical="center"/>
    </xf>
    <xf numFmtId="0" fontId="45" fillId="59" borderId="329" xfId="0" applyFont="1" applyFill="1" applyBorder="1" applyAlignment="1">
      <alignment horizontal="left" vertical="center"/>
    </xf>
    <xf numFmtId="0" fontId="0" fillId="0" borderId="330" xfId="0" applyFont="1" applyFill="1" applyBorder="1" applyAlignment="1">
      <alignment horizontal="left" vertical="center" wrapText="1"/>
    </xf>
    <xf numFmtId="0" fontId="0" fillId="0" borderId="374" xfId="0" applyFont="1" applyFill="1" applyBorder="1" applyAlignment="1">
      <alignment horizontal="left"/>
    </xf>
    <xf numFmtId="0" fontId="0" fillId="0" borderId="264" xfId="246" applyFont="1" applyFill="1" applyBorder="1" applyAlignment="1">
      <alignment vertical="center"/>
    </xf>
    <xf numFmtId="0" fontId="0" fillId="0" borderId="324" xfId="0" applyFont="1" applyFill="1" applyBorder="1" applyAlignment="1">
      <alignment vertical="center" wrapText="1"/>
    </xf>
    <xf numFmtId="0" fontId="0" fillId="0" borderId="320" xfId="0" applyFont="1" applyBorder="1" applyAlignment="1">
      <alignment wrapText="1"/>
    </xf>
    <xf numFmtId="0" fontId="0" fillId="0" borderId="264" xfId="0" applyFont="1" applyFill="1" applyBorder="1" applyAlignment="1">
      <alignment horizontal="left"/>
    </xf>
    <xf numFmtId="0" fontId="0" fillId="0" borderId="212" xfId="0" applyFont="1" applyFill="1" applyBorder="1" applyAlignment="1">
      <alignment vertical="center"/>
    </xf>
    <xf numFmtId="0" fontId="33" fillId="0" borderId="0" xfId="0" applyFont="1" applyFill="1"/>
    <xf numFmtId="0" fontId="0" fillId="0" borderId="264" xfId="0" applyFont="1" applyFill="1" applyBorder="1" applyAlignment="1">
      <alignment horizontal="left" vertical="center"/>
    </xf>
    <xf numFmtId="0" fontId="0" fillId="0" borderId="264" xfId="0" applyFont="1" applyFill="1" applyBorder="1" applyAlignment="1">
      <alignment horizontal="center" vertical="center"/>
    </xf>
    <xf numFmtId="0" fontId="68" fillId="0" borderId="0" xfId="0" applyFont="1" applyFill="1"/>
    <xf numFmtId="0" fontId="0" fillId="0" borderId="117" xfId="0" applyFont="1" applyFill="1" applyBorder="1"/>
    <xf numFmtId="0" fontId="0" fillId="0" borderId="117" xfId="0" applyFont="1" applyFill="1" applyBorder="1" applyAlignment="1">
      <alignment horizontal="center"/>
    </xf>
    <xf numFmtId="0" fontId="69" fillId="0" borderId="117" xfId="0" applyFont="1" applyBorder="1" applyAlignment="1">
      <alignment vertical="center"/>
    </xf>
    <xf numFmtId="0" fontId="69" fillId="0" borderId="117" xfId="0" applyFont="1" applyBorder="1" applyAlignment="1">
      <alignment vertical="center" wrapText="1"/>
    </xf>
    <xf numFmtId="0" fontId="0" fillId="0" borderId="60" xfId="0" applyFont="1" applyFill="1" applyBorder="1" applyAlignment="1">
      <alignment wrapText="1"/>
    </xf>
    <xf numFmtId="0" fontId="0" fillId="0" borderId="203" xfId="0" applyFont="1" applyFill="1" applyBorder="1" applyAlignment="1">
      <alignment wrapText="1"/>
    </xf>
    <xf numFmtId="0" fontId="6" fillId="59" borderId="373" xfId="196" applyFont="1" applyFill="1" applyBorder="1" applyAlignment="1">
      <alignment vertical="center"/>
    </xf>
    <xf numFmtId="49" fontId="6" fillId="59" borderId="373" xfId="196" applyNumberFormat="1" applyFont="1" applyFill="1" applyBorder="1" applyAlignment="1">
      <alignment horizontal="center" vertical="center"/>
    </xf>
    <xf numFmtId="0" fontId="6" fillId="59" borderId="117" xfId="196" applyFont="1" applyFill="1" applyBorder="1" applyAlignment="1">
      <alignment horizontal="left" vertical="center"/>
    </xf>
    <xf numFmtId="49" fontId="6" fillId="59" borderId="117" xfId="196" applyNumberFormat="1" applyFont="1" applyFill="1" applyBorder="1" applyAlignment="1">
      <alignment horizontal="center" vertical="center"/>
    </xf>
    <xf numFmtId="49" fontId="6" fillId="59" borderId="310" xfId="196" applyNumberFormat="1" applyFont="1" applyFill="1" applyBorder="1" applyAlignment="1">
      <alignment horizontal="left" vertical="center"/>
    </xf>
    <xf numFmtId="49" fontId="6" fillId="59" borderId="117" xfId="196" applyNumberFormat="1" applyFont="1" applyFill="1" applyBorder="1" applyAlignment="1">
      <alignment horizontal="left" vertical="center" wrapText="1"/>
    </xf>
    <xf numFmtId="0" fontId="6" fillId="59" borderId="117" xfId="196" applyFont="1" applyFill="1" applyBorder="1" applyAlignment="1">
      <alignment horizontal="left" vertical="center" wrapText="1"/>
    </xf>
    <xf numFmtId="0" fontId="6" fillId="63" borderId="117" xfId="0" applyFont="1" applyFill="1" applyBorder="1" applyAlignment="1">
      <alignment horizontal="left" vertical="top"/>
    </xf>
    <xf numFmtId="0" fontId="6" fillId="63" borderId="117" xfId="0" applyFont="1" applyFill="1" applyBorder="1" applyAlignment="1">
      <alignment vertical="top" wrapText="1"/>
    </xf>
    <xf numFmtId="0" fontId="6" fillId="59" borderId="213" xfId="196" applyFont="1" applyFill="1" applyBorder="1" applyAlignment="1">
      <alignment horizontal="left" vertical="center"/>
    </xf>
    <xf numFmtId="0" fontId="6" fillId="59" borderId="213" xfId="196" applyFont="1" applyFill="1" applyBorder="1" applyAlignment="1">
      <alignment horizontal="left" vertical="center" wrapText="1"/>
    </xf>
    <xf numFmtId="0" fontId="6" fillId="59" borderId="310" xfId="196" applyNumberFormat="1" applyFont="1" applyFill="1" applyBorder="1" applyAlignment="1">
      <alignment horizontal="left" vertical="center" wrapText="1"/>
    </xf>
    <xf numFmtId="49" fontId="6" fillId="59" borderId="264" xfId="196" applyNumberFormat="1" applyFont="1" applyFill="1" applyBorder="1" applyAlignment="1">
      <alignment vertical="center" wrapText="1"/>
    </xf>
    <xf numFmtId="0" fontId="6" fillId="59" borderId="264" xfId="196" applyFont="1" applyFill="1" applyBorder="1" applyAlignment="1">
      <alignment horizontal="left" vertical="center"/>
    </xf>
    <xf numFmtId="49" fontId="6" fillId="59" borderId="264" xfId="196" applyNumberFormat="1" applyFont="1" applyFill="1" applyBorder="1" applyAlignment="1">
      <alignment horizontal="left" vertical="center"/>
    </xf>
    <xf numFmtId="49" fontId="6" fillId="59" borderId="264" xfId="196" applyNumberFormat="1" applyFont="1" applyFill="1" applyBorder="1" applyAlignment="1">
      <alignment horizontal="center" vertical="center"/>
    </xf>
    <xf numFmtId="0" fontId="6" fillId="59" borderId="310" xfId="197" applyNumberFormat="1" applyFont="1" applyFill="1" applyBorder="1" applyAlignment="1">
      <alignment horizontal="left" vertical="center"/>
    </xf>
    <xf numFmtId="0" fontId="6" fillId="59" borderId="310" xfId="196" applyNumberFormat="1" applyFont="1" applyFill="1" applyBorder="1" applyAlignment="1">
      <alignment horizontal="left" vertical="center"/>
    </xf>
    <xf numFmtId="0" fontId="6" fillId="59" borderId="264" xfId="197" applyFont="1" applyFill="1" applyBorder="1" applyAlignment="1">
      <alignment horizontal="left" vertical="center"/>
    </xf>
    <xf numFmtId="0" fontId="6" fillId="59" borderId="310" xfId="197" applyFont="1" applyFill="1" applyBorder="1" applyAlignment="1">
      <alignment horizontal="left" vertical="center"/>
    </xf>
    <xf numFmtId="49" fontId="6" fillId="59" borderId="329" xfId="196" applyNumberFormat="1" applyFont="1" applyFill="1" applyBorder="1" applyAlignment="1">
      <alignment vertical="top" wrapText="1"/>
    </xf>
    <xf numFmtId="0" fontId="6" fillId="0" borderId="15" xfId="0" applyFont="1" applyFill="1" applyBorder="1" applyAlignment="1">
      <alignment vertical="center"/>
    </xf>
    <xf numFmtId="0" fontId="6" fillId="0" borderId="61" xfId="0" applyFont="1" applyFill="1" applyBorder="1" applyAlignment="1">
      <alignment horizontal="center"/>
    </xf>
    <xf numFmtId="0" fontId="6" fillId="0" borderId="41" xfId="0" applyFont="1" applyFill="1" applyBorder="1" applyAlignment="1">
      <alignment horizontal="center" vertical="center" wrapText="1"/>
    </xf>
    <xf numFmtId="0" fontId="6" fillId="0" borderId="37" xfId="0" applyFont="1" applyFill="1" applyBorder="1" applyAlignment="1">
      <alignment horizontal="center"/>
    </xf>
    <xf numFmtId="0" fontId="6" fillId="0" borderId="6" xfId="0" applyFont="1" applyBorder="1"/>
    <xf numFmtId="0" fontId="6" fillId="0" borderId="23" xfId="0" applyFont="1" applyBorder="1" applyAlignment="1">
      <alignment horizontal="center"/>
    </xf>
    <xf numFmtId="0" fontId="6" fillId="28" borderId="6" xfId="0" applyFont="1" applyFill="1" applyBorder="1"/>
    <xf numFmtId="0" fontId="6" fillId="0" borderId="41" xfId="0" applyFont="1" applyFill="1" applyBorder="1" applyAlignment="1">
      <alignment horizontal="center" vertical="center"/>
    </xf>
    <xf numFmtId="0" fontId="6" fillId="0" borderId="6" xfId="0" applyFont="1" applyFill="1" applyBorder="1" applyAlignment="1">
      <alignment horizontal="center"/>
    </xf>
    <xf numFmtId="0" fontId="6" fillId="0" borderId="6" xfId="0" applyFont="1" applyBorder="1" applyAlignment="1"/>
    <xf numFmtId="0" fontId="6" fillId="28" borderId="6" xfId="0" applyFont="1" applyFill="1" applyBorder="1" applyAlignment="1"/>
    <xf numFmtId="0" fontId="6" fillId="28" borderId="26" xfId="0" applyFont="1" applyFill="1" applyBorder="1"/>
    <xf numFmtId="0" fontId="6" fillId="28" borderId="26" xfId="0" applyFont="1" applyFill="1" applyBorder="1" applyAlignment="1"/>
    <xf numFmtId="0" fontId="6" fillId="59" borderId="41" xfId="0" applyFont="1" applyFill="1" applyBorder="1" applyAlignment="1"/>
    <xf numFmtId="0" fontId="6" fillId="59" borderId="213" xfId="0" applyFont="1" applyFill="1" applyBorder="1" applyAlignment="1">
      <alignment vertical="center"/>
    </xf>
    <xf numFmtId="0" fontId="6" fillId="59" borderId="373" xfId="0" applyFont="1" applyFill="1" applyBorder="1" applyAlignment="1">
      <alignment vertical="center"/>
    </xf>
    <xf numFmtId="0" fontId="6" fillId="0" borderId="89" xfId="0" applyFont="1" applyFill="1" applyBorder="1" applyAlignment="1">
      <alignment horizontal="center"/>
    </xf>
    <xf numFmtId="49" fontId="62" fillId="0" borderId="0" xfId="90" applyNumberFormat="1" applyFont="1" applyFill="1" applyBorder="1" applyAlignment="1">
      <alignment vertical="center"/>
    </xf>
    <xf numFmtId="0" fontId="6" fillId="59" borderId="129" xfId="0" applyFont="1" applyFill="1" applyBorder="1" applyAlignment="1">
      <alignment horizontal="center"/>
    </xf>
    <xf numFmtId="49" fontId="6" fillId="0" borderId="353" xfId="0" applyNumberFormat="1" applyFont="1" applyFill="1" applyBorder="1" applyAlignment="1">
      <alignment vertical="center"/>
    </xf>
    <xf numFmtId="0" fontId="6" fillId="59" borderId="223" xfId="90" applyNumberFormat="1" applyFont="1" applyFill="1" applyBorder="1" applyAlignment="1">
      <alignment horizontal="center" vertical="center"/>
    </xf>
    <xf numFmtId="0" fontId="6" fillId="0" borderId="223" xfId="90" applyNumberFormat="1" applyFont="1" applyFill="1" applyBorder="1" applyAlignment="1">
      <alignment horizontal="center" vertical="center"/>
    </xf>
    <xf numFmtId="0" fontId="6" fillId="0" borderId="240" xfId="90" applyNumberFormat="1" applyFont="1" applyFill="1" applyBorder="1" applyAlignment="1">
      <alignment horizontal="center" vertical="center"/>
    </xf>
    <xf numFmtId="1" fontId="6" fillId="0" borderId="240" xfId="90" applyNumberFormat="1" applyFont="1" applyFill="1" applyBorder="1" applyAlignment="1">
      <alignment horizontal="center" vertical="center"/>
    </xf>
    <xf numFmtId="9" fontId="6" fillId="60" borderId="223" xfId="91" applyFont="1" applyFill="1" applyBorder="1" applyAlignment="1">
      <alignment horizontal="center" vertical="center" wrapText="1"/>
    </xf>
    <xf numFmtId="0" fontId="6" fillId="28" borderId="223" xfId="0" applyFont="1" applyFill="1" applyBorder="1" applyAlignment="1">
      <alignment vertical="center"/>
    </xf>
    <xf numFmtId="9" fontId="6" fillId="62" borderId="240" xfId="0" applyNumberFormat="1" applyFont="1" applyFill="1" applyBorder="1" applyAlignment="1">
      <alignment vertical="center"/>
    </xf>
    <xf numFmtId="0" fontId="6" fillId="0" borderId="353" xfId="90" applyNumberFormat="1" applyFont="1" applyFill="1" applyBorder="1" applyAlignment="1">
      <alignment horizontal="center" vertical="center"/>
    </xf>
    <xf numFmtId="0" fontId="6" fillId="28" borderId="353" xfId="0" applyFont="1" applyFill="1" applyBorder="1" applyAlignment="1">
      <alignment vertical="center"/>
    </xf>
    <xf numFmtId="9" fontId="6" fillId="62" borderId="369" xfId="0" applyNumberFormat="1" applyFont="1" applyFill="1" applyBorder="1" applyAlignment="1">
      <alignment vertical="center"/>
    </xf>
    <xf numFmtId="49" fontId="6" fillId="0" borderId="0" xfId="0" applyNumberFormat="1" applyFont="1" applyFill="1" applyBorder="1" applyAlignment="1">
      <alignment vertical="center"/>
    </xf>
    <xf numFmtId="0" fontId="6"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vertical="center" wrapText="1"/>
    </xf>
    <xf numFmtId="0" fontId="6" fillId="0" borderId="0" xfId="0" applyFont="1" applyFill="1" applyBorder="1"/>
    <xf numFmtId="9" fontId="6" fillId="0" borderId="0" xfId="0" applyNumberFormat="1" applyFont="1" applyFill="1" applyBorder="1"/>
    <xf numFmtId="0" fontId="6" fillId="0" borderId="0" xfId="0" applyFont="1" applyFill="1" applyBorder="1" applyAlignment="1"/>
    <xf numFmtId="9" fontId="6" fillId="0" borderId="0" xfId="0" applyNumberFormat="1" applyFont="1" applyFill="1" applyBorder="1" applyAlignment="1"/>
    <xf numFmtId="0" fontId="6" fillId="0" borderId="353" xfId="90" applyNumberFormat="1" applyFont="1" applyFill="1" applyBorder="1" applyAlignment="1">
      <alignment horizontal="left" vertical="center"/>
    </xf>
    <xf numFmtId="0" fontId="6" fillId="28" borderId="353" xfId="0" applyFont="1" applyFill="1" applyBorder="1" applyAlignment="1">
      <alignment horizontal="center" vertical="center"/>
    </xf>
    <xf numFmtId="9" fontId="6" fillId="60" borderId="369" xfId="0" applyNumberFormat="1" applyFont="1" applyFill="1" applyBorder="1" applyAlignment="1">
      <alignment horizontal="center" vertical="center"/>
    </xf>
    <xf numFmtId="0" fontId="6" fillId="59" borderId="59" xfId="0" applyFont="1" applyFill="1" applyBorder="1" applyAlignment="1">
      <alignment vertical="center"/>
    </xf>
    <xf numFmtId="0" fontId="6" fillId="28" borderId="354" xfId="0" applyFont="1" applyFill="1" applyBorder="1" applyAlignment="1">
      <alignment horizontal="center" vertical="center"/>
    </xf>
    <xf numFmtId="0" fontId="6" fillId="59" borderId="352" xfId="0" applyFont="1" applyFill="1" applyBorder="1" applyAlignment="1">
      <alignment vertical="center"/>
    </xf>
    <xf numFmtId="0" fontId="6" fillId="28" borderId="373" xfId="0" applyFont="1" applyFill="1" applyBorder="1" applyAlignment="1">
      <alignment horizontal="center" vertical="center"/>
    </xf>
    <xf numFmtId="0" fontId="6" fillId="59" borderId="373" xfId="0" applyFont="1" applyFill="1" applyBorder="1" applyAlignment="1">
      <alignment horizontal="center" vertical="center"/>
    </xf>
    <xf numFmtId="0" fontId="6" fillId="0" borderId="31" xfId="0" applyFont="1" applyBorder="1" applyAlignment="1">
      <alignment horizontal="center" vertical="center"/>
    </xf>
    <xf numFmtId="0" fontId="6" fillId="0" borderId="124" xfId="0" applyFont="1" applyBorder="1" applyAlignment="1">
      <alignment horizontal="center" vertical="center"/>
    </xf>
    <xf numFmtId="0" fontId="6" fillId="0" borderId="125" xfId="0" applyFont="1" applyBorder="1" applyAlignment="1">
      <alignment horizontal="center" vertical="center"/>
    </xf>
    <xf numFmtId="0" fontId="6" fillId="0" borderId="95" xfId="0" applyFont="1" applyFill="1" applyBorder="1" applyAlignment="1">
      <alignment horizontal="left" vertical="center" wrapText="1"/>
    </xf>
    <xf numFmtId="0" fontId="6" fillId="59" borderId="95" xfId="0" applyFont="1" applyFill="1" applyBorder="1" applyAlignment="1">
      <alignment horizontal="center" vertical="center" wrapText="1"/>
    </xf>
    <xf numFmtId="0" fontId="6" fillId="59" borderId="257" xfId="0" applyFont="1" applyFill="1" applyBorder="1" applyAlignment="1">
      <alignment horizontal="center" vertical="center"/>
    </xf>
    <xf numFmtId="0" fontId="6" fillId="59" borderId="259" xfId="0" applyFont="1" applyFill="1" applyBorder="1" applyAlignment="1">
      <alignment horizontal="center" vertical="center"/>
    </xf>
    <xf numFmtId="0" fontId="6" fillId="59" borderId="213" xfId="0" applyFont="1" applyFill="1" applyBorder="1" applyAlignment="1">
      <alignment horizontal="center" vertical="center"/>
    </xf>
    <xf numFmtId="0" fontId="6" fillId="0" borderId="95" xfId="0" applyFont="1" applyFill="1" applyBorder="1" applyAlignment="1">
      <alignment horizontal="left" vertical="center"/>
    </xf>
    <xf numFmtId="0" fontId="6" fillId="58" borderId="0" xfId="0" applyFont="1" applyFill="1" applyAlignment="1"/>
    <xf numFmtId="0" fontId="6" fillId="0" borderId="31" xfId="0" applyFont="1" applyBorder="1"/>
    <xf numFmtId="0" fontId="6" fillId="0" borderId="121" xfId="0" applyFont="1" applyBorder="1" applyAlignment="1">
      <alignment vertical="center"/>
    </xf>
    <xf numFmtId="0" fontId="6" fillId="0" borderId="121" xfId="0" applyFont="1" applyBorder="1" applyAlignment="1">
      <alignment vertical="center" wrapText="1"/>
    </xf>
    <xf numFmtId="0" fontId="6" fillId="0" borderId="61" xfId="0" applyFont="1" applyFill="1" applyBorder="1" applyAlignment="1">
      <alignment horizontal="left" vertical="center"/>
    </xf>
    <xf numFmtId="49" fontId="6" fillId="0" borderId="27" xfId="0" applyNumberFormat="1" applyFont="1" applyFill="1" applyBorder="1" applyAlignment="1">
      <alignment horizontal="left" vertical="center"/>
    </xf>
    <xf numFmtId="49" fontId="6" fillId="0" borderId="6" xfId="0" applyNumberFormat="1" applyFont="1" applyFill="1" applyBorder="1" applyAlignment="1">
      <alignment horizontal="left" vertical="center"/>
    </xf>
    <xf numFmtId="1" fontId="6" fillId="0" borderId="6" xfId="0" applyNumberFormat="1" applyFont="1" applyFill="1" applyBorder="1" applyAlignment="1">
      <alignment horizontal="left" vertical="center"/>
    </xf>
    <xf numFmtId="49" fontId="6" fillId="0" borderId="38" xfId="0" applyNumberFormat="1" applyFont="1" applyFill="1" applyBorder="1" applyAlignment="1">
      <alignment horizontal="left" vertical="center"/>
    </xf>
    <xf numFmtId="49" fontId="6" fillId="59" borderId="6" xfId="0" applyNumberFormat="1" applyFont="1" applyFill="1" applyBorder="1" applyAlignment="1">
      <alignment horizontal="left" vertical="center"/>
    </xf>
    <xf numFmtId="49" fontId="6" fillId="59" borderId="328" xfId="0" applyNumberFormat="1" applyFont="1" applyFill="1" applyBorder="1" applyAlignment="1">
      <alignment horizontal="left" vertical="center"/>
    </xf>
    <xf numFmtId="0" fontId="6" fillId="59" borderId="328" xfId="0" applyNumberFormat="1" applyFont="1" applyFill="1" applyBorder="1" applyAlignment="1">
      <alignment horizontal="left" vertical="center"/>
    </xf>
    <xf numFmtId="9" fontId="6" fillId="60" borderId="6" xfId="0" applyNumberFormat="1" applyFont="1" applyFill="1" applyBorder="1" applyAlignment="1">
      <alignment horizontal="left" vertical="center"/>
    </xf>
    <xf numFmtId="9" fontId="6" fillId="60" borderId="23" xfId="0" applyNumberFormat="1" applyFont="1" applyFill="1" applyBorder="1" applyAlignment="1">
      <alignment horizontal="left" vertical="center"/>
    </xf>
    <xf numFmtId="0" fontId="6" fillId="59" borderId="329" xfId="0" applyFont="1" applyFill="1" applyBorder="1" applyAlignment="1">
      <alignment horizontal="left" vertical="center"/>
    </xf>
    <xf numFmtId="49" fontId="6" fillId="0" borderId="0" xfId="0" applyNumberFormat="1" applyFont="1" applyFill="1" applyBorder="1" applyAlignment="1">
      <alignment horizontal="left" vertical="center"/>
    </xf>
    <xf numFmtId="0" fontId="6" fillId="0" borderId="0" xfId="104" applyFont="1" applyAlignment="1">
      <alignment horizontal="left" vertical="top"/>
    </xf>
    <xf numFmtId="0" fontId="6" fillId="0" borderId="0" xfId="104" applyFont="1" applyAlignment="1">
      <alignment horizontal="left"/>
    </xf>
    <xf numFmtId="0" fontId="6" fillId="0" borderId="6" xfId="0" applyNumberFormat="1" applyFont="1" applyFill="1" applyBorder="1" applyAlignment="1">
      <alignment horizontal="left" vertical="center"/>
    </xf>
    <xf numFmtId="0" fontId="25" fillId="0" borderId="0" xfId="0" applyFont="1" applyAlignment="1">
      <alignment horizontal="left"/>
    </xf>
    <xf numFmtId="9" fontId="6" fillId="60" borderId="328" xfId="0" applyNumberFormat="1" applyFont="1" applyFill="1" applyBorder="1" applyAlignment="1">
      <alignment horizontal="left" vertical="center"/>
    </xf>
    <xf numFmtId="9" fontId="6" fillId="60" borderId="223" xfId="0" applyNumberFormat="1" applyFont="1" applyFill="1" applyBorder="1" applyAlignment="1">
      <alignment horizontal="left" vertical="center"/>
    </xf>
    <xf numFmtId="0" fontId="6" fillId="59" borderId="329" xfId="0" applyNumberFormat="1" applyFont="1" applyFill="1" applyBorder="1" applyAlignment="1">
      <alignment horizontal="left" vertical="center" wrapText="1"/>
    </xf>
    <xf numFmtId="9" fontId="6" fillId="60" borderId="329" xfId="0" applyNumberFormat="1" applyFont="1" applyFill="1" applyBorder="1" applyAlignment="1">
      <alignment horizontal="left" vertical="center" wrapText="1"/>
    </xf>
    <xf numFmtId="9" fontId="6" fillId="60" borderId="311" xfId="0" applyNumberFormat="1" applyFont="1" applyFill="1" applyBorder="1" applyAlignment="1">
      <alignment horizontal="left" vertical="center" wrapText="1"/>
    </xf>
    <xf numFmtId="0" fontId="6" fillId="59" borderId="213" xfId="0" applyFont="1" applyFill="1" applyBorder="1" applyAlignment="1">
      <alignment horizontal="left" vertical="center"/>
    </xf>
    <xf numFmtId="0" fontId="6" fillId="58" borderId="0" xfId="0" applyFont="1" applyFill="1" applyAlignment="1">
      <alignment horizontal="left"/>
    </xf>
    <xf numFmtId="0" fontId="6" fillId="59" borderId="329" xfId="0" applyNumberFormat="1" applyFont="1" applyFill="1" applyBorder="1" applyAlignment="1">
      <alignment horizontal="left" vertical="center"/>
    </xf>
    <xf numFmtId="49" fontId="6" fillId="59" borderId="329" xfId="0" applyNumberFormat="1" applyFont="1" applyFill="1" applyBorder="1" applyAlignment="1">
      <alignment horizontal="left" vertical="center"/>
    </xf>
    <xf numFmtId="9" fontId="6" fillId="60" borderId="329" xfId="0" applyNumberFormat="1" applyFont="1" applyFill="1" applyBorder="1" applyAlignment="1">
      <alignment horizontal="left" vertical="center"/>
    </xf>
    <xf numFmtId="0" fontId="6" fillId="59" borderId="255" xfId="0" applyFont="1" applyFill="1" applyBorder="1" applyAlignment="1">
      <alignment horizontal="left" vertical="center"/>
    </xf>
    <xf numFmtId="0" fontId="6" fillId="59" borderId="6" xfId="0" applyNumberFormat="1" applyFont="1" applyFill="1" applyBorder="1" applyAlignment="1">
      <alignment horizontal="left" vertical="center"/>
    </xf>
    <xf numFmtId="0" fontId="6" fillId="0" borderId="6" xfId="0" applyFont="1" applyFill="1" applyBorder="1" applyAlignment="1">
      <alignment horizontal="left" vertical="center"/>
    </xf>
    <xf numFmtId="49" fontId="6" fillId="59" borderId="38" xfId="0" applyNumberFormat="1" applyFont="1" applyFill="1" applyBorder="1" applyAlignment="1">
      <alignment horizontal="left" vertical="center"/>
    </xf>
    <xf numFmtId="49" fontId="6" fillId="0" borderId="24" xfId="0" applyNumberFormat="1" applyFont="1" applyFill="1" applyBorder="1" applyAlignment="1">
      <alignment horizontal="left" vertical="center"/>
    </xf>
    <xf numFmtId="49" fontId="6" fillId="0" borderId="326" xfId="0" applyNumberFormat="1" applyFont="1" applyFill="1" applyBorder="1" applyAlignment="1">
      <alignment horizontal="left" vertical="center"/>
    </xf>
    <xf numFmtId="1" fontId="6" fillId="0" borderId="26" xfId="0" applyNumberFormat="1" applyFont="1" applyFill="1" applyBorder="1" applyAlignment="1">
      <alignment horizontal="left" vertical="center"/>
    </xf>
    <xf numFmtId="49" fontId="6" fillId="0" borderId="342" xfId="0" applyNumberFormat="1" applyFont="1" applyFill="1" applyBorder="1" applyAlignment="1">
      <alignment horizontal="left" vertical="center"/>
    </xf>
    <xf numFmtId="49" fontId="6" fillId="0" borderId="310" xfId="0" applyNumberFormat="1" applyFont="1" applyFill="1" applyBorder="1" applyAlignment="1">
      <alignment horizontal="left" vertical="center"/>
    </xf>
    <xf numFmtId="49" fontId="6" fillId="0" borderId="315" xfId="0" applyNumberFormat="1" applyFont="1" applyFill="1" applyBorder="1" applyAlignment="1">
      <alignment horizontal="left" vertical="center"/>
    </xf>
    <xf numFmtId="0" fontId="6" fillId="0" borderId="37" xfId="0" applyNumberFormat="1" applyFont="1" applyFill="1" applyBorder="1" applyAlignment="1">
      <alignment horizontal="left" vertical="center"/>
    </xf>
    <xf numFmtId="49" fontId="6" fillId="0" borderId="13" xfId="0" applyNumberFormat="1" applyFont="1" applyFill="1" applyBorder="1" applyAlignment="1">
      <alignment horizontal="left" vertical="center"/>
    </xf>
    <xf numFmtId="49" fontId="6" fillId="0" borderId="223" xfId="0" applyNumberFormat="1" applyFont="1" applyFill="1" applyBorder="1" applyAlignment="1">
      <alignment horizontal="left" vertical="center"/>
    </xf>
    <xf numFmtId="0" fontId="6" fillId="0" borderId="37" xfId="0" applyFont="1" applyFill="1" applyBorder="1" applyAlignment="1">
      <alignment horizontal="left" vertical="center"/>
    </xf>
    <xf numFmtId="0" fontId="6" fillId="0" borderId="23" xfId="0" applyNumberFormat="1" applyFont="1" applyFill="1" applyBorder="1" applyAlignment="1">
      <alignment horizontal="left" vertical="center"/>
    </xf>
    <xf numFmtId="49" fontId="6" fillId="66" borderId="224" xfId="0" applyNumberFormat="1" applyFont="1" applyFill="1" applyBorder="1" applyAlignment="1">
      <alignment horizontal="left" vertical="center"/>
    </xf>
    <xf numFmtId="0" fontId="28" fillId="0" borderId="0" xfId="0" applyFont="1" applyAlignment="1">
      <alignment horizontal="left"/>
    </xf>
    <xf numFmtId="0" fontId="6" fillId="66" borderId="224" xfId="0" applyNumberFormat="1" applyFont="1" applyFill="1" applyBorder="1" applyAlignment="1">
      <alignment horizontal="left" vertical="center"/>
    </xf>
    <xf numFmtId="0" fontId="6" fillId="63" borderId="329" xfId="0" applyFont="1" applyFill="1" applyBorder="1" applyAlignment="1">
      <alignment horizontal="left" vertical="center"/>
    </xf>
    <xf numFmtId="0" fontId="6" fillId="63" borderId="328" xfId="0" applyNumberFormat="1" applyFont="1" applyFill="1" applyBorder="1" applyAlignment="1">
      <alignment horizontal="left" vertical="center"/>
    </xf>
    <xf numFmtId="49" fontId="6" fillId="63" borderId="328" xfId="0" applyNumberFormat="1" applyFont="1" applyFill="1" applyBorder="1" applyAlignment="1">
      <alignment horizontal="left" vertical="center"/>
    </xf>
    <xf numFmtId="49" fontId="6" fillId="0" borderId="95" xfId="0" applyNumberFormat="1" applyFont="1" applyFill="1" applyBorder="1" applyAlignment="1">
      <alignment horizontal="left" vertical="center"/>
    </xf>
    <xf numFmtId="0" fontId="6" fillId="0" borderId="329" xfId="0" applyFont="1" applyFill="1" applyBorder="1" applyAlignment="1">
      <alignment horizontal="left" vertical="center" wrapText="1"/>
    </xf>
    <xf numFmtId="1" fontId="6" fillId="0" borderId="329" xfId="0" applyNumberFormat="1" applyFont="1" applyFill="1" applyBorder="1" applyAlignment="1">
      <alignment horizontal="left" vertical="center" wrapText="1"/>
    </xf>
    <xf numFmtId="49" fontId="6" fillId="0" borderId="329" xfId="0" applyNumberFormat="1" applyFont="1" applyFill="1" applyBorder="1" applyAlignment="1">
      <alignment horizontal="left" vertical="center"/>
    </xf>
    <xf numFmtId="49" fontId="6" fillId="0" borderId="0" xfId="0" applyNumberFormat="1" applyFont="1" applyFill="1" applyBorder="1" applyAlignment="1">
      <alignment horizontal="left" vertical="center" wrapText="1"/>
    </xf>
    <xf numFmtId="49" fontId="6" fillId="59" borderId="329"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xf>
    <xf numFmtId="0" fontId="6" fillId="0" borderId="95" xfId="0" applyFont="1" applyFill="1" applyBorder="1" applyAlignment="1">
      <alignment vertical="center"/>
    </xf>
    <xf numFmtId="0" fontId="6" fillId="64" borderId="117" xfId="0" applyFont="1" applyFill="1" applyBorder="1" applyAlignment="1">
      <alignment horizontal="center"/>
    </xf>
    <xf numFmtId="49" fontId="6" fillId="0" borderId="95" xfId="101" applyNumberFormat="1" applyFont="1" applyFill="1" applyBorder="1" applyAlignment="1">
      <alignment horizontal="center" vertical="center"/>
    </xf>
    <xf numFmtId="49" fontId="6" fillId="0" borderId="204" xfId="101" applyNumberFormat="1" applyFont="1" applyFill="1" applyBorder="1" applyAlignment="1">
      <alignment horizontal="left" vertical="center"/>
    </xf>
    <xf numFmtId="49" fontId="6" fillId="0" borderId="213" xfId="92" applyNumberFormat="1" applyFont="1" applyFill="1" applyBorder="1" applyAlignment="1">
      <alignment horizontal="center" vertical="center" wrapText="1"/>
    </xf>
    <xf numFmtId="0" fontId="6" fillId="0" borderId="41" xfId="0" applyFont="1" applyFill="1" applyBorder="1"/>
    <xf numFmtId="49" fontId="6" fillId="0" borderId="95" xfId="101" applyNumberFormat="1" applyFont="1" applyFill="1" applyBorder="1" applyAlignment="1">
      <alignment vertical="center" wrapText="1"/>
    </xf>
    <xf numFmtId="49" fontId="6" fillId="0" borderId="204" xfId="92" applyNumberFormat="1" applyFont="1" applyFill="1" applyBorder="1" applyAlignment="1">
      <alignment horizontal="left" vertical="center"/>
    </xf>
    <xf numFmtId="49" fontId="6" fillId="0" borderId="117" xfId="92" applyNumberFormat="1" applyFont="1" applyFill="1" applyBorder="1" applyAlignment="1">
      <alignment vertical="center" wrapText="1"/>
    </xf>
    <xf numFmtId="49" fontId="6" fillId="0" borderId="95" xfId="92" applyNumberFormat="1" applyFont="1" applyFill="1" applyBorder="1" applyAlignment="1">
      <alignment vertical="center"/>
    </xf>
    <xf numFmtId="49" fontId="6" fillId="0" borderId="204" xfId="92" applyNumberFormat="1" applyFont="1" applyFill="1" applyBorder="1" applyAlignment="1">
      <alignment vertical="center" wrapText="1"/>
    </xf>
    <xf numFmtId="49" fontId="6" fillId="0" borderId="117" xfId="92" applyNumberFormat="1" applyFont="1" applyFill="1" applyBorder="1" applyAlignment="1">
      <alignment horizontal="left" vertical="center" wrapText="1"/>
    </xf>
    <xf numFmtId="0" fontId="6" fillId="0" borderId="41" xfId="0" applyFont="1" applyFill="1" applyBorder="1" applyAlignment="1"/>
    <xf numFmtId="0" fontId="6" fillId="0" borderId="37" xfId="0" applyFont="1" applyFill="1" applyBorder="1"/>
    <xf numFmtId="0" fontId="6" fillId="0" borderId="37" xfId="0" applyFont="1" applyFill="1" applyBorder="1" applyAlignment="1">
      <alignment wrapText="1"/>
    </xf>
    <xf numFmtId="49" fontId="6" fillId="0" borderId="35" xfId="101" applyNumberFormat="1" applyFont="1" applyFill="1" applyBorder="1" applyAlignment="1">
      <alignment horizontal="left" vertical="center"/>
    </xf>
    <xf numFmtId="49" fontId="6" fillId="0" borderId="329" xfId="92" applyNumberFormat="1" applyFont="1" applyFill="1" applyBorder="1" applyAlignment="1">
      <alignment horizontal="center" vertical="center" wrapText="1"/>
    </xf>
    <xf numFmtId="0" fontId="6" fillId="0" borderId="239" xfId="0" applyFont="1" applyFill="1" applyBorder="1" applyAlignment="1">
      <alignment vertical="center"/>
    </xf>
    <xf numFmtId="0" fontId="6" fillId="64" borderId="153" xfId="0" applyFont="1" applyFill="1" applyBorder="1" applyAlignment="1">
      <alignment horizontal="center"/>
    </xf>
    <xf numFmtId="49" fontId="6" fillId="0" borderId="239" xfId="92" applyNumberFormat="1" applyFont="1" applyFill="1" applyBorder="1" applyAlignment="1">
      <alignment vertical="center"/>
    </xf>
    <xf numFmtId="49" fontId="6" fillId="0" borderId="245" xfId="92" applyNumberFormat="1" applyFont="1" applyFill="1" applyBorder="1" applyAlignment="1">
      <alignment horizontal="center" vertical="center" wrapText="1"/>
    </xf>
    <xf numFmtId="0" fontId="6" fillId="0" borderId="117" xfId="0" applyFont="1" applyFill="1" applyBorder="1" applyAlignment="1">
      <alignment vertical="center"/>
    </xf>
    <xf numFmtId="49" fontId="6" fillId="0" borderId="117" xfId="92" applyNumberFormat="1" applyFont="1" applyFill="1" applyBorder="1" applyAlignment="1">
      <alignment vertical="center"/>
    </xf>
    <xf numFmtId="49" fontId="6" fillId="0" borderId="117" xfId="101" applyNumberFormat="1" applyFont="1" applyFill="1" applyBorder="1" applyAlignment="1">
      <alignment horizontal="left" vertical="center"/>
    </xf>
    <xf numFmtId="0" fontId="6" fillId="0" borderId="0" xfId="0" applyFont="1" applyAlignment="1">
      <alignment vertical="top" wrapText="1"/>
    </xf>
    <xf numFmtId="0" fontId="6" fillId="0" borderId="239" xfId="196" applyFont="1" applyBorder="1" applyAlignment="1">
      <alignment horizontal="center" vertical="center"/>
    </xf>
    <xf numFmtId="0" fontId="6" fillId="0" borderId="35" xfId="196" applyFont="1" applyFill="1" applyBorder="1" applyAlignment="1">
      <alignment horizontal="center" vertical="center"/>
    </xf>
    <xf numFmtId="0" fontId="30" fillId="0" borderId="153" xfId="196" applyFont="1" applyFill="1" applyBorder="1" applyAlignment="1">
      <alignment horizontal="left" vertical="top"/>
    </xf>
    <xf numFmtId="0" fontId="6" fillId="0" borderId="207" xfId="196" applyNumberFormat="1" applyFont="1" applyFill="1" applyBorder="1" applyAlignment="1">
      <alignment horizontal="center" vertical="center"/>
    </xf>
    <xf numFmtId="0" fontId="6" fillId="0" borderId="153" xfId="196" applyFont="1" applyFill="1" applyBorder="1" applyAlignment="1">
      <alignment horizontal="left"/>
    </xf>
    <xf numFmtId="0" fontId="6" fillId="0" borderId="35" xfId="196" applyFont="1" applyFill="1" applyBorder="1" applyAlignment="1">
      <alignment horizontal="center" vertical="center" wrapText="1"/>
    </xf>
    <xf numFmtId="0" fontId="6" fillId="0" borderId="202" xfId="196" applyFont="1" applyFill="1" applyBorder="1" applyAlignment="1">
      <alignment horizontal="center" wrapText="1"/>
    </xf>
    <xf numFmtId="49" fontId="6" fillId="0" borderId="0" xfId="0" applyNumberFormat="1" applyFont="1" applyAlignment="1">
      <alignment horizontal="left"/>
    </xf>
    <xf numFmtId="0" fontId="6" fillId="0" borderId="35" xfId="225" applyFont="1" applyFill="1" applyBorder="1" applyAlignment="1">
      <alignment horizontal="center" vertical="center"/>
    </xf>
    <xf numFmtId="0" fontId="6" fillId="0" borderId="212" xfId="266" applyFont="1" applyFill="1" applyBorder="1" applyAlignment="1">
      <alignment horizontal="center" vertical="center"/>
    </xf>
    <xf numFmtId="9" fontId="6" fillId="60" borderId="95" xfId="0" applyNumberFormat="1" applyFont="1" applyFill="1" applyBorder="1" applyAlignment="1">
      <alignment horizontal="center" vertical="center"/>
    </xf>
    <xf numFmtId="0" fontId="6" fillId="68" borderId="212"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12" xfId="196" applyFont="1" applyBorder="1" applyAlignment="1">
      <alignment horizontal="center" vertical="center"/>
    </xf>
    <xf numFmtId="0" fontId="30" fillId="0" borderId="212" xfId="196" applyFont="1" applyFill="1" applyBorder="1" applyAlignment="1">
      <alignment horizontal="left" vertical="top"/>
    </xf>
    <xf numFmtId="0" fontId="6" fillId="0" borderId="212" xfId="196" applyNumberFormat="1" applyFont="1" applyFill="1" applyBorder="1" applyAlignment="1">
      <alignment horizontal="center" vertical="center"/>
    </xf>
    <xf numFmtId="0" fontId="6" fillId="0" borderId="212" xfId="196" applyFont="1" applyFill="1" applyBorder="1" applyAlignment="1">
      <alignment horizontal="left"/>
    </xf>
    <xf numFmtId="0" fontId="6" fillId="0" borderId="212" xfId="196" applyFont="1" applyFill="1" applyBorder="1" applyAlignment="1">
      <alignment horizontal="center" vertical="center" wrapText="1"/>
    </xf>
    <xf numFmtId="0" fontId="6" fillId="0" borderId="212" xfId="196" applyFont="1" applyFill="1" applyBorder="1" applyAlignment="1">
      <alignment horizontal="center" wrapText="1"/>
    </xf>
    <xf numFmtId="49" fontId="6" fillId="0" borderId="212" xfId="0" applyNumberFormat="1" applyFont="1" applyBorder="1" applyAlignment="1">
      <alignment horizontal="left"/>
    </xf>
    <xf numFmtId="0" fontId="6" fillId="68" borderId="264" xfId="0" applyFont="1" applyFill="1" applyBorder="1" applyAlignment="1">
      <alignment horizontal="center" vertical="center"/>
    </xf>
    <xf numFmtId="0" fontId="6" fillId="0" borderId="0" xfId="0" applyFont="1" applyBorder="1" applyAlignment="1">
      <alignment horizontal="center" vertical="center"/>
    </xf>
    <xf numFmtId="0" fontId="6" fillId="0" borderId="212" xfId="245" applyFont="1" applyBorder="1" applyAlignment="1">
      <alignment horizontal="center" vertical="center"/>
    </xf>
    <xf numFmtId="0" fontId="30" fillId="0" borderId="212" xfId="226" applyFont="1" applyFill="1" applyBorder="1" applyAlignment="1">
      <alignment horizontal="left" vertical="top"/>
    </xf>
    <xf numFmtId="0" fontId="6" fillId="0" borderId="212" xfId="245" applyFont="1" applyFill="1" applyBorder="1" applyAlignment="1">
      <alignment horizontal="center" wrapText="1"/>
    </xf>
    <xf numFmtId="0" fontId="6" fillId="0" borderId="212" xfId="245" applyFont="1" applyBorder="1" applyAlignment="1">
      <alignment horizontal="center"/>
    </xf>
    <xf numFmtId="0" fontId="6" fillId="0" borderId="212" xfId="226" applyFont="1" applyFill="1" applyBorder="1" applyAlignment="1">
      <alignment horizontal="center" vertical="center" wrapText="1"/>
    </xf>
    <xf numFmtId="0" fontId="6" fillId="0" borderId="143" xfId="0" applyFont="1" applyFill="1" applyBorder="1" applyAlignment="1">
      <alignment horizontal="center" wrapText="1"/>
    </xf>
    <xf numFmtId="1" fontId="6" fillId="0" borderId="212" xfId="245" applyNumberFormat="1" applyFont="1" applyFill="1" applyBorder="1" applyAlignment="1">
      <alignment horizontal="center" vertical="center"/>
    </xf>
    <xf numFmtId="0" fontId="6" fillId="59" borderId="223" xfId="0" applyFont="1" applyFill="1" applyBorder="1" applyAlignment="1">
      <alignment horizontal="justify" vertical="center"/>
    </xf>
    <xf numFmtId="0" fontId="6" fillId="0" borderId="212" xfId="226" applyFont="1" applyBorder="1" applyAlignment="1">
      <alignment horizontal="center" vertical="center"/>
    </xf>
    <xf numFmtId="0" fontId="6" fillId="0" borderId="212" xfId="226" applyNumberFormat="1" applyFont="1" applyFill="1" applyBorder="1" applyAlignment="1">
      <alignment horizontal="center" vertical="center"/>
    </xf>
    <xf numFmtId="0" fontId="6" fillId="0" borderId="212" xfId="226" applyFont="1" applyBorder="1" applyAlignment="1">
      <alignment horizontal="center"/>
    </xf>
    <xf numFmtId="0" fontId="6" fillId="0" borderId="212" xfId="226" applyFont="1" applyFill="1" applyBorder="1" applyAlignment="1">
      <alignment horizontal="center" vertical="center"/>
    </xf>
    <xf numFmtId="0" fontId="6" fillId="59" borderId="223" xfId="0" applyFont="1" applyFill="1" applyBorder="1" applyAlignment="1">
      <alignment vertical="center"/>
    </xf>
    <xf numFmtId="0" fontId="30" fillId="0" borderId="212" xfId="245" applyFont="1" applyFill="1" applyBorder="1" applyAlignment="1">
      <alignment horizontal="left" vertical="top" wrapText="1"/>
    </xf>
    <xf numFmtId="0" fontId="6" fillId="0" borderId="212" xfId="248" applyNumberFormat="1" applyFont="1" applyFill="1" applyBorder="1" applyAlignment="1">
      <alignment horizontal="center" vertical="center"/>
    </xf>
    <xf numFmtId="0" fontId="6" fillId="0" borderId="212" xfId="248" applyFont="1" applyBorder="1" applyAlignment="1">
      <alignment horizontal="center"/>
    </xf>
    <xf numFmtId="0" fontId="6" fillId="0" borderId="95" xfId="0" applyFont="1" applyFill="1" applyBorder="1" applyAlignment="1">
      <alignment horizontal="center" vertical="center"/>
    </xf>
    <xf numFmtId="0" fontId="6" fillId="0" borderId="224" xfId="0" applyFont="1" applyBorder="1" applyAlignment="1">
      <alignment horizontal="center" vertical="center"/>
    </xf>
    <xf numFmtId="0" fontId="6" fillId="0" borderId="224" xfId="0" applyFont="1" applyBorder="1" applyAlignment="1">
      <alignment horizontal="center" vertical="center" wrapText="1"/>
    </xf>
    <xf numFmtId="0" fontId="6" fillId="0" borderId="229" xfId="196" applyFont="1" applyFill="1" applyBorder="1" applyAlignment="1">
      <alignment horizontal="center" vertical="center"/>
    </xf>
    <xf numFmtId="0" fontId="30" fillId="0" borderId="224" xfId="0" applyFont="1" applyBorder="1" applyAlignment="1">
      <alignment horizontal="left" vertical="center"/>
    </xf>
    <xf numFmtId="0" fontId="6" fillId="0" borderId="230" xfId="0" applyFont="1" applyBorder="1" applyAlignment="1">
      <alignment horizontal="center" vertical="center"/>
    </xf>
    <xf numFmtId="0" fontId="6" fillId="0" borderId="230" xfId="0" applyFont="1" applyBorder="1" applyAlignment="1">
      <alignment horizontal="left" vertical="center"/>
    </xf>
    <xf numFmtId="0" fontId="6" fillId="0" borderId="224" xfId="0" applyFont="1" applyBorder="1" applyAlignment="1">
      <alignment horizontal="left" vertical="center" wrapText="1"/>
    </xf>
    <xf numFmtId="0" fontId="6" fillId="66" borderId="224" xfId="0" applyFont="1" applyFill="1" applyBorder="1" applyAlignment="1">
      <alignment horizontal="center" vertical="center"/>
    </xf>
    <xf numFmtId="0" fontId="6" fillId="59" borderId="232" xfId="0" applyFont="1" applyFill="1" applyBorder="1" applyAlignment="1">
      <alignment horizontal="left" vertical="center"/>
    </xf>
    <xf numFmtId="49" fontId="6" fillId="0" borderId="0" xfId="0" applyNumberFormat="1" applyFont="1" applyAlignment="1">
      <alignment horizontal="left" vertical="center"/>
    </xf>
    <xf numFmtId="9" fontId="6" fillId="60" borderId="6" xfId="0" applyNumberFormat="1" applyFont="1" applyFill="1" applyBorder="1" applyAlignment="1">
      <alignment horizontal="center" vertical="center"/>
    </xf>
    <xf numFmtId="49" fontId="6" fillId="0" borderId="224" xfId="0" applyNumberFormat="1" applyFont="1" applyBorder="1" applyAlignment="1">
      <alignment horizontal="left" vertical="center"/>
    </xf>
    <xf numFmtId="0" fontId="6" fillId="59" borderId="232" xfId="0" applyFont="1" applyFill="1" applyBorder="1" applyAlignment="1">
      <alignment horizontal="left"/>
    </xf>
    <xf numFmtId="0" fontId="6" fillId="0" borderId="212" xfId="229" applyFont="1" applyBorder="1" applyAlignment="1">
      <alignment horizontal="center" vertical="center"/>
    </xf>
    <xf numFmtId="0" fontId="30" fillId="0" borderId="212" xfId="229" applyFont="1" applyFill="1" applyBorder="1" applyAlignment="1">
      <alignment horizontal="left" vertical="top"/>
    </xf>
    <xf numFmtId="0" fontId="6" fillId="0" borderId="212" xfId="229" applyNumberFormat="1" applyFont="1" applyFill="1" applyBorder="1" applyAlignment="1">
      <alignment horizontal="center" vertical="center"/>
    </xf>
    <xf numFmtId="0" fontId="6" fillId="0" borderId="212" xfId="229" applyFont="1" applyBorder="1" applyAlignment="1">
      <alignment horizontal="center"/>
    </xf>
    <xf numFmtId="0" fontId="6" fillId="0" borderId="212" xfId="229" applyFont="1" applyFill="1" applyBorder="1" applyAlignment="1">
      <alignment horizontal="center" vertical="center" wrapText="1"/>
    </xf>
    <xf numFmtId="0" fontId="6" fillId="0" borderId="212" xfId="229" applyFont="1" applyFill="1" applyBorder="1" applyAlignment="1">
      <alignment horizontal="center" vertical="center"/>
    </xf>
    <xf numFmtId="49" fontId="6" fillId="67" borderId="224" xfId="0" applyNumberFormat="1" applyFont="1" applyFill="1" applyBorder="1" applyAlignment="1">
      <alignment horizontal="center" vertical="center"/>
    </xf>
    <xf numFmtId="49" fontId="30" fillId="0" borderId="233" xfId="0" applyNumberFormat="1" applyFont="1" applyBorder="1" applyAlignment="1">
      <alignment horizontal="left" vertical="center"/>
    </xf>
    <xf numFmtId="0" fontId="6" fillId="0" borderId="231" xfId="0" applyNumberFormat="1" applyFont="1" applyBorder="1" applyAlignment="1">
      <alignment horizontal="center" vertical="center"/>
    </xf>
    <xf numFmtId="0" fontId="6" fillId="0" borderId="224" xfId="0" applyFont="1" applyBorder="1" applyAlignment="1">
      <alignment horizontal="left" vertical="center"/>
    </xf>
    <xf numFmtId="0" fontId="6" fillId="67" borderId="224" xfId="0" applyFont="1" applyFill="1" applyBorder="1" applyAlignment="1">
      <alignment horizontal="left" vertical="center" wrapText="1"/>
    </xf>
    <xf numFmtId="0" fontId="6" fillId="67" borderId="234" xfId="0" applyFont="1" applyFill="1" applyBorder="1" applyAlignment="1">
      <alignment horizontal="center" vertical="center"/>
    </xf>
    <xf numFmtId="49" fontId="68" fillId="0" borderId="224" xfId="0" applyNumberFormat="1" applyFont="1" applyBorder="1" applyAlignment="1">
      <alignment horizontal="center" vertical="center"/>
    </xf>
    <xf numFmtId="0" fontId="68" fillId="0" borderId="224" xfId="0" applyFont="1" applyBorder="1" applyAlignment="1">
      <alignment horizontal="center" vertical="center"/>
    </xf>
    <xf numFmtId="0" fontId="68" fillId="0" borderId="224" xfId="0" applyFont="1" applyBorder="1" applyAlignment="1">
      <alignment horizontal="left" vertical="center"/>
    </xf>
    <xf numFmtId="0" fontId="68" fillId="0" borderId="224" xfId="0" applyFont="1" applyBorder="1" applyAlignment="1">
      <alignment horizontal="left" vertical="center" wrapText="1"/>
    </xf>
    <xf numFmtId="49" fontId="68" fillId="0" borderId="234" xfId="0" applyNumberFormat="1" applyFont="1" applyBorder="1" applyAlignment="1">
      <alignment horizontal="center" vertical="center"/>
    </xf>
    <xf numFmtId="49" fontId="6" fillId="0" borderId="224" xfId="0" applyNumberFormat="1" applyFont="1" applyBorder="1" applyAlignment="1">
      <alignment horizontal="center" vertical="center"/>
    </xf>
    <xf numFmtId="0" fontId="6" fillId="0" borderId="234" xfId="0" applyFont="1" applyBorder="1" applyAlignment="1">
      <alignment horizontal="center" vertical="center"/>
    </xf>
    <xf numFmtId="0" fontId="68" fillId="0" borderId="234" xfId="0" applyFont="1" applyBorder="1" applyAlignment="1">
      <alignment horizontal="center" vertical="center"/>
    </xf>
    <xf numFmtId="1" fontId="6" fillId="66" borderId="224" xfId="0" applyNumberFormat="1" applyFont="1" applyFill="1" applyBorder="1" applyAlignment="1">
      <alignment horizontal="center" vertical="center"/>
    </xf>
    <xf numFmtId="0" fontId="6" fillId="0" borderId="321" xfId="0" applyNumberFormat="1" applyFont="1" applyFill="1" applyBorder="1" applyAlignment="1">
      <alignment horizontal="center" vertical="center"/>
    </xf>
    <xf numFmtId="0" fontId="6" fillId="0" borderId="230" xfId="0" applyFont="1" applyBorder="1" applyAlignment="1">
      <alignment horizontal="center" vertical="center" wrapText="1"/>
    </xf>
    <xf numFmtId="0" fontId="6" fillId="0" borderId="313" xfId="0" applyFont="1" applyFill="1" applyBorder="1" applyAlignment="1">
      <alignment horizontal="center" vertical="center"/>
    </xf>
    <xf numFmtId="49" fontId="6" fillId="0" borderId="321" xfId="0" applyNumberFormat="1"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204" xfId="0" applyFont="1" applyFill="1" applyBorder="1" applyAlignment="1">
      <alignment horizontal="center" vertical="center" wrapText="1"/>
    </xf>
    <xf numFmtId="0" fontId="6" fillId="0" borderId="264" xfId="0" applyFont="1" applyFill="1" applyBorder="1" applyAlignment="1">
      <alignment horizontal="center" vertical="center"/>
    </xf>
    <xf numFmtId="0" fontId="6" fillId="67" borderId="224" xfId="0" applyFont="1" applyFill="1" applyBorder="1" applyAlignment="1">
      <alignment horizontal="center" vertical="center"/>
    </xf>
    <xf numFmtId="0" fontId="6" fillId="0" borderId="224" xfId="196" applyFont="1" applyFill="1" applyBorder="1" applyAlignment="1">
      <alignment horizontal="center" vertical="center"/>
    </xf>
    <xf numFmtId="49" fontId="30" fillId="0" borderId="224" xfId="0" applyNumberFormat="1" applyFont="1" applyBorder="1" applyAlignment="1">
      <alignment horizontal="left" vertical="center"/>
    </xf>
    <xf numFmtId="0" fontId="6" fillId="0" borderId="224" xfId="0" applyNumberFormat="1" applyFont="1" applyBorder="1" applyAlignment="1">
      <alignment horizontal="center" vertical="center"/>
    </xf>
    <xf numFmtId="0" fontId="68" fillId="59" borderId="232" xfId="0" applyFont="1" applyFill="1" applyBorder="1" applyAlignment="1">
      <alignment horizontal="left" vertical="center"/>
    </xf>
    <xf numFmtId="0" fontId="6" fillId="0" borderId="212" xfId="230" applyFont="1" applyBorder="1" applyAlignment="1">
      <alignment horizontal="center" vertical="center"/>
    </xf>
    <xf numFmtId="0" fontId="30" fillId="0" borderId="212" xfId="230" applyFont="1" applyFill="1" applyBorder="1" applyAlignment="1">
      <alignment horizontal="left" vertical="top"/>
    </xf>
    <xf numFmtId="0" fontId="6" fillId="0" borderId="212" xfId="230" applyNumberFormat="1" applyFont="1" applyFill="1" applyBorder="1" applyAlignment="1">
      <alignment horizontal="center" vertical="center"/>
    </xf>
    <xf numFmtId="0" fontId="6" fillId="0" borderId="212" xfId="230" applyFont="1" applyBorder="1" applyAlignment="1">
      <alignment horizontal="center"/>
    </xf>
    <xf numFmtId="0" fontId="6" fillId="0" borderId="212" xfId="230" applyFont="1" applyFill="1" applyBorder="1" applyAlignment="1">
      <alignment horizontal="center" vertical="center"/>
    </xf>
    <xf numFmtId="0" fontId="6" fillId="0" borderId="212" xfId="230" applyFont="1" applyFill="1" applyBorder="1" applyAlignment="1">
      <alignment horizontal="center"/>
    </xf>
    <xf numFmtId="0" fontId="6" fillId="59" borderId="264" xfId="0" applyFont="1" applyFill="1" applyBorder="1" applyAlignment="1">
      <alignment horizontal="center" vertical="center"/>
    </xf>
    <xf numFmtId="9" fontId="6" fillId="60" borderId="315" xfId="0" applyNumberFormat="1" applyFont="1" applyFill="1" applyBorder="1" applyAlignment="1">
      <alignment horizontal="center" vertical="center"/>
    </xf>
    <xf numFmtId="0" fontId="6" fillId="59" borderId="117" xfId="0" applyFont="1" applyFill="1" applyBorder="1" applyAlignment="1">
      <alignment horizontal="left" vertical="center"/>
    </xf>
    <xf numFmtId="0" fontId="6" fillId="59" borderId="331" xfId="0" applyFont="1" applyFill="1" applyBorder="1" applyAlignment="1">
      <alignment horizontal="left"/>
    </xf>
    <xf numFmtId="0" fontId="30" fillId="0" borderId="264" xfId="245" applyFont="1" applyFill="1" applyBorder="1" applyAlignment="1">
      <alignment horizontal="left" vertical="top" wrapText="1"/>
    </xf>
    <xf numFmtId="0" fontId="6" fillId="0" borderId="264" xfId="245" applyFont="1" applyBorder="1" applyAlignment="1">
      <alignment horizontal="center"/>
    </xf>
    <xf numFmtId="0" fontId="6" fillId="0" borderId="264" xfId="0" applyFont="1" applyFill="1" applyBorder="1" applyAlignment="1">
      <alignment horizontal="center"/>
    </xf>
    <xf numFmtId="0" fontId="6" fillId="0" borderId="313" xfId="0" applyFont="1" applyFill="1" applyBorder="1" applyAlignment="1">
      <alignment horizontal="center" vertical="center" wrapText="1"/>
    </xf>
    <xf numFmtId="0" fontId="6" fillId="0" borderId="313" xfId="0" applyFont="1" applyFill="1" applyBorder="1" applyAlignment="1">
      <alignment horizontal="left" vertical="center" wrapText="1"/>
    </xf>
    <xf numFmtId="0" fontId="6" fillId="66" borderId="264" xfId="0" applyFont="1" applyFill="1" applyBorder="1" applyAlignment="1">
      <alignment horizontal="center" vertical="center"/>
    </xf>
    <xf numFmtId="0" fontId="6" fillId="59" borderId="264" xfId="0" applyFont="1" applyFill="1" applyBorder="1" applyAlignment="1">
      <alignment horizontal="left" vertical="center"/>
    </xf>
    <xf numFmtId="0" fontId="6" fillId="0" borderId="264" xfId="245" applyFont="1" applyBorder="1" applyAlignment="1">
      <alignment horizontal="center" vertical="center"/>
    </xf>
    <xf numFmtId="49" fontId="6" fillId="0" borderId="231" xfId="0" applyNumberFormat="1" applyFont="1" applyBorder="1" applyAlignment="1">
      <alignment horizontal="center" vertical="center"/>
    </xf>
    <xf numFmtId="0" fontId="6" fillId="0" borderId="264" xfId="196" applyFont="1" applyFill="1" applyBorder="1" applyAlignment="1">
      <alignment horizontal="center" vertical="center"/>
    </xf>
    <xf numFmtId="0" fontId="6" fillId="0" borderId="238" xfId="196" applyFont="1" applyFill="1" applyBorder="1" applyAlignment="1">
      <alignment horizontal="center" vertical="center"/>
    </xf>
    <xf numFmtId="0" fontId="30" fillId="0" borderId="246" xfId="0" applyFont="1" applyFill="1" applyBorder="1" applyAlignment="1">
      <alignment horizontal="left" vertical="center"/>
    </xf>
    <xf numFmtId="0" fontId="6" fillId="0" borderId="212" xfId="245" applyFont="1" applyFill="1" applyBorder="1" applyAlignment="1">
      <alignment horizontal="center" vertical="center"/>
    </xf>
    <xf numFmtId="0" fontId="6" fillId="59" borderId="223" xfId="0" applyFont="1" applyFill="1" applyBorder="1" applyAlignment="1">
      <alignment horizontal="left" vertical="center"/>
    </xf>
    <xf numFmtId="0" fontId="30" fillId="0" borderId="212" xfId="245" applyFont="1" applyFill="1" applyBorder="1" applyAlignment="1">
      <alignment horizontal="left" vertical="top"/>
    </xf>
    <xf numFmtId="0" fontId="6" fillId="0" borderId="212" xfId="0" applyFont="1" applyFill="1" applyBorder="1" applyAlignment="1">
      <alignment horizontal="center" vertical="center"/>
    </xf>
    <xf numFmtId="0" fontId="6" fillId="0" borderId="212" xfId="245" applyNumberFormat="1" applyFont="1" applyFill="1" applyBorder="1" applyAlignment="1">
      <alignment horizontal="center" vertical="center"/>
    </xf>
    <xf numFmtId="0" fontId="6" fillId="0" borderId="212" xfId="245" applyFont="1" applyFill="1" applyBorder="1" applyAlignment="1">
      <alignment horizontal="center"/>
    </xf>
    <xf numFmtId="49" fontId="6" fillId="0" borderId="212" xfId="0" applyNumberFormat="1" applyFont="1" applyFill="1" applyBorder="1" applyAlignment="1">
      <alignment horizontal="left"/>
    </xf>
    <xf numFmtId="167" fontId="6" fillId="0" borderId="212" xfId="245" applyNumberFormat="1" applyFont="1" applyFill="1" applyBorder="1" applyAlignment="1">
      <alignment vertical="top"/>
    </xf>
    <xf numFmtId="0" fontId="6" fillId="0" borderId="212" xfId="0" applyFont="1" applyBorder="1" applyAlignment="1">
      <alignment horizontal="center" vertical="center"/>
    </xf>
    <xf numFmtId="0" fontId="6" fillId="0" borderId="95" xfId="196" applyFont="1" applyFill="1" applyBorder="1" applyAlignment="1">
      <alignment horizontal="center" vertical="center"/>
    </xf>
    <xf numFmtId="0" fontId="30" fillId="0" borderId="95" xfId="0" applyFont="1" applyFill="1" applyBorder="1" applyAlignment="1">
      <alignment horizontal="left" vertical="center"/>
    </xf>
    <xf numFmtId="0" fontId="6" fillId="0" borderId="204" xfId="0" applyFont="1" applyBorder="1" applyAlignment="1">
      <alignment horizontal="center" vertical="center"/>
    </xf>
    <xf numFmtId="49" fontId="6" fillId="0" borderId="120"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6" fillId="0" borderId="212" xfId="0" applyFont="1" applyFill="1" applyBorder="1" applyAlignment="1">
      <alignment horizontal="left" vertical="center"/>
    </xf>
    <xf numFmtId="0" fontId="6" fillId="0" borderId="205" xfId="0" applyFont="1" applyFill="1" applyBorder="1" applyAlignment="1">
      <alignment horizontal="center" vertical="center"/>
    </xf>
    <xf numFmtId="0" fontId="6" fillId="0" borderId="264" xfId="0" applyFont="1" applyFill="1" applyBorder="1" applyAlignment="1">
      <alignment horizontal="center" vertical="center" wrapText="1"/>
    </xf>
    <xf numFmtId="0" fontId="6" fillId="59" borderId="13" xfId="0" applyFont="1" applyFill="1" applyBorder="1" applyAlignment="1">
      <alignment horizontal="center" vertical="center"/>
    </xf>
    <xf numFmtId="9" fontId="6" fillId="60" borderId="204" xfId="0" applyNumberFormat="1" applyFont="1" applyFill="1" applyBorder="1" applyAlignment="1">
      <alignment horizontal="center" vertical="center"/>
    </xf>
    <xf numFmtId="0" fontId="6" fillId="59" borderId="117" xfId="0" applyFont="1" applyFill="1" applyBorder="1" applyAlignment="1"/>
    <xf numFmtId="0" fontId="6" fillId="0" borderId="117" xfId="0" applyFont="1" applyBorder="1" applyAlignment="1">
      <alignment horizontal="center" vertical="center"/>
    </xf>
    <xf numFmtId="0" fontId="30" fillId="0" borderId="239" xfId="0" applyFont="1" applyFill="1" applyBorder="1" applyAlignment="1">
      <alignment horizontal="left" vertical="center"/>
    </xf>
    <xf numFmtId="0" fontId="6" fillId="63" borderId="212" xfId="0" applyFont="1" applyFill="1" applyBorder="1" applyAlignment="1">
      <alignment horizontal="left" vertical="center"/>
    </xf>
    <xf numFmtId="0" fontId="6" fillId="0" borderId="204" xfId="196" applyFont="1" applyFill="1" applyBorder="1" applyAlignment="1">
      <alignment horizontal="center" vertical="center"/>
    </xf>
    <xf numFmtId="0" fontId="30" fillId="0" borderId="212" xfId="0" applyFont="1" applyBorder="1" applyAlignment="1">
      <alignment horizontal="left"/>
    </xf>
    <xf numFmtId="0" fontId="6" fillId="0" borderId="205" xfId="0" applyFont="1" applyBorder="1" applyAlignment="1">
      <alignment horizontal="center" vertical="center"/>
    </xf>
    <xf numFmtId="0" fontId="6" fillId="63" borderId="212" xfId="0" applyFont="1" applyFill="1" applyBorder="1" applyAlignment="1">
      <alignment vertical="center"/>
    </xf>
    <xf numFmtId="0" fontId="6" fillId="63" borderId="48" xfId="0" applyFont="1" applyFill="1" applyBorder="1" applyAlignment="1">
      <alignment horizontal="center" vertical="center"/>
    </xf>
    <xf numFmtId="9" fontId="6" fillId="60" borderId="35" xfId="0" applyNumberFormat="1" applyFont="1" applyFill="1" applyBorder="1" applyAlignment="1">
      <alignment horizontal="center" vertical="center"/>
    </xf>
    <xf numFmtId="0" fontId="6" fillId="63" borderId="264" xfId="0" applyFont="1" applyFill="1" applyBorder="1" applyAlignment="1">
      <alignment horizontal="left" vertical="center"/>
    </xf>
    <xf numFmtId="0" fontId="30" fillId="0" borderId="241" xfId="0" applyFont="1" applyFill="1" applyBorder="1" applyAlignment="1">
      <alignment horizontal="left" vertical="center"/>
    </xf>
    <xf numFmtId="0" fontId="6" fillId="63" borderId="212" xfId="245" applyFont="1" applyFill="1" applyBorder="1" applyAlignment="1">
      <alignment horizontal="center" vertical="center"/>
    </xf>
    <xf numFmtId="0" fontId="6" fillId="63" borderId="95" xfId="0" applyFont="1" applyFill="1" applyBorder="1" applyAlignment="1">
      <alignment horizontal="left" vertical="center"/>
    </xf>
    <xf numFmtId="0" fontId="6" fillId="0" borderId="204" xfId="0" applyFont="1" applyFill="1" applyBorder="1" applyAlignment="1">
      <alignment horizontal="center" vertical="center"/>
    </xf>
    <xf numFmtId="0" fontId="30" fillId="0" borderId="212" xfId="0" applyFont="1" applyFill="1" applyBorder="1" applyAlignment="1">
      <alignment horizontal="left" vertical="center"/>
    </xf>
    <xf numFmtId="0" fontId="6" fillId="63" borderId="95" xfId="0" applyFont="1" applyFill="1" applyBorder="1" applyAlignment="1">
      <alignment vertical="center"/>
    </xf>
    <xf numFmtId="0" fontId="6" fillId="63" borderId="264" xfId="245" applyFont="1" applyFill="1" applyBorder="1" applyAlignment="1">
      <alignment horizontal="center" vertical="center"/>
    </xf>
    <xf numFmtId="9" fontId="6" fillId="60" borderId="328" xfId="0" applyNumberFormat="1" applyFont="1" applyFill="1" applyBorder="1" applyAlignment="1">
      <alignment horizontal="center" vertical="center"/>
    </xf>
    <xf numFmtId="0" fontId="6" fillId="63" borderId="264" xfId="0" applyFont="1" applyFill="1" applyBorder="1" applyAlignment="1">
      <alignment vertical="center"/>
    </xf>
    <xf numFmtId="0" fontId="6" fillId="0" borderId="212" xfId="196" applyFont="1" applyFill="1" applyBorder="1" applyAlignment="1">
      <alignment horizontal="center" vertical="center"/>
    </xf>
    <xf numFmtId="0" fontId="6" fillId="0" borderId="23" xfId="0" applyFont="1" applyFill="1" applyBorder="1" applyAlignment="1">
      <alignment horizontal="center" vertical="center" wrapText="1"/>
    </xf>
    <xf numFmtId="0" fontId="6" fillId="0" borderId="23" xfId="0" applyFont="1" applyFill="1" applyBorder="1" applyAlignment="1">
      <alignment horizontal="center" vertical="center"/>
    </xf>
    <xf numFmtId="0" fontId="30" fillId="0" borderId="139" xfId="0" applyNumberFormat="1" applyFont="1" applyFill="1" applyBorder="1" applyAlignment="1">
      <alignment horizontal="left" vertical="center"/>
    </xf>
    <xf numFmtId="0" fontId="6" fillId="0" borderId="95" xfId="0" applyFont="1" applyBorder="1" applyAlignment="1">
      <alignment horizontal="center" vertical="center" wrapText="1"/>
    </xf>
    <xf numFmtId="0" fontId="6" fillId="0" borderId="95" xfId="0" applyFont="1" applyFill="1" applyBorder="1" applyAlignment="1">
      <alignment horizontal="center" vertical="center" wrapText="1"/>
    </xf>
    <xf numFmtId="0" fontId="6" fillId="0" borderId="118" xfId="0" applyFont="1" applyFill="1" applyBorder="1" applyAlignment="1">
      <alignment horizontal="left" vertical="center"/>
    </xf>
    <xf numFmtId="49" fontId="6" fillId="0" borderId="139" xfId="0" applyNumberFormat="1" applyFont="1" applyBorder="1" applyAlignment="1">
      <alignment horizontal="left" vertical="center" wrapText="1"/>
    </xf>
    <xf numFmtId="0" fontId="6" fillId="59" borderId="328" xfId="0" applyFont="1" applyFill="1" applyBorder="1" applyAlignment="1">
      <alignment horizontal="center" vertical="center"/>
    </xf>
    <xf numFmtId="9" fontId="6" fillId="60" borderId="95" xfId="91" applyFont="1" applyFill="1" applyBorder="1" applyAlignment="1">
      <alignment horizontal="center" vertical="center"/>
    </xf>
    <xf numFmtId="49" fontId="6" fillId="0" borderId="139" xfId="244" applyNumberFormat="1" applyFont="1" applyBorder="1" applyAlignment="1" applyProtection="1">
      <alignment horizontal="left" vertical="center" wrapText="1"/>
    </xf>
    <xf numFmtId="0" fontId="6" fillId="59" borderId="329" xfId="0" applyFont="1" applyFill="1" applyBorder="1" applyAlignment="1">
      <alignment vertical="center"/>
    </xf>
    <xf numFmtId="0" fontId="6" fillId="0" borderId="24" xfId="0" applyFont="1" applyFill="1" applyBorder="1" applyAlignment="1">
      <alignment horizontal="center" vertical="center"/>
    </xf>
    <xf numFmtId="0" fontId="6" fillId="59" borderId="117" xfId="0" applyFont="1" applyFill="1" applyBorder="1" applyAlignment="1">
      <alignment horizontal="left"/>
    </xf>
    <xf numFmtId="0" fontId="6" fillId="0" borderId="139" xfId="0" applyFont="1" applyFill="1" applyBorder="1" applyAlignment="1">
      <alignment horizontal="center" vertical="center"/>
    </xf>
    <xf numFmtId="9" fontId="6" fillId="60" borderId="13" xfId="0" applyNumberFormat="1" applyFont="1" applyFill="1" applyBorder="1" applyAlignment="1">
      <alignment horizontal="center" vertical="center"/>
    </xf>
    <xf numFmtId="0" fontId="6" fillId="0" borderId="139" xfId="0" applyFont="1" applyBorder="1" applyAlignment="1">
      <alignment horizontal="center" vertical="center"/>
    </xf>
    <xf numFmtId="49" fontId="6" fillId="0" borderId="0" xfId="0" applyNumberFormat="1" applyFont="1" applyFill="1" applyAlignment="1">
      <alignment vertical="center"/>
    </xf>
    <xf numFmtId="0" fontId="6" fillId="59" borderId="329" xfId="0" applyFont="1" applyFill="1" applyBorder="1" applyAlignment="1"/>
    <xf numFmtId="0" fontId="30" fillId="0" borderId="153" xfId="0" applyNumberFormat="1" applyFont="1" applyFill="1" applyBorder="1" applyAlignment="1">
      <alignment horizontal="left" vertical="center"/>
    </xf>
    <xf numFmtId="0" fontId="6" fillId="0" borderId="118" xfId="196" applyFont="1" applyFill="1" applyBorder="1" applyAlignment="1">
      <alignment horizontal="center" vertical="center"/>
    </xf>
    <xf numFmtId="0" fontId="30" fillId="0" borderId="139" xfId="0" applyNumberFormat="1" applyFont="1" applyBorder="1" applyAlignment="1"/>
    <xf numFmtId="0" fontId="6" fillId="0" borderId="139" xfId="0" applyFont="1" applyFill="1" applyBorder="1" applyAlignment="1">
      <alignment horizontal="center"/>
    </xf>
    <xf numFmtId="0" fontId="6" fillId="0" borderId="106" xfId="0" applyFont="1" applyFill="1" applyBorder="1" applyAlignment="1">
      <alignment horizontal="center" vertical="center"/>
    </xf>
    <xf numFmtId="0" fontId="30" fillId="0" borderId="322" xfId="0" applyFont="1" applyFill="1" applyBorder="1" applyAlignment="1">
      <alignment horizontal="left" vertical="center" wrapText="1"/>
    </xf>
    <xf numFmtId="0" fontId="6" fillId="0" borderId="24" xfId="0" applyFont="1" applyFill="1" applyBorder="1" applyAlignment="1">
      <alignment horizontal="center" vertical="center" wrapText="1"/>
    </xf>
    <xf numFmtId="0" fontId="6" fillId="0" borderId="117" xfId="0" applyFont="1" applyFill="1" applyBorder="1" applyAlignment="1">
      <alignment horizontal="center" vertical="center"/>
    </xf>
    <xf numFmtId="0" fontId="6" fillId="0" borderId="117" xfId="196" applyFont="1" applyFill="1" applyBorder="1" applyAlignment="1">
      <alignment horizontal="center" vertical="center"/>
    </xf>
    <xf numFmtId="166" fontId="30" fillId="0" borderId="117" xfId="0" applyNumberFormat="1" applyFont="1" applyFill="1" applyBorder="1" applyAlignment="1">
      <alignment horizontal="left" vertical="center"/>
    </xf>
    <xf numFmtId="0" fontId="6" fillId="0" borderId="117" xfId="0" applyFont="1" applyBorder="1" applyAlignment="1">
      <alignment horizontal="center"/>
    </xf>
    <xf numFmtId="0" fontId="6" fillId="0" borderId="117" xfId="0" applyFont="1" applyBorder="1" applyAlignment="1">
      <alignment horizontal="left" vertical="center"/>
    </xf>
    <xf numFmtId="0" fontId="6" fillId="0" borderId="117" xfId="0" applyFont="1" applyFill="1" applyBorder="1" applyAlignment="1">
      <alignment horizontal="left" vertical="center" wrapText="1"/>
    </xf>
    <xf numFmtId="0" fontId="6" fillId="0" borderId="117" xfId="0" applyFont="1" applyFill="1" applyBorder="1" applyAlignment="1">
      <alignment horizontal="left" vertical="center"/>
    </xf>
    <xf numFmtId="0" fontId="6" fillId="59" borderId="117" xfId="0" applyFont="1" applyFill="1" applyBorder="1" applyAlignment="1">
      <alignment horizontal="center" vertical="center"/>
    </xf>
    <xf numFmtId="0" fontId="30" fillId="0" borderId="117" xfId="0" applyFont="1" applyFill="1" applyBorder="1" applyAlignment="1">
      <alignment horizontal="left" vertical="center"/>
    </xf>
    <xf numFmtId="0" fontId="6" fillId="59" borderId="329" xfId="0" applyFont="1" applyFill="1" applyBorder="1" applyAlignment="1">
      <alignment horizontal="center" vertical="center"/>
    </xf>
    <xf numFmtId="0" fontId="6" fillId="0" borderId="117" xfId="0" applyFont="1" applyFill="1" applyBorder="1" applyAlignment="1">
      <alignment horizontal="center" vertical="center" wrapText="1"/>
    </xf>
    <xf numFmtId="0" fontId="6" fillId="64" borderId="117" xfId="0" applyFont="1" applyFill="1" applyBorder="1" applyAlignment="1">
      <alignment horizontal="center" vertical="center" wrapText="1"/>
    </xf>
    <xf numFmtId="0" fontId="6" fillId="64" borderId="313" xfId="0" applyFont="1" applyFill="1" applyBorder="1" applyAlignment="1">
      <alignment horizontal="center" vertical="center" wrapText="1"/>
    </xf>
    <xf numFmtId="0" fontId="6" fillId="0" borderId="58" xfId="0" applyFont="1" applyBorder="1"/>
    <xf numFmtId="0" fontId="6" fillId="0" borderId="58" xfId="0" applyFont="1" applyFill="1" applyBorder="1"/>
    <xf numFmtId="0" fontId="6" fillId="0" borderId="0" xfId="0" applyFont="1" applyBorder="1" applyAlignment="1">
      <alignment horizontal="left" vertical="center"/>
    </xf>
    <xf numFmtId="0" fontId="6" fillId="0" borderId="0" xfId="0" applyNumberFormat="1" applyFont="1" applyBorder="1" applyAlignment="1"/>
    <xf numFmtId="0" fontId="6" fillId="0" borderId="0" xfId="0" applyFont="1" applyBorder="1" applyAlignment="1"/>
    <xf numFmtId="0" fontId="6" fillId="0" borderId="0" xfId="0" applyFont="1" applyBorder="1" applyAlignment="1">
      <alignment horizontal="center"/>
    </xf>
    <xf numFmtId="0" fontId="6" fillId="0" borderId="200" xfId="0" applyFont="1" applyFill="1" applyBorder="1"/>
    <xf numFmtId="49" fontId="6" fillId="0" borderId="0" xfId="0" applyNumberFormat="1" applyFont="1" applyFill="1" applyAlignment="1">
      <alignment horizontal="center" vertical="center"/>
    </xf>
    <xf numFmtId="49" fontId="6" fillId="0" borderId="109" xfId="0" applyNumberFormat="1" applyFont="1" applyFill="1" applyBorder="1" applyAlignment="1">
      <alignment horizontal="center" vertical="center"/>
    </xf>
    <xf numFmtId="0" fontId="6" fillId="0" borderId="158" xfId="0" applyFont="1" applyFill="1" applyBorder="1" applyAlignment="1">
      <alignment horizontal="left" vertical="center"/>
    </xf>
    <xf numFmtId="0" fontId="6" fillId="0" borderId="158" xfId="0" applyFont="1" applyFill="1" applyBorder="1" applyAlignment="1">
      <alignment horizontal="center" vertical="center" wrapText="1"/>
    </xf>
    <xf numFmtId="1" fontId="6" fillId="0" borderId="158" xfId="0" applyNumberFormat="1" applyFont="1" applyFill="1" applyBorder="1" applyAlignment="1">
      <alignment horizontal="center" vertical="center"/>
    </xf>
    <xf numFmtId="49" fontId="6" fillId="0" borderId="157" xfId="0" applyNumberFormat="1" applyFont="1" applyFill="1" applyBorder="1" applyAlignment="1">
      <alignment horizontal="center" vertical="center"/>
    </xf>
    <xf numFmtId="49" fontId="6" fillId="0" borderId="125" xfId="0" applyNumberFormat="1" applyFont="1" applyFill="1" applyBorder="1" applyAlignment="1">
      <alignment horizontal="center" vertical="center"/>
    </xf>
    <xf numFmtId="49" fontId="6" fillId="0" borderId="194" xfId="0" applyNumberFormat="1" applyFont="1" applyFill="1" applyBorder="1" applyAlignment="1">
      <alignment horizontal="center" vertical="center"/>
    </xf>
    <xf numFmtId="49" fontId="6" fillId="0" borderId="27" xfId="0" applyNumberFormat="1" applyFont="1" applyFill="1" applyBorder="1" applyAlignment="1">
      <alignment horizontal="center" vertical="center"/>
    </xf>
    <xf numFmtId="49" fontId="6" fillId="0" borderId="159" xfId="0" applyNumberFormat="1" applyFont="1" applyFill="1" applyBorder="1" applyAlignment="1">
      <alignment horizontal="center" vertical="center"/>
    </xf>
    <xf numFmtId="0" fontId="6" fillId="59" borderId="125" xfId="0" applyFont="1" applyFill="1" applyBorder="1"/>
    <xf numFmtId="49" fontId="6" fillId="0" borderId="144" xfId="0" applyNumberFormat="1" applyFont="1" applyFill="1" applyBorder="1" applyAlignment="1">
      <alignment horizontal="center" vertical="center"/>
    </xf>
    <xf numFmtId="0" fontId="6" fillId="0" borderId="147" xfId="0" applyFont="1" applyFill="1" applyBorder="1" applyAlignment="1">
      <alignment horizontal="left" vertical="center"/>
    </xf>
    <xf numFmtId="0" fontId="6" fillId="0" borderId="147" xfId="0" applyFont="1" applyFill="1" applyBorder="1" applyAlignment="1">
      <alignment horizontal="center" vertical="center" wrapText="1"/>
    </xf>
    <xf numFmtId="1" fontId="6" fillId="0" borderId="147" xfId="0" applyNumberFormat="1" applyFont="1" applyFill="1" applyBorder="1" applyAlignment="1">
      <alignment horizontal="center" vertical="center"/>
    </xf>
    <xf numFmtId="49" fontId="6" fillId="0" borderId="152" xfId="0" applyNumberFormat="1" applyFont="1" applyFill="1" applyBorder="1" applyAlignment="1">
      <alignment horizontal="center" vertical="center"/>
    </xf>
    <xf numFmtId="49" fontId="6" fillId="0" borderId="139" xfId="0" applyNumberFormat="1" applyFont="1" applyFill="1" applyBorder="1" applyAlignment="1">
      <alignment horizontal="center" vertical="center"/>
    </xf>
    <xf numFmtId="49" fontId="6" fillId="0" borderId="143" xfId="0" applyNumberFormat="1" applyFont="1" applyFill="1" applyBorder="1" applyAlignment="1">
      <alignment horizontal="center" vertical="center"/>
    </xf>
    <xf numFmtId="49" fontId="6" fillId="0" borderId="150" xfId="0" applyNumberFormat="1" applyFont="1" applyFill="1" applyBorder="1" applyAlignment="1">
      <alignment horizontal="center" vertical="center"/>
    </xf>
    <xf numFmtId="0" fontId="6" fillId="0" borderId="147" xfId="0" applyFont="1" applyBorder="1" applyAlignment="1">
      <alignment horizontal="center" vertical="center"/>
    </xf>
    <xf numFmtId="0" fontId="6" fillId="0" borderId="258" xfId="0" applyFont="1" applyBorder="1" applyAlignment="1">
      <alignment horizontal="center" vertical="center"/>
    </xf>
    <xf numFmtId="0" fontId="6" fillId="0" borderId="258" xfId="0" applyFont="1" applyFill="1" applyBorder="1" applyAlignment="1">
      <alignment horizontal="center" vertical="center" wrapText="1"/>
    </xf>
    <xf numFmtId="1" fontId="6" fillId="0" borderId="302" xfId="0" applyNumberFormat="1" applyFont="1" applyFill="1" applyBorder="1" applyAlignment="1">
      <alignment horizontal="center" vertical="center"/>
    </xf>
    <xf numFmtId="49" fontId="6" fillId="0" borderId="302" xfId="0" applyNumberFormat="1" applyFont="1" applyFill="1" applyBorder="1" applyAlignment="1">
      <alignment horizontal="center" vertical="center"/>
    </xf>
    <xf numFmtId="49" fontId="6" fillId="0" borderId="204" xfId="0" applyNumberFormat="1" applyFont="1" applyFill="1" applyBorder="1" applyAlignment="1">
      <alignment horizontal="center" vertical="center"/>
    </xf>
    <xf numFmtId="49" fontId="6" fillId="0" borderId="212" xfId="0" applyNumberFormat="1" applyFont="1" applyFill="1" applyBorder="1" applyAlignment="1">
      <alignment horizontal="center" vertical="center"/>
    </xf>
    <xf numFmtId="49" fontId="6" fillId="0" borderId="95" xfId="0" applyNumberFormat="1" applyFont="1" applyFill="1" applyBorder="1" applyAlignment="1">
      <alignment horizontal="center" vertical="center"/>
    </xf>
    <xf numFmtId="49" fontId="6" fillId="0" borderId="140" xfId="0" applyNumberFormat="1" applyFont="1" applyFill="1" applyBorder="1" applyAlignment="1">
      <alignment horizontal="center" vertical="center"/>
    </xf>
    <xf numFmtId="0" fontId="6" fillId="59" borderId="310" xfId="0" applyFont="1" applyFill="1" applyBorder="1"/>
    <xf numFmtId="49" fontId="6" fillId="0" borderId="106" xfId="0" applyNumberFormat="1" applyFont="1" applyFill="1" applyBorder="1" applyAlignment="1">
      <alignment horizontal="center" vertical="center"/>
    </xf>
    <xf numFmtId="0" fontId="6" fillId="0" borderId="145" xfId="0" applyFont="1" applyFill="1" applyBorder="1" applyAlignment="1">
      <alignment horizontal="center" vertical="center"/>
    </xf>
    <xf numFmtId="0" fontId="6" fillId="0" borderId="141" xfId="0" applyFont="1" applyFill="1" applyBorder="1" applyAlignment="1">
      <alignment horizontal="center" vertical="center" wrapText="1"/>
    </xf>
    <xf numFmtId="1" fontId="6" fillId="0" borderId="141" xfId="0" applyNumberFormat="1" applyFont="1" applyFill="1" applyBorder="1" applyAlignment="1">
      <alignment horizontal="center" vertical="center"/>
    </xf>
    <xf numFmtId="49" fontId="6" fillId="0" borderId="118" xfId="0" applyNumberFormat="1" applyFont="1" applyFill="1" applyBorder="1" applyAlignment="1">
      <alignment horizontal="center" vertical="center"/>
    </xf>
    <xf numFmtId="49" fontId="6" fillId="0" borderId="141" xfId="0" applyNumberFormat="1" applyFont="1" applyFill="1" applyBorder="1" applyAlignment="1">
      <alignment horizontal="center" vertical="center"/>
    </xf>
    <xf numFmtId="49" fontId="6" fillId="0" borderId="161" xfId="0" applyNumberFormat="1" applyFont="1" applyFill="1" applyBorder="1" applyAlignment="1">
      <alignment horizontal="center" vertical="center"/>
    </xf>
    <xf numFmtId="49" fontId="6" fillId="0" borderId="48" xfId="0" applyNumberFormat="1" applyFont="1" applyFill="1" applyBorder="1" applyAlignment="1">
      <alignment horizontal="center" vertical="center"/>
    </xf>
    <xf numFmtId="49" fontId="6" fillId="64" borderId="106" xfId="0" applyNumberFormat="1" applyFont="1" applyFill="1" applyBorder="1" applyAlignment="1">
      <alignment horizontal="center" vertical="center"/>
    </xf>
    <xf numFmtId="0" fontId="6" fillId="0" borderId="147" xfId="0" applyFont="1" applyFill="1" applyBorder="1" applyAlignment="1">
      <alignment horizontal="center" vertical="center"/>
    </xf>
    <xf numFmtId="0" fontId="6" fillId="64" borderId="141" xfId="0" applyFont="1" applyFill="1" applyBorder="1" applyAlignment="1">
      <alignment horizontal="center" vertical="center" wrapText="1"/>
    </xf>
    <xf numFmtId="49" fontId="6" fillId="64" borderId="160" xfId="0" applyNumberFormat="1" applyFont="1" applyFill="1" applyBorder="1" applyAlignment="1">
      <alignment horizontal="center" vertical="center"/>
    </xf>
    <xf numFmtId="49" fontId="6" fillId="64" borderId="140" xfId="0" applyNumberFormat="1" applyFont="1" applyFill="1" applyBorder="1" applyAlignment="1">
      <alignment horizontal="center" vertical="center"/>
    </xf>
    <xf numFmtId="49" fontId="6" fillId="64" borderId="118" xfId="0" applyNumberFormat="1" applyFont="1" applyFill="1" applyBorder="1" applyAlignment="1">
      <alignment horizontal="center" vertical="center"/>
    </xf>
    <xf numFmtId="49" fontId="6" fillId="64" borderId="139" xfId="0" applyNumberFormat="1" applyFont="1" applyFill="1" applyBorder="1" applyAlignment="1">
      <alignment horizontal="center" vertical="center"/>
    </xf>
    <xf numFmtId="49" fontId="6" fillId="64" borderId="13" xfId="0" applyNumberFormat="1" applyFont="1" applyFill="1" applyBorder="1" applyAlignment="1">
      <alignment horizontal="center" vertical="center"/>
    </xf>
    <xf numFmtId="49" fontId="6" fillId="64" borderId="95" xfId="0" applyNumberFormat="1" applyFont="1" applyFill="1" applyBorder="1" applyAlignment="1">
      <alignment horizontal="center" vertical="center"/>
    </xf>
    <xf numFmtId="49" fontId="6" fillId="64" borderId="166" xfId="0" applyNumberFormat="1" applyFont="1" applyFill="1" applyBorder="1" applyAlignment="1">
      <alignment horizontal="center" vertical="center"/>
    </xf>
    <xf numFmtId="49" fontId="6" fillId="64" borderId="167" xfId="0" applyNumberFormat="1" applyFont="1" applyFill="1" applyBorder="1" applyAlignment="1">
      <alignment horizontal="center" vertical="center"/>
    </xf>
    <xf numFmtId="49" fontId="6" fillId="64" borderId="168" xfId="0" applyNumberFormat="1" applyFont="1" applyFill="1" applyBorder="1" applyAlignment="1">
      <alignment horizontal="center" vertical="center"/>
    </xf>
    <xf numFmtId="49" fontId="6" fillId="0" borderId="148" xfId="0" applyNumberFormat="1" applyFont="1" applyFill="1" applyBorder="1" applyAlignment="1">
      <alignment horizontal="center" vertical="center"/>
    </xf>
    <xf numFmtId="0" fontId="6" fillId="0" borderId="141" xfId="0" applyNumberFormat="1" applyFont="1" applyFill="1" applyBorder="1" applyAlignment="1">
      <alignment horizontal="center" vertical="center"/>
    </xf>
    <xf numFmtId="49" fontId="6" fillId="0" borderId="169" xfId="0" applyNumberFormat="1" applyFont="1" applyFill="1" applyBorder="1" applyAlignment="1">
      <alignment horizontal="center" vertical="center"/>
    </xf>
    <xf numFmtId="0" fontId="6" fillId="0" borderId="160" xfId="0" applyNumberFormat="1" applyFont="1" applyFill="1" applyBorder="1" applyAlignment="1">
      <alignment horizontal="center" vertical="center"/>
    </xf>
    <xf numFmtId="49" fontId="6" fillId="0" borderId="35" xfId="0" applyNumberFormat="1" applyFont="1" applyFill="1" applyBorder="1" applyAlignment="1">
      <alignment horizontal="center" vertical="center"/>
    </xf>
    <xf numFmtId="49" fontId="6" fillId="0" borderId="24" xfId="0" applyNumberFormat="1" applyFont="1" applyFill="1" applyBorder="1" applyAlignment="1">
      <alignment horizontal="center" vertical="center"/>
    </xf>
    <xf numFmtId="49" fontId="6" fillId="0" borderId="160" xfId="0" applyNumberFormat="1" applyFont="1" applyFill="1" applyBorder="1" applyAlignment="1">
      <alignment horizontal="center" vertical="center"/>
    </xf>
    <xf numFmtId="49" fontId="6" fillId="0" borderId="141" xfId="0" applyNumberFormat="1" applyFont="1" applyFill="1" applyBorder="1" applyAlignment="1">
      <alignment horizontal="left" vertical="center"/>
    </xf>
    <xf numFmtId="49" fontId="6" fillId="0" borderId="139" xfId="0" applyNumberFormat="1" applyFont="1" applyFill="1" applyBorder="1" applyAlignment="1">
      <alignment horizontal="left" vertical="center"/>
    </xf>
    <xf numFmtId="49" fontId="6" fillId="0" borderId="311" xfId="0" applyNumberFormat="1" applyFont="1" applyFill="1" applyBorder="1" applyAlignment="1">
      <alignment horizontal="center" vertical="center"/>
    </xf>
    <xf numFmtId="49" fontId="6" fillId="0" borderId="312" xfId="0" applyNumberFormat="1" applyFont="1" applyFill="1" applyBorder="1" applyAlignment="1">
      <alignment horizontal="center" vertical="center"/>
    </xf>
    <xf numFmtId="49" fontId="6" fillId="0" borderId="313" xfId="0" applyNumberFormat="1" applyFont="1" applyFill="1" applyBorder="1" applyAlignment="1">
      <alignment horizontal="center" vertical="center"/>
    </xf>
    <xf numFmtId="49" fontId="6" fillId="0" borderId="314" xfId="0" applyNumberFormat="1" applyFont="1" applyFill="1" applyBorder="1" applyAlignment="1">
      <alignment horizontal="center" vertical="center"/>
    </xf>
    <xf numFmtId="49" fontId="6" fillId="0" borderId="315" xfId="0" applyNumberFormat="1" applyFont="1" applyFill="1" applyBorder="1" applyAlignment="1">
      <alignment horizontal="center" vertical="center"/>
    </xf>
    <xf numFmtId="49" fontId="6" fillId="0" borderId="316" xfId="0" applyNumberFormat="1" applyFont="1" applyFill="1" applyBorder="1" applyAlignment="1">
      <alignment horizontal="center" vertical="center"/>
    </xf>
    <xf numFmtId="0" fontId="6" fillId="64" borderId="160" xfId="0" applyNumberFormat="1" applyFont="1" applyFill="1" applyBorder="1" applyAlignment="1">
      <alignment horizontal="center" vertical="center"/>
    </xf>
    <xf numFmtId="49" fontId="6" fillId="64" borderId="141" xfId="0" applyNumberFormat="1" applyFont="1" applyFill="1" applyBorder="1" applyAlignment="1">
      <alignment horizontal="center" vertical="center"/>
    </xf>
    <xf numFmtId="49" fontId="6" fillId="64" borderId="161" xfId="0" applyNumberFormat="1" applyFont="1" applyFill="1" applyBorder="1" applyAlignment="1">
      <alignment horizontal="center" vertical="center"/>
    </xf>
    <xf numFmtId="0" fontId="6" fillId="0" borderId="160" xfId="0" applyFont="1" applyFill="1" applyBorder="1" applyAlignment="1">
      <alignment horizontal="center" vertical="center" wrapText="1"/>
    </xf>
    <xf numFmtId="49" fontId="6" fillId="0" borderId="146" xfId="0" applyNumberFormat="1" applyFont="1" applyFill="1" applyBorder="1" applyAlignment="1">
      <alignment horizontal="center" vertical="center"/>
    </xf>
    <xf numFmtId="49" fontId="6" fillId="0" borderId="153" xfId="0" applyNumberFormat="1" applyFont="1" applyFill="1" applyBorder="1" applyAlignment="1">
      <alignment horizontal="center" vertical="center"/>
    </xf>
    <xf numFmtId="49" fontId="6" fillId="0" borderId="171" xfId="0" applyNumberFormat="1" applyFont="1" applyFill="1" applyBorder="1" applyAlignment="1">
      <alignment horizontal="center" vertical="center"/>
    </xf>
    <xf numFmtId="49" fontId="6" fillId="0" borderId="95" xfId="0" applyNumberFormat="1" applyFont="1" applyFill="1" applyBorder="1" applyAlignment="1">
      <alignment vertical="center"/>
    </xf>
    <xf numFmtId="0" fontId="6" fillId="64" borderId="145" xfId="0" applyNumberFormat="1" applyFont="1" applyFill="1" applyBorder="1" applyAlignment="1">
      <alignment horizontal="center" vertical="center"/>
    </xf>
    <xf numFmtId="49" fontId="6" fillId="0" borderId="162" xfId="0" applyNumberFormat="1" applyFont="1" applyFill="1" applyBorder="1" applyAlignment="1">
      <alignment horizontal="center" vertical="center"/>
    </xf>
    <xf numFmtId="49" fontId="6" fillId="64" borderId="162" xfId="0" applyNumberFormat="1" applyFont="1" applyFill="1" applyBorder="1" applyAlignment="1">
      <alignment horizontal="center" vertical="center"/>
    </xf>
    <xf numFmtId="49" fontId="6" fillId="64" borderId="163" xfId="0" applyNumberFormat="1" applyFont="1" applyFill="1" applyBorder="1" applyAlignment="1">
      <alignment horizontal="center" vertical="center"/>
    </xf>
    <xf numFmtId="49" fontId="6" fillId="64" borderId="164" xfId="0" applyNumberFormat="1" applyFont="1" applyFill="1" applyBorder="1" applyAlignment="1">
      <alignment horizontal="center" vertical="center"/>
    </xf>
    <xf numFmtId="49" fontId="6" fillId="64" borderId="165" xfId="0" applyNumberFormat="1" applyFont="1" applyFill="1" applyBorder="1" applyAlignment="1">
      <alignment horizontal="center" vertical="center"/>
    </xf>
    <xf numFmtId="49" fontId="6" fillId="64" borderId="147" xfId="0" applyNumberFormat="1" applyFont="1" applyFill="1" applyBorder="1" applyAlignment="1">
      <alignment horizontal="center" vertical="center"/>
    </xf>
    <xf numFmtId="0" fontId="6" fillId="64" borderId="145" xfId="0" applyFont="1" applyFill="1" applyBorder="1" applyAlignment="1">
      <alignment horizontal="center" vertical="center" wrapText="1"/>
    </xf>
    <xf numFmtId="49" fontId="6" fillId="0" borderId="172" xfId="0" applyNumberFormat="1" applyFont="1" applyFill="1" applyBorder="1" applyAlignment="1">
      <alignment horizontal="center" vertical="center"/>
    </xf>
    <xf numFmtId="49" fontId="6" fillId="0" borderId="173" xfId="0" applyNumberFormat="1" applyFont="1" applyFill="1" applyBorder="1" applyAlignment="1">
      <alignment horizontal="center" vertical="center"/>
    </xf>
    <xf numFmtId="0" fontId="6" fillId="0" borderId="258" xfId="0" applyFont="1" applyFill="1" applyBorder="1" applyAlignment="1">
      <alignment horizontal="center" vertical="center"/>
    </xf>
    <xf numFmtId="0" fontId="6" fillId="0" borderId="302" xfId="0" applyFont="1" applyFill="1" applyBorder="1" applyAlignment="1">
      <alignment horizontal="center" vertical="center" wrapText="1"/>
    </xf>
    <xf numFmtId="0" fontId="6" fillId="0" borderId="302" xfId="0" applyNumberFormat="1" applyFont="1" applyFill="1" applyBorder="1" applyAlignment="1">
      <alignment horizontal="center" vertical="center"/>
    </xf>
    <xf numFmtId="49" fontId="6" fillId="0" borderId="264" xfId="0" applyNumberFormat="1" applyFont="1" applyFill="1" applyBorder="1" applyAlignment="1">
      <alignment horizontal="center" vertical="center"/>
    </xf>
    <xf numFmtId="49" fontId="6" fillId="0" borderId="318" xfId="0" applyNumberFormat="1" applyFont="1" applyFill="1" applyBorder="1" applyAlignment="1">
      <alignment horizontal="center" vertical="center"/>
    </xf>
    <xf numFmtId="49" fontId="6" fillId="0" borderId="319" xfId="0" applyNumberFormat="1" applyFont="1" applyFill="1" applyBorder="1" applyAlignment="1">
      <alignment horizontal="center" vertical="center"/>
    </xf>
    <xf numFmtId="0" fontId="6" fillId="59" borderId="320" xfId="0" applyFont="1" applyFill="1" applyBorder="1"/>
    <xf numFmtId="1" fontId="6" fillId="0" borderId="147" xfId="0" applyNumberFormat="1" applyFont="1" applyFill="1" applyBorder="1" applyAlignment="1">
      <alignment horizontal="center" wrapText="1"/>
    </xf>
    <xf numFmtId="49" fontId="6" fillId="0" borderId="152" xfId="0" applyNumberFormat="1" applyFont="1" applyFill="1" applyBorder="1" applyAlignment="1">
      <alignment vertical="center"/>
    </xf>
    <xf numFmtId="49" fontId="6" fillId="0" borderId="139" xfId="0" applyNumberFormat="1" applyFont="1" applyFill="1" applyBorder="1" applyAlignment="1">
      <alignment vertical="center"/>
    </xf>
    <xf numFmtId="0" fontId="6" fillId="0" borderId="174" xfId="0" applyFont="1" applyFill="1" applyBorder="1" applyAlignment="1">
      <alignment horizontal="center" vertical="center"/>
    </xf>
    <xf numFmtId="49" fontId="6" fillId="0" borderId="145" xfId="0" applyNumberFormat="1" applyFont="1" applyFill="1" applyBorder="1" applyAlignment="1">
      <alignment horizontal="center" vertical="center"/>
    </xf>
    <xf numFmtId="0" fontId="6" fillId="0" borderId="144" xfId="0" applyFont="1" applyFill="1" applyBorder="1" applyAlignment="1">
      <alignment horizontal="center" vertical="center"/>
    </xf>
    <xf numFmtId="49" fontId="6" fillId="0" borderId="147" xfId="0" applyNumberFormat="1" applyFont="1" applyFill="1" applyBorder="1" applyAlignment="1">
      <alignment horizontal="center" vertical="center"/>
    </xf>
    <xf numFmtId="166" fontId="6" fillId="0" borderId="147" xfId="0" applyNumberFormat="1" applyFont="1" applyFill="1" applyBorder="1" applyAlignment="1">
      <alignment horizontal="center" vertical="center" wrapText="1"/>
    </xf>
    <xf numFmtId="166" fontId="6" fillId="0" borderId="139" xfId="0" applyNumberFormat="1" applyFont="1" applyFill="1" applyBorder="1" applyAlignment="1">
      <alignment horizontal="center" vertical="center" wrapText="1"/>
    </xf>
    <xf numFmtId="166" fontId="6" fillId="0" borderId="152" xfId="0" applyNumberFormat="1" applyFont="1" applyFill="1" applyBorder="1" applyAlignment="1">
      <alignment horizontal="center" vertical="center" wrapText="1"/>
    </xf>
    <xf numFmtId="49" fontId="6" fillId="0" borderId="175" xfId="0" applyNumberFormat="1" applyFont="1" applyFill="1" applyBorder="1" applyAlignment="1">
      <alignment horizontal="center" vertical="center"/>
    </xf>
    <xf numFmtId="1" fontId="6" fillId="0" borderId="176" xfId="0" applyNumberFormat="1" applyFont="1" applyFill="1" applyBorder="1" applyAlignment="1">
      <alignment horizontal="center" vertical="center"/>
    </xf>
    <xf numFmtId="0" fontId="6" fillId="0" borderId="145" xfId="0" applyFont="1" applyBorder="1" applyAlignment="1">
      <alignment horizontal="center" vertical="center"/>
    </xf>
    <xf numFmtId="0" fontId="6" fillId="64" borderId="141" xfId="0" applyFont="1" applyFill="1" applyBorder="1" applyAlignment="1">
      <alignment horizontal="center" vertical="center"/>
    </xf>
    <xf numFmtId="0" fontId="6" fillId="0" borderId="148" xfId="0" applyNumberFormat="1" applyFont="1" applyFill="1" applyBorder="1" applyAlignment="1">
      <alignment horizontal="center" vertical="center" wrapText="1"/>
    </xf>
    <xf numFmtId="49" fontId="6" fillId="0" borderId="176" xfId="0" applyNumberFormat="1" applyFont="1" applyFill="1" applyBorder="1" applyAlignment="1">
      <alignment vertical="center"/>
    </xf>
    <xf numFmtId="49" fontId="6" fillId="0" borderId="144" xfId="0" applyNumberFormat="1" applyFont="1" applyFill="1" applyBorder="1" applyAlignment="1">
      <alignment vertical="center"/>
    </xf>
    <xf numFmtId="49" fontId="6" fillId="0" borderId="143" xfId="0" applyNumberFormat="1" applyFont="1" applyFill="1" applyBorder="1" applyAlignment="1">
      <alignment vertical="center"/>
    </xf>
    <xf numFmtId="49" fontId="6" fillId="0" borderId="177" xfId="0" applyNumberFormat="1" applyFont="1" applyFill="1" applyBorder="1" applyAlignment="1">
      <alignment vertical="center"/>
    </xf>
    <xf numFmtId="49" fontId="6" fillId="0" borderId="38" xfId="0" applyNumberFormat="1" applyFont="1" applyFill="1" applyBorder="1" applyAlignment="1">
      <alignment horizontal="center" vertical="center"/>
    </xf>
    <xf numFmtId="49" fontId="6" fillId="0" borderId="23" xfId="0" applyNumberFormat="1" applyFont="1" applyFill="1" applyBorder="1" applyAlignment="1">
      <alignment horizontal="center" vertical="center"/>
    </xf>
    <xf numFmtId="49" fontId="6" fillId="0" borderId="141" xfId="0" applyNumberFormat="1" applyFont="1" applyFill="1" applyBorder="1" applyAlignment="1">
      <alignment vertical="center"/>
    </xf>
    <xf numFmtId="49" fontId="6" fillId="0" borderId="169" xfId="0" applyNumberFormat="1" applyFont="1" applyFill="1" applyBorder="1" applyAlignment="1">
      <alignment vertical="center"/>
    </xf>
    <xf numFmtId="0" fontId="6" fillId="0" borderId="141" xfId="0" applyFont="1" applyFill="1" applyBorder="1" applyAlignment="1">
      <alignment horizontal="center" vertical="center"/>
    </xf>
    <xf numFmtId="0" fontId="6" fillId="0" borderId="145" xfId="0" applyNumberFormat="1" applyFont="1" applyFill="1" applyBorder="1" applyAlignment="1">
      <alignment horizontal="center" vertical="center"/>
    </xf>
    <xf numFmtId="49" fontId="6" fillId="0" borderId="166" xfId="0" applyNumberFormat="1" applyFont="1" applyFill="1" applyBorder="1" applyAlignment="1">
      <alignment horizontal="center" vertical="center"/>
    </xf>
    <xf numFmtId="49" fontId="6" fillId="0" borderId="178" xfId="0" applyNumberFormat="1" applyFont="1" applyFill="1" applyBorder="1" applyAlignment="1">
      <alignment horizontal="center" vertical="center"/>
    </xf>
    <xf numFmtId="49" fontId="6" fillId="0" borderId="179" xfId="0" applyNumberFormat="1" applyFont="1" applyFill="1" applyBorder="1" applyAlignment="1">
      <alignment horizontal="center" vertical="center"/>
    </xf>
    <xf numFmtId="49" fontId="6" fillId="0" borderId="180" xfId="0" applyNumberFormat="1" applyFont="1" applyFill="1" applyBorder="1" applyAlignment="1">
      <alignment horizontal="center" vertical="center"/>
    </xf>
    <xf numFmtId="49" fontId="6" fillId="0" borderId="181" xfId="0" applyNumberFormat="1" applyFont="1" applyFill="1" applyBorder="1" applyAlignment="1">
      <alignment horizontal="center" vertical="center"/>
    </xf>
    <xf numFmtId="49" fontId="6" fillId="0" borderId="182" xfId="0" applyNumberFormat="1" applyFont="1" applyFill="1" applyBorder="1" applyAlignment="1">
      <alignment horizontal="center" vertical="center"/>
    </xf>
    <xf numFmtId="49" fontId="6" fillId="0" borderId="167" xfId="0" applyNumberFormat="1" applyFont="1" applyFill="1" applyBorder="1" applyAlignment="1">
      <alignment horizontal="center" vertical="center"/>
    </xf>
    <xf numFmtId="0" fontId="6" fillId="0" borderId="147" xfId="0" applyNumberFormat="1" applyFont="1" applyFill="1" applyBorder="1" applyAlignment="1">
      <alignment horizontal="center" vertical="center"/>
    </xf>
    <xf numFmtId="1" fontId="6" fillId="0" borderId="183" xfId="0" applyNumberFormat="1" applyFont="1" applyFill="1" applyBorder="1" applyAlignment="1">
      <alignment horizontal="center" vertical="center"/>
    </xf>
    <xf numFmtId="49" fontId="6" fillId="0" borderId="184" xfId="0" applyNumberFormat="1" applyFont="1" applyFill="1" applyBorder="1" applyAlignment="1">
      <alignment horizontal="center" vertical="center"/>
    </xf>
    <xf numFmtId="49" fontId="6" fillId="0" borderId="185" xfId="0" applyNumberFormat="1" applyFont="1" applyFill="1" applyBorder="1" applyAlignment="1">
      <alignment horizontal="center" vertical="center"/>
    </xf>
    <xf numFmtId="49" fontId="6" fillId="0" borderId="186" xfId="0" applyNumberFormat="1" applyFont="1" applyFill="1" applyBorder="1" applyAlignment="1">
      <alignment horizontal="center" vertical="center"/>
    </xf>
    <xf numFmtId="0" fontId="6" fillId="0" borderId="176" xfId="0" applyFont="1" applyFill="1" applyBorder="1" applyAlignment="1">
      <alignment horizontal="center" vertical="center"/>
    </xf>
    <xf numFmtId="0" fontId="6" fillId="0" borderId="141" xfId="0" applyFont="1" applyBorder="1" applyAlignment="1">
      <alignment horizontal="center" vertical="center"/>
    </xf>
    <xf numFmtId="49" fontId="6" fillId="0" borderId="151" xfId="0" applyNumberFormat="1" applyFont="1" applyFill="1" applyBorder="1" applyAlignment="1">
      <alignment horizontal="center" vertical="center"/>
    </xf>
    <xf numFmtId="0" fontId="6" fillId="0" borderId="139" xfId="0" applyNumberFormat="1" applyFont="1" applyFill="1" applyBorder="1" applyAlignment="1">
      <alignment horizontal="center" vertical="center"/>
    </xf>
    <xf numFmtId="49" fontId="6" fillId="0" borderId="142" xfId="0" applyNumberFormat="1" applyFont="1" applyFill="1" applyBorder="1" applyAlignment="1">
      <alignment vertical="center"/>
    </xf>
    <xf numFmtId="0" fontId="6" fillId="0" borderId="118" xfId="0" applyNumberFormat="1" applyFont="1" applyFill="1" applyBorder="1" applyAlignment="1">
      <alignment horizontal="center" vertical="center"/>
    </xf>
    <xf numFmtId="0" fontId="6" fillId="0" borderId="106" xfId="0" applyNumberFormat="1" applyFont="1" applyFill="1" applyBorder="1" applyAlignment="1">
      <alignment horizontal="center" vertical="center"/>
    </xf>
    <xf numFmtId="0" fontId="6" fillId="0" borderId="0" xfId="0" applyNumberFormat="1" applyFont="1" applyFill="1" applyBorder="1" applyAlignment="1">
      <alignment vertical="center"/>
    </xf>
    <xf numFmtId="49" fontId="6" fillId="0" borderId="10" xfId="0" applyNumberFormat="1" applyFont="1" applyFill="1" applyBorder="1" applyAlignment="1">
      <alignment vertical="center"/>
    </xf>
    <xf numFmtId="0" fontId="6" fillId="0" borderId="63" xfId="0" applyFont="1" applyBorder="1"/>
    <xf numFmtId="49" fontId="6" fillId="59" borderId="106" xfId="0" applyNumberFormat="1" applyFont="1" applyFill="1" applyBorder="1" applyAlignment="1">
      <alignment horizontal="left" vertical="center"/>
    </xf>
    <xf numFmtId="0" fontId="6" fillId="59" borderId="95" xfId="0" applyFont="1" applyFill="1" applyBorder="1" applyAlignment="1">
      <alignment horizontal="left" vertical="center" wrapText="1"/>
    </xf>
    <xf numFmtId="0" fontId="6" fillId="59" borderId="35" xfId="0" applyNumberFormat="1" applyFont="1" applyFill="1" applyBorder="1" applyAlignment="1">
      <alignment horizontal="center" vertical="center"/>
    </xf>
    <xf numFmtId="1" fontId="6" fillId="59" borderId="140" xfId="0" applyNumberFormat="1" applyFont="1" applyFill="1" applyBorder="1" applyAlignment="1">
      <alignment horizontal="center" vertical="center"/>
    </xf>
    <xf numFmtId="0" fontId="6" fillId="63" borderId="276" xfId="0" applyFont="1" applyFill="1" applyBorder="1" applyAlignment="1">
      <alignment horizontal="center"/>
    </xf>
    <xf numFmtId="2" fontId="6" fillId="63" borderId="276" xfId="0" applyNumberFormat="1" applyFont="1" applyFill="1" applyBorder="1" applyAlignment="1">
      <alignment horizontal="center"/>
    </xf>
    <xf numFmtId="0" fontId="6" fillId="63" borderId="275" xfId="0" applyFont="1" applyFill="1" applyBorder="1" applyAlignment="1">
      <alignment horizontal="center"/>
    </xf>
    <xf numFmtId="0" fontId="6" fillId="59" borderId="41" xfId="0" applyFont="1" applyFill="1" applyBorder="1"/>
    <xf numFmtId="49" fontId="6" fillId="0" borderId="106" xfId="0" applyNumberFormat="1" applyFont="1" applyFill="1" applyBorder="1" applyAlignment="1">
      <alignment horizontal="left" vertical="center"/>
    </xf>
    <xf numFmtId="0" fontId="6" fillId="0" borderId="35" xfId="0" applyNumberFormat="1" applyFont="1" applyFill="1" applyBorder="1" applyAlignment="1">
      <alignment horizontal="center" vertical="center"/>
    </xf>
    <xf numFmtId="1" fontId="6" fillId="0" borderId="140" xfId="0" applyNumberFormat="1" applyFont="1" applyFill="1" applyBorder="1" applyAlignment="1">
      <alignment horizontal="center" vertical="center"/>
    </xf>
    <xf numFmtId="49" fontId="6" fillId="0" borderId="273" xfId="0" applyNumberFormat="1" applyFont="1" applyFill="1" applyBorder="1" applyAlignment="1">
      <alignment horizontal="center" vertical="center"/>
    </xf>
    <xf numFmtId="2" fontId="6" fillId="0" borderId="277" xfId="0" applyNumberFormat="1" applyFont="1" applyFill="1" applyBorder="1" applyAlignment="1">
      <alignment horizontal="center" vertical="center"/>
    </xf>
    <xf numFmtId="49" fontId="6" fillId="0" borderId="278" xfId="0" applyNumberFormat="1" applyFont="1" applyFill="1" applyBorder="1" applyAlignment="1">
      <alignment horizontal="center" vertical="center"/>
    </xf>
    <xf numFmtId="165" fontId="6" fillId="63" borderId="280" xfId="0" applyNumberFormat="1" applyFont="1" applyFill="1" applyBorder="1" applyAlignment="1">
      <alignment horizontal="center" vertical="center"/>
    </xf>
    <xf numFmtId="0" fontId="6" fillId="63" borderId="279" xfId="0" applyFont="1" applyFill="1" applyBorder="1" applyAlignment="1">
      <alignment horizontal="center"/>
    </xf>
    <xf numFmtId="2" fontId="6" fillId="63" borderId="279" xfId="0" applyNumberFormat="1" applyFont="1" applyFill="1" applyBorder="1" applyAlignment="1">
      <alignment horizontal="center"/>
    </xf>
    <xf numFmtId="49" fontId="6" fillId="59" borderId="141" xfId="0" applyNumberFormat="1" applyFont="1" applyFill="1" applyBorder="1" applyAlignment="1">
      <alignment horizontal="center" vertical="center"/>
    </xf>
    <xf numFmtId="2" fontId="6" fillId="63" borderId="277" xfId="0" applyNumberFormat="1" applyFont="1" applyFill="1" applyBorder="1" applyAlignment="1">
      <alignment horizontal="center" vertical="center"/>
    </xf>
    <xf numFmtId="165" fontId="6" fillId="63" borderId="280" xfId="0" applyNumberFormat="1" applyFont="1" applyFill="1" applyBorder="1" applyAlignment="1">
      <alignment horizontal="left" vertical="center"/>
    </xf>
    <xf numFmtId="165" fontId="6" fillId="63" borderId="280" xfId="0" applyNumberFormat="1" applyFont="1" applyFill="1" applyBorder="1" applyAlignment="1">
      <alignment horizontal="center" vertical="center" wrapText="1"/>
    </xf>
    <xf numFmtId="2" fontId="6" fillId="63" borderId="281" xfId="0" applyNumberFormat="1" applyFont="1" applyFill="1" applyBorder="1" applyAlignment="1">
      <alignment horizontal="center"/>
    </xf>
    <xf numFmtId="165" fontId="6" fillId="0" borderId="280" xfId="0" applyNumberFormat="1" applyFont="1" applyFill="1" applyBorder="1" applyAlignment="1">
      <alignment horizontal="center" vertical="center"/>
    </xf>
    <xf numFmtId="0" fontId="6" fillId="0" borderId="279" xfId="0" applyFont="1" applyFill="1" applyBorder="1" applyAlignment="1">
      <alignment horizontal="center"/>
    </xf>
    <xf numFmtId="1" fontId="6" fillId="59" borderId="35" xfId="0" applyNumberFormat="1" applyFont="1" applyFill="1" applyBorder="1" applyAlignment="1">
      <alignment horizontal="center" vertical="center"/>
    </xf>
    <xf numFmtId="49" fontId="6" fillId="59" borderId="19" xfId="0" applyNumberFormat="1" applyFont="1" applyFill="1" applyBorder="1" applyAlignment="1">
      <alignment horizontal="left" vertical="center"/>
    </xf>
    <xf numFmtId="49" fontId="6" fillId="63" borderId="273" xfId="0" applyNumberFormat="1" applyFont="1" applyFill="1" applyBorder="1" applyAlignment="1">
      <alignment horizontal="center" vertical="center"/>
    </xf>
    <xf numFmtId="0" fontId="6" fillId="0" borderId="139" xfId="0" applyFont="1" applyBorder="1" applyAlignment="1">
      <alignment horizontal="center"/>
    </xf>
    <xf numFmtId="0" fontId="6" fillId="0" borderId="143" xfId="0" applyFont="1" applyFill="1" applyBorder="1" applyAlignment="1">
      <alignment horizontal="left" wrapText="1"/>
    </xf>
    <xf numFmtId="1" fontId="6" fillId="0" borderId="144" xfId="0" applyNumberFormat="1" applyFont="1" applyFill="1" applyBorder="1" applyAlignment="1">
      <alignment horizontal="center" vertical="center"/>
    </xf>
    <xf numFmtId="165" fontId="6" fillId="0" borderId="280" xfId="0" quotePrefix="1" applyNumberFormat="1" applyFont="1" applyFill="1" applyBorder="1" applyAlignment="1">
      <alignment horizontal="center" vertical="center" wrapText="1"/>
    </xf>
    <xf numFmtId="0" fontId="6" fillId="59" borderId="23" xfId="0" applyFont="1" applyFill="1" applyBorder="1" applyAlignment="1">
      <alignment horizontal="left"/>
    </xf>
    <xf numFmtId="165" fontId="6" fillId="63" borderId="282" xfId="0" applyNumberFormat="1" applyFont="1" applyFill="1" applyBorder="1" applyAlignment="1">
      <alignment horizontal="center" vertical="center"/>
    </xf>
    <xf numFmtId="2" fontId="6" fillId="63" borderId="283" xfId="0" applyNumberFormat="1" applyFont="1" applyFill="1" applyBorder="1" applyAlignment="1">
      <alignment horizontal="center"/>
    </xf>
    <xf numFmtId="49" fontId="6" fillId="59" borderId="147" xfId="0" applyNumberFormat="1" applyFont="1" applyFill="1" applyBorder="1" applyAlignment="1">
      <alignment horizontal="center" vertical="center"/>
    </xf>
    <xf numFmtId="0" fontId="6" fillId="59" borderId="95" xfId="0" applyFont="1" applyFill="1" applyBorder="1" applyAlignment="1">
      <alignment horizontal="left"/>
    </xf>
    <xf numFmtId="168" fontId="6" fillId="63" borderId="284" xfId="0" applyNumberFormat="1" applyFont="1" applyFill="1" applyBorder="1" applyAlignment="1">
      <alignment horizontal="center" vertical="center"/>
    </xf>
    <xf numFmtId="49" fontId="6" fillId="59" borderId="148" xfId="0" applyNumberFormat="1" applyFont="1" applyFill="1" applyBorder="1" applyAlignment="1">
      <alignment horizontal="center" vertical="center"/>
    </xf>
    <xf numFmtId="2" fontId="6" fillId="63" borderId="284" xfId="0" applyNumberFormat="1" applyFont="1" applyFill="1" applyBorder="1" applyAlignment="1">
      <alignment horizontal="center" vertical="center"/>
    </xf>
    <xf numFmtId="165" fontId="6" fillId="63" borderId="284" xfId="0" applyNumberFormat="1" applyFont="1" applyFill="1" applyBorder="1" applyAlignment="1">
      <alignment horizontal="center" vertical="center"/>
    </xf>
    <xf numFmtId="0" fontId="6" fillId="0" borderId="95" xfId="0" applyFont="1" applyFill="1" applyBorder="1" applyAlignment="1">
      <alignment horizontal="left"/>
    </xf>
    <xf numFmtId="1" fontId="6" fillId="0" borderId="35" xfId="0" applyNumberFormat="1" applyFont="1" applyFill="1" applyBorder="1" applyAlignment="1">
      <alignment horizontal="center" vertical="center"/>
    </xf>
    <xf numFmtId="165" fontId="6" fillId="0" borderId="280" xfId="0" applyNumberFormat="1" applyFont="1" applyFill="1" applyBorder="1" applyAlignment="1">
      <alignment horizontal="center" vertical="center" wrapText="1"/>
    </xf>
    <xf numFmtId="165" fontId="6" fillId="0" borderId="284" xfId="0" applyNumberFormat="1" applyFont="1" applyFill="1" applyBorder="1" applyAlignment="1">
      <alignment horizontal="center" vertical="center"/>
    </xf>
    <xf numFmtId="0" fontId="6" fillId="63" borderId="281" xfId="0" applyFont="1" applyFill="1" applyBorder="1" applyAlignment="1">
      <alignment horizontal="center"/>
    </xf>
    <xf numFmtId="49" fontId="6" fillId="59" borderId="35" xfId="0" applyNumberFormat="1" applyFont="1" applyFill="1" applyBorder="1" applyAlignment="1">
      <alignment horizontal="center" vertical="center"/>
    </xf>
    <xf numFmtId="0" fontId="6" fillId="59" borderId="19" xfId="0" applyFont="1" applyFill="1" applyBorder="1" applyAlignment="1">
      <alignment horizontal="left"/>
    </xf>
    <xf numFmtId="0" fontId="6" fillId="59" borderId="143" xfId="0" applyFont="1" applyFill="1" applyBorder="1" applyAlignment="1">
      <alignment horizontal="left" vertical="center" wrapText="1"/>
    </xf>
    <xf numFmtId="1" fontId="6" fillId="59" borderId="144" xfId="0" applyNumberFormat="1" applyFont="1" applyFill="1" applyBorder="1" applyAlignment="1">
      <alignment horizontal="center" vertical="center"/>
    </xf>
    <xf numFmtId="0" fontId="6" fillId="59" borderId="139" xfId="0" applyFont="1" applyFill="1" applyBorder="1" applyAlignment="1">
      <alignment horizontal="left"/>
    </xf>
    <xf numFmtId="0" fontId="6" fillId="0" borderId="139" xfId="0" applyFont="1" applyBorder="1" applyAlignment="1">
      <alignment horizontal="left"/>
    </xf>
    <xf numFmtId="0" fontId="6" fillId="0" borderId="95" xfId="0" applyFont="1" applyFill="1" applyBorder="1" applyAlignment="1">
      <alignment horizontal="left" wrapText="1"/>
    </xf>
    <xf numFmtId="0" fontId="6" fillId="63" borderId="95" xfId="0" applyFont="1" applyFill="1" applyBorder="1" applyAlignment="1">
      <alignment horizontal="left"/>
    </xf>
    <xf numFmtId="0" fontId="6" fillId="63" borderId="139" xfId="0" applyFont="1" applyFill="1" applyBorder="1" applyAlignment="1">
      <alignment horizontal="center"/>
    </xf>
    <xf numFmtId="0" fontId="6" fillId="63" borderId="95" xfId="0" applyFont="1" applyFill="1" applyBorder="1" applyAlignment="1">
      <alignment horizontal="center" vertical="center" wrapText="1"/>
    </xf>
    <xf numFmtId="0" fontId="6" fillId="63" borderId="95" xfId="0" applyFont="1" applyFill="1" applyBorder="1" applyAlignment="1">
      <alignment horizontal="left" vertical="center" wrapText="1"/>
    </xf>
    <xf numFmtId="1" fontId="6" fillId="63" borderId="35" xfId="0" applyNumberFormat="1" applyFont="1" applyFill="1" applyBorder="1" applyAlignment="1">
      <alignment horizontal="center" vertical="center"/>
    </xf>
    <xf numFmtId="49" fontId="6" fillId="63" borderId="141" xfId="0" applyNumberFormat="1" applyFont="1" applyFill="1" applyBorder="1" applyAlignment="1">
      <alignment horizontal="center" vertical="center"/>
    </xf>
    <xf numFmtId="0" fontId="6" fillId="0" borderId="95" xfId="0" applyFont="1" applyBorder="1" applyAlignment="1">
      <alignment horizontal="left"/>
    </xf>
    <xf numFmtId="0" fontId="6" fillId="0" borderId="273" xfId="0" applyNumberFormat="1" applyFont="1" applyFill="1" applyBorder="1" applyAlignment="1">
      <alignment horizontal="center" vertical="center"/>
    </xf>
    <xf numFmtId="0" fontId="6" fillId="0" borderId="269" xfId="0" applyNumberFormat="1" applyFont="1" applyFill="1" applyBorder="1" applyAlignment="1">
      <alignment horizontal="center" vertical="center"/>
    </xf>
    <xf numFmtId="165" fontId="6" fillId="0" borderId="285" xfId="0" applyNumberFormat="1" applyFont="1" applyFill="1" applyBorder="1" applyAlignment="1">
      <alignment horizontal="center" vertical="center"/>
    </xf>
    <xf numFmtId="49" fontId="6" fillId="63" borderId="269" xfId="0" applyNumberFormat="1" applyFont="1" applyFill="1" applyBorder="1" applyAlignment="1">
      <alignment horizontal="center" vertical="center"/>
    </xf>
    <xf numFmtId="165" fontId="6" fillId="63" borderId="282" xfId="0" applyNumberFormat="1" applyFont="1" applyFill="1" applyBorder="1" applyAlignment="1">
      <alignment horizontal="center" vertical="center" wrapText="1"/>
    </xf>
    <xf numFmtId="0" fontId="6" fillId="63" borderId="273" xfId="0" applyNumberFormat="1" applyFont="1" applyFill="1" applyBorder="1" applyAlignment="1">
      <alignment horizontal="center" vertical="center"/>
    </xf>
    <xf numFmtId="0" fontId="6" fillId="63" borderId="273" xfId="0" applyNumberFormat="1" applyFont="1" applyFill="1" applyBorder="1" applyAlignment="1">
      <alignment horizontal="center" vertical="center" wrapText="1"/>
    </xf>
    <xf numFmtId="49" fontId="6" fillId="59" borderId="95" xfId="0" applyNumberFormat="1" applyFont="1" applyFill="1" applyBorder="1" applyAlignment="1">
      <alignment horizontal="left" vertical="center"/>
    </xf>
    <xf numFmtId="0" fontId="6" fillId="63" borderId="269" xfId="0" applyNumberFormat="1" applyFont="1" applyFill="1" applyBorder="1" applyAlignment="1">
      <alignment horizontal="center" vertical="center" wrapText="1"/>
    </xf>
    <xf numFmtId="165" fontId="6" fillId="63" borderId="285" xfId="0" applyNumberFormat="1" applyFont="1" applyFill="1" applyBorder="1" applyAlignment="1">
      <alignment horizontal="center" vertical="center"/>
    </xf>
    <xf numFmtId="165" fontId="6" fillId="0" borderId="282" xfId="0" applyNumberFormat="1" applyFont="1" applyFill="1" applyBorder="1" applyAlignment="1">
      <alignment horizontal="center" vertical="center" wrapText="1"/>
    </xf>
    <xf numFmtId="0" fontId="6" fillId="0" borderId="269" xfId="0" applyNumberFormat="1" applyFont="1" applyFill="1" applyBorder="1" applyAlignment="1">
      <alignment horizontal="center" vertical="center" wrapText="1"/>
    </xf>
    <xf numFmtId="0" fontId="6" fillId="0" borderId="285" xfId="0" applyNumberFormat="1" applyFont="1" applyFill="1" applyBorder="1" applyAlignment="1">
      <alignment horizontal="center" vertical="center"/>
    </xf>
    <xf numFmtId="2" fontId="6" fillId="63" borderId="285" xfId="0" applyNumberFormat="1" applyFont="1" applyFill="1" applyBorder="1" applyAlignment="1">
      <alignment horizontal="center" vertical="center"/>
    </xf>
    <xf numFmtId="49" fontId="6" fillId="63" borderId="278" xfId="0" applyNumberFormat="1" applyFont="1" applyFill="1" applyBorder="1" applyAlignment="1">
      <alignment horizontal="center" vertical="center"/>
    </xf>
    <xf numFmtId="0" fontId="6" fillId="63" borderId="37" xfId="0" applyFont="1" applyFill="1" applyBorder="1"/>
    <xf numFmtId="165" fontId="6" fillId="0" borderId="289" xfId="0" applyNumberFormat="1" applyFont="1" applyFill="1" applyBorder="1" applyAlignment="1">
      <alignment horizontal="center" vertical="center"/>
    </xf>
    <xf numFmtId="165" fontId="6" fillId="63" borderId="287" xfId="0" applyNumberFormat="1" applyFont="1" applyFill="1" applyBorder="1" applyAlignment="1">
      <alignment horizontal="center" vertical="center" wrapText="1"/>
    </xf>
    <xf numFmtId="49" fontId="6" fillId="63" borderId="290" xfId="0" applyNumberFormat="1" applyFont="1" applyFill="1" applyBorder="1" applyAlignment="1">
      <alignment horizontal="center" vertical="center"/>
    </xf>
    <xf numFmtId="165" fontId="6" fillId="63" borderId="291" xfId="0" applyNumberFormat="1" applyFont="1" applyFill="1" applyBorder="1" applyAlignment="1">
      <alignment horizontal="center" vertical="center"/>
    </xf>
    <xf numFmtId="49" fontId="6" fillId="63" borderId="292" xfId="0" applyNumberFormat="1" applyFont="1" applyFill="1" applyBorder="1" applyAlignment="1">
      <alignment horizontal="center" vertical="center"/>
    </xf>
    <xf numFmtId="165" fontId="6" fillId="63" borderId="293" xfId="0" applyNumberFormat="1" applyFont="1" applyFill="1" applyBorder="1" applyAlignment="1">
      <alignment horizontal="center" vertical="center" wrapText="1"/>
    </xf>
    <xf numFmtId="165" fontId="6" fillId="63" borderId="294" xfId="0" applyNumberFormat="1" applyFont="1" applyFill="1" applyBorder="1" applyAlignment="1">
      <alignment horizontal="center" vertical="center" wrapText="1"/>
    </xf>
    <xf numFmtId="0" fontId="6" fillId="63" borderId="295" xfId="0" applyNumberFormat="1" applyFont="1" applyFill="1" applyBorder="1" applyAlignment="1">
      <alignment horizontal="center" vertical="center" wrapText="1"/>
    </xf>
    <xf numFmtId="165" fontId="6" fillId="63" borderId="296" xfId="0" applyNumberFormat="1" applyFont="1" applyFill="1" applyBorder="1" applyAlignment="1">
      <alignment horizontal="center" vertical="center"/>
    </xf>
    <xf numFmtId="2" fontId="6" fillId="63" borderId="296" xfId="0" applyNumberFormat="1" applyFont="1" applyFill="1" applyBorder="1" applyAlignment="1">
      <alignment horizontal="center" vertical="center"/>
    </xf>
    <xf numFmtId="165" fontId="6" fillId="63" borderId="293" xfId="0" applyNumberFormat="1" applyFont="1" applyFill="1" applyBorder="1" applyAlignment="1">
      <alignment horizontal="center" vertical="center"/>
    </xf>
    <xf numFmtId="49" fontId="6" fillId="0" borderId="292" xfId="0" applyNumberFormat="1" applyFont="1" applyFill="1" applyBorder="1" applyAlignment="1">
      <alignment horizontal="center" vertical="center"/>
    </xf>
    <xf numFmtId="0" fontId="6" fillId="63" borderId="296" xfId="0" applyNumberFormat="1" applyFont="1" applyFill="1" applyBorder="1" applyAlignment="1">
      <alignment horizontal="center" vertical="center"/>
    </xf>
    <xf numFmtId="168" fontId="6" fillId="63" borderId="296" xfId="0" applyNumberFormat="1" applyFont="1" applyFill="1" applyBorder="1" applyAlignment="1">
      <alignment horizontal="center" vertical="center"/>
    </xf>
    <xf numFmtId="2" fontId="6" fillId="63" borderId="291" xfId="0" applyNumberFormat="1" applyFont="1" applyFill="1" applyBorder="1" applyAlignment="1">
      <alignment horizontal="center" vertical="center"/>
    </xf>
    <xf numFmtId="0" fontId="6" fillId="63" borderId="290" xfId="0" applyNumberFormat="1" applyFont="1" applyFill="1" applyBorder="1" applyAlignment="1">
      <alignment horizontal="center" vertical="center"/>
    </xf>
    <xf numFmtId="165" fontId="6" fillId="0" borderId="293" xfId="0" applyNumberFormat="1" applyFont="1" applyFill="1" applyBorder="1" applyAlignment="1">
      <alignment horizontal="center" vertical="center" wrapText="1"/>
    </xf>
    <xf numFmtId="0" fontId="6" fillId="0" borderId="290" xfId="0" applyNumberFormat="1" applyFont="1" applyFill="1" applyBorder="1" applyAlignment="1">
      <alignment horizontal="center" vertical="center"/>
    </xf>
    <xf numFmtId="2" fontId="6" fillId="0" borderId="291" xfId="0" applyNumberFormat="1" applyFont="1" applyFill="1" applyBorder="1" applyAlignment="1">
      <alignment horizontal="center" vertical="center"/>
    </xf>
    <xf numFmtId="165" fontId="6" fillId="63" borderId="294" xfId="0" applyNumberFormat="1" applyFont="1" applyFill="1" applyBorder="1" applyAlignment="1">
      <alignment horizontal="center" vertical="center"/>
    </xf>
    <xf numFmtId="165" fontId="6" fillId="0" borderId="294" xfId="0" applyNumberFormat="1" applyFont="1" applyFill="1" applyBorder="1" applyAlignment="1">
      <alignment horizontal="center" vertical="center"/>
    </xf>
    <xf numFmtId="0" fontId="6" fillId="0" borderId="295" xfId="0" applyNumberFormat="1" applyFont="1" applyFill="1" applyBorder="1" applyAlignment="1">
      <alignment horizontal="center" vertical="center"/>
    </xf>
    <xf numFmtId="2" fontId="6" fillId="0" borderId="296" xfId="0" applyNumberFormat="1" applyFont="1" applyFill="1" applyBorder="1" applyAlignment="1">
      <alignment horizontal="center" vertical="center"/>
    </xf>
    <xf numFmtId="49" fontId="6" fillId="63" borderId="58" xfId="0" applyNumberFormat="1" applyFont="1" applyFill="1" applyBorder="1" applyAlignment="1">
      <alignment vertical="center"/>
    </xf>
    <xf numFmtId="0" fontId="6" fillId="0" borderId="295" xfId="0" applyNumberFormat="1" applyFont="1" applyFill="1" applyBorder="1" applyAlignment="1">
      <alignment horizontal="center" vertical="center" wrapText="1"/>
    </xf>
    <xf numFmtId="165" fontId="6" fillId="0" borderId="293" xfId="0" applyNumberFormat="1" applyFont="1" applyFill="1" applyBorder="1" applyAlignment="1">
      <alignment horizontal="center" vertical="center"/>
    </xf>
    <xf numFmtId="49" fontId="6" fillId="0" borderId="290" xfId="0" applyNumberFormat="1" applyFont="1" applyFill="1" applyBorder="1" applyAlignment="1">
      <alignment horizontal="center" vertical="center"/>
    </xf>
    <xf numFmtId="0" fontId="6" fillId="63" borderId="291" xfId="0" applyNumberFormat="1" applyFont="1" applyFill="1" applyBorder="1" applyAlignment="1">
      <alignment horizontal="center" vertical="center"/>
    </xf>
    <xf numFmtId="1" fontId="6" fillId="63" borderId="291" xfId="0" applyNumberFormat="1" applyFont="1" applyFill="1" applyBorder="1" applyAlignment="1">
      <alignment horizontal="center" vertical="center"/>
    </xf>
    <xf numFmtId="165" fontId="6" fillId="0" borderId="291" xfId="0" applyNumberFormat="1" applyFont="1" applyFill="1" applyBorder="1" applyAlignment="1">
      <alignment horizontal="center" vertical="center"/>
    </xf>
    <xf numFmtId="49" fontId="6" fillId="63" borderId="295" xfId="0" applyNumberFormat="1" applyFont="1" applyFill="1" applyBorder="1" applyAlignment="1">
      <alignment horizontal="center" vertical="center"/>
    </xf>
    <xf numFmtId="0" fontId="6" fillId="63" borderId="240" xfId="0" applyNumberFormat="1" applyFont="1" applyFill="1" applyBorder="1" applyAlignment="1">
      <alignment horizontal="center" vertical="center"/>
    </xf>
    <xf numFmtId="165" fontId="6" fillId="0" borderId="294" xfId="0" applyNumberFormat="1" applyFont="1" applyFill="1" applyBorder="1" applyAlignment="1">
      <alignment horizontal="center" vertical="center" wrapText="1"/>
    </xf>
    <xf numFmtId="49" fontId="6" fillId="0" borderId="295" xfId="0" applyNumberFormat="1" applyFont="1" applyFill="1" applyBorder="1" applyAlignment="1">
      <alignment horizontal="center" vertical="center"/>
    </xf>
    <xf numFmtId="49" fontId="6" fillId="59" borderId="139" xfId="0" applyNumberFormat="1" applyFont="1" applyFill="1" applyBorder="1" applyAlignment="1">
      <alignment horizontal="left" vertical="center"/>
    </xf>
    <xf numFmtId="0" fontId="6" fillId="59" borderId="144" xfId="0" applyNumberFormat="1" applyFont="1" applyFill="1" applyBorder="1" applyAlignment="1">
      <alignment horizontal="center" vertical="center"/>
    </xf>
    <xf numFmtId="49" fontId="6" fillId="63" borderId="291" xfId="0" applyNumberFormat="1" applyFont="1" applyFill="1" applyBorder="1" applyAlignment="1">
      <alignment horizontal="center" vertical="center"/>
    </xf>
    <xf numFmtId="49" fontId="6" fillId="0" borderId="149" xfId="0" applyNumberFormat="1" applyFont="1" applyFill="1" applyBorder="1" applyAlignment="1">
      <alignment horizontal="left" vertical="center"/>
    </xf>
    <xf numFmtId="0" fontId="6" fillId="0" borderId="144" xfId="0" applyNumberFormat="1" applyFont="1" applyFill="1" applyBorder="1" applyAlignment="1">
      <alignment horizontal="center" vertical="center"/>
    </xf>
    <xf numFmtId="165" fontId="6" fillId="0" borderId="293" xfId="0" quotePrefix="1" applyNumberFormat="1" applyFont="1" applyFill="1" applyBorder="1" applyAlignment="1">
      <alignment horizontal="center" vertical="center" wrapText="1"/>
    </xf>
    <xf numFmtId="49" fontId="6" fillId="0" borderId="256" xfId="0" applyNumberFormat="1" applyFont="1" applyFill="1" applyBorder="1" applyAlignment="1">
      <alignment horizontal="center" vertical="center"/>
    </xf>
    <xf numFmtId="165" fontId="6" fillId="64" borderId="140" xfId="0" applyNumberFormat="1" applyFont="1" applyFill="1" applyBorder="1" applyAlignment="1">
      <alignment horizontal="center" vertical="center"/>
    </xf>
    <xf numFmtId="49" fontId="6" fillId="64" borderId="204" xfId="0" applyNumberFormat="1" applyFont="1" applyFill="1" applyBorder="1" applyAlignment="1">
      <alignment horizontal="center" vertical="center"/>
    </xf>
    <xf numFmtId="2" fontId="6" fillId="64" borderId="209" xfId="0" applyNumberFormat="1" applyFont="1" applyFill="1" applyBorder="1" applyAlignment="1">
      <alignment horizontal="center" vertical="center"/>
    </xf>
    <xf numFmtId="49" fontId="6" fillId="0" borderId="305" xfId="0" applyNumberFormat="1" applyFont="1" applyFill="1" applyBorder="1" applyAlignment="1">
      <alignment horizontal="center" vertical="center"/>
    </xf>
    <xf numFmtId="165" fontId="6" fillId="63" borderId="146" xfId="0" applyNumberFormat="1" applyFont="1" applyFill="1" applyBorder="1" applyAlignment="1">
      <alignment horizontal="center" vertical="center" wrapText="1"/>
    </xf>
    <xf numFmtId="49" fontId="6" fillId="63" borderId="35" xfId="0" applyNumberFormat="1" applyFont="1" applyFill="1" applyBorder="1" applyAlignment="1">
      <alignment horizontal="center" vertical="center"/>
    </xf>
    <xf numFmtId="2" fontId="6" fillId="63" borderId="306" xfId="0" applyNumberFormat="1" applyFont="1" applyFill="1" applyBorder="1" applyAlignment="1">
      <alignment horizontal="center" vertical="center"/>
    </xf>
    <xf numFmtId="49" fontId="6" fillId="63" borderId="305" xfId="0" applyNumberFormat="1" applyFont="1" applyFill="1" applyBorder="1" applyAlignment="1">
      <alignment horizontal="center" vertical="center"/>
    </xf>
    <xf numFmtId="0" fontId="6" fillId="63" borderId="35" xfId="0" applyNumberFormat="1" applyFont="1" applyFill="1" applyBorder="1" applyAlignment="1">
      <alignment horizontal="center" vertical="center" wrapText="1"/>
    </xf>
    <xf numFmtId="168" fontId="6" fillId="63" borderId="306" xfId="0" applyNumberFormat="1" applyFont="1" applyFill="1" applyBorder="1" applyAlignment="1">
      <alignment horizontal="center" vertical="center"/>
    </xf>
    <xf numFmtId="165" fontId="6" fillId="63" borderId="146" xfId="0" applyNumberFormat="1" applyFont="1" applyFill="1" applyBorder="1" applyAlignment="1">
      <alignment horizontal="center" vertical="center"/>
    </xf>
    <xf numFmtId="165" fontId="6" fillId="63" borderId="306" xfId="0" applyNumberFormat="1" applyFont="1" applyFill="1" applyBorder="1" applyAlignment="1">
      <alignment horizontal="center" vertical="center"/>
    </xf>
    <xf numFmtId="165" fontId="6" fillId="0" borderId="146" xfId="0" applyNumberFormat="1" applyFont="1" applyFill="1" applyBorder="1" applyAlignment="1">
      <alignment horizontal="center" vertical="center" wrapText="1"/>
    </xf>
    <xf numFmtId="0" fontId="6" fillId="0" borderId="35" xfId="0" applyNumberFormat="1" applyFont="1" applyFill="1" applyBorder="1" applyAlignment="1">
      <alignment horizontal="center" vertical="center" wrapText="1"/>
    </xf>
    <xf numFmtId="165" fontId="6" fillId="0" borderId="306" xfId="0" applyNumberFormat="1" applyFont="1" applyFill="1" applyBorder="1" applyAlignment="1">
      <alignment horizontal="center" vertical="center"/>
    </xf>
    <xf numFmtId="165" fontId="6" fillId="0" borderId="146" xfId="0" applyNumberFormat="1" applyFont="1" applyFill="1" applyBorder="1" applyAlignment="1">
      <alignment horizontal="center" vertical="center"/>
    </xf>
    <xf numFmtId="1" fontId="6" fillId="59" borderId="118" xfId="0" applyNumberFormat="1" applyFont="1" applyFill="1" applyBorder="1" applyAlignment="1">
      <alignment horizontal="center" vertical="center"/>
    </xf>
    <xf numFmtId="165" fontId="6" fillId="63" borderId="140" xfId="0" applyNumberFormat="1" applyFont="1" applyFill="1" applyBorder="1" applyAlignment="1">
      <alignment horizontal="center" vertical="center" wrapText="1"/>
    </xf>
    <xf numFmtId="49" fontId="6" fillId="63" borderId="204" xfId="0" applyNumberFormat="1" applyFont="1" applyFill="1" applyBorder="1" applyAlignment="1">
      <alignment horizontal="center" vertical="center"/>
    </xf>
    <xf numFmtId="165" fontId="6" fillId="63" borderId="209" xfId="0" applyNumberFormat="1" applyFont="1" applyFill="1" applyBorder="1" applyAlignment="1">
      <alignment horizontal="center" vertical="center"/>
    </xf>
    <xf numFmtId="165" fontId="6" fillId="0" borderId="140" xfId="0" applyNumberFormat="1" applyFont="1" applyFill="1" applyBorder="1" applyAlignment="1">
      <alignment horizontal="center" vertical="center" wrapText="1"/>
    </xf>
    <xf numFmtId="165" fontId="6" fillId="0" borderId="209" xfId="0" applyNumberFormat="1" applyFont="1" applyFill="1" applyBorder="1" applyAlignment="1">
      <alignment horizontal="center" vertical="center"/>
    </xf>
    <xf numFmtId="1" fontId="6" fillId="0" borderId="118" xfId="0" applyNumberFormat="1" applyFont="1" applyFill="1" applyBorder="1" applyAlignment="1">
      <alignment horizontal="center" vertical="center"/>
    </xf>
    <xf numFmtId="0" fontId="6" fillId="0" borderId="139" xfId="0" applyFont="1" applyFill="1" applyBorder="1" applyAlignment="1">
      <alignment horizontal="left"/>
    </xf>
    <xf numFmtId="0" fontId="6" fillId="0" borderId="144" xfId="0" applyFont="1" applyFill="1" applyBorder="1" applyAlignment="1">
      <alignment horizontal="center"/>
    </xf>
    <xf numFmtId="165" fontId="6" fillId="0" borderId="25" xfId="0" applyNumberFormat="1" applyFont="1" applyFill="1" applyBorder="1" applyAlignment="1">
      <alignment horizontal="center" vertical="center"/>
    </xf>
    <xf numFmtId="3" fontId="6" fillId="0" borderId="204" xfId="0" applyNumberFormat="1" applyFont="1" applyFill="1" applyBorder="1" applyAlignment="1">
      <alignment horizontal="center" vertical="center" wrapText="1"/>
    </xf>
    <xf numFmtId="165" fontId="6" fillId="0" borderId="307" xfId="0" applyNumberFormat="1" applyFont="1" applyFill="1" applyBorder="1" applyAlignment="1">
      <alignment horizontal="center" vertical="center"/>
    </xf>
    <xf numFmtId="4" fontId="6" fillId="0" borderId="204" xfId="0" quotePrefix="1" applyNumberFormat="1" applyFont="1" applyFill="1" applyBorder="1" applyAlignment="1">
      <alignment horizontal="center" vertical="center" wrapText="1"/>
    </xf>
    <xf numFmtId="49" fontId="6" fillId="59" borderId="106" xfId="0" applyNumberFormat="1" applyFont="1" applyFill="1" applyBorder="1" applyAlignment="1">
      <alignment horizontal="center" vertical="center"/>
    </xf>
    <xf numFmtId="0" fontId="6" fillId="59" borderId="144" xfId="0" applyFont="1" applyFill="1" applyBorder="1" applyAlignment="1">
      <alignment horizontal="center"/>
    </xf>
    <xf numFmtId="165" fontId="6" fillId="63" borderId="25" xfId="0" quotePrefix="1" applyNumberFormat="1" applyFont="1" applyFill="1" applyBorder="1" applyAlignment="1">
      <alignment horizontal="center" vertical="center" wrapText="1"/>
    </xf>
    <xf numFmtId="3" fontId="6" fillId="63" borderId="204" xfId="0" applyNumberFormat="1" applyFont="1" applyFill="1" applyBorder="1" applyAlignment="1">
      <alignment horizontal="center" vertical="center" wrapText="1"/>
    </xf>
    <xf numFmtId="165" fontId="6" fillId="63" borderId="307" xfId="0" applyNumberFormat="1" applyFont="1" applyFill="1" applyBorder="1" applyAlignment="1">
      <alignment horizontal="center" vertical="center"/>
    </xf>
    <xf numFmtId="49" fontId="6" fillId="63" borderId="169" xfId="0" applyNumberFormat="1" applyFont="1" applyFill="1" applyBorder="1" applyAlignment="1">
      <alignment horizontal="center" vertical="center"/>
    </xf>
    <xf numFmtId="3" fontId="6" fillId="0" borderId="204" xfId="0" quotePrefix="1" applyNumberFormat="1" applyFont="1" applyFill="1" applyBorder="1" applyAlignment="1">
      <alignment horizontal="center" vertical="center" wrapText="1"/>
    </xf>
    <xf numFmtId="165" fontId="6" fillId="0" borderId="25" xfId="0" quotePrefix="1" applyNumberFormat="1" applyFont="1" applyFill="1" applyBorder="1" applyAlignment="1">
      <alignment horizontal="center" vertical="center" wrapText="1"/>
    </xf>
    <xf numFmtId="49" fontId="6" fillId="0" borderId="308" xfId="0" applyNumberFormat="1" applyFont="1" applyFill="1" applyBorder="1" applyAlignment="1">
      <alignment horizontal="center" vertical="center"/>
    </xf>
    <xf numFmtId="0" fontId="6" fillId="0" borderId="95" xfId="0" applyFont="1" applyBorder="1" applyAlignment="1">
      <alignment horizontal="center" vertical="center"/>
    </xf>
    <xf numFmtId="4" fontId="6" fillId="0" borderId="204" xfId="0" applyNumberFormat="1" applyFont="1" applyFill="1" applyBorder="1" applyAlignment="1">
      <alignment horizontal="center" vertical="center" wrapText="1"/>
    </xf>
    <xf numFmtId="49" fontId="6" fillId="63" borderId="143" xfId="0" applyNumberFormat="1" applyFont="1" applyFill="1" applyBorder="1" applyAlignment="1">
      <alignment horizontal="center" vertical="center"/>
    </xf>
    <xf numFmtId="0" fontId="6" fillId="59" borderId="139" xfId="0" applyFont="1" applyFill="1" applyBorder="1" applyAlignment="1">
      <alignment horizontal="left" vertical="center" wrapText="1"/>
    </xf>
    <xf numFmtId="165" fontId="6" fillId="63" borderId="25" xfId="0" applyNumberFormat="1" applyFont="1" applyFill="1" applyBorder="1" applyAlignment="1">
      <alignment horizontal="center" vertical="center"/>
    </xf>
    <xf numFmtId="0" fontId="6" fillId="63" borderId="204" xfId="0" applyNumberFormat="1" applyFont="1" applyFill="1" applyBorder="1" applyAlignment="1">
      <alignment horizontal="center" vertical="center"/>
    </xf>
    <xf numFmtId="165" fontId="6" fillId="63" borderId="25" xfId="0" quotePrefix="1" applyNumberFormat="1" applyFont="1" applyFill="1" applyBorder="1" applyAlignment="1">
      <alignment horizontal="left" vertical="center"/>
    </xf>
    <xf numFmtId="49" fontId="6" fillId="63" borderId="210" xfId="0" applyNumberFormat="1" applyFont="1" applyFill="1" applyBorder="1" applyAlignment="1">
      <alignment horizontal="left" vertical="center" wrapText="1"/>
    </xf>
    <xf numFmtId="0" fontId="6" fillId="0" borderId="118" xfId="0" applyFont="1" applyFill="1" applyBorder="1" applyAlignment="1">
      <alignment horizontal="left" vertical="center" wrapText="1"/>
    </xf>
    <xf numFmtId="1" fontId="6" fillId="0" borderId="152" xfId="0" applyNumberFormat="1" applyFont="1" applyFill="1" applyBorder="1" applyAlignment="1">
      <alignment horizontal="center" vertical="center"/>
    </xf>
    <xf numFmtId="1" fontId="6" fillId="0" borderId="142" xfId="0" applyNumberFormat="1" applyFont="1" applyFill="1" applyBorder="1" applyAlignment="1">
      <alignment horizontal="center" vertical="center"/>
    </xf>
    <xf numFmtId="1" fontId="6" fillId="0" borderId="206" xfId="0" applyNumberFormat="1" applyFont="1" applyFill="1" applyBorder="1" applyAlignment="1">
      <alignment horizontal="center" vertical="center"/>
    </xf>
    <xf numFmtId="0" fontId="6" fillId="0" borderId="139" xfId="0" applyFont="1" applyFill="1" applyBorder="1" applyAlignment="1">
      <alignment horizontal="left" vertical="center" wrapText="1"/>
    </xf>
    <xf numFmtId="1" fontId="6" fillId="0" borderId="209" xfId="0" applyNumberFormat="1" applyFont="1" applyFill="1" applyBorder="1" applyAlignment="1">
      <alignment horizontal="center" vertical="center"/>
    </xf>
    <xf numFmtId="0" fontId="6" fillId="0" borderId="106" xfId="0" applyFont="1" applyFill="1" applyBorder="1" applyAlignment="1">
      <alignment horizontal="left" vertical="center"/>
    </xf>
    <xf numFmtId="0" fontId="6" fillId="59" borderId="13" xfId="0" applyFont="1" applyFill="1" applyBorder="1" applyAlignment="1">
      <alignment horizontal="center" vertical="center" wrapText="1"/>
    </xf>
    <xf numFmtId="1" fontId="6" fillId="63" borderId="152" xfId="243" applyNumberFormat="1" applyFont="1" applyFill="1" applyBorder="1" applyAlignment="1">
      <alignment horizontal="center" vertical="center"/>
    </xf>
    <xf numFmtId="1" fontId="6" fillId="63" borderId="142" xfId="243" applyNumberFormat="1" applyFont="1" applyFill="1" applyBorder="1" applyAlignment="1">
      <alignment horizontal="center" vertical="center"/>
    </xf>
    <xf numFmtId="1" fontId="6" fillId="63" borderId="209" xfId="243" applyNumberFormat="1" applyFont="1" applyFill="1" applyBorder="1" applyAlignment="1">
      <alignment horizontal="center" vertical="center"/>
    </xf>
    <xf numFmtId="0" fontId="6" fillId="59" borderId="24" xfId="0" applyFont="1" applyFill="1" applyBorder="1" applyAlignment="1">
      <alignment horizontal="center" vertical="center" wrapText="1"/>
    </xf>
    <xf numFmtId="0" fontId="6" fillId="59" borderId="48" xfId="0" applyFont="1" applyFill="1" applyBorder="1" applyAlignment="1">
      <alignment horizontal="center" vertical="center" wrapText="1"/>
    </xf>
    <xf numFmtId="0" fontId="6" fillId="59" borderId="153" xfId="0" applyFont="1" applyFill="1" applyBorder="1" applyAlignment="1">
      <alignment horizontal="left" vertical="center" wrapText="1"/>
    </xf>
    <xf numFmtId="0" fontId="6" fillId="59" borderId="139" xfId="0" applyFont="1" applyFill="1" applyBorder="1" applyAlignment="1">
      <alignment horizontal="center" vertical="center" wrapText="1"/>
    </xf>
    <xf numFmtId="1" fontId="6" fillId="63" borderId="206" xfId="243" applyNumberFormat="1" applyFont="1" applyFill="1" applyBorder="1" applyAlignment="1">
      <alignment horizontal="center" vertical="center"/>
    </xf>
    <xf numFmtId="0" fontId="6" fillId="0" borderId="139" xfId="0" applyFont="1" applyFill="1" applyBorder="1" applyAlignment="1">
      <alignment horizontal="center" vertical="center" wrapText="1"/>
    </xf>
    <xf numFmtId="49" fontId="6" fillId="63" borderId="152" xfId="0" applyNumberFormat="1" applyFont="1" applyFill="1" applyBorder="1" applyAlignment="1">
      <alignment horizontal="center" vertical="center"/>
    </xf>
    <xf numFmtId="166" fontId="6" fillId="59" borderId="139" xfId="0" applyNumberFormat="1" applyFont="1" applyFill="1" applyBorder="1" applyAlignment="1">
      <alignment horizontal="left"/>
    </xf>
    <xf numFmtId="1" fontId="6" fillId="63" borderId="152" xfId="0" applyNumberFormat="1" applyFont="1" applyFill="1" applyBorder="1" applyAlignment="1">
      <alignment horizontal="center"/>
    </xf>
    <xf numFmtId="1" fontId="6" fillId="63" borderId="205" xfId="0" applyNumberFormat="1" applyFont="1" applyFill="1" applyBorder="1" applyAlignment="1">
      <alignment horizontal="center" wrapText="1"/>
    </xf>
    <xf numFmtId="166" fontId="6" fillId="0" borderId="139" xfId="0" applyNumberFormat="1" applyFont="1" applyFill="1" applyBorder="1" applyAlignment="1">
      <alignment horizontal="left"/>
    </xf>
    <xf numFmtId="1" fontId="6" fillId="0" borderId="152" xfId="0" applyNumberFormat="1" applyFont="1" applyFill="1" applyBorder="1" applyAlignment="1">
      <alignment horizontal="center"/>
    </xf>
    <xf numFmtId="1" fontId="6" fillId="0" borderId="205" xfId="0" applyNumberFormat="1" applyFont="1" applyFill="1" applyBorder="1" applyAlignment="1">
      <alignment horizontal="center" wrapText="1"/>
    </xf>
    <xf numFmtId="165" fontId="6" fillId="63" borderId="152" xfId="0" applyNumberFormat="1" applyFont="1" applyFill="1" applyBorder="1" applyAlignment="1">
      <alignment horizontal="center"/>
    </xf>
    <xf numFmtId="168" fontId="6" fillId="63" borderId="209" xfId="0" applyNumberFormat="1" applyFont="1" applyFill="1" applyBorder="1" applyAlignment="1">
      <alignment horizontal="center" vertical="center"/>
    </xf>
    <xf numFmtId="2" fontId="6" fillId="63" borderId="152" xfId="0" applyNumberFormat="1" applyFont="1" applyFill="1" applyBorder="1" applyAlignment="1">
      <alignment horizontal="center"/>
    </xf>
    <xf numFmtId="1" fontId="6" fillId="63" borderId="152" xfId="0" applyNumberFormat="1" applyFont="1" applyFill="1" applyBorder="1" applyAlignment="1">
      <alignment horizontal="center" vertical="center"/>
    </xf>
    <xf numFmtId="49" fontId="6" fillId="64" borderId="106" xfId="0" applyNumberFormat="1" applyFont="1" applyFill="1" applyBorder="1" applyAlignment="1">
      <alignment horizontal="left" vertical="center"/>
    </xf>
    <xf numFmtId="0" fontId="6" fillId="64" borderId="139" xfId="0" applyFont="1" applyFill="1" applyBorder="1" applyAlignment="1">
      <alignment horizontal="center"/>
    </xf>
    <xf numFmtId="0" fontId="6" fillId="64" borderId="13" xfId="0" applyFont="1" applyFill="1" applyBorder="1" applyAlignment="1">
      <alignment horizontal="center" vertical="center"/>
    </xf>
    <xf numFmtId="166" fontId="6" fillId="64" borderId="139" xfId="0" applyNumberFormat="1" applyFont="1" applyFill="1" applyBorder="1" applyAlignment="1">
      <alignment horizontal="left"/>
    </xf>
    <xf numFmtId="1" fontId="6" fillId="64" borderId="144" xfId="0" applyNumberFormat="1" applyFont="1" applyFill="1" applyBorder="1" applyAlignment="1">
      <alignment horizontal="center" vertical="center"/>
    </xf>
    <xf numFmtId="1" fontId="6" fillId="64" borderId="152" xfId="0" applyNumberFormat="1" applyFont="1" applyFill="1" applyBorder="1" applyAlignment="1">
      <alignment horizontal="center" vertical="center"/>
    </xf>
    <xf numFmtId="1" fontId="6" fillId="64" borderId="205" xfId="0" applyNumberFormat="1" applyFont="1" applyFill="1" applyBorder="1" applyAlignment="1">
      <alignment horizontal="center" wrapText="1"/>
    </xf>
    <xf numFmtId="165" fontId="6" fillId="64" borderId="209" xfId="0" applyNumberFormat="1" applyFont="1" applyFill="1" applyBorder="1" applyAlignment="1">
      <alignment horizontal="center" vertical="center"/>
    </xf>
    <xf numFmtId="0" fontId="6" fillId="59" borderId="139" xfId="0" applyNumberFormat="1" applyFont="1" applyFill="1" applyBorder="1" applyAlignment="1">
      <alignment horizontal="left"/>
    </xf>
    <xf numFmtId="168" fontId="6" fillId="63" borderId="152" xfId="0" applyNumberFormat="1" applyFont="1" applyFill="1" applyBorder="1" applyAlignment="1">
      <alignment horizontal="center" vertical="center"/>
    </xf>
    <xf numFmtId="49" fontId="6" fillId="63" borderId="155" xfId="0" applyNumberFormat="1" applyFont="1" applyFill="1" applyBorder="1" applyAlignment="1">
      <alignment horizontal="left" vertical="center"/>
    </xf>
    <xf numFmtId="0" fontId="6" fillId="63" borderId="155" xfId="0" applyFont="1" applyFill="1" applyBorder="1" applyAlignment="1">
      <alignment horizontal="center"/>
    </xf>
    <xf numFmtId="0" fontId="6" fillId="63" borderId="155" xfId="0" applyFont="1" applyFill="1" applyBorder="1" applyAlignment="1">
      <alignment horizontal="center" vertical="center"/>
    </xf>
    <xf numFmtId="1" fontId="6" fillId="63" borderId="156" xfId="0" applyNumberFormat="1" applyFont="1" applyFill="1" applyBorder="1" applyAlignment="1">
      <alignment horizontal="center" vertical="center"/>
    </xf>
    <xf numFmtId="1" fontId="6" fillId="63" borderId="157" xfId="0" applyNumberFormat="1" applyFont="1" applyFill="1" applyBorder="1" applyAlignment="1">
      <alignment horizontal="center" vertical="center"/>
    </xf>
    <xf numFmtId="49" fontId="6" fillId="63" borderId="205" xfId="0" applyNumberFormat="1" applyFont="1" applyFill="1" applyBorder="1" applyAlignment="1">
      <alignment horizontal="center" vertical="center"/>
    </xf>
    <xf numFmtId="2" fontId="6" fillId="63" borderId="155" xfId="0" applyNumberFormat="1" applyFont="1" applyFill="1" applyBorder="1" applyAlignment="1">
      <alignment horizontal="center" vertical="center"/>
    </xf>
    <xf numFmtId="49" fontId="6" fillId="63" borderId="254" xfId="0" applyNumberFormat="1" applyFont="1" applyFill="1" applyBorder="1" applyAlignment="1">
      <alignment horizontal="left" vertical="center"/>
    </xf>
    <xf numFmtId="0" fontId="6" fillId="63" borderId="254" xfId="0" applyFont="1" applyFill="1" applyBorder="1" applyAlignment="1">
      <alignment horizontal="center"/>
    </xf>
    <xf numFmtId="0" fontId="6" fillId="63" borderId="254" xfId="0" applyFont="1" applyFill="1" applyBorder="1" applyAlignment="1">
      <alignment horizontal="center" vertical="center"/>
    </xf>
    <xf numFmtId="1" fontId="6" fillId="63" borderId="206" xfId="0" applyNumberFormat="1" applyFont="1" applyFill="1" applyBorder="1" applyAlignment="1">
      <alignment horizontal="center" vertical="center"/>
    </xf>
    <xf numFmtId="49" fontId="6" fillId="63" borderId="13" xfId="0" applyNumberFormat="1" applyFont="1" applyFill="1" applyBorder="1" applyAlignment="1">
      <alignment horizontal="left" vertical="center"/>
    </xf>
    <xf numFmtId="49" fontId="6" fillId="63" borderId="13" xfId="0" applyNumberFormat="1" applyFont="1" applyFill="1" applyBorder="1" applyAlignment="1">
      <alignment horizontal="center" vertical="center"/>
    </xf>
    <xf numFmtId="165" fontId="6" fillId="63" borderId="152" xfId="0" applyNumberFormat="1" applyFont="1" applyFill="1" applyBorder="1" applyAlignment="1">
      <alignment horizontal="center" vertical="center"/>
    </xf>
    <xf numFmtId="2" fontId="6" fillId="63" borderId="209" xfId="91" applyNumberFormat="1" applyFont="1" applyFill="1" applyBorder="1" applyAlignment="1">
      <alignment horizontal="center" vertical="center"/>
    </xf>
    <xf numFmtId="2" fontId="6" fillId="63" borderId="209" xfId="0" applyNumberFormat="1" applyFont="1" applyFill="1" applyBorder="1" applyAlignment="1">
      <alignment horizontal="center" vertical="center"/>
    </xf>
    <xf numFmtId="49" fontId="6" fillId="0" borderId="254" xfId="0" applyNumberFormat="1" applyFont="1" applyFill="1" applyBorder="1" applyAlignment="1">
      <alignment horizontal="left" vertical="center"/>
    </xf>
    <xf numFmtId="0" fontId="6" fillId="0" borderId="254" xfId="0" applyFont="1" applyFill="1" applyBorder="1" applyAlignment="1">
      <alignment horizontal="center"/>
    </xf>
    <xf numFmtId="0" fontId="6" fillId="0" borderId="254" xfId="0" applyFont="1" applyFill="1" applyBorder="1" applyAlignment="1">
      <alignment horizontal="center" vertical="center"/>
    </xf>
    <xf numFmtId="49" fontId="6" fillId="0" borderId="205" xfId="0" applyNumberFormat="1" applyFont="1" applyFill="1" applyBorder="1" applyAlignment="1">
      <alignment horizontal="center" vertical="center"/>
    </xf>
    <xf numFmtId="2" fontId="6" fillId="0" borderId="209" xfId="0" applyNumberFormat="1" applyFont="1" applyFill="1" applyBorder="1" applyAlignment="1">
      <alignment horizontal="center" vertical="center"/>
    </xf>
    <xf numFmtId="49" fontId="6" fillId="0" borderId="309" xfId="0" applyNumberFormat="1" applyFont="1" applyFill="1" applyBorder="1" applyAlignment="1">
      <alignment horizontal="left" vertical="center"/>
    </xf>
    <xf numFmtId="0" fontId="6" fillId="0" borderId="155" xfId="0" applyFont="1" applyFill="1" applyBorder="1" applyAlignment="1">
      <alignment horizontal="center"/>
    </xf>
    <xf numFmtId="0" fontId="6" fillId="0" borderId="222" xfId="0" applyFont="1" applyFill="1" applyBorder="1" applyAlignment="1">
      <alignment horizontal="center" vertical="center"/>
    </xf>
    <xf numFmtId="49" fontId="6" fillId="0" borderId="155" xfId="0" applyNumberFormat="1" applyFont="1" applyFill="1" applyBorder="1" applyAlignment="1">
      <alignment horizontal="left" vertical="center"/>
    </xf>
    <xf numFmtId="1" fontId="6" fillId="0" borderId="156" xfId="0" applyNumberFormat="1" applyFont="1" applyFill="1" applyBorder="1" applyAlignment="1">
      <alignment horizontal="center" vertical="center"/>
    </xf>
    <xf numFmtId="1" fontId="6" fillId="0" borderId="287" xfId="0" applyNumberFormat="1" applyFont="1" applyFill="1" applyBorder="1" applyAlignment="1">
      <alignment horizontal="center" vertical="center"/>
    </xf>
    <xf numFmtId="49" fontId="6" fillId="0" borderId="205" xfId="0" applyNumberFormat="1" applyFont="1" applyFill="1" applyBorder="1" applyAlignment="1">
      <alignment horizontal="left" vertical="center"/>
    </xf>
    <xf numFmtId="49" fontId="6" fillId="63" borderId="205" xfId="0" applyNumberFormat="1" applyFont="1" applyFill="1" applyBorder="1" applyAlignment="1">
      <alignment horizontal="left" vertical="center"/>
    </xf>
    <xf numFmtId="0" fontId="6" fillId="63" borderId="13" xfId="0" applyFont="1" applyFill="1" applyBorder="1" applyAlignment="1">
      <alignment horizontal="center" vertical="center"/>
    </xf>
    <xf numFmtId="1" fontId="6" fillId="63" borderId="140" xfId="0" applyNumberFormat="1" applyFont="1" applyFill="1" applyBorder="1" applyAlignment="1">
      <alignment horizontal="center" vertical="center"/>
    </xf>
    <xf numFmtId="1" fontId="6" fillId="0" borderId="157" xfId="0" applyNumberFormat="1" applyFont="1" applyFill="1" applyBorder="1" applyAlignment="1">
      <alignment horizontal="center" vertical="center"/>
    </xf>
    <xf numFmtId="49" fontId="6" fillId="63" borderId="209" xfId="0" applyNumberFormat="1" applyFont="1" applyFill="1" applyBorder="1" applyAlignment="1">
      <alignment horizontal="center" vertical="center"/>
    </xf>
    <xf numFmtId="49" fontId="6" fillId="64" borderId="209" xfId="0" applyNumberFormat="1" applyFont="1" applyFill="1" applyBorder="1" applyAlignment="1">
      <alignment horizontal="center" vertical="center"/>
    </xf>
    <xf numFmtId="0" fontId="6" fillId="59" borderId="95" xfId="196" applyFont="1" applyFill="1" applyBorder="1" applyAlignment="1">
      <alignment horizontal="center" vertical="center"/>
    </xf>
    <xf numFmtId="0" fontId="6" fillId="59" borderId="95" xfId="196" applyFont="1" applyFill="1" applyBorder="1" applyAlignment="1">
      <alignment horizontal="left" vertical="center"/>
    </xf>
    <xf numFmtId="0" fontId="30" fillId="59" borderId="95" xfId="196" applyFont="1" applyFill="1" applyBorder="1" applyAlignment="1">
      <alignment horizontal="left" vertical="center"/>
    </xf>
    <xf numFmtId="0" fontId="30" fillId="59" borderId="339" xfId="267" applyFont="1" applyFill="1" applyBorder="1" applyAlignment="1">
      <alignment horizontal="left"/>
    </xf>
    <xf numFmtId="0" fontId="6" fillId="59" borderId="339" xfId="267" applyFont="1" applyFill="1" applyBorder="1" applyAlignment="1">
      <alignment horizontal="center"/>
    </xf>
    <xf numFmtId="0" fontId="6" fillId="59" borderId="339" xfId="267" applyFont="1" applyFill="1" applyBorder="1" applyAlignment="1">
      <alignment horizontal="left"/>
    </xf>
    <xf numFmtId="0" fontId="6" fillId="60" borderId="339" xfId="0" applyFont="1" applyFill="1" applyBorder="1" applyAlignment="1">
      <alignment horizontal="center" vertical="center"/>
    </xf>
    <xf numFmtId="0" fontId="6" fillId="59" borderId="339" xfId="0" applyFont="1" applyFill="1" applyBorder="1" applyAlignment="1">
      <alignment horizontal="left"/>
    </xf>
    <xf numFmtId="0" fontId="6" fillId="60" borderId="326" xfId="0" applyFont="1" applyFill="1" applyBorder="1" applyAlignment="1">
      <alignment horizontal="center" vertical="center"/>
    </xf>
    <xf numFmtId="0" fontId="6" fillId="59" borderId="95" xfId="0" applyFont="1" applyFill="1" applyBorder="1" applyAlignment="1">
      <alignment horizontal="left" vertical="center"/>
    </xf>
    <xf numFmtId="0" fontId="30" fillId="59" borderId="95" xfId="0" applyFont="1" applyFill="1" applyBorder="1" applyAlignment="1">
      <alignment horizontal="left" vertical="center"/>
    </xf>
    <xf numFmtId="0" fontId="6" fillId="60" borderId="95" xfId="0" applyFont="1" applyFill="1" applyBorder="1" applyAlignment="1">
      <alignment horizontal="center" vertical="center"/>
    </xf>
    <xf numFmtId="0" fontId="6" fillId="59" borderId="117" xfId="0" applyFont="1" applyFill="1" applyBorder="1" applyAlignment="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30" fillId="59" borderId="223" xfId="0" applyFont="1" applyFill="1" applyBorder="1" applyAlignment="1">
      <alignment horizontal="left" vertical="center"/>
    </xf>
    <xf numFmtId="0" fontId="6" fillId="58" borderId="0" xfId="0" applyFont="1" applyFill="1" applyAlignment="1">
      <alignment vertical="center"/>
    </xf>
    <xf numFmtId="0" fontId="6" fillId="59" borderId="329" xfId="0" applyFont="1" applyFill="1" applyBorder="1" applyAlignment="1">
      <alignment horizontal="center"/>
    </xf>
    <xf numFmtId="0" fontId="6" fillId="59" borderId="329" xfId="0" applyFont="1" applyFill="1" applyBorder="1" applyAlignment="1">
      <alignment horizontal="left"/>
    </xf>
    <xf numFmtId="0" fontId="30" fillId="59" borderId="329" xfId="0" applyFont="1" applyFill="1" applyBorder="1" applyAlignment="1">
      <alignment horizontal="left" vertical="center"/>
    </xf>
    <xf numFmtId="0" fontId="6" fillId="60" borderId="328" xfId="0" applyFont="1" applyFill="1" applyBorder="1" applyAlignment="1">
      <alignment horizontal="center" vertical="center"/>
    </xf>
    <xf numFmtId="0" fontId="6" fillId="0" borderId="0" xfId="0" applyFont="1" applyFill="1" applyAlignment="1">
      <alignment horizontal="left"/>
    </xf>
    <xf numFmtId="0" fontId="6" fillId="0" borderId="124" xfId="0" applyFont="1" applyFill="1" applyBorder="1" applyAlignment="1">
      <alignment horizontal="left" vertical="center"/>
    </xf>
    <xf numFmtId="0" fontId="6" fillId="0" borderId="239" xfId="0" applyFont="1" applyFill="1" applyBorder="1" applyAlignment="1">
      <alignment horizontal="center" vertical="center"/>
    </xf>
    <xf numFmtId="0" fontId="6" fillId="0" borderId="239" xfId="0" applyFont="1" applyFill="1" applyBorder="1" applyAlignment="1">
      <alignment horizontal="left" vertical="center"/>
    </xf>
    <xf numFmtId="49" fontId="6" fillId="0" borderId="26" xfId="90" applyNumberFormat="1" applyFont="1" applyFill="1" applyBorder="1" applyAlignment="1">
      <alignment horizontal="center" vertical="center"/>
    </xf>
    <xf numFmtId="0" fontId="6" fillId="0" borderId="13" xfId="0" applyFont="1" applyFill="1" applyBorder="1" applyAlignment="1">
      <alignment horizontal="left" vertical="center"/>
    </xf>
    <xf numFmtId="0" fontId="6" fillId="0" borderId="266" xfId="0" applyFont="1" applyFill="1" applyBorder="1" applyAlignment="1">
      <alignment horizontal="center" vertical="center"/>
    </xf>
    <xf numFmtId="0" fontId="6" fillId="0" borderId="271" xfId="0" applyFont="1" applyFill="1" applyBorder="1" applyAlignment="1">
      <alignment horizontal="center" vertical="center"/>
    </xf>
    <xf numFmtId="0" fontId="6" fillId="0" borderId="341" xfId="0" applyFont="1" applyFill="1" applyBorder="1" applyAlignment="1">
      <alignment horizontal="center" vertical="center"/>
    </xf>
    <xf numFmtId="0" fontId="6" fillId="0" borderId="156" xfId="0" applyFont="1" applyFill="1" applyBorder="1" applyAlignment="1">
      <alignment horizontal="left"/>
    </xf>
    <xf numFmtId="0" fontId="6" fillId="0" borderId="240" xfId="0" applyFont="1" applyBorder="1" applyAlignment="1">
      <alignment horizontal="center" vertical="center"/>
    </xf>
    <xf numFmtId="0" fontId="6" fillId="0" borderId="223" xfId="0" applyFont="1" applyFill="1" applyBorder="1" applyAlignment="1">
      <alignment horizontal="left" vertical="center"/>
    </xf>
    <xf numFmtId="0" fontId="6" fillId="0" borderId="168" xfId="0" applyFont="1" applyFill="1" applyBorder="1" applyAlignment="1">
      <alignment horizontal="center" vertical="center"/>
    </xf>
    <xf numFmtId="0" fontId="6" fillId="0" borderId="206" xfId="0" applyFont="1" applyFill="1" applyBorder="1" applyAlignment="1">
      <alignment horizontal="left"/>
    </xf>
    <xf numFmtId="0" fontId="6" fillId="0" borderId="212" xfId="0" applyFont="1" applyFill="1" applyBorder="1" applyAlignment="1">
      <alignment horizontal="center"/>
    </xf>
    <xf numFmtId="0" fontId="6" fillId="0" borderId="154" xfId="0" applyFont="1" applyFill="1" applyBorder="1" applyAlignment="1">
      <alignment horizontal="center" vertical="center"/>
    </xf>
    <xf numFmtId="0" fontId="6" fillId="0" borderId="13" xfId="0" applyFont="1" applyFill="1" applyBorder="1" applyAlignment="1">
      <alignment horizontal="center"/>
    </xf>
    <xf numFmtId="0" fontId="6" fillId="0" borderId="48" xfId="0" applyFont="1" applyFill="1" applyBorder="1" applyAlignment="1">
      <alignment horizontal="center"/>
    </xf>
    <xf numFmtId="0" fontId="6" fillId="0" borderId="167" xfId="0" applyFont="1" applyBorder="1"/>
    <xf numFmtId="0" fontId="6" fillId="0" borderId="24" xfId="0" applyFont="1" applyFill="1" applyBorder="1" applyAlignment="1">
      <alignment horizontal="left" vertical="center"/>
    </xf>
    <xf numFmtId="0" fontId="6" fillId="0" borderId="95" xfId="0" applyFont="1" applyFill="1" applyBorder="1" applyAlignment="1">
      <alignment horizontal="center"/>
    </xf>
    <xf numFmtId="0" fontId="6" fillId="0" borderId="222" xfId="0" applyFont="1" applyFill="1" applyBorder="1" applyAlignment="1">
      <alignment horizontal="center"/>
    </xf>
    <xf numFmtId="0" fontId="6" fillId="60" borderId="223" xfId="0" applyFont="1" applyFill="1" applyBorder="1" applyAlignment="1">
      <alignment horizontal="center" vertical="center"/>
    </xf>
    <xf numFmtId="0" fontId="6" fillId="0" borderId="95" xfId="0" applyFont="1" applyFill="1" applyBorder="1"/>
    <xf numFmtId="0" fontId="6" fillId="0" borderId="24" xfId="0" applyFont="1" applyBorder="1" applyAlignment="1">
      <alignment horizontal="center" vertical="center"/>
    </xf>
    <xf numFmtId="0" fontId="6" fillId="0" borderId="225" xfId="0" applyFont="1" applyFill="1" applyBorder="1" applyAlignment="1">
      <alignment horizontal="left" vertical="center"/>
    </xf>
    <xf numFmtId="0" fontId="6" fillId="59" borderId="137" xfId="0" applyFont="1" applyFill="1" applyBorder="1" applyAlignment="1">
      <alignment vertical="center"/>
    </xf>
    <xf numFmtId="167" fontId="6" fillId="0" borderId="239" xfId="0" applyNumberFormat="1" applyFont="1" applyFill="1" applyBorder="1" applyAlignment="1">
      <alignment horizontal="left" vertical="center"/>
    </xf>
    <xf numFmtId="0" fontId="6" fillId="60" borderId="117" xfId="0" applyFont="1" applyFill="1" applyBorder="1" applyAlignment="1">
      <alignment horizontal="center" vertical="center"/>
    </xf>
    <xf numFmtId="0" fontId="6" fillId="0" borderId="266" xfId="0" applyFont="1" applyFill="1" applyBorder="1" applyAlignment="1">
      <alignment horizontal="left" vertical="center"/>
    </xf>
    <xf numFmtId="0" fontId="6" fillId="0" borderId="273" xfId="0" applyFont="1" applyFill="1" applyBorder="1" applyAlignment="1">
      <alignment horizontal="center" vertical="center"/>
    </xf>
    <xf numFmtId="0" fontId="6" fillId="59" borderId="275" xfId="0" applyFont="1" applyFill="1" applyBorder="1" applyAlignment="1">
      <alignment vertical="center"/>
    </xf>
    <xf numFmtId="0" fontId="6" fillId="63" borderId="117" xfId="0" applyFont="1" applyFill="1" applyBorder="1" applyAlignment="1">
      <alignment vertical="center"/>
    </xf>
    <xf numFmtId="0" fontId="6" fillId="0" borderId="213" xfId="0" applyFont="1" applyFill="1" applyBorder="1" applyAlignment="1">
      <alignment horizontal="left" vertical="center"/>
    </xf>
    <xf numFmtId="0" fontId="6" fillId="0" borderId="125" xfId="0" applyFont="1" applyBorder="1" applyAlignment="1">
      <alignment horizontal="center"/>
    </xf>
    <xf numFmtId="0" fontId="6" fillId="0" borderId="95" xfId="0" applyFont="1" applyBorder="1" applyAlignment="1">
      <alignment horizontal="left" vertical="center"/>
    </xf>
    <xf numFmtId="0" fontId="6" fillId="0" borderId="13" xfId="0" applyFont="1" applyBorder="1" applyAlignment="1">
      <alignment horizontal="center"/>
    </xf>
    <xf numFmtId="0" fontId="6" fillId="0" borderId="118" xfId="0" applyFont="1" applyBorder="1" applyAlignment="1">
      <alignment horizontal="center" vertical="center"/>
    </xf>
    <xf numFmtId="0" fontId="6" fillId="0" borderId="139" xfId="0" applyFont="1" applyFill="1" applyBorder="1" applyAlignment="1">
      <alignment horizontal="left" vertical="center"/>
    </xf>
    <xf numFmtId="0" fontId="6" fillId="0" borderId="117" xfId="0" applyFont="1" applyFill="1" applyBorder="1" applyAlignment="1">
      <alignment horizontal="left"/>
    </xf>
    <xf numFmtId="0" fontId="6" fillId="0" borderId="139" xfId="0" applyFont="1" applyFill="1" applyBorder="1"/>
    <xf numFmtId="0" fontId="6" fillId="0" borderId="95" xfId="0" applyFont="1" applyBorder="1" applyAlignment="1">
      <alignment horizontal="center"/>
    </xf>
    <xf numFmtId="0" fontId="6" fillId="0" borderId="118" xfId="0" applyFont="1" applyBorder="1" applyAlignment="1">
      <alignment horizontal="center"/>
    </xf>
    <xf numFmtId="0" fontId="6" fillId="0" borderId="118" xfId="0" applyFont="1" applyFill="1" applyBorder="1" applyAlignment="1">
      <alignment vertical="center"/>
    </xf>
    <xf numFmtId="0" fontId="6" fillId="0" borderId="24" xfId="0" applyFont="1" applyBorder="1" applyAlignment="1">
      <alignment horizontal="center"/>
    </xf>
    <xf numFmtId="0" fontId="6" fillId="0" borderId="35" xfId="0" applyFont="1" applyBorder="1" applyAlignment="1">
      <alignment horizontal="center"/>
    </xf>
    <xf numFmtId="0" fontId="6" fillId="0" borderId="45" xfId="0" applyFont="1" applyFill="1" applyBorder="1" applyAlignment="1">
      <alignment vertical="center"/>
    </xf>
    <xf numFmtId="0" fontId="6" fillId="60" borderId="24" xfId="0" applyFont="1" applyFill="1" applyBorder="1" applyAlignment="1">
      <alignment horizontal="center" vertical="center"/>
    </xf>
    <xf numFmtId="0" fontId="6" fillId="59" borderId="124" xfId="0" applyFont="1" applyFill="1" applyBorder="1" applyAlignment="1">
      <alignment vertical="center"/>
    </xf>
    <xf numFmtId="0" fontId="6" fillId="0" borderId="48" xfId="0" applyFont="1" applyBorder="1" applyAlignment="1">
      <alignment horizontal="center" vertical="center"/>
    </xf>
    <xf numFmtId="49" fontId="6" fillId="0" borderId="204" xfId="90" applyNumberFormat="1" applyFont="1" applyFill="1" applyBorder="1" applyAlignment="1">
      <alignment horizontal="center" vertical="center" wrapText="1"/>
    </xf>
    <xf numFmtId="0" fontId="6" fillId="60" borderId="167" xfId="0" applyFont="1" applyFill="1" applyBorder="1" applyAlignment="1">
      <alignment horizontal="center" vertical="center"/>
    </xf>
    <xf numFmtId="0" fontId="6" fillId="0" borderId="204" xfId="0" applyFont="1" applyFill="1" applyBorder="1" applyAlignment="1">
      <alignment horizontal="left" vertical="center" wrapText="1"/>
    </xf>
    <xf numFmtId="49" fontId="6" fillId="0" borderId="35" xfId="90" applyNumberFormat="1" applyFont="1" applyFill="1" applyBorder="1" applyAlignment="1">
      <alignment horizontal="center" vertical="center" wrapText="1"/>
    </xf>
    <xf numFmtId="49" fontId="6" fillId="0" borderId="212" xfId="90" applyNumberFormat="1" applyFont="1" applyFill="1" applyBorder="1" applyAlignment="1">
      <alignment horizontal="center" vertical="center" wrapText="1"/>
    </xf>
    <xf numFmtId="0" fontId="6" fillId="0" borderId="225" xfId="0" applyFont="1" applyFill="1" applyBorder="1" applyAlignment="1">
      <alignment horizontal="center" vertical="center"/>
    </xf>
    <xf numFmtId="0" fontId="6" fillId="0" borderId="238" xfId="0" applyFont="1" applyFill="1" applyBorder="1" applyAlignment="1">
      <alignment horizontal="center" vertical="center"/>
    </xf>
    <xf numFmtId="0" fontId="6" fillId="0" borderId="223" xfId="0" applyFont="1" applyBorder="1" applyAlignment="1">
      <alignment horizontal="center" vertical="center"/>
    </xf>
    <xf numFmtId="0" fontId="6" fillId="0" borderId="119" xfId="0" applyFont="1" applyFill="1" applyBorder="1" applyAlignment="1">
      <alignment horizontal="center" vertical="center"/>
    </xf>
    <xf numFmtId="0" fontId="6" fillId="0" borderId="242" xfId="0" applyFont="1" applyFill="1" applyBorder="1" applyAlignment="1">
      <alignment horizontal="center" vertical="center"/>
    </xf>
    <xf numFmtId="0" fontId="6" fillId="64" borderId="117" xfId="0" applyFont="1" applyFill="1" applyBorder="1" applyAlignment="1">
      <alignment horizontal="left" vertical="center"/>
    </xf>
    <xf numFmtId="0" fontId="6" fillId="64" borderId="117" xfId="0" applyFont="1" applyFill="1" applyBorder="1" applyAlignment="1">
      <alignment horizontal="center" vertical="center"/>
    </xf>
    <xf numFmtId="1" fontId="6" fillId="59" borderId="95" xfId="0" applyNumberFormat="1" applyFont="1" applyFill="1" applyBorder="1" applyAlignment="1">
      <alignment horizontal="center" vertical="center"/>
    </xf>
    <xf numFmtId="0" fontId="6" fillId="0" borderId="0" xfId="0" applyFont="1" applyAlignment="1">
      <alignment horizontal="center" vertical="center"/>
    </xf>
    <xf numFmtId="0" fontId="6" fillId="0" borderId="243" xfId="0" applyFont="1" applyFill="1" applyBorder="1" applyAlignment="1">
      <alignment horizontal="center" vertical="center"/>
    </xf>
    <xf numFmtId="0" fontId="6" fillId="64" borderId="212" xfId="0" applyFont="1" applyFill="1" applyBorder="1" applyAlignment="1">
      <alignment horizontal="left" vertical="center"/>
    </xf>
    <xf numFmtId="0" fontId="6" fillId="64" borderId="212" xfId="0" applyFont="1" applyFill="1" applyBorder="1" applyAlignment="1">
      <alignment horizontal="center" vertical="center"/>
    </xf>
    <xf numFmtId="0" fontId="6" fillId="0" borderId="257" xfId="0" applyFont="1" applyBorder="1" applyAlignment="1">
      <alignment horizontal="left" vertical="center"/>
    </xf>
    <xf numFmtId="0" fontId="6" fillId="0" borderId="266" xfId="0" applyFont="1" applyBorder="1" applyAlignment="1">
      <alignment horizontal="center"/>
    </xf>
    <xf numFmtId="0" fontId="6" fillId="59" borderId="266" xfId="0" applyFont="1" applyFill="1" applyBorder="1" applyAlignment="1">
      <alignment horizontal="center" vertical="center"/>
    </xf>
    <xf numFmtId="1" fontId="6" fillId="59" borderId="266" xfId="0" applyNumberFormat="1" applyFont="1" applyFill="1" applyBorder="1" applyAlignment="1">
      <alignment horizontal="center" vertical="center"/>
    </xf>
    <xf numFmtId="0" fontId="6" fillId="59" borderId="257" xfId="0" applyFont="1" applyFill="1" applyBorder="1" applyAlignment="1">
      <alignment horizontal="left" vertical="center"/>
    </xf>
    <xf numFmtId="0" fontId="6" fillId="0" borderId="0" xfId="0" applyFont="1" applyFill="1" applyAlignment="1">
      <alignment horizontal="center" vertical="center" wrapText="1"/>
    </xf>
    <xf numFmtId="0" fontId="6" fillId="0" borderId="212" xfId="0" applyFont="1" applyBorder="1" applyAlignment="1">
      <alignment horizontal="left" vertical="center"/>
    </xf>
    <xf numFmtId="0" fontId="6" fillId="64" borderId="206" xfId="0" applyFont="1" applyFill="1" applyBorder="1" applyAlignment="1">
      <alignment horizontal="left" vertical="center"/>
    </xf>
    <xf numFmtId="0" fontId="6" fillId="64" borderId="143" xfId="0" applyFont="1" applyFill="1" applyBorder="1" applyAlignment="1">
      <alignment horizontal="center" vertical="center"/>
    </xf>
    <xf numFmtId="0" fontId="6" fillId="0" borderId="329" xfId="0" applyFont="1" applyBorder="1" applyAlignment="1">
      <alignment horizontal="left" vertical="center"/>
    </xf>
    <xf numFmtId="0" fontId="6" fillId="0" borderId="328" xfId="0" applyFont="1" applyFill="1" applyBorder="1" applyAlignment="1">
      <alignment horizontal="center" vertical="center"/>
    </xf>
    <xf numFmtId="1" fontId="6" fillId="59" borderId="328" xfId="0" applyNumberFormat="1" applyFont="1" applyFill="1" applyBorder="1" applyAlignment="1">
      <alignment horizontal="center" vertical="center"/>
    </xf>
    <xf numFmtId="0" fontId="6" fillId="0" borderId="273" xfId="0" applyFont="1" applyBorder="1" applyAlignment="1">
      <alignment horizontal="center" vertical="center"/>
    </xf>
    <xf numFmtId="1" fontId="6" fillId="59" borderId="336" xfId="0" applyNumberFormat="1" applyFont="1" applyFill="1" applyBorder="1" applyAlignment="1">
      <alignment horizontal="center" vertical="center"/>
    </xf>
    <xf numFmtId="0" fontId="6" fillId="59" borderId="337" xfId="0" applyFont="1" applyFill="1" applyBorder="1" applyAlignment="1">
      <alignment horizontal="left" vertical="center"/>
    </xf>
    <xf numFmtId="0" fontId="6" fillId="59" borderId="337" xfId="0" applyFont="1" applyFill="1" applyBorder="1" applyAlignment="1">
      <alignment vertical="center"/>
    </xf>
    <xf numFmtId="0" fontId="6" fillId="0" borderId="272" xfId="0" applyFont="1" applyBorder="1" applyAlignment="1">
      <alignment horizontal="center" vertical="center"/>
    </xf>
    <xf numFmtId="0" fontId="6" fillId="0" borderId="274" xfId="0" applyFont="1" applyBorder="1" applyAlignment="1">
      <alignment horizontal="center" vertical="center"/>
    </xf>
    <xf numFmtId="0" fontId="6" fillId="0" borderId="274" xfId="0" applyFont="1" applyFill="1" applyBorder="1" applyAlignment="1">
      <alignment horizontal="center" vertical="center"/>
    </xf>
    <xf numFmtId="0" fontId="6" fillId="0" borderId="323" xfId="0" applyFont="1" applyFill="1" applyBorder="1" applyAlignment="1">
      <alignment horizontal="center" vertical="center"/>
    </xf>
    <xf numFmtId="0" fontId="6" fillId="0" borderId="339" xfId="0" applyFont="1" applyFill="1" applyBorder="1" applyAlignment="1">
      <alignment horizontal="center" vertical="center"/>
    </xf>
    <xf numFmtId="0" fontId="6" fillId="0" borderId="310" xfId="0" applyFont="1" applyFill="1" applyBorder="1" applyAlignment="1">
      <alignment horizontal="left" vertical="center" wrapText="1"/>
    </xf>
    <xf numFmtId="0" fontId="6" fillId="0" borderId="290" xfId="0" applyFont="1" applyFill="1" applyBorder="1" applyAlignment="1">
      <alignment horizontal="center" vertical="center"/>
    </xf>
    <xf numFmtId="0" fontId="6" fillId="0" borderId="338" xfId="0" applyFont="1" applyFill="1" applyBorder="1" applyAlignment="1">
      <alignment horizontal="center" vertical="center"/>
    </xf>
    <xf numFmtId="1" fontId="6" fillId="59" borderId="339" xfId="0" applyNumberFormat="1" applyFont="1" applyFill="1" applyBorder="1" applyAlignment="1">
      <alignment horizontal="center" vertical="center"/>
    </xf>
    <xf numFmtId="1" fontId="6" fillId="59" borderId="225" xfId="0" applyNumberFormat="1" applyFont="1" applyFill="1" applyBorder="1" applyAlignment="1">
      <alignment horizontal="center" vertical="center"/>
    </xf>
    <xf numFmtId="0" fontId="6" fillId="59" borderId="264" xfId="0" applyFont="1" applyFill="1" applyBorder="1" applyAlignment="1">
      <alignment vertical="center"/>
    </xf>
    <xf numFmtId="0" fontId="6" fillId="59" borderId="310" xfId="0" applyFont="1" applyFill="1" applyBorder="1" applyAlignment="1">
      <alignment vertical="center"/>
    </xf>
    <xf numFmtId="0" fontId="6" fillId="63" borderId="264" xfId="0" applyFont="1" applyFill="1" applyBorder="1" applyAlignment="1">
      <alignment horizontal="center" vertical="center"/>
    </xf>
    <xf numFmtId="0" fontId="6" fillId="63" borderId="117" xfId="0" applyFont="1" applyFill="1" applyBorder="1" applyAlignment="1">
      <alignment horizontal="left" vertical="center"/>
    </xf>
    <xf numFmtId="0" fontId="6" fillId="63" borderId="329" xfId="0" applyFont="1" applyFill="1" applyBorder="1" applyAlignment="1">
      <alignment horizontal="center" vertical="center"/>
    </xf>
    <xf numFmtId="0" fontId="6" fillId="63" borderId="213" xfId="0" applyFont="1" applyFill="1" applyBorder="1" applyAlignment="1">
      <alignment horizontal="left" vertical="center"/>
    </xf>
    <xf numFmtId="1" fontId="6" fillId="63" borderId="329" xfId="0" applyNumberFormat="1" applyFont="1" applyFill="1" applyBorder="1" applyAlignment="1">
      <alignment horizontal="center" vertical="center"/>
    </xf>
    <xf numFmtId="0" fontId="25" fillId="63" borderId="329" xfId="0" applyFont="1" applyFill="1" applyBorder="1" applyAlignment="1">
      <alignment horizontal="center" vertical="center"/>
    </xf>
    <xf numFmtId="0" fontId="6" fillId="0" borderId="206" xfId="0" applyFont="1" applyFill="1" applyBorder="1" applyAlignment="1">
      <alignment horizontal="left" vertical="center"/>
    </xf>
    <xf numFmtId="0" fontId="6" fillId="63" borderId="223" xfId="0" applyFont="1" applyFill="1" applyBorder="1" applyAlignment="1">
      <alignment horizontal="center" vertical="center"/>
    </xf>
    <xf numFmtId="0" fontId="6" fillId="63" borderId="328" xfId="0" applyFont="1" applyFill="1" applyBorder="1" applyAlignment="1">
      <alignment horizontal="center" vertical="center"/>
    </xf>
    <xf numFmtId="0" fontId="6" fillId="59" borderId="325" xfId="0" applyFont="1" applyFill="1" applyBorder="1" applyAlignment="1">
      <alignment horizontal="center" vertical="center"/>
    </xf>
    <xf numFmtId="1" fontId="6" fillId="59" borderId="325" xfId="0" applyNumberFormat="1" applyFont="1" applyFill="1" applyBorder="1" applyAlignment="1">
      <alignment horizontal="center" vertical="center"/>
    </xf>
    <xf numFmtId="0" fontId="6" fillId="60" borderId="325" xfId="0" applyFont="1" applyFill="1" applyBorder="1" applyAlignment="1">
      <alignment horizontal="center" vertical="center"/>
    </xf>
    <xf numFmtId="0" fontId="6" fillId="59" borderId="320" xfId="0" applyFont="1" applyFill="1" applyBorder="1" applyAlignment="1">
      <alignment vertical="center"/>
    </xf>
    <xf numFmtId="0" fontId="6" fillId="65" borderId="325" xfId="0" applyFont="1" applyFill="1" applyBorder="1" applyAlignment="1">
      <alignment horizontal="center"/>
    </xf>
    <xf numFmtId="0" fontId="6" fillId="59" borderId="225" xfId="0" applyFont="1" applyFill="1" applyBorder="1" applyAlignment="1">
      <alignment horizontal="center" vertical="center"/>
    </xf>
    <xf numFmtId="0" fontId="6" fillId="59" borderId="212" xfId="0" applyFont="1" applyFill="1" applyBorder="1" applyAlignment="1">
      <alignment horizontal="center" vertical="center"/>
    </xf>
    <xf numFmtId="0" fontId="6" fillId="0" borderId="212" xfId="0" applyFont="1" applyFill="1" applyBorder="1" applyAlignment="1">
      <alignment horizontal="left" vertical="center" wrapText="1"/>
    </xf>
    <xf numFmtId="0" fontId="6" fillId="0" borderId="212" xfId="0" applyFont="1" applyFill="1" applyBorder="1" applyAlignment="1">
      <alignment horizontal="center" vertical="center" wrapText="1"/>
    </xf>
    <xf numFmtId="0" fontId="6" fillId="0" borderId="254" xfId="0" applyFont="1" applyBorder="1" applyAlignment="1">
      <alignment horizontal="center" vertical="center"/>
    </xf>
    <xf numFmtId="0" fontId="6" fillId="64" borderId="254" xfId="0" applyFont="1" applyFill="1" applyBorder="1" applyAlignment="1">
      <alignment horizontal="center" vertical="center"/>
    </xf>
    <xf numFmtId="0" fontId="6" fillId="0" borderId="254" xfId="0" applyFont="1" applyFill="1" applyBorder="1" applyAlignment="1">
      <alignment horizontal="left" vertical="center"/>
    </xf>
    <xf numFmtId="1" fontId="6" fillId="0" borderId="139" xfId="0" applyNumberFormat="1" applyFont="1" applyFill="1" applyBorder="1" applyAlignment="1">
      <alignment horizontal="center" vertical="center" wrapText="1"/>
    </xf>
    <xf numFmtId="1" fontId="6" fillId="0" borderId="239" xfId="0" applyNumberFormat="1" applyFont="1" applyFill="1" applyBorder="1" applyAlignment="1">
      <alignment horizontal="center" vertical="center"/>
    </xf>
    <xf numFmtId="0" fontId="6" fillId="0" borderId="263" xfId="0" applyFont="1" applyBorder="1" applyAlignment="1">
      <alignment horizontal="center" vertical="center"/>
    </xf>
    <xf numFmtId="0" fontId="6" fillId="0" borderId="263" xfId="0" applyFont="1" applyBorder="1" applyAlignment="1">
      <alignment horizontal="left" vertical="center"/>
    </xf>
    <xf numFmtId="0" fontId="6" fillId="0" borderId="0" xfId="0" applyFont="1" applyFill="1" applyBorder="1" applyAlignment="1">
      <alignment horizontal="left" vertical="center"/>
    </xf>
    <xf numFmtId="0" fontId="6" fillId="0" borderId="254" xfId="0" applyFont="1" applyBorder="1" applyAlignment="1">
      <alignment horizontal="left" vertical="center"/>
    </xf>
    <xf numFmtId="1" fontId="6" fillId="0" borderId="264" xfId="0" applyNumberFormat="1" applyFont="1" applyFill="1" applyBorder="1" applyAlignment="1">
      <alignment horizontal="center" vertical="center"/>
    </xf>
    <xf numFmtId="0" fontId="6" fillId="0" borderId="0" xfId="0" applyFont="1" applyFill="1" applyBorder="1" applyAlignment="1">
      <alignment vertical="center"/>
    </xf>
    <xf numFmtId="1" fontId="6" fillId="0" borderId="332" xfId="0" applyNumberFormat="1" applyFont="1" applyFill="1" applyBorder="1" applyAlignment="1">
      <alignment horizontal="center" vertical="center"/>
    </xf>
    <xf numFmtId="0" fontId="6" fillId="0" borderId="330" xfId="0" applyFont="1" applyBorder="1" applyAlignment="1">
      <alignment vertical="center"/>
    </xf>
    <xf numFmtId="0" fontId="6" fillId="64" borderId="139" xfId="0" applyFont="1" applyFill="1" applyBorder="1" applyAlignment="1">
      <alignment horizontal="center" vertical="center"/>
    </xf>
    <xf numFmtId="0" fontId="6" fillId="0" borderId="139" xfId="0" applyFont="1" applyBorder="1" applyAlignment="1">
      <alignment horizontal="left" vertical="center"/>
    </xf>
    <xf numFmtId="1" fontId="6" fillId="0" borderId="24" xfId="0" applyNumberFormat="1" applyFont="1" applyFill="1" applyBorder="1" applyAlignment="1">
      <alignment horizontal="center" vertical="center"/>
    </xf>
    <xf numFmtId="0" fontId="6" fillId="0" borderId="212" xfId="0" applyFont="1" applyFill="1" applyBorder="1" applyAlignment="1">
      <alignment vertical="center"/>
    </xf>
    <xf numFmtId="1" fontId="6" fillId="0" borderId="139" xfId="0" applyNumberFormat="1" applyFont="1" applyFill="1" applyBorder="1" applyAlignment="1">
      <alignment horizontal="center" vertical="center"/>
    </xf>
    <xf numFmtId="1" fontId="6" fillId="0" borderId="149" xfId="0" applyNumberFormat="1" applyFont="1" applyFill="1" applyBorder="1" applyAlignment="1">
      <alignment horizontal="center" vertical="center" wrapText="1"/>
    </xf>
    <xf numFmtId="0" fontId="6" fillId="64" borderId="144" xfId="0" applyFont="1" applyFill="1" applyBorder="1" applyAlignment="1">
      <alignment horizontal="center" vertical="center"/>
    </xf>
    <xf numFmtId="1" fontId="6" fillId="0" borderId="106" xfId="0" applyNumberFormat="1" applyFont="1" applyFill="1" applyBorder="1" applyAlignment="1">
      <alignment horizontal="center" vertical="center" wrapText="1"/>
    </xf>
    <xf numFmtId="0" fontId="6" fillId="63" borderId="139" xfId="0" applyFont="1" applyFill="1" applyBorder="1" applyAlignment="1">
      <alignment horizontal="center" vertical="center"/>
    </xf>
    <xf numFmtId="0" fontId="6" fillId="63" borderId="144" xfId="0" applyFont="1" applyFill="1" applyBorder="1" applyAlignment="1">
      <alignment horizontal="center" vertical="center"/>
    </xf>
    <xf numFmtId="0" fontId="6" fillId="63" borderId="143" xfId="0" applyFont="1" applyFill="1" applyBorder="1" applyAlignment="1">
      <alignment horizontal="center" vertical="center"/>
    </xf>
    <xf numFmtId="0" fontId="6" fillId="63" borderId="139" xfId="0" applyFont="1" applyFill="1" applyBorder="1" applyAlignment="1">
      <alignment horizontal="left" vertical="center"/>
    </xf>
    <xf numFmtId="1" fontId="6" fillId="63" borderId="106" xfId="0" applyNumberFormat="1" applyFont="1" applyFill="1" applyBorder="1" applyAlignment="1">
      <alignment horizontal="center" vertical="center" wrapText="1"/>
    </xf>
    <xf numFmtId="1" fontId="6" fillId="63" borderId="139" xfId="0" applyNumberFormat="1" applyFont="1" applyFill="1" applyBorder="1" applyAlignment="1">
      <alignment horizontal="center" vertical="center" wrapText="1"/>
    </xf>
    <xf numFmtId="1" fontId="6" fillId="63" borderId="201" xfId="0" applyNumberFormat="1" applyFont="1" applyFill="1" applyBorder="1" applyAlignment="1">
      <alignment horizontal="center" vertical="center"/>
    </xf>
    <xf numFmtId="0" fontId="6" fillId="63" borderId="95" xfId="0" applyFont="1" applyFill="1" applyBorder="1" applyAlignment="1">
      <alignment horizontal="center" vertical="center"/>
    </xf>
    <xf numFmtId="0" fontId="6" fillId="63" borderId="254" xfId="0" applyFont="1" applyFill="1" applyBorder="1" applyAlignment="1">
      <alignment horizontal="left" vertical="center"/>
    </xf>
    <xf numFmtId="0" fontId="6" fillId="0" borderId="204" xfId="0" applyFont="1" applyFill="1" applyBorder="1" applyAlignment="1">
      <alignment vertical="center"/>
    </xf>
    <xf numFmtId="1" fontId="6" fillId="63" borderId="0" xfId="0" applyNumberFormat="1" applyFont="1" applyFill="1" applyBorder="1" applyAlignment="1">
      <alignment horizontal="center" vertical="center"/>
    </xf>
    <xf numFmtId="0" fontId="6" fillId="63" borderId="24" xfId="0" applyFont="1" applyFill="1" applyBorder="1" applyAlignment="1">
      <alignment horizontal="center" vertical="center"/>
    </xf>
    <xf numFmtId="0" fontId="6" fillId="63" borderId="118" xfId="0" applyFont="1" applyFill="1" applyBorder="1" applyAlignment="1">
      <alignment horizontal="center" vertical="center"/>
    </xf>
    <xf numFmtId="0" fontId="6" fillId="0" borderId="205" xfId="0" applyFont="1" applyFill="1" applyBorder="1" applyAlignment="1">
      <alignment vertical="center"/>
    </xf>
    <xf numFmtId="0" fontId="6" fillId="63" borderId="153" xfId="0" applyFont="1" applyFill="1" applyBorder="1" applyAlignment="1">
      <alignment horizontal="center" vertical="center"/>
    </xf>
    <xf numFmtId="0" fontId="6" fillId="59" borderId="27" xfId="0" applyFont="1" applyFill="1" applyBorder="1" applyAlignment="1">
      <alignment horizontal="center"/>
    </xf>
    <xf numFmtId="1" fontId="6" fillId="63" borderId="139" xfId="0" applyNumberFormat="1" applyFont="1" applyFill="1" applyBorder="1" applyAlignment="1">
      <alignment horizontal="center" vertical="center"/>
    </xf>
    <xf numFmtId="0" fontId="6" fillId="0" borderId="153" xfId="0" applyFont="1" applyFill="1" applyBorder="1" applyAlignment="1">
      <alignment horizontal="center" vertical="center"/>
    </xf>
    <xf numFmtId="0" fontId="6" fillId="0" borderId="27" xfId="0" applyFont="1" applyFill="1" applyBorder="1" applyAlignment="1">
      <alignment horizontal="center"/>
    </xf>
    <xf numFmtId="0" fontId="6" fillId="0" borderId="118" xfId="0" applyFont="1" applyFill="1" applyBorder="1" applyAlignment="1">
      <alignment horizontal="center" vertical="center"/>
    </xf>
    <xf numFmtId="0" fontId="6" fillId="0" borderId="240" xfId="0" applyFont="1" applyFill="1" applyBorder="1" applyAlignment="1">
      <alignment horizontal="center" vertical="center"/>
    </xf>
    <xf numFmtId="0" fontId="6" fillId="63" borderId="211" xfId="0" applyFont="1" applyFill="1" applyBorder="1" applyAlignment="1">
      <alignment horizontal="center" vertical="center"/>
    </xf>
    <xf numFmtId="0" fontId="6" fillId="0" borderId="206" xfId="0" applyFont="1" applyFill="1" applyBorder="1" applyAlignment="1">
      <alignment horizontal="center" vertical="center"/>
    </xf>
    <xf numFmtId="0" fontId="6" fillId="63" borderId="156" xfId="0" applyFont="1" applyFill="1" applyBorder="1" applyAlignment="1">
      <alignment horizontal="center" vertical="center"/>
    </xf>
    <xf numFmtId="0" fontId="6" fillId="59" borderId="144" xfId="0" applyFont="1" applyFill="1" applyBorder="1" applyAlignment="1">
      <alignment horizontal="center" vertical="center"/>
    </xf>
    <xf numFmtId="0" fontId="6" fillId="63" borderId="206" xfId="0" applyFont="1" applyFill="1" applyBorder="1" applyAlignment="1">
      <alignment horizontal="center" vertical="center"/>
    </xf>
    <xf numFmtId="0" fontId="6" fillId="59" borderId="13" xfId="0" applyFont="1" applyFill="1" applyBorder="1" applyAlignment="1">
      <alignment horizontal="center"/>
    </xf>
    <xf numFmtId="0" fontId="6" fillId="59" borderId="204" xfId="0" applyFont="1" applyFill="1" applyBorder="1" applyAlignment="1">
      <alignment horizontal="center" vertical="center"/>
    </xf>
    <xf numFmtId="0" fontId="6" fillId="59" borderId="27" xfId="0" applyFont="1" applyFill="1" applyBorder="1" applyAlignment="1">
      <alignment horizontal="center" vertical="center"/>
    </xf>
    <xf numFmtId="0" fontId="6" fillId="59" borderId="0" xfId="0" applyFont="1" applyFill="1" applyBorder="1" applyAlignment="1">
      <alignment horizontal="center" vertical="center"/>
    </xf>
    <xf numFmtId="0" fontId="6" fillId="59" borderId="106" xfId="0" applyFont="1" applyFill="1" applyBorder="1" applyAlignment="1">
      <alignment horizontal="center" vertical="center"/>
    </xf>
    <xf numFmtId="0" fontId="6" fillId="59" borderId="254" xfId="0" applyFont="1" applyFill="1" applyBorder="1" applyAlignment="1">
      <alignment horizontal="center" vertical="center"/>
    </xf>
    <xf numFmtId="0" fontId="6" fillId="0" borderId="208" xfId="0" applyFont="1" applyFill="1" applyBorder="1" applyAlignment="1">
      <alignment horizontal="center" vertical="center"/>
    </xf>
    <xf numFmtId="1" fontId="6" fillId="0" borderId="95" xfId="0" applyNumberFormat="1" applyFont="1" applyFill="1" applyBorder="1" applyAlignment="1">
      <alignment horizontal="center" vertical="center"/>
    </xf>
    <xf numFmtId="1" fontId="6" fillId="0" borderId="254" xfId="0" applyNumberFormat="1" applyFont="1" applyFill="1" applyBorder="1" applyAlignment="1">
      <alignment horizontal="center" vertical="center"/>
    </xf>
    <xf numFmtId="0" fontId="45" fillId="0" borderId="254" xfId="0" applyFont="1" applyFill="1" applyBorder="1" applyAlignment="1">
      <alignment horizontal="center" vertical="center"/>
    </xf>
    <xf numFmtId="0" fontId="45" fillId="0" borderId="204" xfId="0" applyFont="1" applyBorder="1" applyAlignment="1">
      <alignment horizontal="center" vertical="center"/>
    </xf>
    <xf numFmtId="0" fontId="45" fillId="0" borderId="95" xfId="0" applyFont="1" applyBorder="1" applyAlignment="1">
      <alignment horizontal="center" vertical="center"/>
    </xf>
    <xf numFmtId="0" fontId="6" fillId="0" borderId="209" xfId="0" applyFont="1" applyBorder="1" applyAlignment="1">
      <alignment horizontal="center" vertical="center"/>
    </xf>
    <xf numFmtId="0" fontId="45" fillId="0" borderId="206" xfId="0" applyFont="1" applyFill="1" applyBorder="1" applyAlignment="1">
      <alignment horizontal="center" vertical="center"/>
    </xf>
    <xf numFmtId="0" fontId="45" fillId="0" borderId="95" xfId="0" applyFont="1" applyFill="1" applyBorder="1" applyAlignment="1">
      <alignment horizontal="center" vertical="center"/>
    </xf>
    <xf numFmtId="0" fontId="6" fillId="0" borderId="209" xfId="0" applyFont="1" applyFill="1" applyBorder="1" applyAlignment="1">
      <alignment horizontal="center" vertical="center"/>
    </xf>
    <xf numFmtId="0" fontId="45" fillId="0" borderId="167" xfId="0" applyFont="1" applyFill="1" applyBorder="1" applyAlignment="1">
      <alignment horizontal="center" vertical="center"/>
    </xf>
    <xf numFmtId="0" fontId="6" fillId="0" borderId="210" xfId="0" applyFont="1" applyFill="1" applyBorder="1" applyAlignment="1">
      <alignment horizontal="center" vertical="center"/>
    </xf>
    <xf numFmtId="0" fontId="6" fillId="0" borderId="0" xfId="104" applyFont="1" applyFill="1" applyAlignment="1">
      <alignment vertical="top" wrapText="1"/>
    </xf>
    <xf numFmtId="0" fontId="6" fillId="0" borderId="0" xfId="104" applyFont="1" applyFill="1"/>
    <xf numFmtId="0" fontId="6" fillId="63" borderId="27" xfId="0" applyFont="1" applyFill="1" applyBorder="1" applyAlignment="1">
      <alignment horizontal="center"/>
    </xf>
    <xf numFmtId="1" fontId="6" fillId="63" borderId="254" xfId="0" applyNumberFormat="1" applyFont="1" applyFill="1" applyBorder="1" applyAlignment="1">
      <alignment horizontal="center" vertical="center"/>
    </xf>
    <xf numFmtId="0" fontId="45" fillId="63" borderId="254" xfId="0" applyFont="1" applyFill="1" applyBorder="1" applyAlignment="1">
      <alignment horizontal="center" vertical="center"/>
    </xf>
    <xf numFmtId="0" fontId="45" fillId="63" borderId="206" xfId="0" applyFont="1" applyFill="1" applyBorder="1" applyAlignment="1">
      <alignment horizontal="center" vertical="center"/>
    </xf>
    <xf numFmtId="0" fontId="6" fillId="0" borderId="210" xfId="0" applyFont="1" applyBorder="1" applyAlignment="1">
      <alignment horizontal="center" vertical="center"/>
    </xf>
    <xf numFmtId="1" fontId="6" fillId="0" borderId="139" xfId="0" applyNumberFormat="1" applyFont="1" applyFill="1" applyBorder="1" applyAlignment="1">
      <alignment horizontal="center" wrapText="1"/>
    </xf>
    <xf numFmtId="1" fontId="6" fillId="0" borderId="139" xfId="0" applyNumberFormat="1" applyFont="1" applyFill="1" applyBorder="1" applyAlignment="1">
      <alignment horizontal="center"/>
    </xf>
    <xf numFmtId="0" fontId="6" fillId="59" borderId="118" xfId="0" applyFont="1" applyFill="1" applyBorder="1" applyAlignment="1">
      <alignment horizontal="center" vertical="center"/>
    </xf>
    <xf numFmtId="1" fontId="6" fillId="59" borderId="95" xfId="0" applyNumberFormat="1" applyFont="1" applyFill="1" applyBorder="1" applyAlignment="1">
      <alignment horizontal="center" vertical="center" wrapText="1"/>
    </xf>
    <xf numFmtId="0" fontId="6" fillId="59" borderId="139" xfId="0" applyFont="1" applyFill="1" applyBorder="1"/>
    <xf numFmtId="1" fontId="6" fillId="59" borderId="139" xfId="0" applyNumberFormat="1" applyFont="1" applyFill="1" applyBorder="1" applyAlignment="1">
      <alignment horizontal="center" wrapText="1"/>
    </xf>
    <xf numFmtId="1" fontId="6" fillId="59" borderId="139" xfId="0" applyNumberFormat="1" applyFont="1" applyFill="1" applyBorder="1" applyAlignment="1">
      <alignment horizontal="center"/>
    </xf>
    <xf numFmtId="1" fontId="6" fillId="59" borderId="139" xfId="0" applyNumberFormat="1" applyFont="1" applyFill="1" applyBorder="1" applyAlignment="1">
      <alignment horizontal="left" wrapText="1"/>
    </xf>
    <xf numFmtId="1" fontId="6" fillId="63" borderId="139" xfId="0" applyNumberFormat="1" applyFont="1" applyFill="1" applyBorder="1" applyAlignment="1">
      <alignment horizontal="center" wrapText="1"/>
    </xf>
    <xf numFmtId="1" fontId="6" fillId="63" borderId="139" xfId="0" applyNumberFormat="1" applyFont="1" applyFill="1" applyBorder="1" applyAlignment="1">
      <alignment horizontal="center"/>
    </xf>
    <xf numFmtId="0" fontId="6" fillId="0" borderId="0" xfId="0" applyFont="1" applyFill="1" applyAlignment="1">
      <alignment horizontal="justify"/>
    </xf>
    <xf numFmtId="0" fontId="6" fillId="0" borderId="0" xfId="0" applyNumberFormat="1" applyFont="1"/>
    <xf numFmtId="0" fontId="6" fillId="59" borderId="206" xfId="0" applyFont="1" applyFill="1" applyBorder="1" applyAlignment="1">
      <alignment horizontal="center" vertical="center"/>
    </xf>
    <xf numFmtId="0" fontId="6" fillId="59" borderId="264" xfId="0" applyFont="1" applyFill="1" applyBorder="1"/>
    <xf numFmtId="1" fontId="6" fillId="59" borderId="264" xfId="0" applyNumberFormat="1" applyFont="1" applyFill="1" applyBorder="1" applyAlignment="1">
      <alignment horizontal="center"/>
    </xf>
    <xf numFmtId="0" fontId="6" fillId="0" borderId="264" xfId="0" applyFont="1" applyFill="1" applyBorder="1"/>
    <xf numFmtId="1" fontId="6" fillId="0" borderId="264" xfId="0" applyNumberFormat="1" applyFont="1" applyFill="1" applyBorder="1" applyAlignment="1">
      <alignment horizontal="center"/>
    </xf>
    <xf numFmtId="1" fontId="6" fillId="0" borderId="264" xfId="0" applyNumberFormat="1" applyFont="1" applyBorder="1" applyAlignment="1">
      <alignment horizontal="center"/>
    </xf>
    <xf numFmtId="0" fontId="6" fillId="63" borderId="206" xfId="0" applyFont="1" applyFill="1" applyBorder="1" applyAlignment="1">
      <alignment horizontal="center"/>
    </xf>
    <xf numFmtId="0" fontId="6" fillId="0" borderId="212" xfId="0" applyFont="1" applyFill="1" applyBorder="1" applyAlignment="1">
      <alignment horizontal="left"/>
    </xf>
    <xf numFmtId="0" fontId="6" fillId="59" borderId="264" xfId="0" applyFont="1" applyFill="1" applyBorder="1" applyAlignment="1">
      <alignment horizontal="center"/>
    </xf>
    <xf numFmtId="0" fontId="6" fillId="63" borderId="264" xfId="0" applyFont="1" applyFill="1" applyBorder="1" applyAlignment="1">
      <alignment horizontal="center"/>
    </xf>
    <xf numFmtId="0" fontId="6" fillId="0" borderId="264" xfId="0" applyFont="1" applyFill="1" applyBorder="1" applyAlignment="1">
      <alignment horizontal="left"/>
    </xf>
    <xf numFmtId="1" fontId="6" fillId="0" borderId="267" xfId="0" applyNumberFormat="1" applyFont="1" applyFill="1" applyBorder="1" applyAlignment="1">
      <alignment horizontal="center" vertical="center"/>
    </xf>
    <xf numFmtId="165" fontId="6" fillId="0" borderId="267" xfId="0" applyNumberFormat="1" applyFont="1" applyFill="1" applyBorder="1" applyAlignment="1">
      <alignment horizontal="center" vertical="center"/>
    </xf>
    <xf numFmtId="0" fontId="6" fillId="0" borderId="268" xfId="0" applyFont="1" applyFill="1" applyBorder="1" applyAlignment="1">
      <alignment horizontal="center" vertical="center"/>
    </xf>
    <xf numFmtId="1" fontId="6" fillId="0" borderId="269" xfId="0" applyNumberFormat="1" applyFont="1" applyFill="1" applyBorder="1" applyAlignment="1">
      <alignment horizontal="center" vertical="center"/>
    </xf>
    <xf numFmtId="1" fontId="6" fillId="0" borderId="270" xfId="0" applyNumberFormat="1" applyFont="1" applyFill="1" applyBorder="1" applyAlignment="1">
      <alignment horizontal="center" vertical="center"/>
    </xf>
    <xf numFmtId="1" fontId="6" fillId="0" borderId="266" xfId="0" applyNumberFormat="1" applyFont="1" applyFill="1" applyBorder="1" applyAlignment="1">
      <alignment horizontal="center" vertical="center"/>
    </xf>
    <xf numFmtId="1" fontId="6" fillId="0" borderId="272" xfId="0" applyNumberFormat="1" applyFont="1" applyFill="1" applyBorder="1" applyAlignment="1">
      <alignment horizontal="center" vertical="center"/>
    </xf>
    <xf numFmtId="1" fontId="6" fillId="0" borderId="271" xfId="0" applyNumberFormat="1" applyFont="1" applyFill="1" applyBorder="1" applyAlignment="1">
      <alignment horizontal="center" vertical="center"/>
    </xf>
    <xf numFmtId="1" fontId="6" fillId="0" borderId="95" xfId="0" applyNumberFormat="1" applyFont="1" applyFill="1" applyBorder="1" applyAlignment="1">
      <alignment horizontal="center" vertical="center" wrapText="1"/>
    </xf>
    <xf numFmtId="0" fontId="6" fillId="0" borderId="143" xfId="0" applyFont="1" applyFill="1" applyBorder="1" applyAlignment="1">
      <alignment horizontal="center" vertical="center"/>
    </xf>
    <xf numFmtId="1" fontId="6" fillId="0" borderId="118" xfId="0" applyNumberFormat="1" applyFont="1" applyFill="1" applyBorder="1" applyAlignment="1">
      <alignment horizontal="center" vertical="center" wrapText="1"/>
    </xf>
    <xf numFmtId="0" fontId="6" fillId="0" borderId="139" xfId="0" applyFont="1" applyBorder="1"/>
    <xf numFmtId="1" fontId="6" fillId="0" borderId="95" xfId="0" applyNumberFormat="1" applyFont="1" applyFill="1" applyBorder="1" applyAlignment="1">
      <alignment horizontal="left" vertical="center" wrapText="1"/>
    </xf>
    <xf numFmtId="1" fontId="6" fillId="0" borderId="95" xfId="0" applyNumberFormat="1" applyFont="1" applyBorder="1" applyAlignment="1">
      <alignment horizontal="left" vertical="center" wrapText="1"/>
    </xf>
    <xf numFmtId="0" fontId="6" fillId="0" borderId="202" xfId="0" applyFont="1" applyFill="1" applyBorder="1" applyAlignment="1">
      <alignment horizontal="left" vertical="center"/>
    </xf>
    <xf numFmtId="1" fontId="6" fillId="0" borderId="0" xfId="0" applyNumberFormat="1" applyFont="1" applyAlignment="1">
      <alignment horizontal="left" wrapText="1"/>
    </xf>
    <xf numFmtId="1" fontId="6" fillId="0" borderId="0" xfId="0" applyNumberFormat="1" applyFont="1"/>
    <xf numFmtId="0" fontId="6" fillId="0" borderId="0" xfId="0" applyFont="1" applyFill="1" applyBorder="1" applyAlignment="1">
      <alignment horizontal="left"/>
    </xf>
    <xf numFmtId="0" fontId="6" fillId="0" borderId="0" xfId="0" applyFont="1" applyFill="1" applyBorder="1" applyAlignment="1">
      <alignment horizontal="center"/>
    </xf>
    <xf numFmtId="1" fontId="6" fillId="0" borderId="0" xfId="0" applyNumberFormat="1" applyFont="1" applyFill="1" applyBorder="1" applyAlignment="1">
      <alignment horizontal="left" wrapText="1"/>
    </xf>
    <xf numFmtId="1" fontId="6" fillId="0" borderId="0" xfId="0" applyNumberFormat="1" applyFont="1" applyFill="1" applyBorder="1" applyAlignment="1">
      <alignment horizontal="center"/>
    </xf>
    <xf numFmtId="1" fontId="6" fillId="0" borderId="0" xfId="0" applyNumberFormat="1" applyFont="1" applyAlignment="1">
      <alignment wrapText="1"/>
    </xf>
    <xf numFmtId="0" fontId="6" fillId="0" borderId="152" xfId="0" applyFont="1" applyFill="1" applyBorder="1" applyAlignment="1">
      <alignment horizontal="center" vertical="center"/>
    </xf>
    <xf numFmtId="49" fontId="6" fillId="0" borderId="367" xfId="90" applyNumberFormat="1" applyFont="1" applyFill="1" applyBorder="1" applyAlignment="1">
      <alignment vertical="center" wrapText="1"/>
    </xf>
    <xf numFmtId="49" fontId="6" fillId="0" borderId="155" xfId="90" applyNumberFormat="1" applyFont="1" applyFill="1" applyBorder="1" applyAlignment="1">
      <alignment vertical="center"/>
    </xf>
    <xf numFmtId="49" fontId="6" fillId="0" borderId="368" xfId="90" applyNumberFormat="1" applyFont="1" applyFill="1" applyBorder="1" applyAlignment="1">
      <alignment vertical="center"/>
    </xf>
    <xf numFmtId="0" fontId="6" fillId="0" borderId="370" xfId="0" applyFont="1" applyFill="1" applyBorder="1" applyAlignment="1">
      <alignment horizontal="center" vertical="center"/>
    </xf>
    <xf numFmtId="49" fontId="6" fillId="0" borderId="373" xfId="90" applyNumberFormat="1" applyFont="1" applyFill="1" applyBorder="1" applyAlignment="1">
      <alignment vertical="center"/>
    </xf>
    <xf numFmtId="0" fontId="6" fillId="0" borderId="223" xfId="0" applyFont="1" applyFill="1" applyBorder="1" applyAlignment="1">
      <alignment horizontal="left" vertical="center" wrapText="1"/>
    </xf>
    <xf numFmtId="0" fontId="6" fillId="59" borderId="310" xfId="0" applyFont="1" applyFill="1" applyBorder="1" applyAlignment="1">
      <alignment horizontal="center" vertical="center"/>
    </xf>
    <xf numFmtId="0" fontId="6" fillId="59" borderId="310" xfId="0" applyFont="1" applyFill="1" applyBorder="1" applyAlignment="1">
      <alignment horizontal="left" vertical="center"/>
    </xf>
    <xf numFmtId="0" fontId="6" fillId="0" borderId="353" xfId="0" applyFont="1" applyFill="1" applyBorder="1" applyAlignment="1">
      <alignment horizontal="left" vertical="center" wrapText="1"/>
    </xf>
    <xf numFmtId="0" fontId="6" fillId="0" borderId="223" xfId="0" applyFont="1" applyFill="1" applyBorder="1" applyAlignment="1">
      <alignment horizontal="left" wrapText="1"/>
    </xf>
    <xf numFmtId="49" fontId="6" fillId="0" borderId="356" xfId="90" applyNumberFormat="1" applyFont="1" applyFill="1" applyBorder="1" applyAlignment="1">
      <alignment vertical="center" wrapText="1"/>
    </xf>
    <xf numFmtId="0" fontId="6" fillId="0" borderId="354" xfId="0" applyFont="1" applyFill="1" applyBorder="1" applyAlignment="1">
      <alignment horizontal="left" wrapText="1"/>
    </xf>
    <xf numFmtId="0" fontId="6" fillId="28" borderId="355" xfId="0" applyFont="1" applyFill="1" applyBorder="1" applyAlignment="1">
      <alignment horizontal="center" vertical="center"/>
    </xf>
    <xf numFmtId="0" fontId="6" fillId="0" borderId="264" xfId="0" applyFont="1" applyFill="1" applyBorder="1" applyAlignment="1">
      <alignment horizontal="left" wrapText="1"/>
    </xf>
    <xf numFmtId="0" fontId="6" fillId="0" borderId="225" xfId="0" applyFont="1" applyFill="1" applyBorder="1" applyAlignment="1">
      <alignment horizontal="left" wrapText="1"/>
    </xf>
    <xf numFmtId="0" fontId="6" fillId="0" borderId="43" xfId="0" applyFont="1" applyFill="1" applyBorder="1" applyAlignment="1">
      <alignment horizontal="left" wrapText="1"/>
    </xf>
    <xf numFmtId="0" fontId="6" fillId="28" borderId="362" xfId="0" applyFont="1" applyFill="1" applyBorder="1" applyAlignment="1">
      <alignment horizontal="center" vertical="center"/>
    </xf>
    <xf numFmtId="0" fontId="6" fillId="59" borderId="356" xfId="0" applyFont="1" applyFill="1" applyBorder="1" applyAlignment="1">
      <alignment horizontal="center" vertical="center"/>
    </xf>
    <xf numFmtId="0" fontId="6" fillId="59" borderId="356" xfId="0" applyFont="1" applyFill="1" applyBorder="1" applyAlignment="1">
      <alignment horizontal="left" vertical="center"/>
    </xf>
    <xf numFmtId="0" fontId="6" fillId="0" borderId="356" xfId="0" applyFont="1" applyFill="1" applyBorder="1" applyAlignment="1">
      <alignment horizontal="left" wrapText="1"/>
    </xf>
    <xf numFmtId="0" fontId="6" fillId="0" borderId="186" xfId="0" applyFont="1" applyFill="1" applyBorder="1" applyAlignment="1">
      <alignment horizontal="left" wrapText="1"/>
    </xf>
    <xf numFmtId="0" fontId="6" fillId="0" borderId="253" xfId="0" applyFont="1" applyFill="1" applyBorder="1" applyAlignment="1">
      <alignment horizontal="left" wrapText="1"/>
    </xf>
    <xf numFmtId="0" fontId="6" fillId="28" borderId="363" xfId="0" applyFont="1" applyFill="1" applyBorder="1" applyAlignment="1">
      <alignment horizontal="center" vertical="center"/>
    </xf>
    <xf numFmtId="0" fontId="6" fillId="59" borderId="254" xfId="0" applyFont="1" applyFill="1" applyBorder="1" applyAlignment="1">
      <alignment horizontal="left" vertical="center"/>
    </xf>
    <xf numFmtId="0" fontId="6" fillId="0" borderId="254" xfId="0" applyFont="1" applyFill="1" applyBorder="1" applyAlignment="1">
      <alignment horizontal="left" wrapText="1"/>
    </xf>
    <xf numFmtId="0" fontId="6" fillId="28" borderId="254" xfId="0" applyFont="1" applyFill="1" applyBorder="1" applyAlignment="1">
      <alignment horizontal="center" vertical="center"/>
    </xf>
    <xf numFmtId="0" fontId="6" fillId="0" borderId="143" xfId="0" applyFont="1" applyFill="1" applyBorder="1" applyAlignment="1">
      <alignment horizontal="left" vertical="center" wrapText="1"/>
    </xf>
    <xf numFmtId="0" fontId="6" fillId="0" borderId="343" xfId="0" applyFont="1" applyFill="1" applyBorder="1" applyAlignment="1">
      <alignment horizontal="center" vertical="center"/>
    </xf>
    <xf numFmtId="0" fontId="6" fillId="0" borderId="337" xfId="0" applyFont="1" applyBorder="1"/>
    <xf numFmtId="9" fontId="6" fillId="60" borderId="328" xfId="91" applyFont="1" applyFill="1" applyBorder="1" applyAlignment="1">
      <alignment horizontal="center" vertical="center" wrapText="1"/>
    </xf>
    <xf numFmtId="9" fontId="6" fillId="60" borderId="346" xfId="0" applyNumberFormat="1" applyFont="1" applyFill="1" applyBorder="1" applyAlignment="1">
      <alignment horizontal="center"/>
    </xf>
    <xf numFmtId="0" fontId="6" fillId="59" borderId="332" xfId="0" applyFont="1" applyFill="1" applyBorder="1"/>
    <xf numFmtId="0" fontId="6" fillId="59" borderId="326" xfId="0" applyFont="1" applyFill="1" applyBorder="1" applyAlignment="1">
      <alignment horizontal="center" vertical="center"/>
    </xf>
    <xf numFmtId="0" fontId="6" fillId="59" borderId="255" xfId="0" applyFont="1" applyFill="1" applyBorder="1"/>
    <xf numFmtId="49" fontId="25" fillId="59" borderId="237" xfId="0" applyNumberFormat="1" applyFont="1" applyFill="1" applyBorder="1" applyAlignment="1">
      <alignment horizontal="left" vertical="center"/>
    </xf>
    <xf numFmtId="9" fontId="6" fillId="60" borderId="346" xfId="91" applyFont="1" applyFill="1" applyBorder="1" applyAlignment="1">
      <alignment horizontal="center"/>
    </xf>
    <xf numFmtId="49" fontId="25" fillId="0" borderId="21" xfId="0" applyNumberFormat="1" applyFont="1" applyFill="1" applyBorder="1" applyAlignment="1">
      <alignment horizontal="center" vertical="center"/>
    </xf>
    <xf numFmtId="0" fontId="0" fillId="0" borderId="106"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25" fillId="0" borderId="7" xfId="0" applyFont="1" applyFill="1" applyBorder="1" applyAlignment="1">
      <alignment horizontal="center" vertical="center"/>
    </xf>
    <xf numFmtId="49" fontId="25" fillId="0" borderId="7" xfId="0" applyNumberFormat="1" applyFont="1" applyFill="1" applyBorder="1" applyAlignment="1">
      <alignment horizontal="center" vertical="center"/>
    </xf>
    <xf numFmtId="0" fontId="6" fillId="0" borderId="265" xfId="0" applyFont="1" applyBorder="1" applyAlignment="1">
      <alignment horizontal="left" vertical="center"/>
    </xf>
    <xf numFmtId="0" fontId="6" fillId="0" borderId="202" xfId="0" applyFont="1" applyBorder="1" applyAlignment="1">
      <alignment horizontal="left" vertical="center"/>
    </xf>
    <xf numFmtId="0" fontId="6" fillId="0" borderId="213" xfId="0" applyFont="1" applyBorder="1" applyAlignment="1">
      <alignment horizontal="left" vertical="center"/>
    </xf>
    <xf numFmtId="0" fontId="6" fillId="0" borderId="265" xfId="0" applyFont="1" applyBorder="1" applyAlignment="1">
      <alignment horizontal="center" vertical="center"/>
    </xf>
    <xf numFmtId="0" fontId="6" fillId="0" borderId="202" xfId="0" applyFont="1" applyBorder="1" applyAlignment="1">
      <alignment horizontal="center" vertical="center"/>
    </xf>
    <xf numFmtId="0" fontId="6" fillId="0" borderId="213" xfId="0" applyFont="1" applyBorder="1" applyAlignment="1">
      <alignment horizontal="center" vertical="center"/>
    </xf>
    <xf numFmtId="0" fontId="6" fillId="0" borderId="365" xfId="0" applyFont="1" applyFill="1" applyBorder="1" applyAlignment="1">
      <alignment horizontal="center" vertical="center" wrapText="1"/>
    </xf>
    <xf numFmtId="0" fontId="6" fillId="0" borderId="303" xfId="0" applyFont="1" applyFill="1" applyBorder="1" applyAlignment="1">
      <alignment horizontal="center" vertical="center" wrapText="1"/>
    </xf>
    <xf numFmtId="0" fontId="6" fillId="0" borderId="252" xfId="0" applyFont="1" applyFill="1" applyBorder="1" applyAlignment="1">
      <alignment horizontal="center" vertical="center" wrapText="1"/>
    </xf>
    <xf numFmtId="0" fontId="6" fillId="0" borderId="270" xfId="0" applyFont="1" applyBorder="1" applyAlignment="1">
      <alignment horizontal="left" vertical="center" wrapText="1"/>
    </xf>
    <xf numFmtId="0" fontId="6" fillId="0" borderId="366" xfId="0" applyFont="1" applyBorder="1" applyAlignment="1">
      <alignment horizontal="left" vertical="center" wrapText="1"/>
    </xf>
    <xf numFmtId="0" fontId="6" fillId="0" borderId="351" xfId="0" applyFont="1" applyBorder="1" applyAlignment="1">
      <alignment horizontal="left" vertical="center" wrapText="1"/>
    </xf>
    <xf numFmtId="0" fontId="6" fillId="28" borderId="265" xfId="0" applyFont="1" applyFill="1" applyBorder="1" applyAlignment="1">
      <alignment horizontal="center" vertical="center"/>
    </xf>
    <xf numFmtId="0" fontId="6" fillId="28" borderId="202" xfId="0" applyFont="1" applyFill="1" applyBorder="1" applyAlignment="1">
      <alignment horizontal="center" vertical="center"/>
    </xf>
    <xf numFmtId="0" fontId="6" fillId="28" borderId="155" xfId="0" applyFont="1" applyFill="1" applyBorder="1" applyAlignment="1">
      <alignment horizontal="center" vertical="center"/>
    </xf>
    <xf numFmtId="0" fontId="6" fillId="0" borderId="364" xfId="0" applyFont="1" applyBorder="1" applyAlignment="1">
      <alignment horizontal="left" vertical="center"/>
    </xf>
    <xf numFmtId="0" fontId="6" fillId="0" borderId="194" xfId="0" applyFont="1" applyBorder="1" applyAlignment="1">
      <alignment horizontal="left" vertical="center"/>
    </xf>
    <xf numFmtId="0" fontId="6" fillId="0" borderId="265" xfId="0" applyFont="1" applyFill="1" applyBorder="1" applyAlignment="1">
      <alignment horizontal="center" vertical="center" wrapText="1"/>
    </xf>
    <xf numFmtId="0" fontId="6" fillId="0" borderId="213" xfId="0" applyFont="1" applyFill="1" applyBorder="1" applyAlignment="1">
      <alignment horizontal="center" vertical="center" wrapText="1"/>
    </xf>
    <xf numFmtId="0" fontId="6" fillId="0" borderId="265" xfId="0" applyFont="1" applyBorder="1" applyAlignment="1">
      <alignment horizontal="left" vertical="center" wrapText="1"/>
    </xf>
    <xf numFmtId="0" fontId="6" fillId="0" borderId="213" xfId="0" applyFont="1" applyBorder="1" applyAlignment="1">
      <alignment horizontal="left" vertical="center" wrapText="1"/>
    </xf>
    <xf numFmtId="0" fontId="6" fillId="28" borderId="213" xfId="0" applyFont="1" applyFill="1" applyBorder="1" applyAlignment="1">
      <alignment horizontal="center" vertical="center"/>
    </xf>
    <xf numFmtId="0" fontId="6" fillId="28" borderId="250" xfId="0" applyFont="1" applyFill="1" applyBorder="1" applyAlignment="1">
      <alignment horizontal="center" vertical="center"/>
    </xf>
    <xf numFmtId="0" fontId="6" fillId="28" borderId="251" xfId="0" applyFont="1" applyFill="1" applyBorder="1" applyAlignment="1">
      <alignment horizontal="center" vertical="center"/>
    </xf>
    <xf numFmtId="49" fontId="6" fillId="0" borderId="265" xfId="90" applyNumberFormat="1" applyFont="1" applyFill="1" applyBorder="1" applyAlignment="1">
      <alignment horizontal="center" vertical="center" wrapText="1"/>
    </xf>
    <xf numFmtId="49" fontId="6" fillId="0" borderId="213" xfId="90" applyNumberFormat="1" applyFont="1" applyFill="1" applyBorder="1" applyAlignment="1">
      <alignment horizontal="center" vertical="center" wrapText="1"/>
    </xf>
    <xf numFmtId="0" fontId="6" fillId="0" borderId="202" xfId="0" applyFont="1" applyFill="1" applyBorder="1" applyAlignment="1">
      <alignment horizontal="center" vertical="center" wrapText="1"/>
    </xf>
    <xf numFmtId="0" fontId="6" fillId="0" borderId="202" xfId="0" applyFont="1" applyBorder="1" applyAlignment="1">
      <alignment horizontal="left" vertical="center" wrapText="1"/>
    </xf>
    <xf numFmtId="0" fontId="6" fillId="0" borderId="265" xfId="0" applyFont="1" applyBorder="1" applyAlignment="1">
      <alignment horizontal="center" vertical="center" wrapText="1"/>
    </xf>
    <xf numFmtId="0" fontId="6" fillId="0" borderId="202" xfId="0" applyFont="1" applyBorder="1" applyAlignment="1">
      <alignment horizontal="center" vertical="center" wrapText="1"/>
    </xf>
    <xf numFmtId="0" fontId="6" fillId="0" borderId="213" xfId="0" applyFont="1" applyBorder="1" applyAlignment="1">
      <alignment horizontal="center" vertical="center" wrapText="1"/>
    </xf>
    <xf numFmtId="0" fontId="6" fillId="0" borderId="186" xfId="0" applyFont="1" applyBorder="1" applyAlignment="1">
      <alignment horizontal="left" vertical="center"/>
    </xf>
    <xf numFmtId="0" fontId="6" fillId="28" borderId="244" xfId="0" applyFont="1" applyFill="1" applyBorder="1" applyAlignment="1">
      <alignment horizontal="center" vertical="center"/>
    </xf>
    <xf numFmtId="0" fontId="6" fillId="28" borderId="223" xfId="0" applyFont="1" applyFill="1" applyBorder="1" applyAlignment="1">
      <alignment horizontal="center" vertical="center"/>
    </xf>
    <xf numFmtId="0" fontId="6" fillId="0" borderId="353" xfId="0" applyFont="1" applyFill="1" applyBorder="1" applyAlignment="1">
      <alignment vertical="center"/>
    </xf>
    <xf numFmtId="0" fontId="6" fillId="0" borderId="266" xfId="0" applyFont="1" applyFill="1" applyBorder="1" applyAlignment="1">
      <alignment vertical="center"/>
    </xf>
    <xf numFmtId="0" fontId="6" fillId="0" borderId="244" xfId="0" applyFont="1" applyFill="1" applyBorder="1" applyAlignment="1">
      <alignment horizontal="center" vertical="center" wrapText="1"/>
    </xf>
    <xf numFmtId="0" fontId="6" fillId="0" borderId="223" xfId="0" applyFont="1" applyFill="1" applyBorder="1" applyAlignment="1">
      <alignment horizontal="center" vertical="center" wrapText="1"/>
    </xf>
    <xf numFmtId="0" fontId="6" fillId="0" borderId="248" xfId="0" applyFont="1" applyFill="1" applyBorder="1" applyAlignment="1">
      <alignment horizontal="left" vertical="center" wrapText="1"/>
    </xf>
    <xf numFmtId="0" fontId="6" fillId="0" borderId="180" xfId="0" applyFont="1" applyFill="1" applyBorder="1" applyAlignment="1">
      <alignment horizontal="left" vertical="center" wrapText="1"/>
    </xf>
    <xf numFmtId="0" fontId="6" fillId="0" borderId="354" xfId="0" applyFont="1" applyFill="1" applyBorder="1" applyAlignment="1">
      <alignment vertical="center"/>
    </xf>
    <xf numFmtId="0" fontId="6" fillId="0" borderId="354" xfId="0" applyFont="1" applyFill="1" applyBorder="1" applyAlignment="1">
      <alignment horizontal="center" vertical="center" wrapText="1"/>
    </xf>
    <xf numFmtId="0" fontId="6" fillId="0" borderId="354" xfId="0" applyFont="1" applyFill="1" applyBorder="1" applyAlignment="1">
      <alignment horizontal="left" vertical="center" wrapText="1"/>
    </xf>
    <xf numFmtId="0" fontId="6" fillId="0" borderId="223" xfId="0" applyFont="1" applyFill="1" applyBorder="1" applyAlignment="1">
      <alignment horizontal="left" vertical="center" wrapText="1"/>
    </xf>
    <xf numFmtId="0" fontId="6" fillId="28" borderId="354" xfId="0" applyFont="1" applyFill="1" applyBorder="1" applyAlignment="1">
      <alignment horizontal="center" vertical="center"/>
    </xf>
    <xf numFmtId="0" fontId="6" fillId="28" borderId="355" xfId="0" applyFont="1" applyFill="1" applyBorder="1" applyAlignment="1">
      <alignment horizontal="center" vertical="center"/>
    </xf>
    <xf numFmtId="0" fontId="6" fillId="28" borderId="240" xfId="0" applyFont="1" applyFill="1" applyBorder="1" applyAlignment="1">
      <alignment horizontal="center" vertical="center"/>
    </xf>
    <xf numFmtId="0" fontId="6" fillId="0" borderId="352" xfId="0" applyFont="1" applyBorder="1" applyAlignment="1">
      <alignment horizontal="left" vertical="center"/>
    </xf>
    <xf numFmtId="0" fontId="6" fillId="0" borderId="225" xfId="0" applyFont="1" applyFill="1" applyBorder="1" applyAlignment="1">
      <alignment horizontal="left" vertical="center" wrapText="1"/>
    </xf>
    <xf numFmtId="0" fontId="6" fillId="0" borderId="249" xfId="0" applyFont="1" applyFill="1" applyBorder="1" applyAlignment="1">
      <alignment horizontal="left" vertical="center" wrapText="1"/>
    </xf>
    <xf numFmtId="0" fontId="6" fillId="0" borderId="357" xfId="0" applyFont="1" applyFill="1" applyBorder="1" applyAlignment="1">
      <alignment horizontal="center" vertical="center" wrapText="1"/>
    </xf>
    <xf numFmtId="0" fontId="6" fillId="0" borderId="349" xfId="0" applyFont="1" applyFill="1" applyBorder="1" applyAlignment="1">
      <alignment horizontal="center" vertical="center" wrapText="1"/>
    </xf>
    <xf numFmtId="0" fontId="6" fillId="0" borderId="359" xfId="0" applyFont="1" applyFill="1" applyBorder="1" applyAlignment="1">
      <alignment horizontal="center" vertical="center" wrapText="1"/>
    </xf>
    <xf numFmtId="0" fontId="6" fillId="0" borderId="225" xfId="0" applyFont="1" applyFill="1" applyBorder="1" applyAlignment="1">
      <alignment horizontal="center" vertical="center" wrapText="1"/>
    </xf>
    <xf numFmtId="0" fontId="6" fillId="28" borderId="238" xfId="0" applyFont="1" applyFill="1" applyBorder="1" applyAlignment="1">
      <alignment horizontal="center" vertical="center"/>
    </xf>
    <xf numFmtId="0" fontId="6" fillId="0" borderId="358" xfId="0" applyFont="1" applyFill="1" applyBorder="1" applyAlignment="1">
      <alignment horizontal="left" vertical="center" wrapText="1"/>
    </xf>
    <xf numFmtId="0" fontId="6" fillId="0" borderId="265" xfId="0" applyFont="1" applyFill="1" applyBorder="1" applyAlignment="1">
      <alignment horizontal="left" vertical="center" wrapText="1"/>
    </xf>
    <xf numFmtId="0" fontId="6" fillId="0" borderId="202" xfId="0" applyFont="1" applyFill="1" applyBorder="1" applyAlignment="1">
      <alignment horizontal="left" vertical="center" wrapText="1"/>
    </xf>
    <xf numFmtId="0" fontId="6" fillId="0" borderId="213" xfId="0" applyFont="1" applyFill="1" applyBorder="1" applyAlignment="1">
      <alignment horizontal="left" vertical="center" wrapText="1"/>
    </xf>
    <xf numFmtId="0" fontId="6" fillId="28" borderId="185" xfId="0" applyFont="1" applyFill="1" applyBorder="1" applyAlignment="1">
      <alignment horizontal="center" vertical="center"/>
    </xf>
    <xf numFmtId="0" fontId="6" fillId="28" borderId="211" xfId="0" applyFont="1" applyFill="1" applyBorder="1" applyAlignment="1">
      <alignment horizontal="center" vertical="center"/>
    </xf>
    <xf numFmtId="0" fontId="6" fillId="0" borderId="352" xfId="0" applyFont="1" applyFill="1" applyBorder="1" applyAlignment="1">
      <alignment horizontal="center" vertical="center" wrapText="1"/>
    </xf>
    <xf numFmtId="0" fontId="6" fillId="0" borderId="352" xfId="0" applyFont="1" applyBorder="1" applyAlignment="1">
      <alignment horizontal="left" vertical="center" wrapText="1"/>
    </xf>
    <xf numFmtId="0" fontId="6" fillId="28" borderId="352" xfId="0" applyFont="1" applyFill="1" applyBorder="1" applyAlignment="1">
      <alignment horizontal="center" vertical="center"/>
    </xf>
    <xf numFmtId="0" fontId="6" fillId="0" borderId="360" xfId="0" applyFont="1" applyBorder="1" applyAlignment="1">
      <alignment horizontal="center" vertical="center"/>
    </xf>
    <xf numFmtId="0" fontId="6" fillId="0" borderId="303" xfId="0" applyFont="1" applyBorder="1" applyAlignment="1">
      <alignment horizontal="center" vertical="center"/>
    </xf>
    <xf numFmtId="0" fontId="6" fillId="0" borderId="350" xfId="0" applyFont="1" applyBorder="1" applyAlignment="1">
      <alignment horizontal="center" vertical="center"/>
    </xf>
    <xf numFmtId="0" fontId="6" fillId="0" borderId="358" xfId="0" applyFont="1" applyFill="1" applyBorder="1" applyAlignment="1">
      <alignment horizontal="center" vertical="center" wrapText="1"/>
    </xf>
    <xf numFmtId="0" fontId="6" fillId="0" borderId="358" xfId="0" applyFont="1" applyBorder="1" applyAlignment="1">
      <alignment horizontal="left" vertical="center" wrapText="1"/>
    </xf>
    <xf numFmtId="0" fontId="6" fillId="0" borderId="225" xfId="0" applyFont="1" applyBorder="1" applyAlignment="1">
      <alignment horizontal="left" vertical="center" wrapText="1"/>
    </xf>
    <xf numFmtId="0" fontId="6" fillId="0" borderId="249" xfId="0" applyFont="1" applyBorder="1" applyAlignment="1">
      <alignment horizontal="left" vertical="center" wrapText="1"/>
    </xf>
    <xf numFmtId="0" fontId="6" fillId="28" borderId="361" xfId="0" applyFont="1" applyFill="1" applyBorder="1" applyAlignment="1">
      <alignment horizontal="center" vertical="center"/>
    </xf>
    <xf numFmtId="0" fontId="6" fillId="0" borderId="265" xfId="0" applyFont="1" applyFill="1" applyBorder="1" applyAlignment="1">
      <alignment horizontal="left" vertical="center"/>
    </xf>
    <xf numFmtId="0" fontId="6" fillId="0" borderId="155" xfId="0" applyFont="1" applyFill="1" applyBorder="1" applyAlignment="1">
      <alignment horizontal="left" vertical="center"/>
    </xf>
    <xf numFmtId="0" fontId="6" fillId="0" borderId="245" xfId="0" applyFont="1" applyFill="1" applyBorder="1" applyAlignment="1">
      <alignment horizontal="left" vertical="center"/>
    </xf>
    <xf numFmtId="0" fontId="6" fillId="0" borderId="327" xfId="0" applyFont="1" applyFill="1" applyBorder="1" applyAlignment="1">
      <alignment horizontal="center" vertical="center"/>
    </xf>
    <xf numFmtId="0" fontId="6" fillId="0" borderId="202" xfId="0" applyFont="1" applyFill="1" applyBorder="1" applyAlignment="1">
      <alignment horizontal="center" vertical="center"/>
    </xf>
    <xf numFmtId="0" fontId="6" fillId="0" borderId="155" xfId="0" applyFont="1" applyFill="1" applyBorder="1" applyAlignment="1">
      <alignment horizontal="center" vertical="center"/>
    </xf>
    <xf numFmtId="0" fontId="6" fillId="59" borderId="335" xfId="0" applyFont="1" applyFill="1" applyBorder="1" applyAlignment="1">
      <alignment horizontal="center" vertical="center"/>
    </xf>
    <xf numFmtId="0" fontId="6" fillId="59" borderId="334" xfId="0" applyFont="1" applyFill="1" applyBorder="1" applyAlignment="1">
      <alignment horizontal="center" vertical="center"/>
    </xf>
    <xf numFmtId="0" fontId="6" fillId="59" borderId="340" xfId="0" applyFont="1" applyFill="1" applyBorder="1" applyAlignment="1">
      <alignment horizontal="center" vertical="center"/>
    </xf>
    <xf numFmtId="0" fontId="6" fillId="59" borderId="326" xfId="0" applyFont="1" applyFill="1" applyBorder="1" applyAlignment="1">
      <alignment horizontal="center" vertical="center"/>
    </xf>
    <xf numFmtId="0" fontId="6" fillId="59" borderId="223" xfId="0" applyFont="1" applyFill="1" applyBorder="1" applyAlignment="1">
      <alignment horizontal="center" vertical="center"/>
    </xf>
    <xf numFmtId="1" fontId="6" fillId="63" borderId="327" xfId="0" applyNumberFormat="1" applyFont="1" applyFill="1" applyBorder="1" applyAlignment="1">
      <alignment horizontal="center" vertical="center"/>
    </xf>
    <xf numFmtId="1" fontId="6" fillId="63" borderId="213" xfId="0" applyNumberFormat="1" applyFont="1" applyFill="1" applyBorder="1" applyAlignment="1">
      <alignment horizontal="center" vertical="center"/>
    </xf>
    <xf numFmtId="1" fontId="6" fillId="59" borderId="326" xfId="0" applyNumberFormat="1" applyFont="1" applyFill="1" applyBorder="1" applyAlignment="1">
      <alignment horizontal="center" vertical="center"/>
    </xf>
    <xf numFmtId="1" fontId="6" fillId="59" borderId="223" xfId="0" applyNumberFormat="1" applyFont="1" applyFill="1" applyBorder="1" applyAlignment="1">
      <alignment horizontal="center" vertical="center"/>
    </xf>
    <xf numFmtId="0" fontId="6" fillId="59" borderId="33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25" xfId="0" applyFont="1" applyFill="1" applyBorder="1" applyAlignment="1">
      <alignment horizontal="center" vertical="center"/>
    </xf>
    <xf numFmtId="0" fontId="6" fillId="0" borderId="223" xfId="0" applyFont="1" applyFill="1" applyBorder="1" applyAlignment="1">
      <alignment horizontal="center" vertical="center"/>
    </xf>
    <xf numFmtId="0" fontId="6" fillId="60" borderId="226" xfId="0" applyFont="1" applyFill="1" applyBorder="1" applyAlignment="1">
      <alignment horizontal="center" vertical="center"/>
    </xf>
    <xf numFmtId="0" fontId="6" fillId="60" borderId="228" xfId="0" applyFont="1" applyFill="1" applyBorder="1" applyAlignment="1">
      <alignment horizontal="center" vertical="center"/>
    </xf>
    <xf numFmtId="0" fontId="6" fillId="60" borderId="227" xfId="0" applyFont="1" applyFill="1" applyBorder="1" applyAlignment="1">
      <alignment horizontal="center" vertical="center"/>
    </xf>
    <xf numFmtId="0" fontId="6" fillId="0" borderId="24" xfId="0" applyFont="1" applyBorder="1" applyAlignment="1">
      <alignment horizontal="center" vertical="center"/>
    </xf>
    <xf numFmtId="0" fontId="6" fillId="0" borderId="225" xfId="0" applyFont="1" applyBorder="1" applyAlignment="1">
      <alignment horizontal="center" vertical="center"/>
    </xf>
    <xf numFmtId="0" fontId="6" fillId="0" borderId="223" xfId="0" applyFont="1" applyBorder="1" applyAlignment="1">
      <alignment horizontal="center" vertical="center"/>
    </xf>
    <xf numFmtId="0" fontId="6" fillId="0" borderId="239" xfId="0" applyFont="1" applyFill="1" applyBorder="1" applyAlignment="1">
      <alignment horizontal="center" vertical="center"/>
    </xf>
    <xf numFmtId="49" fontId="25" fillId="0" borderId="86" xfId="0" applyNumberFormat="1" applyFont="1" applyFill="1" applyBorder="1" applyAlignment="1">
      <alignment horizontal="center" vertical="center"/>
    </xf>
    <xf numFmtId="49" fontId="25" fillId="0" borderId="88" xfId="0" applyNumberFormat="1" applyFont="1" applyFill="1" applyBorder="1" applyAlignment="1">
      <alignment horizontal="center" vertical="center"/>
    </xf>
    <xf numFmtId="0" fontId="25" fillId="0" borderId="7" xfId="0" applyFont="1" applyFill="1" applyBorder="1" applyAlignment="1">
      <alignment horizontal="left" vertical="center" wrapText="1"/>
    </xf>
    <xf numFmtId="0" fontId="54" fillId="0" borderId="244" xfId="0" applyFont="1" applyFill="1" applyBorder="1" applyAlignment="1">
      <alignment horizontal="center" vertical="center" wrapText="1"/>
    </xf>
    <xf numFmtId="0" fontId="54" fillId="0" borderId="29"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5" xfId="0" applyFont="1" applyFill="1" applyBorder="1" applyAlignment="1">
      <alignment horizontal="center" vertical="center" wrapText="1"/>
    </xf>
    <xf numFmtId="1" fontId="6" fillId="0" borderId="184" xfId="0" applyNumberFormat="1" applyFont="1" applyFill="1" applyBorder="1" applyAlignment="1">
      <alignment horizontal="center" vertical="center"/>
    </xf>
    <xf numFmtId="1" fontId="6" fillId="0" borderId="157" xfId="0" applyNumberFormat="1" applyFont="1" applyFill="1" applyBorder="1" applyAlignment="1">
      <alignment horizontal="center" vertical="center"/>
    </xf>
    <xf numFmtId="165" fontId="6" fillId="0" borderId="294" xfId="0" applyNumberFormat="1" applyFont="1" applyFill="1" applyBorder="1" applyAlignment="1">
      <alignment horizontal="center" vertical="center" wrapText="1"/>
    </xf>
    <xf numFmtId="165" fontId="6" fillId="63" borderId="287" xfId="0" applyNumberFormat="1" applyFont="1" applyFill="1" applyBorder="1" applyAlignment="1">
      <alignment horizontal="center" vertical="center" wrapText="1"/>
    </xf>
    <xf numFmtId="49" fontId="6" fillId="0" borderId="295" xfId="0" applyNumberFormat="1" applyFont="1" applyFill="1" applyBorder="1" applyAlignment="1">
      <alignment horizontal="center" vertical="center"/>
    </xf>
    <xf numFmtId="49" fontId="6" fillId="63" borderId="240" xfId="0" applyNumberFormat="1" applyFont="1" applyFill="1" applyBorder="1" applyAlignment="1">
      <alignment horizontal="center" vertical="center"/>
    </xf>
    <xf numFmtId="165" fontId="6" fillId="0" borderId="297" xfId="0" applyNumberFormat="1" applyFont="1" applyFill="1" applyBorder="1" applyAlignment="1">
      <alignment horizontal="center" vertical="center"/>
    </xf>
    <xf numFmtId="165" fontId="6" fillId="63" borderId="288" xfId="0" applyNumberFormat="1" applyFont="1" applyFill="1" applyBorder="1" applyAlignment="1">
      <alignment horizontal="center" vertical="center"/>
    </xf>
    <xf numFmtId="165" fontId="6" fillId="63" borderId="300" xfId="0" applyNumberFormat="1" applyFont="1" applyFill="1" applyBorder="1" applyAlignment="1">
      <alignment horizontal="center" vertical="center" wrapText="1"/>
    </xf>
    <xf numFmtId="165" fontId="6" fillId="63" borderId="302" xfId="0" applyNumberFormat="1" applyFont="1" applyFill="1" applyBorder="1" applyAlignment="1">
      <alignment horizontal="center" vertical="center" wrapText="1"/>
    </xf>
    <xf numFmtId="165" fontId="6" fillId="63" borderId="304" xfId="0" applyNumberFormat="1" applyFont="1" applyFill="1" applyBorder="1" applyAlignment="1">
      <alignment horizontal="center" vertical="center" wrapText="1"/>
    </xf>
    <xf numFmtId="1" fontId="6" fillId="63" borderId="276" xfId="0" applyNumberFormat="1" applyFont="1" applyFill="1" applyBorder="1" applyAlignment="1">
      <alignment horizontal="center" vertical="center" wrapText="1"/>
    </xf>
    <xf numFmtId="2" fontId="6" fillId="63" borderId="301" xfId="0" applyNumberFormat="1" applyFont="1" applyFill="1" applyBorder="1" applyAlignment="1">
      <alignment horizontal="center" vertical="center" wrapText="1"/>
    </xf>
    <xf numFmtId="2" fontId="6" fillId="63" borderId="303" xfId="0" applyNumberFormat="1" applyFont="1" applyFill="1" applyBorder="1" applyAlignment="1">
      <alignment horizontal="center" vertical="center" wrapText="1"/>
    </xf>
    <xf numFmtId="2" fontId="6" fillId="63" borderId="246" xfId="0" applyNumberFormat="1" applyFont="1" applyFill="1" applyBorder="1" applyAlignment="1">
      <alignment horizontal="center" vertical="center" wrapText="1"/>
    </xf>
    <xf numFmtId="165" fontId="6" fillId="69" borderId="298" xfId="0" applyNumberFormat="1" applyFont="1" applyFill="1" applyBorder="1" applyAlignment="1">
      <alignment horizontal="center" vertical="center"/>
    </xf>
    <xf numFmtId="165" fontId="66" fillId="69" borderId="298" xfId="0" applyNumberFormat="1" applyFont="1" applyFill="1" applyBorder="1" applyAlignment="1">
      <alignment horizontal="center" vertical="center"/>
    </xf>
    <xf numFmtId="0" fontId="6" fillId="0" borderId="296" xfId="0" applyNumberFormat="1" applyFont="1" applyFill="1" applyBorder="1" applyAlignment="1">
      <alignment horizontal="center" vertical="center"/>
    </xf>
    <xf numFmtId="0" fontId="6" fillId="0" borderId="299" xfId="0" applyNumberFormat="1" applyFont="1" applyFill="1" applyBorder="1" applyAlignment="1">
      <alignment horizontal="center" vertical="center"/>
    </xf>
    <xf numFmtId="2" fontId="6" fillId="0" borderId="297" xfId="0" applyNumberFormat="1" applyFont="1" applyFill="1" applyBorder="1" applyAlignment="1">
      <alignment horizontal="center" vertical="center"/>
    </xf>
    <xf numFmtId="2" fontId="6" fillId="0" borderId="288" xfId="0" applyNumberFormat="1" applyFont="1" applyFill="1" applyBorder="1" applyAlignment="1">
      <alignment horizontal="center" vertical="center"/>
    </xf>
    <xf numFmtId="165" fontId="6" fillId="0" borderId="294" xfId="0" applyNumberFormat="1" applyFont="1" applyFill="1" applyBorder="1" applyAlignment="1">
      <alignment horizontal="center" vertical="center"/>
    </xf>
    <xf numFmtId="165" fontId="6" fillId="0" borderId="287" xfId="0" applyNumberFormat="1" applyFont="1" applyFill="1" applyBorder="1" applyAlignment="1">
      <alignment horizontal="center" vertical="center"/>
    </xf>
    <xf numFmtId="0" fontId="6" fillId="0" borderId="295" xfId="0" applyNumberFormat="1" applyFont="1" applyFill="1" applyBorder="1" applyAlignment="1">
      <alignment horizontal="center" vertical="center"/>
    </xf>
    <xf numFmtId="0" fontId="6" fillId="0" borderId="240" xfId="0" applyNumberFormat="1" applyFont="1" applyFill="1" applyBorder="1" applyAlignment="1">
      <alignment horizontal="center" vertical="center"/>
    </xf>
    <xf numFmtId="165" fontId="6" fillId="0" borderId="282" xfId="0" applyNumberFormat="1" applyFont="1" applyFill="1" applyBorder="1" applyAlignment="1">
      <alignment horizontal="center" vertical="center"/>
    </xf>
    <xf numFmtId="0" fontId="6" fillId="0" borderId="269" xfId="0" applyNumberFormat="1" applyFont="1" applyFill="1" applyBorder="1" applyAlignment="1">
      <alignment horizontal="center" vertical="center"/>
    </xf>
    <xf numFmtId="165" fontId="6" fillId="0" borderId="286" xfId="0" applyNumberFormat="1" applyFont="1" applyFill="1" applyBorder="1" applyAlignment="1">
      <alignment horizontal="center" vertical="center"/>
    </xf>
    <xf numFmtId="165" fontId="6" fillId="0" borderId="288" xfId="0" applyNumberFormat="1" applyFont="1" applyFill="1" applyBorder="1" applyAlignment="1">
      <alignment horizontal="center" vertical="center"/>
    </xf>
    <xf numFmtId="165" fontId="6" fillId="63" borderId="294" xfId="0" applyNumberFormat="1" applyFont="1" applyFill="1" applyBorder="1" applyAlignment="1">
      <alignment horizontal="center" vertical="center"/>
    </xf>
    <xf numFmtId="165" fontId="6" fillId="63" borderId="287" xfId="0" applyNumberFormat="1" applyFont="1" applyFill="1" applyBorder="1" applyAlignment="1">
      <alignment horizontal="center" vertical="center"/>
    </xf>
    <xf numFmtId="49" fontId="6" fillId="63" borderId="295" xfId="0" applyNumberFormat="1" applyFont="1" applyFill="1" applyBorder="1" applyAlignment="1">
      <alignment horizontal="center" vertical="center"/>
    </xf>
    <xf numFmtId="0" fontId="6" fillId="63" borderId="297" xfId="0" applyNumberFormat="1" applyFont="1" applyFill="1" applyBorder="1" applyAlignment="1">
      <alignment horizontal="center" vertical="center"/>
    </xf>
    <xf numFmtId="0" fontId="6" fillId="63" borderId="288" xfId="0" applyNumberFormat="1" applyFont="1" applyFill="1" applyBorder="1" applyAlignment="1">
      <alignment horizontal="center" vertical="center"/>
    </xf>
    <xf numFmtId="0" fontId="25" fillId="0" borderId="98"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116" xfId="0" applyFont="1" applyFill="1" applyBorder="1" applyAlignment="1">
      <alignment horizontal="center" vertical="center"/>
    </xf>
    <xf numFmtId="49" fontId="25" fillId="0" borderId="98" xfId="0" applyNumberFormat="1" applyFont="1" applyFill="1" applyBorder="1" applyAlignment="1">
      <alignment horizontal="left" vertical="center"/>
    </xf>
    <xf numFmtId="49" fontId="25" fillId="0" borderId="33" xfId="0" applyNumberFormat="1" applyFont="1" applyFill="1" applyBorder="1" applyAlignment="1">
      <alignment horizontal="left" vertical="center"/>
    </xf>
    <xf numFmtId="49" fontId="25" fillId="0" borderId="116" xfId="0" applyNumberFormat="1" applyFont="1" applyFill="1" applyBorder="1" applyAlignment="1">
      <alignment horizontal="left" vertical="center"/>
    </xf>
    <xf numFmtId="0" fontId="25" fillId="0" borderId="135" xfId="0" applyFont="1" applyFill="1" applyBorder="1" applyAlignment="1">
      <alignment horizontal="center" vertical="center"/>
    </xf>
    <xf numFmtId="0" fontId="25" fillId="0" borderId="10" xfId="0" applyFont="1" applyFill="1" applyBorder="1" applyAlignment="1">
      <alignment horizontal="center" vertical="center"/>
    </xf>
    <xf numFmtId="0" fontId="25" fillId="0" borderId="136" xfId="0" applyFont="1" applyFill="1" applyBorder="1" applyAlignment="1">
      <alignment horizontal="center" vertical="center"/>
    </xf>
    <xf numFmtId="49" fontId="25" fillId="59" borderId="135" xfId="0" applyNumberFormat="1" applyFont="1" applyFill="1" applyBorder="1" applyAlignment="1">
      <alignment horizontal="left" vertical="center"/>
    </xf>
    <xf numFmtId="49" fontId="25" fillId="59" borderId="10" xfId="0" applyNumberFormat="1" applyFont="1" applyFill="1" applyBorder="1" applyAlignment="1">
      <alignment horizontal="left" vertical="center"/>
    </xf>
    <xf numFmtId="49" fontId="25" fillId="59" borderId="136" xfId="0" applyNumberFormat="1" applyFont="1" applyFill="1" applyBorder="1" applyAlignment="1">
      <alignment horizontal="left" vertical="center"/>
    </xf>
    <xf numFmtId="49" fontId="25" fillId="0" borderId="189" xfId="0" applyNumberFormat="1" applyFont="1" applyFill="1" applyBorder="1" applyAlignment="1">
      <alignment horizontal="center" vertical="center" wrapText="1"/>
    </xf>
    <xf numFmtId="0" fontId="25" fillId="0" borderId="189" xfId="0" applyFont="1" applyFill="1" applyBorder="1" applyAlignment="1">
      <alignment horizontal="center" vertical="center"/>
    </xf>
    <xf numFmtId="0" fontId="6" fillId="0" borderId="0" xfId="0" applyFont="1" applyAlignment="1">
      <alignment horizontal="left" vertical="top" wrapText="1"/>
    </xf>
    <xf numFmtId="0" fontId="25" fillId="0" borderId="21" xfId="0" applyFont="1" applyFill="1" applyBorder="1" applyAlignment="1">
      <alignment horizontal="center" vertical="center" wrapText="1"/>
    </xf>
    <xf numFmtId="0" fontId="25" fillId="0" borderId="122" xfId="0" applyFont="1" applyFill="1" applyBorder="1" applyAlignment="1">
      <alignment horizontal="center" vertical="center" wrapText="1"/>
    </xf>
    <xf numFmtId="0" fontId="25" fillId="0" borderId="6"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cellXfs>
  <cellStyles count="268">
    <cellStyle name="20% - Accent1" xfId="67" builtinId="30" hidden="1"/>
    <cellStyle name="20% - Accent2" xfId="71" builtinId="34" hidden="1"/>
    <cellStyle name="20% - Accent3" xfId="75" builtinId="38" hidden="1"/>
    <cellStyle name="20% - Accent4" xfId="79" builtinId="42" hidden="1"/>
    <cellStyle name="20% - Accent5" xfId="83" builtinId="46" hidden="1"/>
    <cellStyle name="20% - Accent6" xfId="87"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8" builtinId="31" hidden="1"/>
    <cellStyle name="40% - Accent2" xfId="72" builtinId="35" hidden="1"/>
    <cellStyle name="40% - Accent3" xfId="76" builtinId="39" hidden="1"/>
    <cellStyle name="40% - Accent4" xfId="80" builtinId="43" hidden="1"/>
    <cellStyle name="40% - Accent5" xfId="84" builtinId="47" hidden="1"/>
    <cellStyle name="40% - Accent6" xfId="88"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69" builtinId="32" hidden="1"/>
    <cellStyle name="60% - Accent2" xfId="73" builtinId="36" hidden="1"/>
    <cellStyle name="60% - Accent3" xfId="77" builtinId="40" hidden="1"/>
    <cellStyle name="60% - Accent4" xfId="81" builtinId="44" hidden="1"/>
    <cellStyle name="60% - Accent5" xfId="85" builtinId="48" hidden="1"/>
    <cellStyle name="60% - Accent6" xfId="89"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6" hidden="1"/>
    <cellStyle name="Akzent1" xfId="93"/>
    <cellStyle name="Akzent1 2" xfId="198"/>
    <cellStyle name="Akzent2" xfId="70" hidden="1"/>
    <cellStyle name="Akzent2" xfId="94"/>
    <cellStyle name="Akzent2 2" xfId="199"/>
    <cellStyle name="Akzent3" xfId="74" hidden="1"/>
    <cellStyle name="Akzent3" xfId="95"/>
    <cellStyle name="Akzent3 2" xfId="200"/>
    <cellStyle name="Akzent4" xfId="78" hidden="1"/>
    <cellStyle name="Akzent4" xfId="96"/>
    <cellStyle name="Akzent4 2" xfId="201"/>
    <cellStyle name="Akzent5" xfId="82" hidden="1"/>
    <cellStyle name="Akzent5" xfId="97"/>
    <cellStyle name="Akzent5 2" xfId="202"/>
    <cellStyle name="Akzent6" xfId="86" hidden="1"/>
    <cellStyle name="Akzent6" xfId="98"/>
    <cellStyle name="Akzent6 2" xfId="203"/>
    <cellStyle name="Ausgabe" xfId="63" hidden="1"/>
    <cellStyle name="Ausgabe" xfId="204"/>
    <cellStyle name="Ausgabe 2" xfId="205"/>
    <cellStyle name="Ausgabe 3" xfId="206"/>
    <cellStyle name="Bad" xfId="61" builtinId="27" hidden="1"/>
    <cellStyle name="Berechnung" xfId="64" hidden="1"/>
    <cellStyle name="Berechnung" xfId="207"/>
    <cellStyle name="Berechnung 2" xfId="208"/>
    <cellStyle name="Berechnung 3" xfId="209"/>
    <cellStyle name="Buena" xfId="60" hidden="1"/>
    <cellStyle name="Buena" xfId="210"/>
    <cellStyle name="Cálculo" xfId="37"/>
    <cellStyle name="Cálculo 2" xfId="211"/>
    <cellStyle name="Cálculo 2 2" xfId="212"/>
    <cellStyle name="Celda de comprobación" xfId="38"/>
    <cellStyle name="Celda vinculada" xfId="39"/>
    <cellStyle name="Comma 2" xfId="213"/>
    <cellStyle name="Eingabe" xfId="40"/>
    <cellStyle name="Eingabe 2" xfId="214"/>
    <cellStyle name="Eingabe 2 2" xfId="215"/>
    <cellStyle name="Encabezado 4" xfId="41"/>
    <cellStyle name="Énfasis1" xfId="42"/>
    <cellStyle name="Énfasis2" xfId="43"/>
    <cellStyle name="Énfasis3" xfId="44"/>
    <cellStyle name="Énfasis4" xfId="45"/>
    <cellStyle name="Énfasis5" xfId="46"/>
    <cellStyle name="Énfasis6" xfId="47"/>
    <cellStyle name="Entrada" xfId="62" hidden="1"/>
    <cellStyle name="Entrada" xfId="99"/>
    <cellStyle name="Entrada 2" xfId="216"/>
    <cellStyle name="Entrada 2 2" xfId="217"/>
    <cellStyle name="Entrada 3" xfId="218"/>
    <cellStyle name="Ergebnis" xfId="48"/>
    <cellStyle name="Ergebnis 2" xfId="219"/>
    <cellStyle name="Ergebnis 2 2" xfId="220"/>
    <cellStyle name="Erklärender Text" xfId="65" hidden="1"/>
    <cellStyle name="Erklärender Text" xfId="221"/>
    <cellStyle name="Erklärender Text 2" xfId="222"/>
    <cellStyle name="Followed Hyperlink" xfId="103" builtinId="9" hidden="1"/>
    <cellStyle name="Followed Hyperlink" xfId="106"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242" builtinId="9" hidden="1"/>
    <cellStyle name="Gut" xfId="49"/>
    <cellStyle name="Hyperlink" xfId="102" builtinId="8" hidden="1"/>
    <cellStyle name="Hyperlink" xfId="105"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241" builtinId="8" hidden="1"/>
    <cellStyle name="Hyperlink" xfId="244" builtinId="8"/>
    <cellStyle name="Incorrecto" xfId="50"/>
    <cellStyle name="Neutral" xfId="51"/>
    <cellStyle name="Neutral 2" xfId="223"/>
    <cellStyle name="Normal" xfId="0" builtinId="0"/>
    <cellStyle name="Normal 10" xfId="259"/>
    <cellStyle name="Normal 11" xfId="264"/>
    <cellStyle name="Normal 12" xfId="249"/>
    <cellStyle name="Normal 13" xfId="250"/>
    <cellStyle name="Normal 14" xfId="267"/>
    <cellStyle name="Normal 16" xfId="265"/>
    <cellStyle name="Normal 17" xfId="247"/>
    <cellStyle name="Normal 18" xfId="257"/>
    <cellStyle name="Normal 19" xfId="262"/>
    <cellStyle name="Normal 2" xfId="107"/>
    <cellStyle name="Normal 2 2" xfId="196"/>
    <cellStyle name="Normal 2 2 2" xfId="224"/>
    <cellStyle name="Normal 2 3" xfId="225"/>
    <cellStyle name="Normal 2 4" xfId="246"/>
    <cellStyle name="Normal 2 7" xfId="266"/>
    <cellStyle name="Normal 20" xfId="256"/>
    <cellStyle name="Normal 21" xfId="260"/>
    <cellStyle name="Normal 22" xfId="252"/>
    <cellStyle name="Normal 23" xfId="251"/>
    <cellStyle name="Normal 24" xfId="258"/>
    <cellStyle name="Normal 25" xfId="263"/>
    <cellStyle name="Normal 26" xfId="261"/>
    <cellStyle name="Normal 27" xfId="255"/>
    <cellStyle name="Normal 3" xfId="226"/>
    <cellStyle name="Normal 3 2" xfId="227"/>
    <cellStyle name="Normal 3 3" xfId="228"/>
    <cellStyle name="Normal 3 4" xfId="248"/>
    <cellStyle name="Normal 4" xfId="229"/>
    <cellStyle name="Normal 5" xfId="230"/>
    <cellStyle name="Normal 5 2" xfId="231"/>
    <cellStyle name="Normal 5 3" xfId="232"/>
    <cellStyle name="Normal 6" xfId="245"/>
    <cellStyle name="Normal 8" xfId="253"/>
    <cellStyle name="Normal 9" xfId="254"/>
    <cellStyle name="Normal_Capturas-Total-gráficos" xfId="243"/>
    <cellStyle name="Normale 2" xfId="52"/>
    <cellStyle name="Normale 2 2" xfId="101"/>
    <cellStyle name="Normale 2 9" xfId="233"/>
    <cellStyle name="Normale 2 9 2" xfId="234"/>
    <cellStyle name="Normale 2_DCF_Guidelines_Standard-Tables_Version-2009" xfId="53"/>
    <cellStyle name="Normale 2_DCF_Guidelines_Standard-Tables_Version-2009 2" xfId="92"/>
    <cellStyle name="Normale 3" xfId="54"/>
    <cellStyle name="Normale 3 2" xfId="90"/>
    <cellStyle name="Normale 3 2 2" xfId="235"/>
    <cellStyle name="Normale 3 3" xfId="236"/>
    <cellStyle name="Normale_Guidelines_NP-Proposals_Standard-Tables_Version-2006_Final" xfId="55"/>
    <cellStyle name="Percent" xfId="91" builtinId="5"/>
    <cellStyle name="Percent 2" xfId="237"/>
    <cellStyle name="Percentuale 2" xfId="56"/>
    <cellStyle name="Percentuale 2 2" xfId="100"/>
    <cellStyle name="Schlecht" xfId="57"/>
    <cellStyle name="Standard 2" xfId="104"/>
    <cellStyle name="Standard 3" xfId="197"/>
    <cellStyle name="Texto explicativo" xfId="58"/>
    <cellStyle name="Total" xfId="59"/>
    <cellStyle name="Total 2" xfId="238"/>
    <cellStyle name="Total 2 2" xfId="239"/>
    <cellStyle name="Total 3" xfId="24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70C0"/>
      <color rgb="FF0066FF"/>
      <color rgb="FFFF9900"/>
      <color rgb="FFEAF1DD"/>
      <color rgb="FFFFFF99"/>
      <color rgb="FFD8D8D8"/>
      <color rgb="FFD09E00"/>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workbookViewId="0">
      <selection activeCell="E10" sqref="E10"/>
    </sheetView>
  </sheetViews>
  <sheetFormatPr defaultColWidth="10.85546875" defaultRowHeight="12.75"/>
  <cols>
    <col min="1" max="1" width="28.7109375" style="49" customWidth="1"/>
    <col min="2" max="3" width="10.85546875" style="49"/>
    <col min="4" max="4" width="23.85546875" style="49" customWidth="1"/>
    <col min="5" max="7" width="10.85546875" style="49"/>
    <col min="8" max="8" width="15.7109375" style="49" customWidth="1"/>
    <col min="9" max="12" width="10.85546875" style="49"/>
    <col min="13" max="13" width="36.42578125" style="49" customWidth="1"/>
    <col min="14" max="25" width="10.85546875" style="49"/>
    <col min="26" max="26" width="40.42578125" style="49" customWidth="1"/>
    <col min="27" max="16384" width="10.85546875" style="49"/>
  </cols>
  <sheetData>
    <row r="1" spans="1:29">
      <c r="A1" s="139" t="s">
        <v>402</v>
      </c>
      <c r="B1" s="198" t="s">
        <v>805</v>
      </c>
      <c r="D1" s="138" t="s">
        <v>414</v>
      </c>
      <c r="E1" s="140"/>
      <c r="F1" s="140"/>
      <c r="H1" s="49" t="s">
        <v>449</v>
      </c>
      <c r="M1" s="138" t="s">
        <v>629</v>
      </c>
      <c r="O1" s="49" t="s">
        <v>644</v>
      </c>
      <c r="U1" s="138" t="s">
        <v>681</v>
      </c>
      <c r="Z1" s="49" t="s">
        <v>698</v>
      </c>
      <c r="AC1" s="49" t="s">
        <v>726</v>
      </c>
    </row>
    <row r="2" spans="1:29">
      <c r="A2" s="141" t="s">
        <v>327</v>
      </c>
      <c r="B2" s="141" t="s">
        <v>328</v>
      </c>
      <c r="D2" s="49" t="s">
        <v>419</v>
      </c>
      <c r="E2" s="140"/>
      <c r="F2" s="140"/>
      <c r="H2" s="49" t="s">
        <v>448</v>
      </c>
      <c r="M2" s="142" t="s">
        <v>461</v>
      </c>
      <c r="O2" s="49" t="s">
        <v>117</v>
      </c>
      <c r="U2" s="46" t="s">
        <v>684</v>
      </c>
      <c r="V2" s="46"/>
      <c r="W2" s="46"/>
      <c r="X2" s="46"/>
      <c r="Y2" s="46"/>
      <c r="Z2" s="46" t="s">
        <v>173</v>
      </c>
      <c r="AA2" s="46"/>
      <c r="AB2" s="46"/>
      <c r="AC2" s="49" t="s">
        <v>263</v>
      </c>
    </row>
    <row r="3" spans="1:29">
      <c r="A3" s="141" t="s">
        <v>329</v>
      </c>
      <c r="B3" s="141" t="s">
        <v>330</v>
      </c>
      <c r="D3" s="49" t="s">
        <v>215</v>
      </c>
      <c r="E3" s="140"/>
      <c r="F3" s="140"/>
      <c r="H3" s="49" t="s">
        <v>450</v>
      </c>
      <c r="M3" s="142" t="s">
        <v>462</v>
      </c>
      <c r="O3" s="49" t="s">
        <v>119</v>
      </c>
      <c r="U3" s="46" t="s">
        <v>685</v>
      </c>
      <c r="V3" s="46"/>
      <c r="W3" s="46"/>
      <c r="X3" s="46"/>
      <c r="Y3" s="46"/>
      <c r="Z3" s="46" t="s">
        <v>710</v>
      </c>
      <c r="AA3" s="46"/>
      <c r="AB3" s="46"/>
      <c r="AC3" s="49" t="s">
        <v>264</v>
      </c>
    </row>
    <row r="4" spans="1:29">
      <c r="A4" s="141" t="s">
        <v>331</v>
      </c>
      <c r="B4" s="141" t="s">
        <v>332</v>
      </c>
      <c r="D4" s="49" t="s">
        <v>420</v>
      </c>
      <c r="E4" s="140"/>
      <c r="F4" s="140"/>
      <c r="H4" s="49" t="s">
        <v>455</v>
      </c>
      <c r="M4" s="142" t="s">
        <v>463</v>
      </c>
      <c r="O4" s="49" t="s">
        <v>123</v>
      </c>
      <c r="U4" s="46" t="s">
        <v>686</v>
      </c>
      <c r="V4" s="46"/>
      <c r="W4" s="46"/>
      <c r="X4" s="46"/>
      <c r="Y4" s="46"/>
      <c r="Z4" s="46" t="s">
        <v>57</v>
      </c>
      <c r="AA4" s="46"/>
      <c r="AB4" s="46"/>
      <c r="AC4" s="49" t="s">
        <v>265</v>
      </c>
    </row>
    <row r="5" spans="1:29">
      <c r="A5" s="141" t="s">
        <v>335</v>
      </c>
      <c r="B5" s="141" t="s">
        <v>336</v>
      </c>
      <c r="D5" s="49" t="s">
        <v>219</v>
      </c>
      <c r="E5" s="140"/>
      <c r="F5" s="140"/>
      <c r="H5" s="49" t="s">
        <v>447</v>
      </c>
      <c r="M5" s="143" t="s">
        <v>464</v>
      </c>
      <c r="U5" s="46" t="s">
        <v>660</v>
      </c>
      <c r="V5" s="46"/>
      <c r="W5" s="46"/>
      <c r="X5" s="46"/>
      <c r="Y5" s="46"/>
      <c r="Z5" s="46" t="s">
        <v>711</v>
      </c>
      <c r="AA5" s="46"/>
      <c r="AB5" s="46"/>
      <c r="AC5" s="49" t="s">
        <v>266</v>
      </c>
    </row>
    <row r="6" spans="1:29">
      <c r="A6" s="141" t="s">
        <v>337</v>
      </c>
      <c r="B6" s="141" t="s">
        <v>338</v>
      </c>
      <c r="D6" s="49" t="s">
        <v>415</v>
      </c>
      <c r="E6" s="140"/>
      <c r="F6" s="140"/>
      <c r="H6" s="49" t="s">
        <v>451</v>
      </c>
      <c r="M6" s="142" t="s">
        <v>639</v>
      </c>
      <c r="U6" s="46" t="s">
        <v>661</v>
      </c>
      <c r="V6" s="46"/>
      <c r="W6" s="46"/>
      <c r="X6" s="46"/>
      <c r="Y6" s="46"/>
      <c r="Z6" s="46" t="s">
        <v>709</v>
      </c>
      <c r="AA6" s="46"/>
      <c r="AB6" s="46"/>
      <c r="AC6" s="49" t="s">
        <v>723</v>
      </c>
    </row>
    <row r="7" spans="1:29">
      <c r="A7" s="141" t="s">
        <v>344</v>
      </c>
      <c r="B7" s="141" t="s">
        <v>326</v>
      </c>
      <c r="D7" s="49" t="s">
        <v>416</v>
      </c>
      <c r="E7" s="140"/>
      <c r="F7" s="140"/>
      <c r="H7" s="49" t="s">
        <v>452</v>
      </c>
      <c r="M7" s="142" t="s">
        <v>465</v>
      </c>
      <c r="O7" s="49" t="s">
        <v>645</v>
      </c>
      <c r="U7" s="46" t="s">
        <v>687</v>
      </c>
      <c r="V7" s="46"/>
      <c r="W7" s="46"/>
      <c r="X7" s="46"/>
      <c r="Y7" s="46"/>
      <c r="Z7" s="46" t="s">
        <v>174</v>
      </c>
      <c r="AA7" s="46"/>
      <c r="AB7" s="46"/>
      <c r="AC7" s="49" t="s">
        <v>724</v>
      </c>
    </row>
    <row r="8" spans="1:29">
      <c r="A8" s="141" t="s">
        <v>339</v>
      </c>
      <c r="B8" s="141" t="s">
        <v>322</v>
      </c>
      <c r="D8" s="49" t="s">
        <v>417</v>
      </c>
      <c r="E8" s="140"/>
      <c r="F8" s="140"/>
      <c r="H8" s="49" t="s">
        <v>453</v>
      </c>
      <c r="M8" s="142" t="s">
        <v>466</v>
      </c>
      <c r="O8" s="49" t="s">
        <v>118</v>
      </c>
      <c r="U8" s="46" t="s">
        <v>662</v>
      </c>
      <c r="V8" s="46"/>
      <c r="W8" s="46"/>
      <c r="X8" s="46"/>
      <c r="Y8" s="46"/>
      <c r="Z8" s="46" t="s">
        <v>699</v>
      </c>
      <c r="AA8" s="46"/>
      <c r="AB8" s="46"/>
      <c r="AC8" s="49" t="s">
        <v>725</v>
      </c>
    </row>
    <row r="9" spans="1:29">
      <c r="A9" s="141" t="s">
        <v>369</v>
      </c>
      <c r="B9" s="141" t="s">
        <v>39</v>
      </c>
      <c r="D9" s="49" t="s">
        <v>418</v>
      </c>
      <c r="E9" s="140"/>
      <c r="F9" s="140"/>
      <c r="H9" s="49" t="s">
        <v>454</v>
      </c>
      <c r="M9" s="142" t="s">
        <v>640</v>
      </c>
      <c r="O9" s="49" t="s">
        <v>648</v>
      </c>
      <c r="U9" s="46" t="s">
        <v>139</v>
      </c>
      <c r="V9" s="46"/>
      <c r="W9" s="46"/>
      <c r="X9" s="46"/>
      <c r="Y9" s="46"/>
      <c r="Z9" s="46" t="s">
        <v>700</v>
      </c>
      <c r="AA9" s="46"/>
      <c r="AB9" s="46"/>
      <c r="AC9" s="49" t="s">
        <v>193</v>
      </c>
    </row>
    <row r="10" spans="1:29">
      <c r="A10" s="141" t="s">
        <v>340</v>
      </c>
      <c r="B10" s="141" t="s">
        <v>341</v>
      </c>
      <c r="E10" s="140"/>
      <c r="F10" s="140"/>
      <c r="M10" s="142" t="s">
        <v>641</v>
      </c>
      <c r="O10" s="49" t="s">
        <v>118</v>
      </c>
      <c r="U10" s="46" t="s">
        <v>663</v>
      </c>
      <c r="V10" s="46"/>
      <c r="W10" s="46"/>
      <c r="X10" s="46"/>
      <c r="Y10" s="46"/>
      <c r="Z10" s="46" t="s">
        <v>701</v>
      </c>
      <c r="AA10" s="46"/>
      <c r="AB10" s="46"/>
      <c r="AC10" s="49" t="s">
        <v>197</v>
      </c>
    </row>
    <row r="11" spans="1:29">
      <c r="A11" s="141" t="s">
        <v>342</v>
      </c>
      <c r="B11" s="141" t="s">
        <v>124</v>
      </c>
      <c r="E11" s="140"/>
      <c r="F11" s="140"/>
      <c r="M11" s="142" t="s">
        <v>467</v>
      </c>
      <c r="O11" s="49" t="s">
        <v>120</v>
      </c>
      <c r="U11" s="46" t="s">
        <v>664</v>
      </c>
      <c r="V11" s="46"/>
      <c r="W11" s="46"/>
      <c r="X11" s="46"/>
      <c r="Y11" s="46"/>
      <c r="Z11" s="46" t="s">
        <v>184</v>
      </c>
      <c r="AA11" s="46"/>
      <c r="AB11" s="46"/>
    </row>
    <row r="12" spans="1:29">
      <c r="A12" s="141" t="s">
        <v>343</v>
      </c>
      <c r="B12" s="141" t="s">
        <v>49</v>
      </c>
      <c r="D12" s="138" t="s">
        <v>422</v>
      </c>
      <c r="E12" s="140"/>
      <c r="F12" s="140"/>
      <c r="H12" s="138" t="s">
        <v>75</v>
      </c>
      <c r="K12" s="138" t="s">
        <v>798</v>
      </c>
      <c r="M12" s="142" t="s">
        <v>468</v>
      </c>
      <c r="O12" s="49" t="s">
        <v>121</v>
      </c>
      <c r="U12" s="46" t="s">
        <v>688</v>
      </c>
      <c r="V12" s="46"/>
      <c r="W12" s="46"/>
      <c r="X12" s="46"/>
      <c r="Y12" s="46"/>
      <c r="Z12" s="46" t="s">
        <v>702</v>
      </c>
      <c r="AA12" s="46"/>
      <c r="AB12" s="46"/>
    </row>
    <row r="13" spans="1:29" ht="25.5">
      <c r="A13" s="141" t="s">
        <v>371</v>
      </c>
      <c r="B13" s="141" t="s">
        <v>323</v>
      </c>
      <c r="D13" s="49" t="s">
        <v>55</v>
      </c>
      <c r="E13" s="140"/>
      <c r="F13" s="140"/>
      <c r="H13" s="49" t="s">
        <v>66</v>
      </c>
      <c r="K13" t="s">
        <v>66</v>
      </c>
      <c r="M13" s="142" t="s">
        <v>469</v>
      </c>
      <c r="O13" s="49" t="s">
        <v>122</v>
      </c>
      <c r="U13" s="46" t="s">
        <v>665</v>
      </c>
      <c r="V13" s="46"/>
      <c r="W13" s="46"/>
      <c r="X13" s="46"/>
      <c r="Y13" s="46"/>
      <c r="Z13" s="46" t="s">
        <v>712</v>
      </c>
      <c r="AA13" s="46"/>
      <c r="AB13" s="46"/>
    </row>
    <row r="14" spans="1:29">
      <c r="A14" s="141" t="s">
        <v>345</v>
      </c>
      <c r="B14" s="141" t="s">
        <v>346</v>
      </c>
      <c r="D14" s="49" t="s">
        <v>423</v>
      </c>
      <c r="E14" s="140"/>
      <c r="F14" s="140"/>
      <c r="H14" s="49" t="s">
        <v>76</v>
      </c>
      <c r="K14" t="s">
        <v>736</v>
      </c>
      <c r="M14" s="142" t="s">
        <v>470</v>
      </c>
      <c r="O14" s="49" t="s">
        <v>650</v>
      </c>
      <c r="U14" s="46" t="s">
        <v>689</v>
      </c>
      <c r="V14" s="46"/>
      <c r="W14" s="46"/>
      <c r="X14" s="46"/>
      <c r="Y14" s="46"/>
      <c r="Z14" s="46" t="s">
        <v>703</v>
      </c>
      <c r="AA14" s="46"/>
      <c r="AB14" s="46"/>
    </row>
    <row r="15" spans="1:29">
      <c r="A15" s="141" t="s">
        <v>333</v>
      </c>
      <c r="B15" s="141" t="s">
        <v>334</v>
      </c>
      <c r="D15" s="49" t="s">
        <v>174</v>
      </c>
      <c r="E15" s="140"/>
      <c r="F15" s="140"/>
      <c r="H15" s="49" t="s">
        <v>728</v>
      </c>
      <c r="M15" s="142" t="s">
        <v>471</v>
      </c>
      <c r="O15" s="49" t="s">
        <v>649</v>
      </c>
      <c r="U15" s="46" t="s">
        <v>666</v>
      </c>
      <c r="V15" s="46"/>
      <c r="W15" s="46"/>
      <c r="X15" s="46"/>
      <c r="Y15" s="46"/>
      <c r="Z15" s="46" t="s">
        <v>704</v>
      </c>
      <c r="AA15" s="46"/>
      <c r="AB15" s="46"/>
    </row>
    <row r="16" spans="1:29">
      <c r="A16" s="141" t="s">
        <v>347</v>
      </c>
      <c r="B16" s="141" t="s">
        <v>348</v>
      </c>
      <c r="D16" s="49" t="s">
        <v>424</v>
      </c>
      <c r="E16" s="140"/>
      <c r="F16" s="140"/>
      <c r="M16" s="142" t="s">
        <v>642</v>
      </c>
      <c r="O16" s="49" t="s">
        <v>651</v>
      </c>
      <c r="U16" s="46" t="s">
        <v>141</v>
      </c>
      <c r="V16" s="46"/>
      <c r="W16" s="46"/>
      <c r="X16" s="46"/>
      <c r="Y16" s="46"/>
      <c r="Z16" s="46" t="s">
        <v>715</v>
      </c>
      <c r="AA16" s="46"/>
      <c r="AB16" s="46"/>
    </row>
    <row r="17" spans="1:34">
      <c r="A17" s="141" t="s">
        <v>349</v>
      </c>
      <c r="B17" s="141" t="s">
        <v>350</v>
      </c>
      <c r="D17" s="49" t="s">
        <v>184</v>
      </c>
      <c r="E17" s="140"/>
      <c r="F17" s="140"/>
      <c r="M17" s="142" t="s">
        <v>100</v>
      </c>
      <c r="O17" s="49" t="s">
        <v>652</v>
      </c>
      <c r="U17" s="46" t="s">
        <v>690</v>
      </c>
      <c r="V17" s="46"/>
      <c r="W17" s="46"/>
      <c r="X17" s="46"/>
      <c r="Y17" s="46"/>
      <c r="Z17" s="46" t="s">
        <v>705</v>
      </c>
      <c r="AA17" s="46"/>
      <c r="AB17" s="46"/>
    </row>
    <row r="18" spans="1:34">
      <c r="A18" s="141" t="s">
        <v>351</v>
      </c>
      <c r="B18" s="141" t="s">
        <v>99</v>
      </c>
      <c r="D18" s="49" t="s">
        <v>425</v>
      </c>
      <c r="E18" s="140"/>
      <c r="F18" s="140"/>
      <c r="M18" s="142" t="s">
        <v>472</v>
      </c>
      <c r="O18" s="49" t="s">
        <v>653</v>
      </c>
      <c r="U18" s="46" t="s">
        <v>719</v>
      </c>
      <c r="V18" s="46"/>
      <c r="W18" s="46"/>
      <c r="X18" s="46"/>
      <c r="Y18" s="46"/>
      <c r="Z18" s="46" t="s">
        <v>706</v>
      </c>
      <c r="AA18" s="46"/>
      <c r="AB18" s="46"/>
    </row>
    <row r="19" spans="1:34">
      <c r="A19" s="141" t="s">
        <v>353</v>
      </c>
      <c r="B19" s="141" t="s">
        <v>325</v>
      </c>
      <c r="D19" s="49" t="s">
        <v>426</v>
      </c>
      <c r="E19" s="140"/>
      <c r="F19" s="140"/>
      <c r="M19" s="142" t="s">
        <v>473</v>
      </c>
      <c r="O19" s="49" t="s">
        <v>654</v>
      </c>
      <c r="U19" s="46" t="s">
        <v>720</v>
      </c>
      <c r="V19" s="46"/>
      <c r="W19" s="46"/>
      <c r="X19" s="46"/>
      <c r="Y19" s="46"/>
      <c r="Z19" s="46" t="s">
        <v>714</v>
      </c>
      <c r="AA19" s="46"/>
      <c r="AB19" s="46"/>
    </row>
    <row r="20" spans="1:34">
      <c r="A20" s="141" t="s">
        <v>354</v>
      </c>
      <c r="B20" s="141" t="s">
        <v>355</v>
      </c>
      <c r="D20" s="49" t="s">
        <v>427</v>
      </c>
      <c r="E20" s="140"/>
      <c r="F20" s="140"/>
      <c r="M20" s="142" t="s">
        <v>474</v>
      </c>
      <c r="O20" s="49" t="s">
        <v>655</v>
      </c>
      <c r="U20" s="46" t="s">
        <v>721</v>
      </c>
      <c r="V20" s="46"/>
      <c r="W20" s="46"/>
      <c r="X20" s="46"/>
      <c r="Y20" s="46"/>
      <c r="Z20" s="46" t="s">
        <v>713</v>
      </c>
      <c r="AA20" s="46"/>
      <c r="AB20" s="46"/>
    </row>
    <row r="21" spans="1:34">
      <c r="A21" s="141" t="s">
        <v>352</v>
      </c>
      <c r="B21" s="141" t="s">
        <v>321</v>
      </c>
      <c r="D21" s="49" t="s">
        <v>428</v>
      </c>
      <c r="E21" s="140"/>
      <c r="F21" s="140"/>
      <c r="H21" s="223"/>
      <c r="I21"/>
      <c r="M21" s="142" t="s">
        <v>475</v>
      </c>
      <c r="O21" s="49" t="s">
        <v>656</v>
      </c>
      <c r="U21" s="46" t="s">
        <v>722</v>
      </c>
      <c r="V21" s="46"/>
      <c r="W21" s="46"/>
      <c r="X21" s="46"/>
      <c r="Y21" s="46"/>
      <c r="Z21" s="46" t="s">
        <v>707</v>
      </c>
      <c r="AA21" s="46"/>
      <c r="AB21" s="46"/>
    </row>
    <row r="22" spans="1:34">
      <c r="A22" s="141" t="s">
        <v>356</v>
      </c>
      <c r="B22" s="141" t="s">
        <v>357</v>
      </c>
      <c r="D22" s="49" t="s">
        <v>119</v>
      </c>
      <c r="E22" s="140"/>
      <c r="F22" s="140"/>
      <c r="M22" s="142" t="s">
        <v>476</v>
      </c>
      <c r="O22" s="49" t="s">
        <v>657</v>
      </c>
      <c r="U22" s="46" t="s">
        <v>667</v>
      </c>
      <c r="V22" s="46"/>
      <c r="W22" s="46"/>
      <c r="X22" s="46"/>
      <c r="Y22" s="46"/>
      <c r="Z22" s="46" t="s">
        <v>441</v>
      </c>
      <c r="AA22" s="46"/>
      <c r="AB22" s="46"/>
    </row>
    <row r="23" spans="1:34">
      <c r="A23" s="141" t="s">
        <v>358</v>
      </c>
      <c r="B23" s="141" t="s">
        <v>324</v>
      </c>
      <c r="D23" s="49" t="s">
        <v>429</v>
      </c>
      <c r="E23" s="140"/>
      <c r="F23" s="140"/>
      <c r="M23" s="142" t="s">
        <v>477</v>
      </c>
      <c r="O23" s="49" t="s">
        <v>658</v>
      </c>
      <c r="U23" s="46" t="s">
        <v>668</v>
      </c>
      <c r="V23" s="46"/>
      <c r="W23" s="46"/>
      <c r="X23" s="46"/>
      <c r="Y23" s="46"/>
      <c r="Z23" s="46" t="s">
        <v>708</v>
      </c>
      <c r="AA23" s="46"/>
      <c r="AB23" s="46"/>
    </row>
    <row r="24" spans="1:34">
      <c r="A24" s="141" t="s">
        <v>359</v>
      </c>
      <c r="B24" s="141" t="s">
        <v>360</v>
      </c>
      <c r="E24" s="140"/>
      <c r="F24" s="140"/>
      <c r="M24" s="142" t="s">
        <v>478</v>
      </c>
      <c r="O24" s="49" t="s">
        <v>646</v>
      </c>
      <c r="U24" s="46" t="s">
        <v>669</v>
      </c>
      <c r="V24" s="46"/>
      <c r="W24" s="46"/>
      <c r="X24" s="46"/>
      <c r="Y24" s="46"/>
      <c r="AA24" s="46"/>
      <c r="AB24" s="46"/>
    </row>
    <row r="25" spans="1:34">
      <c r="A25" s="141" t="s">
        <v>361</v>
      </c>
      <c r="B25" s="141" t="s">
        <v>362</v>
      </c>
      <c r="E25" s="140"/>
      <c r="F25" s="140"/>
      <c r="M25" s="142" t="s">
        <v>479</v>
      </c>
      <c r="O25" s="49" t="s">
        <v>659</v>
      </c>
      <c r="U25" s="46" t="s">
        <v>670</v>
      </c>
      <c r="V25" s="46"/>
      <c r="W25" s="46"/>
      <c r="X25" s="46"/>
      <c r="Y25" s="46"/>
      <c r="Z25" s="46"/>
      <c r="AA25" s="46"/>
      <c r="AB25" s="46"/>
    </row>
    <row r="26" spans="1:34">
      <c r="A26" s="141" t="s">
        <v>363</v>
      </c>
      <c r="B26" s="141" t="s">
        <v>364</v>
      </c>
      <c r="D26" s="138" t="s">
        <v>421</v>
      </c>
      <c r="E26" s="140"/>
      <c r="F26" s="140"/>
      <c r="H26" s="138" t="s">
        <v>460</v>
      </c>
      <c r="M26" s="142" t="s">
        <v>480</v>
      </c>
      <c r="O26" s="49" t="s">
        <v>647</v>
      </c>
      <c r="U26" s="46" t="s">
        <v>691</v>
      </c>
      <c r="V26" s="46"/>
      <c r="W26" s="46"/>
      <c r="X26" s="46"/>
      <c r="Y26" s="46"/>
      <c r="Z26" s="46" t="s">
        <v>716</v>
      </c>
      <c r="AA26" s="46"/>
      <c r="AB26" s="46"/>
      <c r="AD26" s="43" t="s">
        <v>212</v>
      </c>
      <c r="AE26" s="44"/>
      <c r="AF26" s="43" t="s">
        <v>213</v>
      </c>
      <c r="AG26" s="66"/>
      <c r="AH26" s="66"/>
    </row>
    <row r="27" spans="1:34">
      <c r="A27" s="141" t="s">
        <v>365</v>
      </c>
      <c r="B27" s="141" t="s">
        <v>366</v>
      </c>
      <c r="D27" s="49" t="s">
        <v>430</v>
      </c>
      <c r="E27" s="140"/>
      <c r="F27" s="140"/>
      <c r="H27" s="49" t="s">
        <v>459</v>
      </c>
      <c r="M27" s="142" t="s">
        <v>481</v>
      </c>
      <c r="U27" s="46" t="s">
        <v>671</v>
      </c>
      <c r="V27" s="46"/>
      <c r="W27" s="46"/>
      <c r="X27" s="46"/>
      <c r="Y27" s="46"/>
      <c r="Z27" s="46" t="s">
        <v>173</v>
      </c>
      <c r="AA27" s="46"/>
      <c r="AB27" s="46"/>
      <c r="AD27" s="44" t="s">
        <v>214</v>
      </c>
      <c r="AE27" s="44"/>
      <c r="AF27" s="44" t="s">
        <v>215</v>
      </c>
      <c r="AG27" s="66"/>
      <c r="AH27" s="66"/>
    </row>
    <row r="28" spans="1:34">
      <c r="A28" s="141" t="s">
        <v>367</v>
      </c>
      <c r="B28" s="141" t="s">
        <v>368</v>
      </c>
      <c r="D28" s="49" t="s">
        <v>431</v>
      </c>
      <c r="E28" s="140"/>
      <c r="F28" s="140"/>
      <c r="H28" s="49" t="s">
        <v>276</v>
      </c>
      <c r="M28" s="142" t="s">
        <v>482</v>
      </c>
      <c r="U28" s="46" t="s">
        <v>672</v>
      </c>
      <c r="V28" s="46"/>
      <c r="W28" s="46"/>
      <c r="X28" s="46"/>
      <c r="Y28" s="46"/>
      <c r="Z28" s="46" t="s">
        <v>710</v>
      </c>
      <c r="AA28" s="46"/>
      <c r="AB28" s="46"/>
      <c r="AD28" s="44" t="s">
        <v>216</v>
      </c>
      <c r="AE28" s="44"/>
      <c r="AF28" s="44" t="s">
        <v>217</v>
      </c>
      <c r="AG28" s="66"/>
      <c r="AH28" s="66"/>
    </row>
    <row r="29" spans="1:34" ht="12.95" customHeight="1">
      <c r="A29" s="141" t="s">
        <v>370</v>
      </c>
      <c r="B29" s="141" t="s">
        <v>4</v>
      </c>
      <c r="D29" s="49" t="s">
        <v>57</v>
      </c>
      <c r="E29" s="140"/>
      <c r="F29" s="140"/>
      <c r="H29" s="49" t="s">
        <v>458</v>
      </c>
      <c r="M29" s="142" t="s">
        <v>483</v>
      </c>
      <c r="U29" s="46" t="s">
        <v>673</v>
      </c>
      <c r="V29" s="46"/>
      <c r="W29" s="46"/>
      <c r="X29" s="46"/>
      <c r="Y29" s="46"/>
      <c r="Z29" s="46" t="s">
        <v>57</v>
      </c>
      <c r="AA29" s="46"/>
      <c r="AB29" s="46"/>
      <c r="AD29" s="44" t="s">
        <v>218</v>
      </c>
      <c r="AE29" s="44"/>
      <c r="AF29" s="44" t="s">
        <v>219</v>
      </c>
      <c r="AG29" s="66"/>
      <c r="AH29" s="66"/>
    </row>
    <row r="30" spans="1:34">
      <c r="D30" s="49" t="s">
        <v>432</v>
      </c>
      <c r="H30" s="49" t="s">
        <v>456</v>
      </c>
      <c r="M30" s="142" t="s">
        <v>484</v>
      </c>
      <c r="U30" s="46" t="s">
        <v>674</v>
      </c>
      <c r="V30" s="46"/>
      <c r="W30" s="46"/>
      <c r="X30" s="46"/>
      <c r="Y30" s="46"/>
      <c r="Z30" s="46" t="s">
        <v>718</v>
      </c>
      <c r="AA30" s="46"/>
      <c r="AB30" s="46"/>
      <c r="AD30" s="44" t="s">
        <v>220</v>
      </c>
      <c r="AE30" s="44"/>
      <c r="AF30" s="44" t="s">
        <v>221</v>
      </c>
      <c r="AG30" s="66"/>
      <c r="AH30" s="66"/>
    </row>
    <row r="31" spans="1:34">
      <c r="D31" s="49" t="s">
        <v>433</v>
      </c>
      <c r="H31" s="49" t="s">
        <v>457</v>
      </c>
      <c r="M31" s="142" t="s">
        <v>485</v>
      </c>
      <c r="U31" s="46" t="s">
        <v>675</v>
      </c>
      <c r="V31" s="46"/>
      <c r="W31" s="46"/>
      <c r="X31" s="46"/>
      <c r="Y31" s="46"/>
      <c r="Z31" s="46" t="s">
        <v>709</v>
      </c>
      <c r="AA31" s="46"/>
      <c r="AB31" s="46"/>
      <c r="AD31" s="44" t="s">
        <v>222</v>
      </c>
      <c r="AE31" s="44"/>
      <c r="AF31" s="44" t="s">
        <v>208</v>
      </c>
      <c r="AG31" s="66"/>
      <c r="AH31" s="66"/>
    </row>
    <row r="32" spans="1:34">
      <c r="A32" s="138" t="s">
        <v>412</v>
      </c>
      <c r="D32" s="49" t="s">
        <v>174</v>
      </c>
      <c r="H32" s="49" t="s">
        <v>277</v>
      </c>
      <c r="M32" s="142" t="s">
        <v>486</v>
      </c>
      <c r="U32" s="46" t="s">
        <v>692</v>
      </c>
      <c r="V32" s="46"/>
      <c r="W32" s="46"/>
      <c r="X32" s="46"/>
      <c r="Y32" s="46"/>
      <c r="Z32" s="46" t="s">
        <v>174</v>
      </c>
      <c r="AA32" s="46"/>
      <c r="AB32" s="46"/>
      <c r="AD32" s="44" t="s">
        <v>223</v>
      </c>
      <c r="AE32" s="44"/>
      <c r="AF32" s="44" t="s">
        <v>206</v>
      </c>
      <c r="AG32" s="66"/>
      <c r="AH32" s="66"/>
    </row>
    <row r="33" spans="1:34">
      <c r="A33" s="49" t="s">
        <v>18</v>
      </c>
      <c r="D33" s="49" t="s">
        <v>424</v>
      </c>
      <c r="M33" s="142" t="s">
        <v>487</v>
      </c>
      <c r="U33" s="46" t="s">
        <v>676</v>
      </c>
      <c r="V33" s="46"/>
      <c r="W33" s="46"/>
      <c r="X33" s="46"/>
      <c r="Y33" s="46"/>
      <c r="Z33" s="46" t="s">
        <v>717</v>
      </c>
      <c r="AA33" s="46"/>
      <c r="AB33" s="46"/>
      <c r="AD33" s="44" t="s">
        <v>224</v>
      </c>
      <c r="AE33" s="44"/>
      <c r="AF33" s="44" t="s">
        <v>225</v>
      </c>
      <c r="AG33" s="66"/>
      <c r="AH33" s="66"/>
    </row>
    <row r="34" spans="1:34">
      <c r="A34" s="49" t="s">
        <v>20</v>
      </c>
      <c r="D34" s="49" t="s">
        <v>434</v>
      </c>
      <c r="M34" s="142" t="s">
        <v>488</v>
      </c>
      <c r="U34" s="46" t="s">
        <v>693</v>
      </c>
      <c r="V34" s="46"/>
      <c r="W34" s="46"/>
      <c r="X34" s="46"/>
      <c r="Y34" s="46"/>
      <c r="Z34" s="46" t="s">
        <v>184</v>
      </c>
      <c r="AA34" s="46"/>
      <c r="AB34" s="46"/>
      <c r="AD34" s="44" t="s">
        <v>226</v>
      </c>
      <c r="AE34" s="44"/>
      <c r="AF34" s="44" t="s">
        <v>207</v>
      </c>
      <c r="AG34" s="66"/>
      <c r="AH34" s="66"/>
    </row>
    <row r="35" spans="1:34">
      <c r="A35" s="49" t="s">
        <v>22</v>
      </c>
      <c r="D35" s="49" t="s">
        <v>435</v>
      </c>
      <c r="H35" s="138" t="s">
        <v>630</v>
      </c>
      <c r="M35" s="142" t="s">
        <v>489</v>
      </c>
      <c r="U35" s="46" t="s">
        <v>677</v>
      </c>
      <c r="V35" s="46"/>
      <c r="W35" s="46"/>
      <c r="X35" s="46"/>
      <c r="Y35" s="46"/>
      <c r="Z35" s="46" t="s">
        <v>702</v>
      </c>
      <c r="AA35" s="46"/>
      <c r="AB35" s="46"/>
      <c r="AD35" s="44" t="s">
        <v>227</v>
      </c>
      <c r="AE35" s="44"/>
      <c r="AF35" s="44"/>
      <c r="AG35" s="66"/>
      <c r="AH35" s="66"/>
    </row>
    <row r="36" spans="1:34">
      <c r="A36" s="49" t="s">
        <v>24</v>
      </c>
      <c r="D36" s="46" t="s">
        <v>437</v>
      </c>
      <c r="H36" s="49" t="s">
        <v>729</v>
      </c>
      <c r="M36" s="142" t="s">
        <v>490</v>
      </c>
      <c r="U36" s="46" t="s">
        <v>694</v>
      </c>
      <c r="V36" s="46"/>
      <c r="W36" s="46"/>
      <c r="X36" s="46"/>
      <c r="Y36" s="46"/>
      <c r="Z36" s="46" t="s">
        <v>712</v>
      </c>
      <c r="AA36" s="46"/>
      <c r="AB36" s="46"/>
      <c r="AD36" s="44" t="s">
        <v>228</v>
      </c>
      <c r="AE36" s="44"/>
      <c r="AF36" s="44"/>
      <c r="AG36" s="66"/>
      <c r="AH36" s="66"/>
    </row>
    <row r="37" spans="1:34">
      <c r="A37" s="49" t="s">
        <v>401</v>
      </c>
      <c r="D37" s="46" t="s">
        <v>436</v>
      </c>
      <c r="H37" s="49" t="s">
        <v>631</v>
      </c>
      <c r="M37" s="142" t="s">
        <v>491</v>
      </c>
      <c r="U37" s="46" t="s">
        <v>678</v>
      </c>
      <c r="V37" s="46"/>
      <c r="W37" s="46"/>
      <c r="X37" s="46"/>
      <c r="Y37" s="46"/>
      <c r="Z37" s="46" t="s">
        <v>703</v>
      </c>
      <c r="AA37" s="46"/>
      <c r="AB37" s="46"/>
      <c r="AD37" s="44" t="s">
        <v>229</v>
      </c>
      <c r="AE37" s="44"/>
      <c r="AF37" s="44"/>
      <c r="AG37" s="66"/>
      <c r="AH37" s="66"/>
    </row>
    <row r="38" spans="1:34">
      <c r="D38" s="46" t="s">
        <v>438</v>
      </c>
      <c r="H38" s="49" t="s">
        <v>632</v>
      </c>
      <c r="M38" s="142" t="s">
        <v>492</v>
      </c>
      <c r="U38" s="46" t="s">
        <v>695</v>
      </c>
      <c r="V38" s="46"/>
      <c r="W38" s="46"/>
      <c r="X38" s="46"/>
      <c r="Y38" s="46"/>
      <c r="Z38" s="46" t="s">
        <v>704</v>
      </c>
      <c r="AA38" s="46"/>
      <c r="AB38" s="46"/>
      <c r="AD38" s="44" t="s">
        <v>230</v>
      </c>
      <c r="AE38" s="44"/>
      <c r="AF38" s="44"/>
      <c r="AG38" s="66"/>
      <c r="AH38" s="66"/>
    </row>
    <row r="39" spans="1:34">
      <c r="D39" s="46" t="s">
        <v>439</v>
      </c>
      <c r="H39" s="49" t="s">
        <v>633</v>
      </c>
      <c r="M39" s="142" t="s">
        <v>493</v>
      </c>
      <c r="U39" s="46" t="s">
        <v>696</v>
      </c>
      <c r="V39" s="46"/>
      <c r="W39" s="46"/>
      <c r="X39" s="46"/>
      <c r="Y39" s="46"/>
      <c r="Z39" s="46" t="s">
        <v>715</v>
      </c>
      <c r="AA39" s="46"/>
      <c r="AB39" s="46"/>
      <c r="AD39" s="44" t="s">
        <v>231</v>
      </c>
      <c r="AE39" s="44"/>
      <c r="AF39" s="44"/>
      <c r="AG39" s="66"/>
      <c r="AH39" s="66"/>
    </row>
    <row r="40" spans="1:34">
      <c r="A40" s="49" t="s">
        <v>413</v>
      </c>
      <c r="D40" s="46" t="s">
        <v>440</v>
      </c>
      <c r="H40" s="49" t="s">
        <v>634</v>
      </c>
      <c r="M40" s="142" t="s">
        <v>494</v>
      </c>
      <c r="U40" s="46" t="s">
        <v>697</v>
      </c>
      <c r="V40" s="46"/>
      <c r="W40" s="46"/>
      <c r="X40" s="46"/>
      <c r="Y40" s="46"/>
      <c r="Z40" s="46" t="s">
        <v>705</v>
      </c>
      <c r="AA40" s="46"/>
      <c r="AB40" s="46"/>
    </row>
    <row r="41" spans="1:34">
      <c r="A41" s="49" t="s">
        <v>40</v>
      </c>
      <c r="D41" s="46" t="s">
        <v>441</v>
      </c>
      <c r="H41" s="49" t="s">
        <v>635</v>
      </c>
      <c r="M41" s="142" t="s">
        <v>495</v>
      </c>
      <c r="U41" s="46" t="s">
        <v>679</v>
      </c>
      <c r="V41" s="46"/>
      <c r="W41" s="46"/>
      <c r="X41" s="46"/>
      <c r="Y41" s="46"/>
      <c r="Z41" s="46" t="s">
        <v>707</v>
      </c>
      <c r="AA41" s="46"/>
      <c r="AB41" s="46"/>
    </row>
    <row r="42" spans="1:34">
      <c r="A42" s="49" t="s">
        <v>24</v>
      </c>
      <c r="D42" s="46" t="s">
        <v>442</v>
      </c>
      <c r="H42" s="49" t="s">
        <v>636</v>
      </c>
      <c r="M42" s="142" t="s">
        <v>496</v>
      </c>
      <c r="U42" s="46" t="s">
        <v>680</v>
      </c>
      <c r="V42" s="46"/>
      <c r="W42" s="46"/>
      <c r="X42" s="46"/>
      <c r="Y42" s="46"/>
      <c r="Z42" s="46" t="s">
        <v>441</v>
      </c>
      <c r="AA42" s="46"/>
      <c r="AB42" s="46"/>
    </row>
    <row r="43" spans="1:34">
      <c r="A43" s="49" t="s">
        <v>401</v>
      </c>
      <c r="D43" s="46" t="s">
        <v>443</v>
      </c>
      <c r="H43" s="49" t="s">
        <v>637</v>
      </c>
      <c r="M43" s="142" t="s">
        <v>497</v>
      </c>
      <c r="U43" s="46" t="s">
        <v>682</v>
      </c>
      <c r="V43" s="46"/>
      <c r="W43" s="46"/>
      <c r="X43" s="46"/>
      <c r="Y43" s="46"/>
      <c r="Z43" s="46" t="s">
        <v>708</v>
      </c>
      <c r="AA43" s="46"/>
      <c r="AB43" s="46"/>
    </row>
    <row r="44" spans="1:34">
      <c r="D44" s="49" t="s">
        <v>429</v>
      </c>
      <c r="H44" s="49" t="s">
        <v>638</v>
      </c>
      <c r="M44" s="142" t="s">
        <v>498</v>
      </c>
      <c r="U44" s="46" t="s">
        <v>683</v>
      </c>
      <c r="V44" s="46"/>
      <c r="W44" s="46"/>
      <c r="X44" s="46"/>
      <c r="Y44" s="46"/>
      <c r="AA44" s="46"/>
      <c r="AB44" s="46"/>
    </row>
    <row r="45" spans="1:34">
      <c r="H45" s="49" t="s">
        <v>113</v>
      </c>
      <c r="M45" s="142" t="s">
        <v>499</v>
      </c>
      <c r="V45" s="46"/>
      <c r="W45" s="46"/>
      <c r="X45" s="46"/>
      <c r="Y45" s="46"/>
      <c r="AA45" s="46"/>
      <c r="AB45" s="46"/>
    </row>
    <row r="46" spans="1:34">
      <c r="A46" s="138" t="s">
        <v>299</v>
      </c>
      <c r="H46" s="49" t="s">
        <v>114</v>
      </c>
      <c r="M46" s="142" t="s">
        <v>500</v>
      </c>
      <c r="V46" s="46"/>
      <c r="W46" s="46"/>
      <c r="X46" s="46"/>
      <c r="Y46" s="46"/>
      <c r="Z46" s="46"/>
      <c r="AA46" s="46"/>
      <c r="AB46" s="46"/>
    </row>
    <row r="47" spans="1:34">
      <c r="A47" s="49" t="s">
        <v>6</v>
      </c>
      <c r="D47" s="138" t="s">
        <v>284</v>
      </c>
      <c r="H47" s="49" t="s">
        <v>115</v>
      </c>
      <c r="M47" s="142" t="s">
        <v>501</v>
      </c>
      <c r="U47" s="46"/>
      <c r="V47" s="46"/>
      <c r="W47" s="46"/>
      <c r="X47" s="46"/>
      <c r="Y47" s="46"/>
      <c r="Z47" s="46"/>
      <c r="AA47" s="46"/>
      <c r="AB47" s="46"/>
    </row>
    <row r="48" spans="1:34">
      <c r="A48" s="49" t="s">
        <v>101</v>
      </c>
      <c r="D48" s="49" t="s">
        <v>444</v>
      </c>
      <c r="M48" s="142" t="s">
        <v>502</v>
      </c>
      <c r="V48" s="46"/>
      <c r="W48" s="46"/>
      <c r="X48" s="46"/>
      <c r="Y48" s="46"/>
      <c r="Z48" s="46"/>
      <c r="AA48" s="46"/>
      <c r="AB48" s="46"/>
    </row>
    <row r="49" spans="1:28">
      <c r="A49" s="49" t="s">
        <v>203</v>
      </c>
      <c r="D49" s="49" t="s">
        <v>445</v>
      </c>
      <c r="M49" s="142" t="s">
        <v>503</v>
      </c>
      <c r="V49" s="46"/>
      <c r="W49" s="46"/>
      <c r="X49" s="46"/>
      <c r="Y49" s="46"/>
      <c r="Z49" s="46"/>
      <c r="AA49" s="46"/>
      <c r="AB49" s="46"/>
    </row>
    <row r="50" spans="1:28">
      <c r="A50" s="49" t="s">
        <v>403</v>
      </c>
      <c r="D50" s="49" t="s">
        <v>446</v>
      </c>
      <c r="M50" s="142" t="s">
        <v>504</v>
      </c>
      <c r="V50" s="46"/>
      <c r="W50" s="46"/>
      <c r="X50" s="46"/>
      <c r="Y50" s="46"/>
      <c r="Z50" s="46"/>
      <c r="AA50" s="46"/>
      <c r="AB50" s="46"/>
    </row>
    <row r="51" spans="1:28">
      <c r="A51" s="49" t="s">
        <v>404</v>
      </c>
      <c r="M51" s="142" t="s">
        <v>96</v>
      </c>
      <c r="V51" s="46"/>
      <c r="W51" s="46"/>
      <c r="X51" s="46"/>
      <c r="Y51" s="46"/>
      <c r="Z51" s="46"/>
      <c r="AA51" s="46"/>
      <c r="AB51" s="46"/>
    </row>
    <row r="52" spans="1:28">
      <c r="A52" s="49" t="s">
        <v>270</v>
      </c>
      <c r="M52" s="142" t="s">
        <v>505</v>
      </c>
    </row>
    <row r="53" spans="1:28">
      <c r="A53" s="49" t="s">
        <v>405</v>
      </c>
      <c r="M53" s="142" t="s">
        <v>506</v>
      </c>
    </row>
    <row r="54" spans="1:28">
      <c r="A54" s="49" t="s">
        <v>406</v>
      </c>
      <c r="M54" s="142" t="s">
        <v>507</v>
      </c>
    </row>
    <row r="55" spans="1:28">
      <c r="A55" s="49" t="s">
        <v>407</v>
      </c>
      <c r="M55" s="142" t="s">
        <v>508</v>
      </c>
    </row>
    <row r="56" spans="1:28">
      <c r="A56" s="49" t="s">
        <v>408</v>
      </c>
      <c r="M56" s="142" t="s">
        <v>509</v>
      </c>
    </row>
    <row r="57" spans="1:28">
      <c r="A57" s="49" t="s">
        <v>409</v>
      </c>
      <c r="M57" s="142" t="s">
        <v>510</v>
      </c>
    </row>
    <row r="58" spans="1:28">
      <c r="A58" s="49" t="s">
        <v>410</v>
      </c>
      <c r="M58" s="142" t="s">
        <v>511</v>
      </c>
    </row>
    <row r="59" spans="1:28">
      <c r="A59" s="49" t="s">
        <v>411</v>
      </c>
      <c r="M59" s="142" t="s">
        <v>512</v>
      </c>
    </row>
    <row r="60" spans="1:28">
      <c r="M60" s="142" t="s">
        <v>513</v>
      </c>
    </row>
    <row r="61" spans="1:28">
      <c r="M61" s="142" t="s">
        <v>514</v>
      </c>
    </row>
    <row r="62" spans="1:28">
      <c r="A62" s="224" t="s">
        <v>737</v>
      </c>
      <c r="M62" s="142" t="s">
        <v>643</v>
      </c>
    </row>
    <row r="63" spans="1:28" ht="15">
      <c r="A63" s="155" t="s">
        <v>738</v>
      </c>
      <c r="M63" s="143" t="s">
        <v>515</v>
      </c>
    </row>
    <row r="64" spans="1:28">
      <c r="A64" s="156" t="s">
        <v>202</v>
      </c>
      <c r="M64" s="142" t="s">
        <v>516</v>
      </c>
    </row>
    <row r="65" spans="1:13">
      <c r="A65" s="156" t="s">
        <v>795</v>
      </c>
      <c r="M65" s="142" t="s">
        <v>517</v>
      </c>
    </row>
    <row r="66" spans="1:13">
      <c r="A66" s="156" t="s">
        <v>796</v>
      </c>
      <c r="M66" s="142" t="s">
        <v>518</v>
      </c>
    </row>
    <row r="67" spans="1:13">
      <c r="A67" s="156" t="s">
        <v>65</v>
      </c>
      <c r="M67" s="142" t="s">
        <v>519</v>
      </c>
    </row>
    <row r="68" spans="1:13">
      <c r="A68" s="156" t="s">
        <v>797</v>
      </c>
      <c r="M68" s="142" t="s">
        <v>520</v>
      </c>
    </row>
    <row r="69" spans="1:13" ht="15">
      <c r="A69" s="155" t="s">
        <v>739</v>
      </c>
      <c r="M69" s="142" t="s">
        <v>521</v>
      </c>
    </row>
    <row r="70" spans="1:13">
      <c r="A70" t="s">
        <v>740</v>
      </c>
      <c r="M70" s="142" t="s">
        <v>522</v>
      </c>
    </row>
    <row r="71" spans="1:13">
      <c r="A71" t="s">
        <v>741</v>
      </c>
      <c r="M71" s="142" t="s">
        <v>523</v>
      </c>
    </row>
    <row r="72" spans="1:13">
      <c r="A72" t="s">
        <v>742</v>
      </c>
      <c r="M72" s="142" t="s">
        <v>524</v>
      </c>
    </row>
    <row r="73" spans="1:13">
      <c r="A73" t="s">
        <v>743</v>
      </c>
      <c r="M73" s="142" t="s">
        <v>525</v>
      </c>
    </row>
    <row r="74" spans="1:13">
      <c r="A74" t="s">
        <v>744</v>
      </c>
      <c r="M74" s="142" t="s">
        <v>526</v>
      </c>
    </row>
    <row r="75" spans="1:13">
      <c r="A75" t="s">
        <v>745</v>
      </c>
      <c r="M75" s="142" t="s">
        <v>527</v>
      </c>
    </row>
    <row r="76" spans="1:13">
      <c r="A76" t="s">
        <v>746</v>
      </c>
      <c r="M76" s="142" t="s">
        <v>528</v>
      </c>
    </row>
    <row r="77" spans="1:13">
      <c r="A77" t="s">
        <v>747</v>
      </c>
      <c r="M77" s="142" t="s">
        <v>529</v>
      </c>
    </row>
    <row r="78" spans="1:13">
      <c r="A78" t="s">
        <v>748</v>
      </c>
      <c r="M78" s="142" t="s">
        <v>530</v>
      </c>
    </row>
    <row r="79" spans="1:13" ht="15">
      <c r="A79" s="155" t="s">
        <v>791</v>
      </c>
      <c r="M79" s="49" t="s">
        <v>531</v>
      </c>
    </row>
    <row r="80" spans="1:13">
      <c r="A80" t="s">
        <v>788</v>
      </c>
      <c r="M80" s="192" t="s">
        <v>532</v>
      </c>
    </row>
    <row r="81" spans="1:13">
      <c r="A81" t="s">
        <v>789</v>
      </c>
      <c r="M81" s="192" t="s">
        <v>533</v>
      </c>
    </row>
    <row r="82" spans="1:13">
      <c r="A82" t="s">
        <v>790</v>
      </c>
      <c r="M82" s="192" t="s">
        <v>534</v>
      </c>
    </row>
    <row r="83" spans="1:13" ht="15">
      <c r="A83" s="155" t="s">
        <v>749</v>
      </c>
      <c r="M83" s="192" t="s">
        <v>535</v>
      </c>
    </row>
    <row r="84" spans="1:13">
      <c r="A84" t="s">
        <v>750</v>
      </c>
      <c r="M84" s="192" t="s">
        <v>102</v>
      </c>
    </row>
    <row r="85" spans="1:13">
      <c r="A85" t="s">
        <v>751</v>
      </c>
      <c r="M85" s="192" t="s">
        <v>1831</v>
      </c>
    </row>
    <row r="86" spans="1:13">
      <c r="A86" t="s">
        <v>752</v>
      </c>
      <c r="M86" s="192" t="s">
        <v>536</v>
      </c>
    </row>
    <row r="87" spans="1:13">
      <c r="A87" t="s">
        <v>753</v>
      </c>
      <c r="M87" s="192" t="s">
        <v>537</v>
      </c>
    </row>
    <row r="88" spans="1:13">
      <c r="A88" t="s">
        <v>84</v>
      </c>
      <c r="M88" s="192" t="s">
        <v>538</v>
      </c>
    </row>
    <row r="89" spans="1:13">
      <c r="A89" t="s">
        <v>754</v>
      </c>
      <c r="M89" s="192" t="s">
        <v>539</v>
      </c>
    </row>
    <row r="90" spans="1:13">
      <c r="A90" t="s">
        <v>755</v>
      </c>
      <c r="M90" s="192" t="s">
        <v>540</v>
      </c>
    </row>
    <row r="91" spans="1:13">
      <c r="A91" t="s">
        <v>756</v>
      </c>
      <c r="M91" s="49" t="s">
        <v>541</v>
      </c>
    </row>
    <row r="92" spans="1:13">
      <c r="A92" t="s">
        <v>757</v>
      </c>
      <c r="M92" s="192" t="s">
        <v>542</v>
      </c>
    </row>
    <row r="93" spans="1:13">
      <c r="A93" t="s">
        <v>758</v>
      </c>
      <c r="M93" s="192" t="s">
        <v>543</v>
      </c>
    </row>
    <row r="94" spans="1:13">
      <c r="A94" t="s">
        <v>759</v>
      </c>
      <c r="M94" s="192" t="s">
        <v>544</v>
      </c>
    </row>
    <row r="95" spans="1:13">
      <c r="A95" t="s">
        <v>760</v>
      </c>
      <c r="M95" s="192" t="s">
        <v>545</v>
      </c>
    </row>
    <row r="96" spans="1:13">
      <c r="A96" t="s">
        <v>761</v>
      </c>
      <c r="M96" s="192" t="s">
        <v>546</v>
      </c>
    </row>
    <row r="97" spans="1:13">
      <c r="A97" t="s">
        <v>762</v>
      </c>
      <c r="M97" s="192" t="s">
        <v>1832</v>
      </c>
    </row>
    <row r="98" spans="1:13">
      <c r="A98" t="s">
        <v>763</v>
      </c>
      <c r="M98" s="192" t="s">
        <v>547</v>
      </c>
    </row>
    <row r="99" spans="1:13">
      <c r="A99" t="s">
        <v>764</v>
      </c>
      <c r="M99" s="192" t="s">
        <v>98</v>
      </c>
    </row>
    <row r="100" spans="1:13">
      <c r="A100" t="s">
        <v>765</v>
      </c>
      <c r="M100" s="192" t="s">
        <v>548</v>
      </c>
    </row>
    <row r="101" spans="1:13">
      <c r="A101" t="s">
        <v>766</v>
      </c>
      <c r="M101" s="192" t="s">
        <v>549</v>
      </c>
    </row>
    <row r="102" spans="1:13">
      <c r="A102" t="s">
        <v>767</v>
      </c>
      <c r="M102" s="192" t="s">
        <v>550</v>
      </c>
    </row>
    <row r="103" spans="1:13" ht="15">
      <c r="A103" s="155" t="s">
        <v>768</v>
      </c>
      <c r="M103" s="192" t="s">
        <v>551</v>
      </c>
    </row>
    <row r="104" spans="1:13">
      <c r="A104" t="s">
        <v>792</v>
      </c>
      <c r="M104" s="192" t="s">
        <v>552</v>
      </c>
    </row>
    <row r="105" spans="1:13">
      <c r="A105" t="s">
        <v>793</v>
      </c>
      <c r="M105" s="192" t="s">
        <v>553</v>
      </c>
    </row>
    <row r="106" spans="1:13">
      <c r="A106" t="s">
        <v>794</v>
      </c>
      <c r="M106" s="192" t="s">
        <v>1833</v>
      </c>
    </row>
    <row r="107" spans="1:13" ht="15">
      <c r="A107" s="155" t="s">
        <v>769</v>
      </c>
      <c r="M107" s="192" t="s">
        <v>85</v>
      </c>
    </row>
    <row r="108" spans="1:13">
      <c r="A108" t="s">
        <v>770</v>
      </c>
      <c r="M108" s="192" t="s">
        <v>554</v>
      </c>
    </row>
    <row r="109" spans="1:13" ht="15">
      <c r="A109" s="155" t="s">
        <v>771</v>
      </c>
      <c r="M109" s="192" t="s">
        <v>555</v>
      </c>
    </row>
    <row r="110" spans="1:13">
      <c r="A110" t="s">
        <v>772</v>
      </c>
      <c r="M110" s="192" t="s">
        <v>556</v>
      </c>
    </row>
    <row r="111" spans="1:13">
      <c r="A111" t="s">
        <v>773</v>
      </c>
      <c r="M111" s="192" t="s">
        <v>557</v>
      </c>
    </row>
    <row r="112" spans="1:13">
      <c r="A112" t="s">
        <v>774</v>
      </c>
      <c r="M112" s="192" t="s">
        <v>558</v>
      </c>
    </row>
    <row r="113" spans="1:13">
      <c r="A113" t="s">
        <v>775</v>
      </c>
      <c r="M113" s="192" t="s">
        <v>559</v>
      </c>
    </row>
    <row r="114" spans="1:13" ht="15">
      <c r="A114" s="155" t="s">
        <v>776</v>
      </c>
      <c r="M114" s="192" t="s">
        <v>560</v>
      </c>
    </row>
    <row r="115" spans="1:13">
      <c r="A115" t="s">
        <v>777</v>
      </c>
      <c r="M115" s="192" t="s">
        <v>86</v>
      </c>
    </row>
    <row r="116" spans="1:13">
      <c r="A116" t="s">
        <v>778</v>
      </c>
      <c r="M116" s="192" t="s">
        <v>561</v>
      </c>
    </row>
    <row r="117" spans="1:13">
      <c r="A117" t="s">
        <v>779</v>
      </c>
      <c r="M117" s="192" t="s">
        <v>562</v>
      </c>
    </row>
    <row r="118" spans="1:13">
      <c r="A118" t="s">
        <v>780</v>
      </c>
      <c r="M118" s="192" t="s">
        <v>563</v>
      </c>
    </row>
    <row r="119" spans="1:13">
      <c r="A119" t="s">
        <v>781</v>
      </c>
      <c r="M119" s="192" t="s">
        <v>564</v>
      </c>
    </row>
    <row r="120" spans="1:13">
      <c r="A120" t="s">
        <v>782</v>
      </c>
      <c r="M120" s="192" t="s">
        <v>565</v>
      </c>
    </row>
    <row r="121" spans="1:13" ht="15">
      <c r="A121" s="155" t="s">
        <v>783</v>
      </c>
      <c r="M121" s="192" t="s">
        <v>566</v>
      </c>
    </row>
    <row r="122" spans="1:13">
      <c r="A122" t="s">
        <v>784</v>
      </c>
      <c r="M122" s="192" t="s">
        <v>567</v>
      </c>
    </row>
    <row r="123" spans="1:13" ht="15">
      <c r="A123" s="155" t="s">
        <v>785</v>
      </c>
      <c r="M123" s="192" t="s">
        <v>568</v>
      </c>
    </row>
    <row r="124" spans="1:13">
      <c r="A124" t="s">
        <v>786</v>
      </c>
      <c r="M124" s="192" t="s">
        <v>569</v>
      </c>
    </row>
    <row r="125" spans="1:13">
      <c r="M125" s="192" t="s">
        <v>570</v>
      </c>
    </row>
    <row r="126" spans="1:13">
      <c r="M126" s="192" t="s">
        <v>571</v>
      </c>
    </row>
    <row r="127" spans="1:13">
      <c r="M127" s="192" t="s">
        <v>572</v>
      </c>
    </row>
    <row r="128" spans="1:13">
      <c r="M128" s="192" t="s">
        <v>573</v>
      </c>
    </row>
    <row r="129" spans="13:13">
      <c r="M129" s="192" t="s">
        <v>574</v>
      </c>
    </row>
    <row r="130" spans="13:13">
      <c r="M130" s="192" t="s">
        <v>575</v>
      </c>
    </row>
    <row r="131" spans="13:13">
      <c r="M131" s="192" t="s">
        <v>576</v>
      </c>
    </row>
    <row r="132" spans="13:13">
      <c r="M132" s="192" t="s">
        <v>577</v>
      </c>
    </row>
    <row r="133" spans="13:13">
      <c r="M133" s="192" t="s">
        <v>1834</v>
      </c>
    </row>
    <row r="134" spans="13:13">
      <c r="M134" s="192" t="s">
        <v>578</v>
      </c>
    </row>
    <row r="135" spans="13:13">
      <c r="M135" s="49" t="s">
        <v>579</v>
      </c>
    </row>
    <row r="136" spans="13:13">
      <c r="M136" s="192" t="s">
        <v>580</v>
      </c>
    </row>
    <row r="137" spans="13:13">
      <c r="M137" s="192" t="s">
        <v>581</v>
      </c>
    </row>
    <row r="138" spans="13:13">
      <c r="M138" s="192" t="s">
        <v>582</v>
      </c>
    </row>
    <row r="139" spans="13:13">
      <c r="M139" s="192" t="s">
        <v>583</v>
      </c>
    </row>
    <row r="140" spans="13:13">
      <c r="M140" s="192" t="s">
        <v>584</v>
      </c>
    </row>
    <row r="141" spans="13:13">
      <c r="M141" s="192" t="s">
        <v>585</v>
      </c>
    </row>
    <row r="142" spans="13:13">
      <c r="M142" s="192" t="s">
        <v>586</v>
      </c>
    </row>
    <row r="143" spans="13:13">
      <c r="M143" s="192" t="s">
        <v>587</v>
      </c>
    </row>
    <row r="144" spans="13:13">
      <c r="M144" s="192" t="s">
        <v>588</v>
      </c>
    </row>
    <row r="145" spans="13:13">
      <c r="M145" s="192" t="s">
        <v>589</v>
      </c>
    </row>
    <row r="146" spans="13:13">
      <c r="M146" s="192" t="s">
        <v>590</v>
      </c>
    </row>
    <row r="147" spans="13:13">
      <c r="M147" s="192" t="s">
        <v>591</v>
      </c>
    </row>
    <row r="148" spans="13:13">
      <c r="M148" s="192" t="s">
        <v>592</v>
      </c>
    </row>
    <row r="149" spans="13:13">
      <c r="M149" s="192" t="s">
        <v>1835</v>
      </c>
    </row>
    <row r="150" spans="13:13">
      <c r="M150" s="192" t="s">
        <v>593</v>
      </c>
    </row>
    <row r="151" spans="13:13">
      <c r="M151" s="192" t="s">
        <v>594</v>
      </c>
    </row>
    <row r="152" spans="13:13">
      <c r="M152" s="192" t="s">
        <v>595</v>
      </c>
    </row>
    <row r="153" spans="13:13">
      <c r="M153" s="192" t="s">
        <v>596</v>
      </c>
    </row>
    <row r="154" spans="13:13">
      <c r="M154" s="192" t="s">
        <v>597</v>
      </c>
    </row>
    <row r="155" spans="13:13">
      <c r="M155" s="192" t="s">
        <v>1836</v>
      </c>
    </row>
    <row r="156" spans="13:13">
      <c r="M156" s="192" t="s">
        <v>598</v>
      </c>
    </row>
    <row r="157" spans="13:13">
      <c r="M157" s="192" t="s">
        <v>599</v>
      </c>
    </row>
    <row r="158" spans="13:13">
      <c r="M158" s="49" t="s">
        <v>600</v>
      </c>
    </row>
    <row r="159" spans="13:13">
      <c r="M159" s="192" t="s">
        <v>83</v>
      </c>
    </row>
    <row r="160" spans="13:13">
      <c r="M160" s="49" t="s">
        <v>601</v>
      </c>
    </row>
    <row r="161" spans="13:13">
      <c r="M161" s="192" t="s">
        <v>602</v>
      </c>
    </row>
    <row r="162" spans="13:13">
      <c r="M162" s="192" t="s">
        <v>603</v>
      </c>
    </row>
    <row r="163" spans="13:13">
      <c r="M163" s="192" t="s">
        <v>604</v>
      </c>
    </row>
    <row r="164" spans="13:13">
      <c r="M164" s="192" t="s">
        <v>605</v>
      </c>
    </row>
    <row r="165" spans="13:13">
      <c r="M165" s="192" t="s">
        <v>606</v>
      </c>
    </row>
    <row r="166" spans="13:13">
      <c r="M166" s="192" t="s">
        <v>607</v>
      </c>
    </row>
    <row r="167" spans="13:13">
      <c r="M167" s="192" t="s">
        <v>608</v>
      </c>
    </row>
    <row r="168" spans="13:13">
      <c r="M168" s="49" t="s">
        <v>609</v>
      </c>
    </row>
    <row r="169" spans="13:13">
      <c r="M169" s="192" t="s">
        <v>610</v>
      </c>
    </row>
    <row r="170" spans="13:13">
      <c r="M170" s="192" t="s">
        <v>611</v>
      </c>
    </row>
    <row r="171" spans="13:13">
      <c r="M171" s="192" t="s">
        <v>612</v>
      </c>
    </row>
    <row r="172" spans="13:13">
      <c r="M172" s="192" t="s">
        <v>613</v>
      </c>
    </row>
    <row r="173" spans="13:13">
      <c r="M173" s="192" t="s">
        <v>614</v>
      </c>
    </row>
    <row r="174" spans="13:13">
      <c r="M174" s="192" t="s">
        <v>615</v>
      </c>
    </row>
    <row r="175" spans="13:13">
      <c r="M175" s="192" t="s">
        <v>616</v>
      </c>
    </row>
    <row r="176" spans="13:13">
      <c r="M176" s="192" t="s">
        <v>617</v>
      </c>
    </row>
    <row r="177" spans="13:13">
      <c r="M177" s="192" t="s">
        <v>618</v>
      </c>
    </row>
    <row r="178" spans="13:13">
      <c r="M178" s="192" t="s">
        <v>619</v>
      </c>
    </row>
    <row r="179" spans="13:13">
      <c r="M179" s="192" t="s">
        <v>620</v>
      </c>
    </row>
    <row r="180" spans="13:13">
      <c r="M180" s="192" t="s">
        <v>621</v>
      </c>
    </row>
    <row r="181" spans="13:13">
      <c r="M181" s="192" t="s">
        <v>622</v>
      </c>
    </row>
    <row r="182" spans="13:13">
      <c r="M182" s="192" t="s">
        <v>1837</v>
      </c>
    </row>
    <row r="183" spans="13:13">
      <c r="M183" s="192" t="s">
        <v>623</v>
      </c>
    </row>
    <row r="184" spans="13:13">
      <c r="M184" s="192" t="s">
        <v>624</v>
      </c>
    </row>
    <row r="185" spans="13:13">
      <c r="M185" s="192" t="s">
        <v>625</v>
      </c>
    </row>
    <row r="186" spans="13:13">
      <c r="M186" s="192" t="s">
        <v>1838</v>
      </c>
    </row>
    <row r="187" spans="13:13">
      <c r="M187" s="49" t="s">
        <v>626</v>
      </c>
    </row>
    <row r="188" spans="13:13">
      <c r="M188" s="192" t="s">
        <v>627</v>
      </c>
    </row>
    <row r="189" spans="13:13">
      <c r="M189" s="192" t="s">
        <v>628</v>
      </c>
    </row>
  </sheetData>
  <sortState ref="A2:B29">
    <sortCondition ref="B2"/>
  </sortState>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dimension ref="A1:CF191"/>
  <sheetViews>
    <sheetView workbookViewId="0">
      <selection activeCell="A2" sqref="A2"/>
    </sheetView>
  </sheetViews>
  <sheetFormatPr defaultColWidth="8.85546875" defaultRowHeight="12.75"/>
  <cols>
    <col min="1" max="1" width="13.28515625" style="49" customWidth="1"/>
    <col min="2" max="2" width="37.5703125" style="49" customWidth="1"/>
    <col min="3" max="3" width="14" style="49" customWidth="1"/>
    <col min="4" max="4" width="15.42578125" style="49" customWidth="1"/>
    <col min="5" max="5" width="17.7109375" style="49" customWidth="1"/>
    <col min="6" max="6" width="21.28515625" style="49" customWidth="1"/>
    <col min="7" max="7" width="11.42578125" style="49" customWidth="1"/>
    <col min="8" max="8" width="71.42578125" style="40" customWidth="1"/>
    <col min="9" max="9" width="15.140625" style="49" customWidth="1"/>
    <col min="10" max="52" width="8.85546875" style="49" customWidth="1"/>
    <col min="53" max="16384" width="8.85546875" style="49"/>
  </cols>
  <sheetData>
    <row r="1" spans="1:81" s="46" customFormat="1" ht="16.5" thickBot="1">
      <c r="A1" s="145" t="s">
        <v>378</v>
      </c>
      <c r="B1" s="1"/>
      <c r="G1" s="51" t="s">
        <v>0</v>
      </c>
      <c r="H1" s="276" t="s">
        <v>1014</v>
      </c>
      <c r="BA1" s="240" t="s">
        <v>402</v>
      </c>
      <c r="BB1" s="240" t="s">
        <v>805</v>
      </c>
      <c r="BD1" s="182" t="s">
        <v>2904</v>
      </c>
      <c r="BE1" s="303"/>
      <c r="BF1" s="303"/>
      <c r="BH1" s="46" t="s">
        <v>449</v>
      </c>
      <c r="BM1" s="182" t="s">
        <v>629</v>
      </c>
      <c r="BO1" s="46" t="s">
        <v>644</v>
      </c>
      <c r="BU1" s="182" t="s">
        <v>681</v>
      </c>
      <c r="BZ1" s="46" t="s">
        <v>698</v>
      </c>
      <c r="CC1" s="46" t="s">
        <v>726</v>
      </c>
    </row>
    <row r="2" spans="1:81" ht="15.75" thickBot="1">
      <c r="A2" s="324"/>
      <c r="B2" s="325"/>
      <c r="G2" s="84" t="s">
        <v>246</v>
      </c>
      <c r="H2" s="277">
        <v>2016</v>
      </c>
      <c r="BA2" s="190" t="s">
        <v>327</v>
      </c>
      <c r="BB2" s="190" t="s">
        <v>328</v>
      </c>
      <c r="BD2" s="49" t="s">
        <v>419</v>
      </c>
      <c r="BE2" s="191"/>
      <c r="BF2" s="191"/>
      <c r="BH2" s="49" t="s">
        <v>448</v>
      </c>
      <c r="BM2" s="192" t="s">
        <v>461</v>
      </c>
      <c r="BO2" s="49" t="s">
        <v>117</v>
      </c>
      <c r="BU2" s="46" t="s">
        <v>684</v>
      </c>
      <c r="BV2" s="46"/>
      <c r="BW2" s="46"/>
      <c r="BX2" s="46"/>
      <c r="BY2" s="46"/>
      <c r="BZ2" s="46" t="s">
        <v>173</v>
      </c>
      <c r="CA2" s="46"/>
      <c r="CB2" s="46"/>
      <c r="CC2" s="49" t="s">
        <v>263</v>
      </c>
    </row>
    <row r="3" spans="1:81" ht="39" thickBot="1">
      <c r="A3" s="137" t="s">
        <v>1</v>
      </c>
      <c r="B3" s="137" t="s">
        <v>379</v>
      </c>
      <c r="C3" s="137" t="s">
        <v>380</v>
      </c>
      <c r="D3" s="137" t="s">
        <v>381</v>
      </c>
      <c r="E3" s="137" t="s">
        <v>9</v>
      </c>
      <c r="F3" s="137" t="s">
        <v>382</v>
      </c>
      <c r="G3" s="137" t="s">
        <v>383</v>
      </c>
      <c r="H3" s="278" t="s">
        <v>384</v>
      </c>
      <c r="I3" s="275" t="s">
        <v>302</v>
      </c>
      <c r="BA3" s="190" t="s">
        <v>329</v>
      </c>
      <c r="BB3" s="190" t="s">
        <v>330</v>
      </c>
      <c r="BD3" s="49" t="s">
        <v>215</v>
      </c>
      <c r="BE3" s="191"/>
      <c r="BF3" s="191"/>
      <c r="BH3" s="49" t="s">
        <v>450</v>
      </c>
      <c r="BM3" s="192" t="s">
        <v>462</v>
      </c>
      <c r="BO3" s="49" t="s">
        <v>119</v>
      </c>
      <c r="BU3" s="46" t="s">
        <v>685</v>
      </c>
      <c r="BV3" s="46"/>
      <c r="BW3" s="46"/>
      <c r="BX3" s="46"/>
      <c r="BY3" s="46"/>
      <c r="BZ3" s="46" t="s">
        <v>710</v>
      </c>
      <c r="CA3" s="46"/>
      <c r="CB3" s="46"/>
      <c r="CC3" s="49" t="s">
        <v>264</v>
      </c>
    </row>
    <row r="4" spans="1:81" s="32" customFormat="1" ht="51">
      <c r="A4" s="326" t="s">
        <v>39</v>
      </c>
      <c r="B4" s="327" t="s">
        <v>1525</v>
      </c>
      <c r="C4" s="327" t="s">
        <v>1210</v>
      </c>
      <c r="D4" s="327" t="s">
        <v>1223</v>
      </c>
      <c r="E4" s="327" t="s">
        <v>1233</v>
      </c>
      <c r="F4" s="327" t="s">
        <v>393</v>
      </c>
      <c r="G4" s="327">
        <v>2015</v>
      </c>
      <c r="H4" s="328" t="s">
        <v>1526</v>
      </c>
      <c r="I4" s="329" t="s">
        <v>1214</v>
      </c>
      <c r="BA4" s="330" t="s">
        <v>337</v>
      </c>
      <c r="BB4" s="330" t="s">
        <v>338</v>
      </c>
      <c r="BD4" s="32" t="s">
        <v>415</v>
      </c>
      <c r="BE4" s="331"/>
      <c r="BF4" s="331"/>
      <c r="BH4" s="32" t="s">
        <v>451</v>
      </c>
      <c r="BM4" s="332" t="s">
        <v>1759</v>
      </c>
      <c r="BU4" s="201" t="s">
        <v>661</v>
      </c>
      <c r="BV4" s="201"/>
      <c r="BW4" s="201"/>
      <c r="BX4" s="201"/>
      <c r="BY4" s="201"/>
      <c r="BZ4" s="201" t="s">
        <v>709</v>
      </c>
      <c r="CA4" s="201"/>
      <c r="CB4" s="201"/>
      <c r="CC4" s="32" t="s">
        <v>723</v>
      </c>
    </row>
    <row r="5" spans="1:81" s="32" customFormat="1" ht="25.5">
      <c r="A5" s="326" t="s">
        <v>39</v>
      </c>
      <c r="B5" s="327" t="s">
        <v>1839</v>
      </c>
      <c r="C5" s="327" t="s">
        <v>1210</v>
      </c>
      <c r="D5" s="327" t="s">
        <v>1211</v>
      </c>
      <c r="E5" s="327" t="s">
        <v>1212</v>
      </c>
      <c r="F5" s="327" t="s">
        <v>393</v>
      </c>
      <c r="G5" s="327">
        <v>2015</v>
      </c>
      <c r="H5" s="328" t="s">
        <v>1213</v>
      </c>
      <c r="I5" s="333" t="s">
        <v>1214</v>
      </c>
      <c r="BA5" s="330" t="s">
        <v>340</v>
      </c>
      <c r="BB5" s="330" t="s">
        <v>341</v>
      </c>
      <c r="BE5" s="331"/>
      <c r="BF5" s="331"/>
      <c r="BM5" s="332" t="s">
        <v>1761</v>
      </c>
      <c r="BO5" s="32" t="s">
        <v>118</v>
      </c>
      <c r="BU5" s="201" t="s">
        <v>663</v>
      </c>
      <c r="BV5" s="201"/>
      <c r="BW5" s="201"/>
      <c r="BX5" s="201"/>
      <c r="BY5" s="201"/>
      <c r="BZ5" s="201" t="s">
        <v>701</v>
      </c>
      <c r="CA5" s="201"/>
      <c r="CB5" s="201"/>
      <c r="CC5" s="32" t="s">
        <v>197</v>
      </c>
    </row>
    <row r="6" spans="1:81" ht="25.5">
      <c r="A6" s="334" t="s">
        <v>39</v>
      </c>
      <c r="B6" s="335" t="s">
        <v>1215</v>
      </c>
      <c r="C6" s="336" t="s">
        <v>1216</v>
      </c>
      <c r="D6" s="327" t="s">
        <v>1217</v>
      </c>
      <c r="E6" s="327" t="s">
        <v>1218</v>
      </c>
      <c r="F6" s="327" t="s">
        <v>393</v>
      </c>
      <c r="G6" s="336">
        <v>2015</v>
      </c>
      <c r="H6" s="328" t="s">
        <v>1219</v>
      </c>
      <c r="I6" s="337" t="s">
        <v>1214</v>
      </c>
      <c r="BA6" s="190" t="s">
        <v>344</v>
      </c>
      <c r="BB6" s="190" t="s">
        <v>326</v>
      </c>
      <c r="BD6" s="49" t="s">
        <v>416</v>
      </c>
      <c r="BE6" s="191"/>
      <c r="BF6" s="191"/>
      <c r="BH6" s="49" t="s">
        <v>452</v>
      </c>
      <c r="BM6" s="192" t="s">
        <v>465</v>
      </c>
      <c r="BO6" s="49" t="s">
        <v>645</v>
      </c>
      <c r="BU6" s="46" t="s">
        <v>687</v>
      </c>
      <c r="BV6" s="46"/>
      <c r="BW6" s="46"/>
      <c r="BX6" s="46"/>
      <c r="BY6" s="46"/>
      <c r="BZ6" s="46" t="s">
        <v>174</v>
      </c>
      <c r="CA6" s="46"/>
      <c r="CB6" s="46"/>
      <c r="CC6" s="49" t="s">
        <v>724</v>
      </c>
    </row>
    <row r="7" spans="1:81" ht="51">
      <c r="A7" s="334" t="s">
        <v>39</v>
      </c>
      <c r="B7" s="335" t="s">
        <v>537</v>
      </c>
      <c r="C7" s="336" t="s">
        <v>1216</v>
      </c>
      <c r="D7" s="327" t="s">
        <v>1220</v>
      </c>
      <c r="E7" s="327" t="s">
        <v>1221</v>
      </c>
      <c r="F7" s="327" t="s">
        <v>393</v>
      </c>
      <c r="G7" s="336">
        <v>2015</v>
      </c>
      <c r="H7" s="328" t="s">
        <v>1222</v>
      </c>
      <c r="I7" s="337" t="s">
        <v>1214</v>
      </c>
      <c r="BA7" s="190" t="s">
        <v>339</v>
      </c>
      <c r="BB7" s="190" t="s">
        <v>322</v>
      </c>
      <c r="BD7" s="49" t="s">
        <v>417</v>
      </c>
      <c r="BE7" s="191"/>
      <c r="BF7" s="191"/>
      <c r="BH7" s="49" t="s">
        <v>453</v>
      </c>
      <c r="BM7" s="192" t="s">
        <v>466</v>
      </c>
      <c r="BO7" s="49" t="s">
        <v>118</v>
      </c>
      <c r="BU7" s="46" t="s">
        <v>662</v>
      </c>
      <c r="BV7" s="46"/>
      <c r="BW7" s="46"/>
      <c r="BX7" s="46"/>
      <c r="BY7" s="46"/>
      <c r="BZ7" s="46" t="s">
        <v>699</v>
      </c>
      <c r="CA7" s="46"/>
      <c r="CB7" s="46"/>
      <c r="CC7" s="49" t="s">
        <v>725</v>
      </c>
    </row>
    <row r="8" spans="1:81" ht="51">
      <c r="A8" s="334" t="s">
        <v>39</v>
      </c>
      <c r="B8" s="336" t="s">
        <v>1840</v>
      </c>
      <c r="C8" s="336" t="s">
        <v>1216</v>
      </c>
      <c r="D8" s="327" t="s">
        <v>1224</v>
      </c>
      <c r="E8" s="327" t="s">
        <v>1225</v>
      </c>
      <c r="F8" s="327" t="s">
        <v>393</v>
      </c>
      <c r="G8" s="336">
        <v>2015</v>
      </c>
      <c r="H8" s="328" t="s">
        <v>1226</v>
      </c>
      <c r="I8" s="337" t="s">
        <v>1214</v>
      </c>
      <c r="BA8" s="190" t="s">
        <v>369</v>
      </c>
      <c r="BB8" s="190" t="s">
        <v>39</v>
      </c>
      <c r="BD8" s="49" t="s">
        <v>418</v>
      </c>
      <c r="BE8" s="191"/>
      <c r="BF8" s="191"/>
      <c r="BH8" s="49" t="s">
        <v>454</v>
      </c>
      <c r="BM8" s="192" t="s">
        <v>1760</v>
      </c>
      <c r="BO8" s="49" t="s">
        <v>648</v>
      </c>
      <c r="BU8" s="46" t="s">
        <v>139</v>
      </c>
      <c r="BV8" s="46"/>
      <c r="BW8" s="46"/>
      <c r="BX8" s="46"/>
      <c r="BY8" s="46"/>
      <c r="BZ8" s="46" t="s">
        <v>700</v>
      </c>
      <c r="CA8" s="46"/>
      <c r="CB8" s="46"/>
      <c r="CC8" s="49" t="s">
        <v>193</v>
      </c>
    </row>
    <row r="9" spans="1:81" ht="63.75">
      <c r="A9" s="334" t="s">
        <v>39</v>
      </c>
      <c r="B9" s="336" t="s">
        <v>1841</v>
      </c>
      <c r="C9" s="336" t="s">
        <v>1216</v>
      </c>
      <c r="D9" s="327" t="s">
        <v>1224</v>
      </c>
      <c r="E9" s="327" t="s">
        <v>1225</v>
      </c>
      <c r="F9" s="327" t="s">
        <v>393</v>
      </c>
      <c r="G9" s="336">
        <v>2015</v>
      </c>
      <c r="H9" s="328" t="s">
        <v>1227</v>
      </c>
      <c r="I9" s="337" t="s">
        <v>1214</v>
      </c>
      <c r="BA9" s="190" t="s">
        <v>342</v>
      </c>
      <c r="BB9" s="190" t="s">
        <v>124</v>
      </c>
      <c r="BE9" s="191"/>
      <c r="BF9" s="191"/>
      <c r="BM9" s="192" t="s">
        <v>467</v>
      </c>
      <c r="BO9" s="49" t="s">
        <v>120</v>
      </c>
      <c r="BU9" s="46" t="s">
        <v>664</v>
      </c>
      <c r="BV9" s="46"/>
      <c r="BW9" s="46"/>
      <c r="BX9" s="46"/>
      <c r="BY9" s="46"/>
      <c r="BZ9" s="46" t="s">
        <v>184</v>
      </c>
      <c r="CA9" s="46"/>
      <c r="CB9" s="46"/>
    </row>
    <row r="10" spans="1:81" ht="51">
      <c r="A10" s="334" t="s">
        <v>39</v>
      </c>
      <c r="B10" s="336" t="s">
        <v>1841</v>
      </c>
      <c r="C10" s="336" t="s">
        <v>1216</v>
      </c>
      <c r="D10" s="327" t="s">
        <v>1224</v>
      </c>
      <c r="E10" s="327" t="s">
        <v>1228</v>
      </c>
      <c r="F10" s="327" t="s">
        <v>393</v>
      </c>
      <c r="G10" s="336">
        <v>2015</v>
      </c>
      <c r="H10" s="328" t="s">
        <v>1229</v>
      </c>
      <c r="I10" s="337" t="s">
        <v>1214</v>
      </c>
      <c r="BA10" s="190" t="s">
        <v>343</v>
      </c>
      <c r="BB10" s="190" t="s">
        <v>49</v>
      </c>
      <c r="BD10" s="49" t="s">
        <v>422</v>
      </c>
      <c r="BE10" s="191"/>
      <c r="BF10" s="191"/>
      <c r="BH10" s="49" t="s">
        <v>75</v>
      </c>
      <c r="BK10" s="49" t="s">
        <v>798</v>
      </c>
      <c r="BM10" s="192" t="s">
        <v>468</v>
      </c>
      <c r="BO10" s="49" t="s">
        <v>121</v>
      </c>
      <c r="BU10" s="46" t="s">
        <v>688</v>
      </c>
      <c r="BV10" s="46"/>
      <c r="BW10" s="46"/>
      <c r="BX10" s="46"/>
      <c r="BY10" s="46"/>
      <c r="BZ10" s="46" t="s">
        <v>702</v>
      </c>
      <c r="CA10" s="46"/>
      <c r="CB10" s="46"/>
    </row>
    <row r="11" spans="1:81" ht="89.25">
      <c r="A11" s="334" t="s">
        <v>39</v>
      </c>
      <c r="B11" s="336" t="s">
        <v>1527</v>
      </c>
      <c r="C11" s="336" t="s">
        <v>1216</v>
      </c>
      <c r="D11" s="327" t="s">
        <v>1842</v>
      </c>
      <c r="E11" s="327" t="s">
        <v>1230</v>
      </c>
      <c r="F11" s="327" t="s">
        <v>393</v>
      </c>
      <c r="G11" s="336">
        <v>2015</v>
      </c>
      <c r="H11" s="328" t="s">
        <v>1231</v>
      </c>
      <c r="I11" s="337" t="s">
        <v>1214</v>
      </c>
      <c r="BA11" s="190" t="s">
        <v>371</v>
      </c>
      <c r="BB11" s="190" t="s">
        <v>323</v>
      </c>
      <c r="BD11" s="49" t="s">
        <v>55</v>
      </c>
      <c r="BE11" s="191"/>
      <c r="BF11" s="191"/>
      <c r="BH11" s="49" t="s">
        <v>66</v>
      </c>
      <c r="BK11" s="49" t="s">
        <v>66</v>
      </c>
      <c r="BM11" s="192" t="s">
        <v>469</v>
      </c>
      <c r="BO11" s="49" t="s">
        <v>122</v>
      </c>
      <c r="BU11" s="46" t="s">
        <v>665</v>
      </c>
      <c r="BV11" s="46"/>
      <c r="BW11" s="46"/>
      <c r="BX11" s="46"/>
      <c r="BY11" s="46"/>
      <c r="BZ11" s="46" t="s">
        <v>712</v>
      </c>
      <c r="CA11" s="46"/>
      <c r="CB11" s="46"/>
    </row>
    <row r="12" spans="1:81" ht="38.25">
      <c r="A12" s="334" t="s">
        <v>39</v>
      </c>
      <c r="B12" s="336" t="s">
        <v>1527</v>
      </c>
      <c r="C12" s="336" t="s">
        <v>1216</v>
      </c>
      <c r="D12" s="327" t="s">
        <v>1217</v>
      </c>
      <c r="E12" s="327" t="s">
        <v>1737</v>
      </c>
      <c r="F12" s="327" t="s">
        <v>393</v>
      </c>
      <c r="G12" s="336">
        <v>2015</v>
      </c>
      <c r="H12" s="328" t="s">
        <v>2803</v>
      </c>
      <c r="I12" s="337" t="s">
        <v>1214</v>
      </c>
      <c r="BA12" s="190" t="s">
        <v>345</v>
      </c>
      <c r="BB12" s="190" t="s">
        <v>346</v>
      </c>
      <c r="BD12" s="49" t="s">
        <v>423</v>
      </c>
      <c r="BE12" s="191"/>
      <c r="BF12" s="191"/>
      <c r="BH12" s="49" t="s">
        <v>76</v>
      </c>
      <c r="BK12" s="49" t="s">
        <v>736</v>
      </c>
      <c r="BM12" s="192" t="s">
        <v>470</v>
      </c>
      <c r="BO12" s="49" t="s">
        <v>650</v>
      </c>
      <c r="BU12" s="46" t="s">
        <v>689</v>
      </c>
      <c r="BV12" s="46"/>
      <c r="BW12" s="46"/>
      <c r="BX12" s="46"/>
      <c r="BY12" s="46"/>
      <c r="BZ12" s="46" t="s">
        <v>703</v>
      </c>
      <c r="CA12" s="46"/>
      <c r="CB12" s="46"/>
    </row>
    <row r="13" spans="1:81" ht="38.25">
      <c r="A13" s="334" t="s">
        <v>39</v>
      </c>
      <c r="B13" s="336" t="s">
        <v>515</v>
      </c>
      <c r="C13" s="336" t="s">
        <v>1216</v>
      </c>
      <c r="D13" s="327" t="s">
        <v>1217</v>
      </c>
      <c r="E13" s="327" t="s">
        <v>1738</v>
      </c>
      <c r="F13" s="327" t="s">
        <v>393</v>
      </c>
      <c r="G13" s="336">
        <v>2015</v>
      </c>
      <c r="H13" s="338" t="s">
        <v>1232</v>
      </c>
      <c r="I13" s="337" t="s">
        <v>1214</v>
      </c>
      <c r="BA13" s="190" t="s">
        <v>333</v>
      </c>
      <c r="BB13" s="190" t="s">
        <v>334</v>
      </c>
      <c r="BD13" s="49" t="s">
        <v>174</v>
      </c>
      <c r="BE13" s="191"/>
      <c r="BF13" s="191"/>
      <c r="BH13" s="49" t="s">
        <v>728</v>
      </c>
      <c r="BM13" s="192" t="s">
        <v>471</v>
      </c>
      <c r="BO13" s="49" t="s">
        <v>649</v>
      </c>
      <c r="BU13" s="46" t="s">
        <v>666</v>
      </c>
      <c r="BV13" s="46"/>
      <c r="BW13" s="46"/>
      <c r="BX13" s="46"/>
      <c r="BY13" s="46"/>
      <c r="BZ13" s="46" t="s">
        <v>704</v>
      </c>
      <c r="CA13" s="46"/>
      <c r="CB13" s="46"/>
    </row>
    <row r="14" spans="1:81">
      <c r="BA14" s="190" t="s">
        <v>347</v>
      </c>
      <c r="BB14" s="190" t="s">
        <v>348</v>
      </c>
      <c r="BD14" s="49" t="s">
        <v>424</v>
      </c>
      <c r="BE14" s="191"/>
      <c r="BF14" s="191"/>
      <c r="BM14" s="192" t="s">
        <v>1015</v>
      </c>
      <c r="BO14" s="49" t="s">
        <v>651</v>
      </c>
      <c r="BU14" s="46" t="s">
        <v>141</v>
      </c>
      <c r="BV14" s="46"/>
      <c r="BW14" s="46"/>
      <c r="BX14" s="46"/>
      <c r="BY14" s="46"/>
      <c r="BZ14" s="46" t="s">
        <v>715</v>
      </c>
      <c r="CA14" s="46"/>
      <c r="CB14" s="46"/>
    </row>
    <row r="15" spans="1:81">
      <c r="BA15" s="190" t="s">
        <v>349</v>
      </c>
      <c r="BB15" s="190" t="s">
        <v>350</v>
      </c>
      <c r="BD15" s="49" t="s">
        <v>184</v>
      </c>
      <c r="BE15" s="191"/>
      <c r="BF15" s="191"/>
      <c r="BM15" s="192" t="s">
        <v>100</v>
      </c>
      <c r="BO15" s="49" t="s">
        <v>652</v>
      </c>
      <c r="BU15" s="46" t="s">
        <v>690</v>
      </c>
      <c r="BV15" s="46"/>
      <c r="BW15" s="46"/>
      <c r="BX15" s="46"/>
      <c r="BY15" s="46"/>
      <c r="BZ15" s="46" t="s">
        <v>705</v>
      </c>
      <c r="CA15" s="46"/>
      <c r="CB15" s="46"/>
    </row>
    <row r="16" spans="1:81">
      <c r="BA16" s="190" t="s">
        <v>351</v>
      </c>
      <c r="BB16" s="190" t="s">
        <v>99</v>
      </c>
      <c r="BD16" s="49" t="s">
        <v>425</v>
      </c>
      <c r="BE16" s="191"/>
      <c r="BF16" s="191"/>
      <c r="BM16" s="192" t="s">
        <v>472</v>
      </c>
      <c r="BO16" s="49" t="s">
        <v>653</v>
      </c>
      <c r="BU16" s="46" t="s">
        <v>719</v>
      </c>
      <c r="BV16" s="46"/>
      <c r="BW16" s="46"/>
      <c r="BX16" s="46"/>
      <c r="BY16" s="46"/>
      <c r="BZ16" s="46" t="s">
        <v>706</v>
      </c>
      <c r="CA16" s="46"/>
      <c r="CB16" s="46"/>
    </row>
    <row r="17" spans="53:84">
      <c r="BA17" s="190" t="s">
        <v>353</v>
      </c>
      <c r="BB17" s="190" t="s">
        <v>325</v>
      </c>
      <c r="BD17" s="49" t="s">
        <v>426</v>
      </c>
      <c r="BE17" s="191"/>
      <c r="BF17" s="191"/>
      <c r="BM17" s="192" t="s">
        <v>473</v>
      </c>
      <c r="BO17" s="49" t="s">
        <v>654</v>
      </c>
      <c r="BU17" s="46" t="s">
        <v>720</v>
      </c>
      <c r="BV17" s="46"/>
      <c r="BW17" s="46"/>
      <c r="BX17" s="46"/>
      <c r="BY17" s="46"/>
      <c r="BZ17" s="46" t="s">
        <v>714</v>
      </c>
      <c r="CA17" s="46"/>
      <c r="CB17" s="46"/>
    </row>
    <row r="18" spans="53:84" ht="25.5">
      <c r="BA18" s="190" t="s">
        <v>354</v>
      </c>
      <c r="BB18" s="190" t="s">
        <v>355</v>
      </c>
      <c r="BD18" s="49" t="s">
        <v>427</v>
      </c>
      <c r="BE18" s="191"/>
      <c r="BF18" s="191"/>
      <c r="BM18" s="192" t="s">
        <v>474</v>
      </c>
      <c r="BO18" s="49" t="s">
        <v>655</v>
      </c>
      <c r="BU18" s="46" t="s">
        <v>721</v>
      </c>
      <c r="BV18" s="46"/>
      <c r="BW18" s="46"/>
      <c r="BX18" s="46"/>
      <c r="BY18" s="46"/>
      <c r="BZ18" s="46" t="s">
        <v>713</v>
      </c>
      <c r="CA18" s="46"/>
      <c r="CB18" s="46"/>
    </row>
    <row r="19" spans="53:84">
      <c r="BA19" s="190" t="s">
        <v>352</v>
      </c>
      <c r="BB19" s="190" t="s">
        <v>321</v>
      </c>
      <c r="BD19" s="49" t="s">
        <v>428</v>
      </c>
      <c r="BE19" s="191"/>
      <c r="BF19" s="191"/>
      <c r="BH19" s="339" t="s">
        <v>1828</v>
      </c>
      <c r="BI19" s="49" t="s">
        <v>787</v>
      </c>
      <c r="BM19" s="192" t="s">
        <v>475</v>
      </c>
      <c r="BO19" s="49" t="s">
        <v>656</v>
      </c>
      <c r="BU19" s="46" t="s">
        <v>722</v>
      </c>
      <c r="BV19" s="46"/>
      <c r="BW19" s="46"/>
      <c r="BX19" s="46"/>
      <c r="BY19" s="46"/>
      <c r="BZ19" s="46" t="s">
        <v>707</v>
      </c>
      <c r="CA19" s="46"/>
      <c r="CB19" s="46"/>
    </row>
    <row r="20" spans="53:84">
      <c r="BA20" s="190" t="s">
        <v>356</v>
      </c>
      <c r="BB20" s="190" t="s">
        <v>357</v>
      </c>
      <c r="BD20" s="49" t="s">
        <v>119</v>
      </c>
      <c r="BE20" s="191"/>
      <c r="BF20" s="191"/>
      <c r="BM20" s="192" t="s">
        <v>476</v>
      </c>
      <c r="BO20" s="49" t="s">
        <v>657</v>
      </c>
      <c r="BU20" s="46" t="s">
        <v>667</v>
      </c>
      <c r="BV20" s="46"/>
      <c r="BW20" s="46"/>
      <c r="BX20" s="46"/>
      <c r="BY20" s="46"/>
      <c r="BZ20" s="46" t="s">
        <v>441</v>
      </c>
      <c r="CA20" s="46"/>
      <c r="CB20" s="46"/>
    </row>
    <row r="21" spans="53:84" ht="25.5">
      <c r="BA21" s="190" t="s">
        <v>358</v>
      </c>
      <c r="BB21" s="190" t="s">
        <v>324</v>
      </c>
      <c r="BD21" s="49" t="s">
        <v>429</v>
      </c>
      <c r="BE21" s="191"/>
      <c r="BF21" s="191"/>
      <c r="BM21" s="192" t="s">
        <v>477</v>
      </c>
      <c r="BO21" s="49" t="s">
        <v>658</v>
      </c>
      <c r="BU21" s="46" t="s">
        <v>668</v>
      </c>
      <c r="BV21" s="46"/>
      <c r="BW21" s="46"/>
      <c r="BX21" s="46"/>
      <c r="BY21" s="46"/>
      <c r="BZ21" s="46" t="s">
        <v>708</v>
      </c>
      <c r="CA21" s="46"/>
      <c r="CB21" s="46"/>
    </row>
    <row r="22" spans="53:84">
      <c r="BA22" s="190" t="s">
        <v>359</v>
      </c>
      <c r="BB22" s="190" t="s">
        <v>360</v>
      </c>
      <c r="BE22" s="191"/>
      <c r="BF22" s="191"/>
      <c r="BM22" s="192" t="s">
        <v>478</v>
      </c>
      <c r="BO22" s="49" t="s">
        <v>646</v>
      </c>
      <c r="BU22" s="46" t="s">
        <v>669</v>
      </c>
      <c r="BV22" s="46"/>
      <c r="BW22" s="46"/>
      <c r="BX22" s="46"/>
      <c r="BY22" s="46"/>
      <c r="CA22" s="46"/>
      <c r="CB22" s="46"/>
    </row>
    <row r="23" spans="53:84">
      <c r="BA23" s="190" t="s">
        <v>361</v>
      </c>
      <c r="BB23" s="190" t="s">
        <v>362</v>
      </c>
      <c r="BE23" s="191"/>
      <c r="BF23" s="191"/>
      <c r="BM23" s="192" t="s">
        <v>479</v>
      </c>
      <c r="BO23" s="49" t="s">
        <v>659</v>
      </c>
      <c r="BU23" s="46" t="s">
        <v>670</v>
      </c>
      <c r="BV23" s="46"/>
      <c r="BW23" s="46"/>
      <c r="BX23" s="46"/>
      <c r="BY23" s="46"/>
      <c r="BZ23" s="46"/>
      <c r="CA23" s="46"/>
      <c r="CB23" s="46"/>
    </row>
    <row r="24" spans="53:84">
      <c r="BA24" s="190" t="s">
        <v>363</v>
      </c>
      <c r="BB24" s="190" t="s">
        <v>364</v>
      </c>
      <c r="BD24" s="138" t="s">
        <v>421</v>
      </c>
      <c r="BE24" s="191"/>
      <c r="BF24" s="191"/>
      <c r="BH24" s="138" t="s">
        <v>2905</v>
      </c>
      <c r="BM24" s="192" t="s">
        <v>480</v>
      </c>
      <c r="BO24" s="49" t="s">
        <v>647</v>
      </c>
      <c r="BU24" s="46" t="s">
        <v>691</v>
      </c>
      <c r="BV24" s="46"/>
      <c r="BW24" s="46"/>
      <c r="BX24" s="46"/>
      <c r="BY24" s="46"/>
      <c r="BZ24" s="46" t="s">
        <v>2906</v>
      </c>
      <c r="CA24" s="46"/>
      <c r="CB24" s="46"/>
      <c r="CD24" s="43" t="s">
        <v>212</v>
      </c>
      <c r="CE24" s="44"/>
      <c r="CF24" s="43" t="s">
        <v>213</v>
      </c>
    </row>
    <row r="25" spans="53:84">
      <c r="BA25" s="190" t="s">
        <v>365</v>
      </c>
      <c r="BB25" s="190" t="s">
        <v>366</v>
      </c>
      <c r="BD25" s="49" t="s">
        <v>430</v>
      </c>
      <c r="BE25" s="191"/>
      <c r="BF25" s="191"/>
      <c r="BH25" s="49" t="s">
        <v>459</v>
      </c>
      <c r="BM25" s="192" t="s">
        <v>481</v>
      </c>
      <c r="BU25" s="46" t="s">
        <v>671</v>
      </c>
      <c r="BV25" s="46"/>
      <c r="BW25" s="46"/>
      <c r="BX25" s="46"/>
      <c r="BY25" s="46"/>
      <c r="BZ25" s="46" t="s">
        <v>173</v>
      </c>
      <c r="CA25" s="46"/>
      <c r="CB25" s="46"/>
      <c r="CD25" s="44" t="s">
        <v>214</v>
      </c>
      <c r="CE25" s="44"/>
      <c r="CF25" s="44" t="s">
        <v>215</v>
      </c>
    </row>
    <row r="26" spans="53:84">
      <c r="BA26" s="190" t="s">
        <v>367</v>
      </c>
      <c r="BB26" s="190" t="s">
        <v>368</v>
      </c>
      <c r="BD26" s="49" t="s">
        <v>431</v>
      </c>
      <c r="BE26" s="191"/>
      <c r="BF26" s="191"/>
      <c r="BH26" s="49" t="s">
        <v>276</v>
      </c>
      <c r="BM26" s="192" t="s">
        <v>482</v>
      </c>
      <c r="BU26" s="46" t="s">
        <v>672</v>
      </c>
      <c r="BV26" s="46"/>
      <c r="BW26" s="46"/>
      <c r="BX26" s="46"/>
      <c r="BY26" s="46"/>
      <c r="BZ26" s="46" t="s">
        <v>710</v>
      </c>
      <c r="CA26" s="46"/>
      <c r="CB26" s="46"/>
      <c r="CD26" s="44" t="s">
        <v>216</v>
      </c>
      <c r="CE26" s="44"/>
      <c r="CF26" s="44" t="s">
        <v>217</v>
      </c>
    </row>
    <row r="27" spans="53:84">
      <c r="BA27" s="190" t="s">
        <v>370</v>
      </c>
      <c r="BB27" s="190" t="s">
        <v>4</v>
      </c>
      <c r="BD27" s="49" t="s">
        <v>57</v>
      </c>
      <c r="BE27" s="191"/>
      <c r="BF27" s="191"/>
      <c r="BH27" s="49" t="s">
        <v>458</v>
      </c>
      <c r="BM27" s="192" t="s">
        <v>483</v>
      </c>
      <c r="BU27" s="46" t="s">
        <v>673</v>
      </c>
      <c r="BV27" s="46"/>
      <c r="BW27" s="46"/>
      <c r="BX27" s="46"/>
      <c r="BY27" s="46"/>
      <c r="BZ27" s="46" t="s">
        <v>57</v>
      </c>
      <c r="CA27" s="46"/>
      <c r="CB27" s="46"/>
      <c r="CD27" s="44" t="s">
        <v>218</v>
      </c>
      <c r="CE27" s="44"/>
      <c r="CF27" s="44" t="s">
        <v>219</v>
      </c>
    </row>
    <row r="28" spans="53:84">
      <c r="BD28" s="49" t="s">
        <v>432</v>
      </c>
      <c r="BH28" s="49" t="s">
        <v>456</v>
      </c>
      <c r="BM28" s="192" t="s">
        <v>484</v>
      </c>
      <c r="BU28" s="46" t="s">
        <v>674</v>
      </c>
      <c r="BV28" s="46"/>
      <c r="BW28" s="46"/>
      <c r="BX28" s="46"/>
      <c r="BY28" s="46"/>
      <c r="BZ28" s="46" t="s">
        <v>718</v>
      </c>
      <c r="CA28" s="46"/>
      <c r="CB28" s="46"/>
      <c r="CD28" s="44" t="s">
        <v>220</v>
      </c>
      <c r="CE28" s="44"/>
      <c r="CF28" s="44" t="s">
        <v>221</v>
      </c>
    </row>
    <row r="29" spans="53:84">
      <c r="BD29" s="49" t="s">
        <v>433</v>
      </c>
      <c r="BH29" s="49" t="s">
        <v>457</v>
      </c>
      <c r="BM29" s="192" t="s">
        <v>485</v>
      </c>
      <c r="BU29" s="46" t="s">
        <v>675</v>
      </c>
      <c r="BV29" s="46"/>
      <c r="BW29" s="46"/>
      <c r="BX29" s="46"/>
      <c r="BY29" s="46"/>
      <c r="BZ29" s="46" t="s">
        <v>709</v>
      </c>
      <c r="CA29" s="46"/>
      <c r="CB29" s="46"/>
      <c r="CD29" s="44" t="s">
        <v>222</v>
      </c>
      <c r="CE29" s="44"/>
      <c r="CF29" s="44" t="s">
        <v>208</v>
      </c>
    </row>
    <row r="30" spans="53:84">
      <c r="BA30" s="138" t="s">
        <v>2907</v>
      </c>
      <c r="BD30" s="49" t="s">
        <v>174</v>
      </c>
      <c r="BH30" s="49" t="s">
        <v>277</v>
      </c>
      <c r="BM30" s="192" t="s">
        <v>486</v>
      </c>
      <c r="BU30" s="46" t="s">
        <v>692</v>
      </c>
      <c r="BV30" s="46"/>
      <c r="BW30" s="46"/>
      <c r="BX30" s="46"/>
      <c r="BY30" s="46"/>
      <c r="BZ30" s="46" t="s">
        <v>174</v>
      </c>
      <c r="CA30" s="46"/>
      <c r="CB30" s="46"/>
      <c r="CD30" s="44" t="s">
        <v>223</v>
      </c>
      <c r="CE30" s="44"/>
      <c r="CF30" s="44" t="s">
        <v>206</v>
      </c>
    </row>
    <row r="31" spans="53:84">
      <c r="BA31" s="49" t="s">
        <v>18</v>
      </c>
      <c r="BD31" s="49" t="s">
        <v>424</v>
      </c>
      <c r="BM31" s="192" t="s">
        <v>487</v>
      </c>
      <c r="BU31" s="46" t="s">
        <v>676</v>
      </c>
      <c r="BV31" s="46"/>
      <c r="BW31" s="46"/>
      <c r="BX31" s="46"/>
      <c r="BY31" s="46"/>
      <c r="BZ31" s="46" t="s">
        <v>717</v>
      </c>
      <c r="CA31" s="46"/>
      <c r="CB31" s="46"/>
      <c r="CD31" s="44" t="s">
        <v>224</v>
      </c>
      <c r="CE31" s="44"/>
      <c r="CF31" s="44" t="s">
        <v>225</v>
      </c>
    </row>
    <row r="32" spans="53:84">
      <c r="BA32" s="49" t="s">
        <v>20</v>
      </c>
      <c r="BD32" s="49" t="s">
        <v>434</v>
      </c>
      <c r="BM32" s="192" t="s">
        <v>488</v>
      </c>
      <c r="BU32" s="46" t="s">
        <v>693</v>
      </c>
      <c r="BV32" s="46"/>
      <c r="BW32" s="46"/>
      <c r="BX32" s="46"/>
      <c r="BY32" s="46"/>
      <c r="BZ32" s="46" t="s">
        <v>184</v>
      </c>
      <c r="CA32" s="46"/>
      <c r="CB32" s="46"/>
      <c r="CD32" s="44" t="s">
        <v>226</v>
      </c>
      <c r="CE32" s="44"/>
      <c r="CF32" s="44" t="s">
        <v>207</v>
      </c>
    </row>
    <row r="33" spans="53:84">
      <c r="BA33" s="49" t="s">
        <v>22</v>
      </c>
      <c r="BD33" s="49" t="s">
        <v>435</v>
      </c>
      <c r="BH33" s="138" t="s">
        <v>630</v>
      </c>
      <c r="BM33" s="192" t="s">
        <v>489</v>
      </c>
      <c r="BU33" s="46" t="s">
        <v>677</v>
      </c>
      <c r="BV33" s="46"/>
      <c r="BW33" s="46"/>
      <c r="BX33" s="46"/>
      <c r="BY33" s="46"/>
      <c r="BZ33" s="46" t="s">
        <v>702</v>
      </c>
      <c r="CA33" s="46"/>
      <c r="CB33" s="46"/>
      <c r="CD33" s="44" t="s">
        <v>227</v>
      </c>
      <c r="CE33" s="44"/>
      <c r="CF33" s="44"/>
    </row>
    <row r="34" spans="53:84">
      <c r="BA34" s="49" t="s">
        <v>24</v>
      </c>
      <c r="BD34" s="46" t="s">
        <v>437</v>
      </c>
      <c r="BH34" s="49" t="s">
        <v>729</v>
      </c>
      <c r="BM34" s="192" t="s">
        <v>490</v>
      </c>
      <c r="BU34" s="46" t="s">
        <v>694</v>
      </c>
      <c r="BV34" s="46"/>
      <c r="BW34" s="46"/>
      <c r="BX34" s="46"/>
      <c r="BY34" s="46"/>
      <c r="BZ34" s="46" t="s">
        <v>712</v>
      </c>
      <c r="CA34" s="46"/>
      <c r="CB34" s="46"/>
      <c r="CD34" s="44" t="s">
        <v>228</v>
      </c>
      <c r="CE34" s="44"/>
      <c r="CF34" s="44"/>
    </row>
    <row r="35" spans="53:84">
      <c r="BA35" s="49" t="s">
        <v>401</v>
      </c>
      <c r="BD35" s="46" t="s">
        <v>436</v>
      </c>
      <c r="BH35" s="49" t="s">
        <v>631</v>
      </c>
      <c r="BM35" s="192" t="s">
        <v>491</v>
      </c>
      <c r="BU35" s="46" t="s">
        <v>678</v>
      </c>
      <c r="BV35" s="46"/>
      <c r="BW35" s="46"/>
      <c r="BX35" s="46"/>
      <c r="BY35" s="46"/>
      <c r="BZ35" s="46" t="s">
        <v>703</v>
      </c>
      <c r="CA35" s="46"/>
      <c r="CB35" s="46"/>
      <c r="CD35" s="44" t="s">
        <v>229</v>
      </c>
      <c r="CE35" s="44"/>
      <c r="CF35" s="44"/>
    </row>
    <row r="36" spans="53:84">
      <c r="BD36" s="46" t="s">
        <v>438</v>
      </c>
      <c r="BH36" s="49" t="s">
        <v>632</v>
      </c>
      <c r="BM36" s="192" t="s">
        <v>492</v>
      </c>
      <c r="BU36" s="46" t="s">
        <v>695</v>
      </c>
      <c r="BV36" s="46"/>
      <c r="BW36" s="46"/>
      <c r="BX36" s="46"/>
      <c r="BY36" s="46"/>
      <c r="BZ36" s="46" t="s">
        <v>704</v>
      </c>
      <c r="CA36" s="46"/>
      <c r="CB36" s="46"/>
      <c r="CD36" s="44" t="s">
        <v>230</v>
      </c>
      <c r="CE36" s="44"/>
      <c r="CF36" s="44"/>
    </row>
    <row r="37" spans="53:84">
      <c r="BD37" s="46" t="s">
        <v>439</v>
      </c>
      <c r="BH37" s="49" t="s">
        <v>633</v>
      </c>
      <c r="BM37" s="192" t="s">
        <v>493</v>
      </c>
      <c r="BU37" s="46" t="s">
        <v>696</v>
      </c>
      <c r="BV37" s="46"/>
      <c r="BW37" s="46"/>
      <c r="BX37" s="46"/>
      <c r="BY37" s="46"/>
      <c r="BZ37" s="46" t="s">
        <v>715</v>
      </c>
      <c r="CA37" s="46"/>
      <c r="CB37" s="46"/>
      <c r="CD37" s="44" t="s">
        <v>231</v>
      </c>
      <c r="CE37" s="44"/>
      <c r="CF37" s="44"/>
    </row>
    <row r="38" spans="53:84">
      <c r="BA38" s="49" t="s">
        <v>2908</v>
      </c>
      <c r="BD38" s="46" t="s">
        <v>440</v>
      </c>
      <c r="BH38" s="49" t="s">
        <v>634</v>
      </c>
      <c r="BM38" s="192" t="s">
        <v>494</v>
      </c>
      <c r="BU38" s="46" t="s">
        <v>697</v>
      </c>
      <c r="BV38" s="46"/>
      <c r="BW38" s="46"/>
      <c r="BX38" s="46"/>
      <c r="BY38" s="46"/>
      <c r="BZ38" s="46" t="s">
        <v>705</v>
      </c>
      <c r="CA38" s="46"/>
      <c r="CB38" s="46"/>
    </row>
    <row r="39" spans="53:84">
      <c r="BA39" s="49" t="s">
        <v>40</v>
      </c>
      <c r="BD39" s="46" t="s">
        <v>441</v>
      </c>
      <c r="BH39" s="49" t="s">
        <v>635</v>
      </c>
      <c r="BM39" s="192" t="s">
        <v>495</v>
      </c>
      <c r="BU39" s="46" t="s">
        <v>679</v>
      </c>
      <c r="BV39" s="46"/>
      <c r="BW39" s="46"/>
      <c r="BX39" s="46"/>
      <c r="BY39" s="46"/>
      <c r="BZ39" s="46" t="s">
        <v>707</v>
      </c>
      <c r="CA39" s="46"/>
      <c r="CB39" s="46"/>
    </row>
    <row r="40" spans="53:84">
      <c r="BA40" s="49" t="s">
        <v>24</v>
      </c>
      <c r="BD40" s="46" t="s">
        <v>442</v>
      </c>
      <c r="BH40" s="49" t="s">
        <v>636</v>
      </c>
      <c r="BM40" s="192" t="s">
        <v>496</v>
      </c>
      <c r="BU40" s="46" t="s">
        <v>680</v>
      </c>
      <c r="BV40" s="46"/>
      <c r="BW40" s="46"/>
      <c r="BX40" s="46"/>
      <c r="BY40" s="46"/>
      <c r="BZ40" s="46" t="s">
        <v>441</v>
      </c>
      <c r="CA40" s="46"/>
      <c r="CB40" s="46"/>
    </row>
    <row r="41" spans="53:84">
      <c r="BA41" s="49" t="s">
        <v>401</v>
      </c>
      <c r="BD41" s="46" t="s">
        <v>443</v>
      </c>
      <c r="BH41" s="49" t="s">
        <v>637</v>
      </c>
      <c r="BM41" s="192" t="s">
        <v>497</v>
      </c>
      <c r="BU41" s="46" t="s">
        <v>682</v>
      </c>
      <c r="BV41" s="46"/>
      <c r="BW41" s="46"/>
      <c r="BX41" s="46"/>
      <c r="BY41" s="46"/>
      <c r="BZ41" s="46" t="s">
        <v>708</v>
      </c>
      <c r="CA41" s="46"/>
      <c r="CB41" s="46"/>
    </row>
    <row r="42" spans="53:84">
      <c r="BD42" s="49" t="s">
        <v>429</v>
      </c>
      <c r="BH42" s="49" t="s">
        <v>638</v>
      </c>
      <c r="BM42" s="192" t="s">
        <v>498</v>
      </c>
      <c r="BU42" s="46" t="s">
        <v>683</v>
      </c>
      <c r="BV42" s="46"/>
      <c r="BW42" s="46"/>
      <c r="BX42" s="46"/>
      <c r="BY42" s="46"/>
      <c r="CA42" s="46"/>
      <c r="CB42" s="46"/>
    </row>
    <row r="43" spans="53:84">
      <c r="BH43" s="49" t="s">
        <v>113</v>
      </c>
      <c r="BM43" s="192" t="s">
        <v>499</v>
      </c>
      <c r="BV43" s="46"/>
      <c r="BW43" s="46"/>
      <c r="BX43" s="46"/>
      <c r="BY43" s="46"/>
      <c r="CA43" s="46"/>
      <c r="CB43" s="46"/>
    </row>
    <row r="44" spans="53:84">
      <c r="BA44" s="138" t="s">
        <v>299</v>
      </c>
      <c r="BH44" s="49" t="s">
        <v>114</v>
      </c>
      <c r="BM44" s="192" t="s">
        <v>500</v>
      </c>
      <c r="BV44" s="46"/>
      <c r="BW44" s="46"/>
      <c r="BX44" s="46"/>
      <c r="BY44" s="46"/>
      <c r="BZ44" s="46"/>
      <c r="CA44" s="46"/>
      <c r="CB44" s="46"/>
    </row>
    <row r="45" spans="53:84">
      <c r="BA45" s="49" t="s">
        <v>6</v>
      </c>
      <c r="BD45" s="138" t="s">
        <v>284</v>
      </c>
      <c r="BH45" s="49" t="s">
        <v>115</v>
      </c>
      <c r="BM45" s="192" t="s">
        <v>501</v>
      </c>
      <c r="BU45" s="46"/>
      <c r="BV45" s="46"/>
      <c r="BW45" s="46"/>
      <c r="BX45" s="46"/>
      <c r="BY45" s="46"/>
      <c r="BZ45" s="46"/>
      <c r="CA45" s="46"/>
      <c r="CB45" s="46"/>
    </row>
    <row r="46" spans="53:84">
      <c r="BA46" s="49" t="s">
        <v>101</v>
      </c>
      <c r="BD46" s="49" t="s">
        <v>444</v>
      </c>
      <c r="BM46" s="192" t="s">
        <v>502</v>
      </c>
      <c r="BV46" s="46"/>
      <c r="BW46" s="46"/>
      <c r="BX46" s="46"/>
      <c r="BY46" s="46"/>
      <c r="BZ46" s="46"/>
      <c r="CA46" s="46"/>
      <c r="CB46" s="46"/>
    </row>
    <row r="47" spans="53:84">
      <c r="BA47" s="49" t="s">
        <v>203</v>
      </c>
      <c r="BD47" s="49" t="s">
        <v>445</v>
      </c>
      <c r="BM47" s="192" t="s">
        <v>503</v>
      </c>
      <c r="BV47" s="46"/>
      <c r="BW47" s="46"/>
      <c r="BX47" s="46"/>
      <c r="BY47" s="46"/>
      <c r="BZ47" s="46"/>
      <c r="CA47" s="46"/>
      <c r="CB47" s="46"/>
    </row>
    <row r="48" spans="53:84">
      <c r="BA48" s="49" t="s">
        <v>403</v>
      </c>
      <c r="BD48" s="49" t="s">
        <v>446</v>
      </c>
      <c r="BM48" s="192" t="s">
        <v>504</v>
      </c>
      <c r="BV48" s="46"/>
      <c r="BW48" s="46"/>
      <c r="BX48" s="46"/>
      <c r="BY48" s="46"/>
      <c r="BZ48" s="46"/>
      <c r="CA48" s="46"/>
      <c r="CB48" s="46"/>
    </row>
    <row r="49" spans="53:80">
      <c r="BA49" s="49" t="s">
        <v>404</v>
      </c>
      <c r="BM49" s="192" t="s">
        <v>96</v>
      </c>
      <c r="BV49" s="46"/>
      <c r="BW49" s="46"/>
      <c r="BX49" s="46"/>
      <c r="BY49" s="46"/>
      <c r="BZ49" s="46"/>
      <c r="CA49" s="46"/>
      <c r="CB49" s="46"/>
    </row>
    <row r="50" spans="53:80">
      <c r="BA50" s="49" t="s">
        <v>270</v>
      </c>
      <c r="BM50" s="192" t="s">
        <v>505</v>
      </c>
    </row>
    <row r="51" spans="53:80">
      <c r="BA51" s="49" t="s">
        <v>405</v>
      </c>
      <c r="BM51" s="192" t="s">
        <v>506</v>
      </c>
    </row>
    <row r="52" spans="53:80">
      <c r="BA52" s="49" t="s">
        <v>406</v>
      </c>
      <c r="BM52" s="192" t="s">
        <v>507</v>
      </c>
    </row>
    <row r="53" spans="53:80">
      <c r="BA53" s="49" t="s">
        <v>407</v>
      </c>
      <c r="BM53" s="192" t="s">
        <v>508</v>
      </c>
    </row>
    <row r="54" spans="53:80">
      <c r="BA54" s="49" t="s">
        <v>408</v>
      </c>
      <c r="BM54" s="192" t="s">
        <v>509</v>
      </c>
    </row>
    <row r="55" spans="53:80">
      <c r="BA55" s="49" t="s">
        <v>409</v>
      </c>
      <c r="BM55" s="192" t="s">
        <v>510</v>
      </c>
    </row>
    <row r="56" spans="53:80">
      <c r="BA56" s="49" t="s">
        <v>410</v>
      </c>
      <c r="BM56" s="192" t="s">
        <v>511</v>
      </c>
    </row>
    <row r="57" spans="53:80">
      <c r="BA57" s="49" t="s">
        <v>411</v>
      </c>
      <c r="BM57" s="192" t="s">
        <v>512</v>
      </c>
    </row>
    <row r="58" spans="53:80">
      <c r="BM58" s="192" t="s">
        <v>513</v>
      </c>
    </row>
    <row r="59" spans="53:80">
      <c r="BM59" s="192" t="s">
        <v>514</v>
      </c>
    </row>
    <row r="60" spans="53:80">
      <c r="BA60" s="318" t="s">
        <v>737</v>
      </c>
      <c r="BM60" s="192" t="s">
        <v>2909</v>
      </c>
    </row>
    <row r="61" spans="53:80" ht="15">
      <c r="BA61" s="319" t="s">
        <v>738</v>
      </c>
      <c r="BM61" s="49" t="s">
        <v>515</v>
      </c>
    </row>
    <row r="62" spans="53:80">
      <c r="BA62" s="340" t="s">
        <v>202</v>
      </c>
      <c r="BM62" s="192" t="s">
        <v>516</v>
      </c>
    </row>
    <row r="63" spans="53:80" ht="25.5">
      <c r="BA63" s="340" t="s">
        <v>795</v>
      </c>
      <c r="BM63" s="192" t="s">
        <v>517</v>
      </c>
    </row>
    <row r="64" spans="53:80">
      <c r="BA64" s="340" t="s">
        <v>796</v>
      </c>
      <c r="BM64" s="192" t="s">
        <v>518</v>
      </c>
    </row>
    <row r="65" spans="53:65">
      <c r="BA65" s="340" t="s">
        <v>65</v>
      </c>
      <c r="BM65" s="192" t="s">
        <v>519</v>
      </c>
    </row>
    <row r="66" spans="53:65">
      <c r="BA66" s="340" t="s">
        <v>797</v>
      </c>
      <c r="BM66" s="192" t="s">
        <v>520</v>
      </c>
    </row>
    <row r="67" spans="53:65" ht="15">
      <c r="BA67" s="319" t="s">
        <v>739</v>
      </c>
      <c r="BM67" s="192" t="s">
        <v>521</v>
      </c>
    </row>
    <row r="68" spans="53:65">
      <c r="BA68" s="49" t="s">
        <v>740</v>
      </c>
      <c r="BM68" s="192" t="s">
        <v>522</v>
      </c>
    </row>
    <row r="69" spans="53:65">
      <c r="BA69" s="49" t="s">
        <v>741</v>
      </c>
      <c r="BM69" s="192" t="s">
        <v>523</v>
      </c>
    </row>
    <row r="70" spans="53:65">
      <c r="BA70" s="49" t="s">
        <v>742</v>
      </c>
      <c r="BM70" s="192" t="s">
        <v>524</v>
      </c>
    </row>
    <row r="71" spans="53:65">
      <c r="BA71" s="49" t="s">
        <v>743</v>
      </c>
      <c r="BM71" s="192" t="s">
        <v>525</v>
      </c>
    </row>
    <row r="72" spans="53:65">
      <c r="BA72" s="49" t="s">
        <v>744</v>
      </c>
      <c r="BM72" s="192" t="s">
        <v>526</v>
      </c>
    </row>
    <row r="73" spans="53:65">
      <c r="BA73" s="49" t="s">
        <v>745</v>
      </c>
      <c r="BM73" s="192" t="s">
        <v>527</v>
      </c>
    </row>
    <row r="74" spans="53:65">
      <c r="BA74" s="49" t="s">
        <v>746</v>
      </c>
      <c r="BM74" s="192" t="s">
        <v>528</v>
      </c>
    </row>
    <row r="75" spans="53:65">
      <c r="BA75" s="49" t="s">
        <v>747</v>
      </c>
      <c r="BM75" s="192" t="s">
        <v>529</v>
      </c>
    </row>
    <row r="76" spans="53:65">
      <c r="BA76" s="49" t="s">
        <v>748</v>
      </c>
      <c r="BM76" s="192" t="s">
        <v>530</v>
      </c>
    </row>
    <row r="77" spans="53:65" ht="15">
      <c r="BA77" s="319" t="s">
        <v>791</v>
      </c>
      <c r="BM77" s="192"/>
    </row>
    <row r="78" spans="53:65">
      <c r="BA78" s="49" t="s">
        <v>788</v>
      </c>
      <c r="BM78" s="192"/>
    </row>
    <row r="79" spans="53:65">
      <c r="BA79" s="49" t="s">
        <v>789</v>
      </c>
      <c r="BM79" s="192"/>
    </row>
    <row r="80" spans="53:65">
      <c r="BA80" s="49" t="s">
        <v>790</v>
      </c>
      <c r="BM80" s="192"/>
    </row>
    <row r="81" spans="53:65" ht="15">
      <c r="BA81" s="319" t="s">
        <v>1843</v>
      </c>
      <c r="BM81" s="49" t="s">
        <v>531</v>
      </c>
    </row>
    <row r="82" spans="53:65">
      <c r="BA82" s="49" t="s">
        <v>750</v>
      </c>
      <c r="BM82" s="192" t="s">
        <v>532</v>
      </c>
    </row>
    <row r="83" spans="53:65">
      <c r="BA83" s="49" t="s">
        <v>751</v>
      </c>
      <c r="BM83" s="192" t="s">
        <v>533</v>
      </c>
    </row>
    <row r="84" spans="53:65">
      <c r="BA84" s="49" t="s">
        <v>752</v>
      </c>
      <c r="BM84" s="192" t="s">
        <v>534</v>
      </c>
    </row>
    <row r="85" spans="53:65">
      <c r="BA85" s="49" t="s">
        <v>753</v>
      </c>
      <c r="BM85" s="192" t="s">
        <v>535</v>
      </c>
    </row>
    <row r="86" spans="53:65">
      <c r="BA86" s="49" t="s">
        <v>84</v>
      </c>
      <c r="BM86" s="192" t="s">
        <v>102</v>
      </c>
    </row>
    <row r="87" spans="53:65">
      <c r="BA87" s="49" t="s">
        <v>754</v>
      </c>
      <c r="BM87" s="192" t="s">
        <v>1844</v>
      </c>
    </row>
    <row r="88" spans="53:65">
      <c r="BA88" s="49" t="s">
        <v>755</v>
      </c>
      <c r="BM88" s="192" t="s">
        <v>536</v>
      </c>
    </row>
    <row r="89" spans="53:65">
      <c r="BA89" s="49" t="s">
        <v>756</v>
      </c>
      <c r="BM89" s="192" t="s">
        <v>537</v>
      </c>
    </row>
    <row r="90" spans="53:65">
      <c r="BA90" s="49" t="s">
        <v>757</v>
      </c>
      <c r="BM90" s="192" t="s">
        <v>538</v>
      </c>
    </row>
    <row r="91" spans="53:65">
      <c r="BA91" s="49" t="s">
        <v>758</v>
      </c>
      <c r="BM91" s="192" t="s">
        <v>539</v>
      </c>
    </row>
    <row r="92" spans="53:65">
      <c r="BA92" s="49" t="s">
        <v>759</v>
      </c>
      <c r="BM92" s="192" t="s">
        <v>540</v>
      </c>
    </row>
    <row r="93" spans="53:65">
      <c r="BA93" s="49" t="s">
        <v>760</v>
      </c>
      <c r="BM93" s="49" t="s">
        <v>541</v>
      </c>
    </row>
    <row r="94" spans="53:65">
      <c r="BA94" s="49" t="s">
        <v>761</v>
      </c>
      <c r="BM94" s="192" t="s">
        <v>542</v>
      </c>
    </row>
    <row r="95" spans="53:65">
      <c r="BA95" s="49" t="s">
        <v>762</v>
      </c>
      <c r="BM95" s="192" t="s">
        <v>543</v>
      </c>
    </row>
    <row r="96" spans="53:65">
      <c r="BA96" s="49" t="s">
        <v>763</v>
      </c>
      <c r="BM96" s="192" t="s">
        <v>544</v>
      </c>
    </row>
    <row r="97" spans="53:65">
      <c r="BA97" s="49" t="s">
        <v>764</v>
      </c>
      <c r="BM97" s="192" t="s">
        <v>545</v>
      </c>
    </row>
    <row r="98" spans="53:65">
      <c r="BA98" s="49" t="s">
        <v>765</v>
      </c>
      <c r="BM98" s="192" t="s">
        <v>546</v>
      </c>
    </row>
    <row r="99" spans="53:65">
      <c r="BA99" s="49" t="s">
        <v>766</v>
      </c>
      <c r="BM99" s="192" t="s">
        <v>1829</v>
      </c>
    </row>
    <row r="100" spans="53:65">
      <c r="BA100" s="49" t="s">
        <v>767</v>
      </c>
      <c r="BM100" s="192" t="s">
        <v>547</v>
      </c>
    </row>
    <row r="101" spans="53:65" ht="15">
      <c r="BA101" s="319" t="s">
        <v>768</v>
      </c>
      <c r="BM101" s="192" t="s">
        <v>98</v>
      </c>
    </row>
    <row r="102" spans="53:65">
      <c r="BA102" s="49" t="s">
        <v>792</v>
      </c>
      <c r="BM102" s="192" t="s">
        <v>548</v>
      </c>
    </row>
    <row r="103" spans="53:65">
      <c r="BA103" s="49" t="s">
        <v>793</v>
      </c>
      <c r="BM103" s="192" t="s">
        <v>549</v>
      </c>
    </row>
    <row r="104" spans="53:65">
      <c r="BA104" s="49" t="s">
        <v>794</v>
      </c>
      <c r="BM104" s="192" t="s">
        <v>550</v>
      </c>
    </row>
    <row r="105" spans="53:65" ht="15">
      <c r="BA105" s="319" t="s">
        <v>769</v>
      </c>
      <c r="BM105" s="192" t="s">
        <v>551</v>
      </c>
    </row>
    <row r="106" spans="53:65">
      <c r="BA106" s="49" t="s">
        <v>770</v>
      </c>
      <c r="BM106" s="192" t="s">
        <v>552</v>
      </c>
    </row>
    <row r="107" spans="53:65" ht="15">
      <c r="BA107" s="319" t="s">
        <v>771</v>
      </c>
      <c r="BM107" s="192" t="s">
        <v>553</v>
      </c>
    </row>
    <row r="108" spans="53:65">
      <c r="BA108" s="49" t="s">
        <v>772</v>
      </c>
      <c r="BM108" s="192" t="s">
        <v>1830</v>
      </c>
    </row>
    <row r="109" spans="53:65">
      <c r="BA109" s="49" t="s">
        <v>773</v>
      </c>
      <c r="BM109" s="192" t="s">
        <v>85</v>
      </c>
    </row>
    <row r="110" spans="53:65">
      <c r="BA110" s="49" t="s">
        <v>774</v>
      </c>
      <c r="BM110" s="192" t="s">
        <v>554</v>
      </c>
    </row>
    <row r="111" spans="53:65">
      <c r="BA111" s="49" t="s">
        <v>775</v>
      </c>
      <c r="BM111" s="192" t="s">
        <v>555</v>
      </c>
    </row>
    <row r="112" spans="53:65" ht="15">
      <c r="BA112" s="319" t="s">
        <v>776</v>
      </c>
      <c r="BM112" s="192" t="s">
        <v>556</v>
      </c>
    </row>
    <row r="113" spans="53:65">
      <c r="BA113" s="49" t="s">
        <v>777</v>
      </c>
      <c r="BM113" s="192" t="s">
        <v>557</v>
      </c>
    </row>
    <row r="114" spans="53:65">
      <c r="BA114" s="49" t="s">
        <v>778</v>
      </c>
      <c r="BM114" s="192" t="s">
        <v>558</v>
      </c>
    </row>
    <row r="115" spans="53:65">
      <c r="BA115" s="49" t="s">
        <v>779</v>
      </c>
      <c r="BM115" s="192" t="s">
        <v>559</v>
      </c>
    </row>
    <row r="116" spans="53:65">
      <c r="BA116" s="49" t="s">
        <v>780</v>
      </c>
      <c r="BM116" s="192" t="s">
        <v>560</v>
      </c>
    </row>
    <row r="117" spans="53:65">
      <c r="BA117" s="49" t="s">
        <v>781</v>
      </c>
      <c r="BM117" s="192" t="s">
        <v>86</v>
      </c>
    </row>
    <row r="118" spans="53:65">
      <c r="BA118" s="49" t="s">
        <v>782</v>
      </c>
      <c r="BM118" s="192" t="s">
        <v>561</v>
      </c>
    </row>
    <row r="119" spans="53:65" ht="15">
      <c r="BA119" s="319" t="s">
        <v>783</v>
      </c>
      <c r="BM119" s="192" t="s">
        <v>562</v>
      </c>
    </row>
    <row r="120" spans="53:65">
      <c r="BA120" s="49" t="s">
        <v>784</v>
      </c>
      <c r="BM120" s="192" t="s">
        <v>563</v>
      </c>
    </row>
    <row r="121" spans="53:65" ht="15">
      <c r="BA121" s="319" t="s">
        <v>785</v>
      </c>
      <c r="BM121" s="192" t="s">
        <v>564</v>
      </c>
    </row>
    <row r="122" spans="53:65">
      <c r="BA122" s="49" t="s">
        <v>786</v>
      </c>
      <c r="BM122" s="192" t="s">
        <v>565</v>
      </c>
    </row>
    <row r="123" spans="53:65">
      <c r="BM123" s="192" t="s">
        <v>566</v>
      </c>
    </row>
    <row r="124" spans="53:65">
      <c r="BM124" s="192" t="s">
        <v>567</v>
      </c>
    </row>
    <row r="125" spans="53:65">
      <c r="BM125" s="192" t="s">
        <v>568</v>
      </c>
    </row>
    <row r="126" spans="53:65">
      <c r="BM126" s="192" t="s">
        <v>569</v>
      </c>
    </row>
    <row r="127" spans="53:65">
      <c r="BM127" s="192" t="s">
        <v>570</v>
      </c>
    </row>
    <row r="128" spans="53:65">
      <c r="BM128" s="192" t="s">
        <v>571</v>
      </c>
    </row>
    <row r="129" spans="65:65">
      <c r="BM129" s="192" t="s">
        <v>572</v>
      </c>
    </row>
    <row r="130" spans="65:65">
      <c r="BM130" s="192" t="s">
        <v>573</v>
      </c>
    </row>
    <row r="131" spans="65:65">
      <c r="BM131" s="192" t="s">
        <v>574</v>
      </c>
    </row>
    <row r="132" spans="65:65">
      <c r="BM132" s="192" t="s">
        <v>575</v>
      </c>
    </row>
    <row r="133" spans="65:65">
      <c r="BM133" s="192" t="s">
        <v>576</v>
      </c>
    </row>
    <row r="134" spans="65:65">
      <c r="BM134" s="192" t="s">
        <v>577</v>
      </c>
    </row>
    <row r="135" spans="65:65">
      <c r="BM135" s="192" t="s">
        <v>1016</v>
      </c>
    </row>
    <row r="136" spans="65:65">
      <c r="BM136" s="192" t="s">
        <v>578</v>
      </c>
    </row>
    <row r="137" spans="65:65">
      <c r="BM137" s="49" t="s">
        <v>579</v>
      </c>
    </row>
    <row r="138" spans="65:65">
      <c r="BM138" s="192" t="s">
        <v>580</v>
      </c>
    </row>
    <row r="139" spans="65:65">
      <c r="BM139" s="192" t="s">
        <v>581</v>
      </c>
    </row>
    <row r="140" spans="65:65">
      <c r="BM140" s="192" t="s">
        <v>582</v>
      </c>
    </row>
    <row r="141" spans="65:65">
      <c r="BM141" s="192" t="s">
        <v>583</v>
      </c>
    </row>
    <row r="142" spans="65:65">
      <c r="BM142" s="192" t="s">
        <v>584</v>
      </c>
    </row>
    <row r="143" spans="65:65">
      <c r="BM143" s="192" t="s">
        <v>585</v>
      </c>
    </row>
    <row r="144" spans="65:65">
      <c r="BM144" s="192" t="s">
        <v>586</v>
      </c>
    </row>
    <row r="145" spans="65:65">
      <c r="BM145" s="192" t="s">
        <v>587</v>
      </c>
    </row>
    <row r="146" spans="65:65">
      <c r="BM146" s="192" t="s">
        <v>588</v>
      </c>
    </row>
    <row r="147" spans="65:65">
      <c r="BM147" s="192" t="s">
        <v>589</v>
      </c>
    </row>
    <row r="148" spans="65:65">
      <c r="BM148" s="192" t="s">
        <v>590</v>
      </c>
    </row>
    <row r="149" spans="65:65">
      <c r="BM149" s="192" t="s">
        <v>591</v>
      </c>
    </row>
    <row r="150" spans="65:65">
      <c r="BM150" s="192" t="s">
        <v>592</v>
      </c>
    </row>
    <row r="151" spans="65:65">
      <c r="BM151" s="192" t="s">
        <v>1017</v>
      </c>
    </row>
    <row r="152" spans="65:65">
      <c r="BM152" s="192" t="s">
        <v>593</v>
      </c>
    </row>
    <row r="153" spans="65:65">
      <c r="BM153" s="192" t="s">
        <v>594</v>
      </c>
    </row>
    <row r="154" spans="65:65">
      <c r="BM154" s="192" t="s">
        <v>595</v>
      </c>
    </row>
    <row r="155" spans="65:65">
      <c r="BM155" s="192" t="s">
        <v>596</v>
      </c>
    </row>
    <row r="156" spans="65:65">
      <c r="BM156" s="192" t="s">
        <v>597</v>
      </c>
    </row>
    <row r="157" spans="65:65">
      <c r="BM157" s="192" t="s">
        <v>1018</v>
      </c>
    </row>
    <row r="158" spans="65:65">
      <c r="BM158" s="192" t="s">
        <v>598</v>
      </c>
    </row>
    <row r="159" spans="65:65">
      <c r="BM159" s="192" t="s">
        <v>599</v>
      </c>
    </row>
    <row r="160" spans="65:65">
      <c r="BM160" s="49" t="s">
        <v>600</v>
      </c>
    </row>
    <row r="161" spans="65:65">
      <c r="BM161" s="192" t="s">
        <v>83</v>
      </c>
    </row>
    <row r="162" spans="65:65">
      <c r="BM162" s="49" t="s">
        <v>601</v>
      </c>
    </row>
    <row r="163" spans="65:65">
      <c r="BM163" s="192" t="s">
        <v>602</v>
      </c>
    </row>
    <row r="164" spans="65:65">
      <c r="BM164" s="192" t="s">
        <v>603</v>
      </c>
    </row>
    <row r="165" spans="65:65">
      <c r="BM165" s="192" t="s">
        <v>604</v>
      </c>
    </row>
    <row r="166" spans="65:65">
      <c r="BM166" s="192" t="s">
        <v>605</v>
      </c>
    </row>
    <row r="167" spans="65:65">
      <c r="BM167" s="192" t="s">
        <v>606</v>
      </c>
    </row>
    <row r="168" spans="65:65">
      <c r="BM168" s="192" t="s">
        <v>607</v>
      </c>
    </row>
    <row r="169" spans="65:65">
      <c r="BM169" s="192" t="s">
        <v>608</v>
      </c>
    </row>
    <row r="170" spans="65:65">
      <c r="BM170" s="49" t="s">
        <v>609</v>
      </c>
    </row>
    <row r="171" spans="65:65">
      <c r="BM171" s="192" t="s">
        <v>610</v>
      </c>
    </row>
    <row r="172" spans="65:65">
      <c r="BM172" s="192" t="s">
        <v>611</v>
      </c>
    </row>
    <row r="173" spans="65:65">
      <c r="BM173" s="192" t="s">
        <v>612</v>
      </c>
    </row>
    <row r="174" spans="65:65">
      <c r="BM174" s="192" t="s">
        <v>613</v>
      </c>
    </row>
    <row r="175" spans="65:65">
      <c r="BM175" s="192" t="s">
        <v>614</v>
      </c>
    </row>
    <row r="176" spans="65:65">
      <c r="BM176" s="192" t="s">
        <v>615</v>
      </c>
    </row>
    <row r="177" spans="65:65">
      <c r="BM177" s="192" t="s">
        <v>616</v>
      </c>
    </row>
    <row r="178" spans="65:65">
      <c r="BM178" s="192" t="s">
        <v>617</v>
      </c>
    </row>
    <row r="179" spans="65:65">
      <c r="BM179" s="192" t="s">
        <v>618</v>
      </c>
    </row>
    <row r="180" spans="65:65">
      <c r="BM180" s="192" t="s">
        <v>619</v>
      </c>
    </row>
    <row r="181" spans="65:65">
      <c r="BM181" s="192" t="s">
        <v>620</v>
      </c>
    </row>
    <row r="182" spans="65:65">
      <c r="BM182" s="192" t="s">
        <v>621</v>
      </c>
    </row>
    <row r="183" spans="65:65">
      <c r="BM183" s="192" t="s">
        <v>622</v>
      </c>
    </row>
    <row r="184" spans="65:65">
      <c r="BM184" s="192" t="s">
        <v>1019</v>
      </c>
    </row>
    <row r="185" spans="65:65">
      <c r="BM185" s="192" t="s">
        <v>623</v>
      </c>
    </row>
    <row r="186" spans="65:65">
      <c r="BM186" s="192" t="s">
        <v>624</v>
      </c>
    </row>
    <row r="187" spans="65:65">
      <c r="BM187" s="192" t="s">
        <v>625</v>
      </c>
    </row>
    <row r="188" spans="65:65">
      <c r="BM188" s="192" t="s">
        <v>1020</v>
      </c>
    </row>
    <row r="189" spans="65:65">
      <c r="BM189" s="49" t="s">
        <v>626</v>
      </c>
    </row>
    <row r="190" spans="65:65">
      <c r="BM190" s="192" t="s">
        <v>627</v>
      </c>
    </row>
    <row r="191" spans="65:65">
      <c r="BM191" s="192" t="s">
        <v>628</v>
      </c>
    </row>
  </sheetData>
  <dataValidations count="1">
    <dataValidation type="textLength" showInputMessage="1" showErrorMessage="1" sqref="I4:I13">
      <formula1>0</formula1>
      <formula2>150</formula2>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CF193"/>
  <sheetViews>
    <sheetView workbookViewId="0">
      <selection activeCell="E10" sqref="E10"/>
    </sheetView>
  </sheetViews>
  <sheetFormatPr defaultColWidth="8.85546875" defaultRowHeight="12.75"/>
  <cols>
    <col min="1" max="1" width="8.85546875" style="49"/>
    <col min="2" max="2" width="15.7109375" style="49" customWidth="1"/>
    <col min="3" max="3" width="17.28515625" style="49" customWidth="1"/>
    <col min="4" max="4" width="31.5703125" style="49" customWidth="1"/>
    <col min="5" max="5" width="25" style="49" customWidth="1"/>
    <col min="6" max="6" width="22.42578125" style="49" customWidth="1"/>
    <col min="7" max="7" width="20.42578125" style="49" customWidth="1"/>
    <col min="8" max="8" width="22.140625" style="49" customWidth="1"/>
    <col min="9" max="9" width="11.140625" style="49" customWidth="1"/>
    <col min="10" max="52" width="8.85546875" style="49" customWidth="1"/>
    <col min="53" max="16384" width="8.85546875" style="49"/>
  </cols>
  <sheetData>
    <row r="1" spans="1:81" ht="26.25" thickBot="1">
      <c r="A1" s="200" t="s">
        <v>727</v>
      </c>
      <c r="G1" s="51" t="s">
        <v>0</v>
      </c>
      <c r="H1" s="442" t="s">
        <v>1014</v>
      </c>
      <c r="BA1" s="239" t="s">
        <v>402</v>
      </c>
      <c r="BB1" s="240" t="s">
        <v>805</v>
      </c>
      <c r="BD1" s="138" t="s">
        <v>2904</v>
      </c>
      <c r="BE1" s="191"/>
      <c r="BF1" s="191"/>
      <c r="BH1" s="49" t="s">
        <v>2910</v>
      </c>
      <c r="BM1" s="138" t="s">
        <v>2911</v>
      </c>
      <c r="BO1" s="49" t="s">
        <v>2912</v>
      </c>
      <c r="BU1" s="138" t="s">
        <v>2913</v>
      </c>
      <c r="BZ1" s="49" t="s">
        <v>2914</v>
      </c>
      <c r="CC1" s="49" t="s">
        <v>2915</v>
      </c>
    </row>
    <row r="2" spans="1:81" ht="15.75" thickBot="1">
      <c r="G2" s="84" t="s">
        <v>246</v>
      </c>
      <c r="H2" s="443">
        <v>2016</v>
      </c>
      <c r="BA2" s="190" t="s">
        <v>327</v>
      </c>
      <c r="BB2" s="190" t="s">
        <v>328</v>
      </c>
      <c r="BD2" s="49" t="s">
        <v>419</v>
      </c>
      <c r="BE2" s="191"/>
      <c r="BF2" s="191"/>
      <c r="BH2" s="49" t="s">
        <v>448</v>
      </c>
      <c r="BM2" s="192" t="s">
        <v>461</v>
      </c>
      <c r="BO2" s="49" t="s">
        <v>117</v>
      </c>
      <c r="BU2" s="46" t="s">
        <v>684</v>
      </c>
      <c r="BV2" s="46"/>
      <c r="BW2" s="46"/>
      <c r="BX2" s="46"/>
      <c r="BY2" s="46"/>
      <c r="BZ2" s="46" t="s">
        <v>173</v>
      </c>
      <c r="CA2" s="46"/>
      <c r="CB2" s="46"/>
      <c r="CC2" s="49" t="s">
        <v>263</v>
      </c>
    </row>
    <row r="3" spans="1:81" ht="108.75" customHeight="1" thickBot="1">
      <c r="A3" s="199" t="s">
        <v>385</v>
      </c>
      <c r="B3" s="180" t="s">
        <v>386</v>
      </c>
      <c r="C3" s="180" t="s">
        <v>387</v>
      </c>
      <c r="D3" s="180" t="s">
        <v>388</v>
      </c>
      <c r="E3" s="180" t="s">
        <v>389</v>
      </c>
      <c r="F3" s="180" t="s">
        <v>390</v>
      </c>
      <c r="G3" s="180" t="s">
        <v>391</v>
      </c>
      <c r="H3" s="181" t="s">
        <v>392</v>
      </c>
      <c r="I3" s="253" t="s">
        <v>302</v>
      </c>
      <c r="BA3" s="190" t="s">
        <v>329</v>
      </c>
      <c r="BB3" s="190" t="s">
        <v>330</v>
      </c>
      <c r="BD3" s="49" t="s">
        <v>215</v>
      </c>
      <c r="BE3" s="191"/>
      <c r="BF3" s="191"/>
      <c r="BH3" s="49" t="s">
        <v>450</v>
      </c>
      <c r="BM3" s="192" t="s">
        <v>462</v>
      </c>
      <c r="BO3" s="49" t="s">
        <v>119</v>
      </c>
      <c r="BU3" s="46" t="s">
        <v>685</v>
      </c>
      <c r="BV3" s="46"/>
      <c r="BW3" s="46"/>
      <c r="BX3" s="46"/>
      <c r="BY3" s="46"/>
      <c r="BZ3" s="46" t="s">
        <v>710</v>
      </c>
      <c r="CA3" s="46"/>
      <c r="CB3" s="46"/>
      <c r="CC3" s="49" t="s">
        <v>264</v>
      </c>
    </row>
    <row r="4" spans="1:81" ht="102">
      <c r="A4" s="622" t="s">
        <v>1234</v>
      </c>
      <c r="B4" s="623" t="s">
        <v>1235</v>
      </c>
      <c r="C4" s="623" t="s">
        <v>1236</v>
      </c>
      <c r="D4" s="623" t="s">
        <v>1237</v>
      </c>
      <c r="E4" s="623" t="s">
        <v>2783</v>
      </c>
      <c r="F4" s="623" t="s">
        <v>1238</v>
      </c>
      <c r="G4" s="622" t="s">
        <v>860</v>
      </c>
      <c r="H4" s="623" t="s">
        <v>1239</v>
      </c>
      <c r="I4" s="624"/>
    </row>
    <row r="5" spans="1:81" ht="102">
      <c r="A5" s="622" t="s">
        <v>1240</v>
      </c>
      <c r="B5" s="623" t="s">
        <v>1241</v>
      </c>
      <c r="C5" s="623" t="s">
        <v>1236</v>
      </c>
      <c r="D5" s="623" t="s">
        <v>1237</v>
      </c>
      <c r="E5" s="623" t="s">
        <v>2784</v>
      </c>
      <c r="F5" s="623" t="s">
        <v>1242</v>
      </c>
      <c r="G5" s="622" t="s">
        <v>860</v>
      </c>
      <c r="H5" s="623" t="s">
        <v>2805</v>
      </c>
      <c r="I5" s="625"/>
    </row>
    <row r="6" spans="1:81" ht="114.75">
      <c r="A6" s="622" t="s">
        <v>1243</v>
      </c>
      <c r="B6" s="623" t="s">
        <v>2785</v>
      </c>
      <c r="C6" s="623" t="s">
        <v>1236</v>
      </c>
      <c r="D6" s="623" t="s">
        <v>1244</v>
      </c>
      <c r="E6" s="623" t="s">
        <v>2784</v>
      </c>
      <c r="F6" s="623" t="s">
        <v>1242</v>
      </c>
      <c r="G6" s="622" t="s">
        <v>860</v>
      </c>
      <c r="H6" s="623" t="s">
        <v>2804</v>
      </c>
      <c r="I6" s="625"/>
    </row>
    <row r="7" spans="1:81">
      <c r="A7" s="49" t="s">
        <v>1245</v>
      </c>
    </row>
    <row r="8" spans="1:81">
      <c r="A8" s="49" t="s">
        <v>1246</v>
      </c>
    </row>
    <row r="9" spans="1:81">
      <c r="A9" s="49" t="s">
        <v>1247</v>
      </c>
    </row>
    <row r="10" spans="1:81">
      <c r="A10" s="49" t="s">
        <v>1248</v>
      </c>
    </row>
    <row r="11" spans="1:81">
      <c r="BA11" s="190" t="s">
        <v>342</v>
      </c>
      <c r="BB11" s="190" t="s">
        <v>124</v>
      </c>
      <c r="BE11" s="191"/>
      <c r="BF11" s="191"/>
      <c r="BM11" s="192" t="s">
        <v>467</v>
      </c>
      <c r="BO11" s="49" t="s">
        <v>120</v>
      </c>
      <c r="BU11" s="46" t="s">
        <v>664</v>
      </c>
      <c r="BV11" s="46"/>
      <c r="BW11" s="46"/>
      <c r="BX11" s="46"/>
      <c r="BY11" s="46"/>
      <c r="BZ11" s="46" t="s">
        <v>184</v>
      </c>
      <c r="CA11" s="46"/>
      <c r="CB11" s="46"/>
    </row>
    <row r="12" spans="1:81">
      <c r="BA12" s="190" t="s">
        <v>343</v>
      </c>
      <c r="BB12" s="190" t="s">
        <v>49</v>
      </c>
      <c r="BD12" s="138" t="s">
        <v>422</v>
      </c>
      <c r="BE12" s="191"/>
      <c r="BF12" s="191"/>
      <c r="BH12" s="138" t="s">
        <v>75</v>
      </c>
      <c r="BK12" s="138" t="s">
        <v>798</v>
      </c>
      <c r="BM12" s="192" t="s">
        <v>468</v>
      </c>
      <c r="BO12" s="49" t="s">
        <v>121</v>
      </c>
      <c r="BU12" s="46" t="s">
        <v>688</v>
      </c>
      <c r="BV12" s="46"/>
      <c r="BW12" s="46"/>
      <c r="BX12" s="46"/>
      <c r="BY12" s="46"/>
      <c r="BZ12" s="46" t="s">
        <v>702</v>
      </c>
      <c r="CA12" s="46"/>
      <c r="CB12" s="46"/>
    </row>
    <row r="13" spans="1:81" ht="18" customHeight="1">
      <c r="BA13" s="190" t="s">
        <v>371</v>
      </c>
      <c r="BB13" s="190" t="s">
        <v>323</v>
      </c>
      <c r="BD13" s="49" t="s">
        <v>55</v>
      </c>
      <c r="BE13" s="191"/>
      <c r="BF13" s="191"/>
      <c r="BH13" s="49" t="s">
        <v>66</v>
      </c>
      <c r="BK13" s="49" t="s">
        <v>66</v>
      </c>
      <c r="BM13" s="192" t="s">
        <v>469</v>
      </c>
      <c r="BO13" s="49" t="s">
        <v>122</v>
      </c>
      <c r="BU13" s="46" t="s">
        <v>665</v>
      </c>
      <c r="BV13" s="46"/>
      <c r="BW13" s="46"/>
      <c r="BX13" s="46"/>
      <c r="BY13" s="46"/>
      <c r="BZ13" s="46" t="s">
        <v>712</v>
      </c>
      <c r="CA13" s="46"/>
      <c r="CB13" s="46"/>
    </row>
    <row r="14" spans="1:81">
      <c r="BA14" s="190" t="s">
        <v>345</v>
      </c>
      <c r="BB14" s="190" t="s">
        <v>346</v>
      </c>
      <c r="BD14" s="49" t="s">
        <v>423</v>
      </c>
      <c r="BE14" s="191"/>
      <c r="BF14" s="191"/>
      <c r="BH14" s="49" t="s">
        <v>76</v>
      </c>
      <c r="BK14" s="49" t="s">
        <v>736</v>
      </c>
      <c r="BM14" s="192" t="s">
        <v>470</v>
      </c>
      <c r="BO14" s="49" t="s">
        <v>650</v>
      </c>
      <c r="BU14" s="46" t="s">
        <v>689</v>
      </c>
      <c r="BV14" s="46"/>
      <c r="BW14" s="46"/>
      <c r="BX14" s="46"/>
      <c r="BY14" s="46"/>
      <c r="BZ14" s="46" t="s">
        <v>703</v>
      </c>
      <c r="CA14" s="46"/>
      <c r="CB14" s="46"/>
    </row>
    <row r="15" spans="1:81">
      <c r="BA15" s="190" t="s">
        <v>333</v>
      </c>
      <c r="BB15" s="190" t="s">
        <v>334</v>
      </c>
      <c r="BD15" s="49" t="s">
        <v>174</v>
      </c>
      <c r="BE15" s="191"/>
      <c r="BF15" s="191"/>
      <c r="BH15" s="49" t="s">
        <v>728</v>
      </c>
      <c r="BM15" s="192" t="s">
        <v>471</v>
      </c>
      <c r="BO15" s="49" t="s">
        <v>649</v>
      </c>
      <c r="BU15" s="46" t="s">
        <v>666</v>
      </c>
      <c r="BV15" s="46"/>
      <c r="BW15" s="46"/>
      <c r="BX15" s="46"/>
      <c r="BY15" s="46"/>
      <c r="BZ15" s="46" t="s">
        <v>704</v>
      </c>
      <c r="CA15" s="46"/>
      <c r="CB15" s="46"/>
    </row>
    <row r="16" spans="1:81">
      <c r="BA16" s="190" t="s">
        <v>347</v>
      </c>
      <c r="BB16" s="190" t="s">
        <v>348</v>
      </c>
      <c r="BD16" s="49" t="s">
        <v>424</v>
      </c>
      <c r="BE16" s="191"/>
      <c r="BF16" s="191"/>
      <c r="BM16" s="192" t="s">
        <v>1015</v>
      </c>
      <c r="BO16" s="49" t="s">
        <v>651</v>
      </c>
      <c r="BU16" s="46" t="s">
        <v>141</v>
      </c>
      <c r="BV16" s="46"/>
      <c r="BW16" s="46"/>
      <c r="BX16" s="46"/>
      <c r="BY16" s="46"/>
      <c r="BZ16" s="46" t="s">
        <v>715</v>
      </c>
      <c r="CA16" s="46"/>
      <c r="CB16" s="46"/>
    </row>
    <row r="17" spans="53:84">
      <c r="BA17" s="190" t="s">
        <v>349</v>
      </c>
      <c r="BB17" s="190" t="s">
        <v>350</v>
      </c>
      <c r="BD17" s="49" t="s">
        <v>184</v>
      </c>
      <c r="BE17" s="191"/>
      <c r="BF17" s="191"/>
      <c r="BM17" s="192" t="s">
        <v>100</v>
      </c>
      <c r="BO17" s="49" t="s">
        <v>652</v>
      </c>
      <c r="BU17" s="46" t="s">
        <v>690</v>
      </c>
      <c r="BV17" s="46"/>
      <c r="BW17" s="46"/>
      <c r="BX17" s="46"/>
      <c r="BY17" s="46"/>
      <c r="BZ17" s="46" t="s">
        <v>705</v>
      </c>
      <c r="CA17" s="46"/>
      <c r="CB17" s="46"/>
    </row>
    <row r="18" spans="53:84">
      <c r="BA18" s="190" t="s">
        <v>351</v>
      </c>
      <c r="BB18" s="190" t="s">
        <v>99</v>
      </c>
      <c r="BD18" s="49" t="s">
        <v>425</v>
      </c>
      <c r="BE18" s="191"/>
      <c r="BF18" s="191"/>
      <c r="BM18" s="192" t="s">
        <v>472</v>
      </c>
      <c r="BO18" s="49" t="s">
        <v>653</v>
      </c>
      <c r="BU18" s="46" t="s">
        <v>719</v>
      </c>
      <c r="BV18" s="46"/>
      <c r="BW18" s="46"/>
      <c r="BX18" s="46"/>
      <c r="BY18" s="46"/>
      <c r="BZ18" s="46" t="s">
        <v>706</v>
      </c>
      <c r="CA18" s="46"/>
      <c r="CB18" s="46"/>
    </row>
    <row r="19" spans="53:84">
      <c r="BA19" s="190" t="s">
        <v>353</v>
      </c>
      <c r="BB19" s="190" t="s">
        <v>325</v>
      </c>
      <c r="BD19" s="49" t="s">
        <v>426</v>
      </c>
      <c r="BE19" s="191"/>
      <c r="BF19" s="191"/>
      <c r="BM19" s="192" t="s">
        <v>473</v>
      </c>
      <c r="BO19" s="49" t="s">
        <v>654</v>
      </c>
      <c r="BU19" s="46" t="s">
        <v>720</v>
      </c>
      <c r="BV19" s="46"/>
      <c r="BW19" s="46"/>
      <c r="BX19" s="46"/>
      <c r="BY19" s="46"/>
      <c r="BZ19" s="46" t="s">
        <v>714</v>
      </c>
      <c r="CA19" s="46"/>
      <c r="CB19" s="46"/>
    </row>
    <row r="20" spans="53:84" ht="14.25" customHeight="1">
      <c r="BA20" s="190" t="s">
        <v>354</v>
      </c>
      <c r="BB20" s="190" t="s">
        <v>355</v>
      </c>
      <c r="BD20" s="49" t="s">
        <v>427</v>
      </c>
      <c r="BE20" s="191"/>
      <c r="BF20" s="191"/>
      <c r="BM20" s="192" t="s">
        <v>474</v>
      </c>
      <c r="BO20" s="49" t="s">
        <v>655</v>
      </c>
      <c r="BU20" s="46" t="s">
        <v>721</v>
      </c>
      <c r="BV20" s="46"/>
      <c r="BW20" s="46"/>
      <c r="BX20" s="46"/>
      <c r="BY20" s="46"/>
      <c r="BZ20" s="46" t="s">
        <v>713</v>
      </c>
      <c r="CA20" s="46"/>
      <c r="CB20" s="46"/>
    </row>
    <row r="21" spans="53:84">
      <c r="BA21" s="190" t="s">
        <v>352</v>
      </c>
      <c r="BB21" s="190" t="s">
        <v>321</v>
      </c>
      <c r="BD21" s="49" t="s">
        <v>428</v>
      </c>
      <c r="BE21" s="191"/>
      <c r="BF21" s="191"/>
      <c r="BH21" s="339" t="s">
        <v>1828</v>
      </c>
      <c r="BI21" s="49" t="s">
        <v>787</v>
      </c>
      <c r="BM21" s="192" t="s">
        <v>475</v>
      </c>
      <c r="BO21" s="49" t="s">
        <v>656</v>
      </c>
      <c r="BU21" s="46" t="s">
        <v>722</v>
      </c>
      <c r="BV21" s="46"/>
      <c r="BW21" s="46"/>
      <c r="BX21" s="46"/>
      <c r="BY21" s="46"/>
      <c r="BZ21" s="46" t="s">
        <v>707</v>
      </c>
      <c r="CA21" s="46"/>
      <c r="CB21" s="46"/>
    </row>
    <row r="22" spans="53:84">
      <c r="BA22" s="190" t="s">
        <v>356</v>
      </c>
      <c r="BB22" s="190" t="s">
        <v>357</v>
      </c>
      <c r="BD22" s="49" t="s">
        <v>119</v>
      </c>
      <c r="BE22" s="191"/>
      <c r="BF22" s="191"/>
      <c r="BM22" s="192" t="s">
        <v>476</v>
      </c>
      <c r="BO22" s="49" t="s">
        <v>657</v>
      </c>
      <c r="BU22" s="46" t="s">
        <v>667</v>
      </c>
      <c r="BV22" s="46"/>
      <c r="BW22" s="46"/>
      <c r="BX22" s="46"/>
      <c r="BY22" s="46"/>
      <c r="BZ22" s="46" t="s">
        <v>441</v>
      </c>
      <c r="CA22" s="46"/>
      <c r="CB22" s="46"/>
    </row>
    <row r="23" spans="53:84" ht="15.75" customHeight="1">
      <c r="BA23" s="190" t="s">
        <v>358</v>
      </c>
      <c r="BB23" s="190" t="s">
        <v>324</v>
      </c>
      <c r="BD23" s="49" t="s">
        <v>429</v>
      </c>
      <c r="BE23" s="191"/>
      <c r="BF23" s="191"/>
      <c r="BM23" s="192" t="s">
        <v>477</v>
      </c>
      <c r="BO23" s="49" t="s">
        <v>658</v>
      </c>
      <c r="BU23" s="46" t="s">
        <v>668</v>
      </c>
      <c r="BV23" s="46"/>
      <c r="BW23" s="46"/>
      <c r="BX23" s="46"/>
      <c r="BY23" s="46"/>
      <c r="BZ23" s="46" t="s">
        <v>708</v>
      </c>
      <c r="CA23" s="46"/>
      <c r="CB23" s="46"/>
    </row>
    <row r="24" spans="53:84">
      <c r="BA24" s="190" t="s">
        <v>359</v>
      </c>
      <c r="BB24" s="190" t="s">
        <v>360</v>
      </c>
      <c r="BE24" s="191"/>
      <c r="BF24" s="191"/>
      <c r="BM24" s="192" t="s">
        <v>478</v>
      </c>
      <c r="BO24" s="49" t="s">
        <v>646</v>
      </c>
      <c r="BU24" s="46" t="s">
        <v>669</v>
      </c>
      <c r="BV24" s="46"/>
      <c r="BW24" s="46"/>
      <c r="BX24" s="46"/>
      <c r="BY24" s="46"/>
      <c r="CA24" s="46"/>
      <c r="CB24" s="46"/>
    </row>
    <row r="25" spans="53:84">
      <c r="BA25" s="190" t="s">
        <v>361</v>
      </c>
      <c r="BB25" s="190" t="s">
        <v>362</v>
      </c>
      <c r="BE25" s="191"/>
      <c r="BF25" s="191"/>
      <c r="BM25" s="192" t="s">
        <v>479</v>
      </c>
      <c r="BO25" s="49" t="s">
        <v>659</v>
      </c>
      <c r="BU25" s="46" t="s">
        <v>670</v>
      </c>
      <c r="BV25" s="46"/>
      <c r="BW25" s="46"/>
      <c r="BX25" s="46"/>
      <c r="BY25" s="46"/>
      <c r="BZ25" s="46"/>
      <c r="CA25" s="46"/>
      <c r="CB25" s="46"/>
    </row>
    <row r="26" spans="53:84">
      <c r="BA26" s="190" t="s">
        <v>363</v>
      </c>
      <c r="BB26" s="190" t="s">
        <v>364</v>
      </c>
      <c r="BD26" s="138" t="s">
        <v>421</v>
      </c>
      <c r="BE26" s="191"/>
      <c r="BF26" s="191"/>
      <c r="BH26" s="138" t="s">
        <v>460</v>
      </c>
      <c r="BM26" s="192" t="s">
        <v>480</v>
      </c>
      <c r="BO26" s="49" t="s">
        <v>647</v>
      </c>
      <c r="BU26" s="46" t="s">
        <v>691</v>
      </c>
      <c r="BV26" s="46"/>
      <c r="BW26" s="46"/>
      <c r="BX26" s="46"/>
      <c r="BY26" s="46"/>
      <c r="BZ26" s="46" t="s">
        <v>716</v>
      </c>
      <c r="CA26" s="46"/>
      <c r="CB26" s="46"/>
      <c r="CD26" s="43" t="s">
        <v>212</v>
      </c>
      <c r="CE26" s="44"/>
      <c r="CF26" s="43" t="s">
        <v>213</v>
      </c>
    </row>
    <row r="27" spans="53:84">
      <c r="BA27" s="190" t="s">
        <v>365</v>
      </c>
      <c r="BB27" s="190" t="s">
        <v>366</v>
      </c>
      <c r="BD27" s="49" t="s">
        <v>430</v>
      </c>
      <c r="BE27" s="191"/>
      <c r="BF27" s="191"/>
      <c r="BH27" s="49" t="s">
        <v>459</v>
      </c>
      <c r="BM27" s="192" t="s">
        <v>481</v>
      </c>
      <c r="BU27" s="46" t="s">
        <v>671</v>
      </c>
      <c r="BV27" s="46"/>
      <c r="BW27" s="46"/>
      <c r="BX27" s="46"/>
      <c r="BY27" s="46"/>
      <c r="BZ27" s="46" t="s">
        <v>173</v>
      </c>
      <c r="CA27" s="46"/>
      <c r="CB27" s="46"/>
      <c r="CD27" s="44" t="s">
        <v>214</v>
      </c>
      <c r="CE27" s="44"/>
      <c r="CF27" s="44" t="s">
        <v>215</v>
      </c>
    </row>
    <row r="28" spans="53:84">
      <c r="BA28" s="190" t="s">
        <v>367</v>
      </c>
      <c r="BB28" s="190" t="s">
        <v>368</v>
      </c>
      <c r="BD28" s="49" t="s">
        <v>431</v>
      </c>
      <c r="BE28" s="191"/>
      <c r="BF28" s="191"/>
      <c r="BH28" s="49" t="s">
        <v>276</v>
      </c>
      <c r="BM28" s="192" t="s">
        <v>482</v>
      </c>
      <c r="BU28" s="46" t="s">
        <v>672</v>
      </c>
      <c r="BV28" s="46"/>
      <c r="BW28" s="46"/>
      <c r="BX28" s="46"/>
      <c r="BY28" s="46"/>
      <c r="BZ28" s="46" t="s">
        <v>710</v>
      </c>
      <c r="CA28" s="46"/>
      <c r="CB28" s="46"/>
      <c r="CD28" s="44" t="s">
        <v>216</v>
      </c>
      <c r="CE28" s="44"/>
      <c r="CF28" s="44" t="s">
        <v>217</v>
      </c>
    </row>
    <row r="29" spans="53:84">
      <c r="BA29" s="190" t="s">
        <v>370</v>
      </c>
      <c r="BB29" s="190" t="s">
        <v>4</v>
      </c>
      <c r="BD29" s="49" t="s">
        <v>57</v>
      </c>
      <c r="BE29" s="191"/>
      <c r="BF29" s="191"/>
      <c r="BH29" s="49" t="s">
        <v>458</v>
      </c>
      <c r="BM29" s="192" t="s">
        <v>483</v>
      </c>
      <c r="BU29" s="46" t="s">
        <v>673</v>
      </c>
      <c r="BV29" s="46"/>
      <c r="BW29" s="46"/>
      <c r="BX29" s="46"/>
      <c r="BY29" s="46"/>
      <c r="BZ29" s="46" t="s">
        <v>57</v>
      </c>
      <c r="CA29" s="46"/>
      <c r="CB29" s="46"/>
      <c r="CD29" s="44" t="s">
        <v>218</v>
      </c>
      <c r="CE29" s="44"/>
      <c r="CF29" s="44" t="s">
        <v>219</v>
      </c>
    </row>
    <row r="30" spans="53:84">
      <c r="BD30" s="49" t="s">
        <v>432</v>
      </c>
      <c r="BH30" s="49" t="s">
        <v>456</v>
      </c>
      <c r="BM30" s="192" t="s">
        <v>484</v>
      </c>
      <c r="BU30" s="46" t="s">
        <v>674</v>
      </c>
      <c r="BV30" s="46"/>
      <c r="BW30" s="46"/>
      <c r="BX30" s="46"/>
      <c r="BY30" s="46"/>
      <c r="BZ30" s="46" t="s">
        <v>718</v>
      </c>
      <c r="CA30" s="46"/>
      <c r="CB30" s="46"/>
      <c r="CD30" s="44" t="s">
        <v>220</v>
      </c>
      <c r="CE30" s="44"/>
      <c r="CF30" s="44" t="s">
        <v>221</v>
      </c>
    </row>
    <row r="31" spans="53:84">
      <c r="BD31" s="49" t="s">
        <v>433</v>
      </c>
      <c r="BH31" s="49" t="s">
        <v>457</v>
      </c>
      <c r="BM31" s="192" t="s">
        <v>485</v>
      </c>
      <c r="BU31" s="46" t="s">
        <v>675</v>
      </c>
      <c r="BV31" s="46"/>
      <c r="BW31" s="46"/>
      <c r="BX31" s="46"/>
      <c r="BY31" s="46"/>
      <c r="BZ31" s="46" t="s">
        <v>709</v>
      </c>
      <c r="CA31" s="46"/>
      <c r="CB31" s="46"/>
      <c r="CD31" s="44" t="s">
        <v>222</v>
      </c>
      <c r="CE31" s="44"/>
      <c r="CF31" s="44" t="s">
        <v>208</v>
      </c>
    </row>
    <row r="32" spans="53:84">
      <c r="BA32" s="138" t="s">
        <v>412</v>
      </c>
      <c r="BD32" s="49" t="s">
        <v>174</v>
      </c>
      <c r="BH32" s="49" t="s">
        <v>277</v>
      </c>
      <c r="BM32" s="192" t="s">
        <v>486</v>
      </c>
      <c r="BU32" s="46" t="s">
        <v>692</v>
      </c>
      <c r="BV32" s="46"/>
      <c r="BW32" s="46"/>
      <c r="BX32" s="46"/>
      <c r="BY32" s="46"/>
      <c r="BZ32" s="46" t="s">
        <v>174</v>
      </c>
      <c r="CA32" s="46"/>
      <c r="CB32" s="46"/>
      <c r="CD32" s="44" t="s">
        <v>223</v>
      </c>
      <c r="CE32" s="44"/>
      <c r="CF32" s="44" t="s">
        <v>206</v>
      </c>
    </row>
    <row r="33" spans="53:84">
      <c r="BA33" s="49" t="s">
        <v>18</v>
      </c>
      <c r="BD33" s="49" t="s">
        <v>424</v>
      </c>
      <c r="BM33" s="192" t="s">
        <v>487</v>
      </c>
      <c r="BU33" s="46" t="s">
        <v>676</v>
      </c>
      <c r="BV33" s="46"/>
      <c r="BW33" s="46"/>
      <c r="BX33" s="46"/>
      <c r="BY33" s="46"/>
      <c r="BZ33" s="46" t="s">
        <v>717</v>
      </c>
      <c r="CA33" s="46"/>
      <c r="CB33" s="46"/>
      <c r="CD33" s="44" t="s">
        <v>224</v>
      </c>
      <c r="CE33" s="44"/>
      <c r="CF33" s="44" t="s">
        <v>225</v>
      </c>
    </row>
    <row r="34" spans="53:84">
      <c r="BA34" s="49" t="s">
        <v>20</v>
      </c>
      <c r="BD34" s="49" t="s">
        <v>434</v>
      </c>
      <c r="BM34" s="192" t="s">
        <v>488</v>
      </c>
      <c r="BU34" s="46" t="s">
        <v>693</v>
      </c>
      <c r="BV34" s="46"/>
      <c r="BW34" s="46"/>
      <c r="BX34" s="46"/>
      <c r="BY34" s="46"/>
      <c r="BZ34" s="46" t="s">
        <v>184</v>
      </c>
      <c r="CA34" s="46"/>
      <c r="CB34" s="46"/>
      <c r="CD34" s="44" t="s">
        <v>226</v>
      </c>
      <c r="CE34" s="44"/>
      <c r="CF34" s="44" t="s">
        <v>207</v>
      </c>
    </row>
    <row r="35" spans="53:84">
      <c r="BA35" s="49" t="s">
        <v>22</v>
      </c>
      <c r="BD35" s="49" t="s">
        <v>435</v>
      </c>
      <c r="BH35" s="138" t="s">
        <v>630</v>
      </c>
      <c r="BM35" s="192" t="s">
        <v>489</v>
      </c>
      <c r="BU35" s="46" t="s">
        <v>677</v>
      </c>
      <c r="BV35" s="46"/>
      <c r="BW35" s="46"/>
      <c r="BX35" s="46"/>
      <c r="BY35" s="46"/>
      <c r="BZ35" s="46" t="s">
        <v>702</v>
      </c>
      <c r="CA35" s="46"/>
      <c r="CB35" s="46"/>
      <c r="CD35" s="44" t="s">
        <v>227</v>
      </c>
      <c r="CE35" s="44"/>
      <c r="CF35" s="44"/>
    </row>
    <row r="36" spans="53:84">
      <c r="BA36" s="49" t="s">
        <v>24</v>
      </c>
      <c r="BD36" s="46" t="s">
        <v>437</v>
      </c>
      <c r="BH36" s="49" t="s">
        <v>729</v>
      </c>
      <c r="BM36" s="192" t="s">
        <v>490</v>
      </c>
      <c r="BU36" s="46" t="s">
        <v>694</v>
      </c>
      <c r="BV36" s="46"/>
      <c r="BW36" s="46"/>
      <c r="BX36" s="46"/>
      <c r="BY36" s="46"/>
      <c r="BZ36" s="46" t="s">
        <v>712</v>
      </c>
      <c r="CA36" s="46"/>
      <c r="CB36" s="46"/>
      <c r="CD36" s="44" t="s">
        <v>228</v>
      </c>
      <c r="CE36" s="44"/>
      <c r="CF36" s="44"/>
    </row>
    <row r="37" spans="53:84">
      <c r="BA37" s="49" t="s">
        <v>401</v>
      </c>
      <c r="BD37" s="46" t="s">
        <v>436</v>
      </c>
      <c r="BH37" s="49" t="s">
        <v>631</v>
      </c>
      <c r="BM37" s="192" t="s">
        <v>491</v>
      </c>
      <c r="BU37" s="46" t="s">
        <v>678</v>
      </c>
      <c r="BV37" s="46"/>
      <c r="BW37" s="46"/>
      <c r="BX37" s="46"/>
      <c r="BY37" s="46"/>
      <c r="BZ37" s="46" t="s">
        <v>703</v>
      </c>
      <c r="CA37" s="46"/>
      <c r="CB37" s="46"/>
      <c r="CD37" s="44" t="s">
        <v>229</v>
      </c>
      <c r="CE37" s="44"/>
      <c r="CF37" s="44"/>
    </row>
    <row r="38" spans="53:84">
      <c r="BD38" s="46" t="s">
        <v>438</v>
      </c>
      <c r="BH38" s="49" t="s">
        <v>632</v>
      </c>
      <c r="BM38" s="192" t="s">
        <v>492</v>
      </c>
      <c r="BU38" s="46" t="s">
        <v>695</v>
      </c>
      <c r="BV38" s="46"/>
      <c r="BW38" s="46"/>
      <c r="BX38" s="46"/>
      <c r="BY38" s="46"/>
      <c r="BZ38" s="46" t="s">
        <v>704</v>
      </c>
      <c r="CA38" s="46"/>
      <c r="CB38" s="46"/>
      <c r="CD38" s="44" t="s">
        <v>230</v>
      </c>
      <c r="CE38" s="44"/>
      <c r="CF38" s="44"/>
    </row>
    <row r="39" spans="53:84">
      <c r="BD39" s="46" t="s">
        <v>439</v>
      </c>
      <c r="BH39" s="49" t="s">
        <v>633</v>
      </c>
      <c r="BM39" s="192" t="s">
        <v>493</v>
      </c>
      <c r="BU39" s="46" t="s">
        <v>696</v>
      </c>
      <c r="BV39" s="46"/>
      <c r="BW39" s="46"/>
      <c r="BX39" s="46"/>
      <c r="BY39" s="46"/>
      <c r="BZ39" s="46" t="s">
        <v>715</v>
      </c>
      <c r="CA39" s="46"/>
      <c r="CB39" s="46"/>
      <c r="CD39" s="44" t="s">
        <v>231</v>
      </c>
      <c r="CE39" s="44"/>
      <c r="CF39" s="44"/>
    </row>
    <row r="40" spans="53:84">
      <c r="BA40" s="49" t="s">
        <v>413</v>
      </c>
      <c r="BD40" s="46" t="s">
        <v>440</v>
      </c>
      <c r="BH40" s="49" t="s">
        <v>634</v>
      </c>
      <c r="BM40" s="192" t="s">
        <v>494</v>
      </c>
      <c r="BU40" s="46" t="s">
        <v>697</v>
      </c>
      <c r="BV40" s="46"/>
      <c r="BW40" s="46"/>
      <c r="BX40" s="46"/>
      <c r="BY40" s="46"/>
      <c r="BZ40" s="46" t="s">
        <v>705</v>
      </c>
      <c r="CA40" s="46"/>
      <c r="CB40" s="46"/>
    </row>
    <row r="41" spans="53:84">
      <c r="BA41" s="49" t="s">
        <v>40</v>
      </c>
      <c r="BD41" s="46" t="s">
        <v>441</v>
      </c>
      <c r="BH41" s="49" t="s">
        <v>635</v>
      </c>
      <c r="BM41" s="192" t="s">
        <v>495</v>
      </c>
      <c r="BU41" s="46" t="s">
        <v>679</v>
      </c>
      <c r="BV41" s="46"/>
      <c r="BW41" s="46"/>
      <c r="BX41" s="46"/>
      <c r="BY41" s="46"/>
      <c r="BZ41" s="46" t="s">
        <v>707</v>
      </c>
      <c r="CA41" s="46"/>
      <c r="CB41" s="46"/>
    </row>
    <row r="42" spans="53:84">
      <c r="BA42" s="49" t="s">
        <v>24</v>
      </c>
      <c r="BD42" s="46" t="s">
        <v>442</v>
      </c>
      <c r="BH42" s="49" t="s">
        <v>636</v>
      </c>
      <c r="BM42" s="192" t="s">
        <v>496</v>
      </c>
      <c r="BU42" s="46" t="s">
        <v>680</v>
      </c>
      <c r="BV42" s="46"/>
      <c r="BW42" s="46"/>
      <c r="BX42" s="46"/>
      <c r="BY42" s="46"/>
      <c r="BZ42" s="46" t="s">
        <v>441</v>
      </c>
      <c r="CA42" s="46"/>
      <c r="CB42" s="46"/>
    </row>
    <row r="43" spans="53:84">
      <c r="BA43" s="49" t="s">
        <v>401</v>
      </c>
      <c r="BD43" s="46" t="s">
        <v>443</v>
      </c>
      <c r="BH43" s="49" t="s">
        <v>637</v>
      </c>
      <c r="BM43" s="192" t="s">
        <v>497</v>
      </c>
      <c r="BU43" s="46" t="s">
        <v>682</v>
      </c>
      <c r="BV43" s="46"/>
      <c r="BW43" s="46"/>
      <c r="BX43" s="46"/>
      <c r="BY43" s="46"/>
      <c r="BZ43" s="46" t="s">
        <v>708</v>
      </c>
      <c r="CA43" s="46"/>
      <c r="CB43" s="46"/>
    </row>
    <row r="44" spans="53:84">
      <c r="BD44" s="49" t="s">
        <v>429</v>
      </c>
      <c r="BH44" s="49" t="s">
        <v>638</v>
      </c>
      <c r="BM44" s="192" t="s">
        <v>498</v>
      </c>
      <c r="BU44" s="46" t="s">
        <v>683</v>
      </c>
      <c r="BV44" s="46"/>
      <c r="BW44" s="46"/>
      <c r="BX44" s="46"/>
      <c r="BY44" s="46"/>
      <c r="CA44" s="46"/>
      <c r="CB44" s="46"/>
    </row>
    <row r="45" spans="53:84">
      <c r="BH45" s="49" t="s">
        <v>113</v>
      </c>
      <c r="BM45" s="192" t="s">
        <v>499</v>
      </c>
      <c r="BV45" s="46"/>
      <c r="BW45" s="46"/>
      <c r="BX45" s="46"/>
      <c r="BY45" s="46"/>
      <c r="CA45" s="46"/>
      <c r="CB45" s="46"/>
    </row>
    <row r="46" spans="53:84">
      <c r="BA46" s="138" t="s">
        <v>299</v>
      </c>
      <c r="BH46" s="49" t="s">
        <v>114</v>
      </c>
      <c r="BM46" s="192" t="s">
        <v>500</v>
      </c>
      <c r="BV46" s="46"/>
      <c r="BW46" s="46"/>
      <c r="BX46" s="46"/>
      <c r="BY46" s="46"/>
      <c r="BZ46" s="46"/>
      <c r="CA46" s="46"/>
      <c r="CB46" s="46"/>
    </row>
    <row r="47" spans="53:84">
      <c r="BA47" s="49" t="s">
        <v>6</v>
      </c>
      <c r="BD47" s="138" t="s">
        <v>284</v>
      </c>
      <c r="BH47" s="49" t="s">
        <v>115</v>
      </c>
      <c r="BM47" s="192" t="s">
        <v>501</v>
      </c>
      <c r="BU47" s="46"/>
      <c r="BV47" s="46"/>
      <c r="BW47" s="46"/>
      <c r="BX47" s="46"/>
      <c r="BY47" s="46"/>
      <c r="BZ47" s="46"/>
      <c r="CA47" s="46"/>
      <c r="CB47" s="46"/>
    </row>
    <row r="48" spans="53:84">
      <c r="BA48" s="49" t="s">
        <v>101</v>
      </c>
      <c r="BD48" s="49" t="s">
        <v>444</v>
      </c>
      <c r="BM48" s="192" t="s">
        <v>502</v>
      </c>
      <c r="BV48" s="46"/>
      <c r="BW48" s="46"/>
      <c r="BX48" s="46"/>
      <c r="BY48" s="46"/>
      <c r="BZ48" s="46"/>
      <c r="CA48" s="46"/>
      <c r="CB48" s="46"/>
    </row>
    <row r="49" spans="53:80">
      <c r="BA49" s="49" t="s">
        <v>203</v>
      </c>
      <c r="BD49" s="49" t="s">
        <v>445</v>
      </c>
      <c r="BM49" s="192" t="s">
        <v>503</v>
      </c>
      <c r="BV49" s="46"/>
      <c r="BW49" s="46"/>
      <c r="BX49" s="46"/>
      <c r="BY49" s="46"/>
      <c r="BZ49" s="46"/>
      <c r="CA49" s="46"/>
      <c r="CB49" s="46"/>
    </row>
    <row r="50" spans="53:80">
      <c r="BA50" s="49" t="s">
        <v>403</v>
      </c>
      <c r="BD50" s="49" t="s">
        <v>446</v>
      </c>
      <c r="BM50" s="192" t="s">
        <v>504</v>
      </c>
      <c r="BV50" s="46"/>
      <c r="BW50" s="46"/>
      <c r="BX50" s="46"/>
      <c r="BY50" s="46"/>
      <c r="BZ50" s="46"/>
      <c r="CA50" s="46"/>
      <c r="CB50" s="46"/>
    </row>
    <row r="51" spans="53:80">
      <c r="BA51" s="49" t="s">
        <v>404</v>
      </c>
      <c r="BM51" s="192" t="s">
        <v>96</v>
      </c>
      <c r="BV51" s="46"/>
      <c r="BW51" s="46"/>
      <c r="BX51" s="46"/>
      <c r="BY51" s="46"/>
      <c r="BZ51" s="46"/>
      <c r="CA51" s="46"/>
      <c r="CB51" s="46"/>
    </row>
    <row r="52" spans="53:80">
      <c r="BA52" s="49" t="s">
        <v>270</v>
      </c>
      <c r="BM52" s="192" t="s">
        <v>505</v>
      </c>
    </row>
    <row r="53" spans="53:80">
      <c r="BA53" s="49" t="s">
        <v>405</v>
      </c>
      <c r="BM53" s="192" t="s">
        <v>506</v>
      </c>
    </row>
    <row r="54" spans="53:80">
      <c r="BA54" s="49" t="s">
        <v>406</v>
      </c>
      <c r="BM54" s="192" t="s">
        <v>507</v>
      </c>
    </row>
    <row r="55" spans="53:80">
      <c r="BA55" s="49" t="s">
        <v>407</v>
      </c>
      <c r="BM55" s="192" t="s">
        <v>508</v>
      </c>
    </row>
    <row r="56" spans="53:80">
      <c r="BA56" s="49" t="s">
        <v>408</v>
      </c>
      <c r="BM56" s="192" t="s">
        <v>509</v>
      </c>
    </row>
    <row r="57" spans="53:80">
      <c r="BA57" s="49" t="s">
        <v>409</v>
      </c>
      <c r="BM57" s="192" t="s">
        <v>510</v>
      </c>
    </row>
    <row r="58" spans="53:80">
      <c r="BA58" s="49" t="s">
        <v>410</v>
      </c>
      <c r="BM58" s="192" t="s">
        <v>511</v>
      </c>
    </row>
    <row r="59" spans="53:80">
      <c r="BA59" s="49" t="s">
        <v>411</v>
      </c>
      <c r="BM59" s="192" t="s">
        <v>512</v>
      </c>
    </row>
    <row r="60" spans="53:80">
      <c r="BM60" s="192" t="s">
        <v>513</v>
      </c>
    </row>
    <row r="61" spans="53:80">
      <c r="BM61" s="192" t="s">
        <v>514</v>
      </c>
    </row>
    <row r="62" spans="53:80">
      <c r="BA62" s="318" t="s">
        <v>737</v>
      </c>
      <c r="BM62" s="192" t="s">
        <v>2909</v>
      </c>
    </row>
    <row r="63" spans="53:80" ht="15">
      <c r="BA63" s="319" t="s">
        <v>738</v>
      </c>
      <c r="BM63" s="49" t="s">
        <v>515</v>
      </c>
    </row>
    <row r="64" spans="53:80">
      <c r="BA64" s="340" t="s">
        <v>202</v>
      </c>
      <c r="BM64" s="192" t="s">
        <v>516</v>
      </c>
    </row>
    <row r="65" spans="53:65" ht="25.5">
      <c r="BA65" s="340" t="s">
        <v>795</v>
      </c>
      <c r="BM65" s="192" t="s">
        <v>517</v>
      </c>
    </row>
    <row r="66" spans="53:65">
      <c r="BA66" s="340" t="s">
        <v>796</v>
      </c>
      <c r="BM66" s="192" t="s">
        <v>518</v>
      </c>
    </row>
    <row r="67" spans="53:65">
      <c r="BA67" s="340" t="s">
        <v>65</v>
      </c>
      <c r="BM67" s="192" t="s">
        <v>519</v>
      </c>
    </row>
    <row r="68" spans="53:65">
      <c r="BA68" s="340" t="s">
        <v>797</v>
      </c>
      <c r="BM68" s="192" t="s">
        <v>520</v>
      </c>
    </row>
    <row r="69" spans="53:65" ht="15">
      <c r="BA69" s="319" t="s">
        <v>739</v>
      </c>
      <c r="BM69" s="192" t="s">
        <v>521</v>
      </c>
    </row>
    <row r="70" spans="53:65">
      <c r="BA70" s="49" t="s">
        <v>740</v>
      </c>
      <c r="BM70" s="192" t="s">
        <v>522</v>
      </c>
    </row>
    <row r="71" spans="53:65">
      <c r="BA71" s="49" t="s">
        <v>741</v>
      </c>
      <c r="BM71" s="192" t="s">
        <v>523</v>
      </c>
    </row>
    <row r="72" spans="53:65">
      <c r="BA72" s="49" t="s">
        <v>742</v>
      </c>
      <c r="BM72" s="192" t="s">
        <v>524</v>
      </c>
    </row>
    <row r="73" spans="53:65">
      <c r="BA73" s="49" t="s">
        <v>743</v>
      </c>
      <c r="BM73" s="192" t="s">
        <v>525</v>
      </c>
    </row>
    <row r="74" spans="53:65">
      <c r="BA74" s="49" t="s">
        <v>744</v>
      </c>
      <c r="BM74" s="192" t="s">
        <v>526</v>
      </c>
    </row>
    <row r="75" spans="53:65">
      <c r="BA75" s="49" t="s">
        <v>745</v>
      </c>
      <c r="BM75" s="192" t="s">
        <v>527</v>
      </c>
    </row>
    <row r="76" spans="53:65">
      <c r="BA76" s="49" t="s">
        <v>746</v>
      </c>
      <c r="BM76" s="192" t="s">
        <v>528</v>
      </c>
    </row>
    <row r="77" spans="53:65">
      <c r="BA77" s="49" t="s">
        <v>747</v>
      </c>
      <c r="BM77" s="192" t="s">
        <v>529</v>
      </c>
    </row>
    <row r="78" spans="53:65">
      <c r="BA78" s="49" t="s">
        <v>748</v>
      </c>
      <c r="BM78" s="192" t="s">
        <v>530</v>
      </c>
    </row>
    <row r="79" spans="53:65" ht="15">
      <c r="BA79" s="319" t="s">
        <v>791</v>
      </c>
      <c r="BM79" s="192"/>
    </row>
    <row r="80" spans="53:65">
      <c r="BA80" s="49" t="s">
        <v>788</v>
      </c>
      <c r="BM80" s="192"/>
    </row>
    <row r="81" spans="53:65">
      <c r="BA81" s="49" t="s">
        <v>789</v>
      </c>
      <c r="BM81" s="192"/>
    </row>
    <row r="82" spans="53:65">
      <c r="BA82" s="49" t="s">
        <v>790</v>
      </c>
      <c r="BM82" s="192"/>
    </row>
    <row r="83" spans="53:65" ht="15">
      <c r="BA83" s="319" t="s">
        <v>1843</v>
      </c>
      <c r="BM83" s="49" t="s">
        <v>531</v>
      </c>
    </row>
    <row r="84" spans="53:65">
      <c r="BA84" s="49" t="s">
        <v>750</v>
      </c>
      <c r="BM84" s="192" t="s">
        <v>532</v>
      </c>
    </row>
    <row r="85" spans="53:65">
      <c r="BA85" s="49" t="s">
        <v>751</v>
      </c>
      <c r="BM85" s="192" t="s">
        <v>533</v>
      </c>
    </row>
    <row r="86" spans="53:65">
      <c r="BA86" s="49" t="s">
        <v>752</v>
      </c>
      <c r="BM86" s="192" t="s">
        <v>534</v>
      </c>
    </row>
    <row r="87" spans="53:65">
      <c r="BA87" s="49" t="s">
        <v>753</v>
      </c>
      <c r="BM87" s="192" t="s">
        <v>535</v>
      </c>
    </row>
    <row r="88" spans="53:65">
      <c r="BA88" s="49" t="s">
        <v>84</v>
      </c>
      <c r="BM88" s="192" t="s">
        <v>102</v>
      </c>
    </row>
    <row r="89" spans="53:65">
      <c r="BA89" s="49" t="s">
        <v>754</v>
      </c>
      <c r="BM89" s="192" t="s">
        <v>1844</v>
      </c>
    </row>
    <row r="90" spans="53:65">
      <c r="BA90" s="49" t="s">
        <v>755</v>
      </c>
      <c r="BM90" s="192" t="s">
        <v>536</v>
      </c>
    </row>
    <row r="91" spans="53:65">
      <c r="BA91" s="49" t="s">
        <v>756</v>
      </c>
      <c r="BM91" s="192" t="s">
        <v>537</v>
      </c>
    </row>
    <row r="92" spans="53:65">
      <c r="BA92" s="49" t="s">
        <v>757</v>
      </c>
      <c r="BM92" s="192" t="s">
        <v>538</v>
      </c>
    </row>
    <row r="93" spans="53:65">
      <c r="BA93" s="49" t="s">
        <v>758</v>
      </c>
      <c r="BM93" s="192" t="s">
        <v>539</v>
      </c>
    </row>
    <row r="94" spans="53:65">
      <c r="BA94" s="49" t="s">
        <v>759</v>
      </c>
      <c r="BM94" s="192" t="s">
        <v>540</v>
      </c>
    </row>
    <row r="95" spans="53:65">
      <c r="BA95" s="49" t="s">
        <v>760</v>
      </c>
      <c r="BM95" s="49" t="s">
        <v>541</v>
      </c>
    </row>
    <row r="96" spans="53:65">
      <c r="BA96" s="49" t="s">
        <v>761</v>
      </c>
      <c r="BM96" s="192" t="s">
        <v>542</v>
      </c>
    </row>
    <row r="97" spans="53:65">
      <c r="BA97" s="49" t="s">
        <v>762</v>
      </c>
      <c r="BM97" s="192" t="s">
        <v>543</v>
      </c>
    </row>
    <row r="98" spans="53:65">
      <c r="BA98" s="49" t="s">
        <v>763</v>
      </c>
      <c r="BM98" s="192" t="s">
        <v>544</v>
      </c>
    </row>
    <row r="99" spans="53:65">
      <c r="BA99" s="49" t="s">
        <v>764</v>
      </c>
      <c r="BM99" s="192" t="s">
        <v>545</v>
      </c>
    </row>
    <row r="100" spans="53:65">
      <c r="BA100" s="49" t="s">
        <v>765</v>
      </c>
      <c r="BM100" s="192" t="s">
        <v>546</v>
      </c>
    </row>
    <row r="101" spans="53:65">
      <c r="BA101" s="49" t="s">
        <v>766</v>
      </c>
      <c r="BM101" s="192" t="s">
        <v>1829</v>
      </c>
    </row>
    <row r="102" spans="53:65">
      <c r="BA102" s="49" t="s">
        <v>767</v>
      </c>
      <c r="BM102" s="192" t="s">
        <v>547</v>
      </c>
    </row>
    <row r="103" spans="53:65" ht="15">
      <c r="BA103" s="319" t="s">
        <v>768</v>
      </c>
      <c r="BM103" s="192" t="s">
        <v>98</v>
      </c>
    </row>
    <row r="104" spans="53:65">
      <c r="BA104" s="49" t="s">
        <v>792</v>
      </c>
      <c r="BM104" s="192" t="s">
        <v>548</v>
      </c>
    </row>
    <row r="105" spans="53:65">
      <c r="BA105" s="49" t="s">
        <v>793</v>
      </c>
      <c r="BM105" s="192" t="s">
        <v>549</v>
      </c>
    </row>
    <row r="106" spans="53:65">
      <c r="BA106" s="49" t="s">
        <v>794</v>
      </c>
      <c r="BM106" s="192" t="s">
        <v>550</v>
      </c>
    </row>
    <row r="107" spans="53:65" ht="15">
      <c r="BA107" s="319" t="s">
        <v>769</v>
      </c>
      <c r="BM107" s="192" t="s">
        <v>551</v>
      </c>
    </row>
    <row r="108" spans="53:65">
      <c r="BA108" s="49" t="s">
        <v>770</v>
      </c>
      <c r="BM108" s="192" t="s">
        <v>552</v>
      </c>
    </row>
    <row r="109" spans="53:65" ht="15">
      <c r="BA109" s="319" t="s">
        <v>771</v>
      </c>
      <c r="BM109" s="192" t="s">
        <v>553</v>
      </c>
    </row>
    <row r="110" spans="53:65">
      <c r="BA110" s="49" t="s">
        <v>772</v>
      </c>
      <c r="BM110" s="192" t="s">
        <v>1830</v>
      </c>
    </row>
    <row r="111" spans="53:65">
      <c r="BA111" s="49" t="s">
        <v>773</v>
      </c>
      <c r="BM111" s="192" t="s">
        <v>85</v>
      </c>
    </row>
    <row r="112" spans="53:65">
      <c r="BA112" s="49" t="s">
        <v>774</v>
      </c>
      <c r="BM112" s="192" t="s">
        <v>554</v>
      </c>
    </row>
    <row r="113" spans="53:65">
      <c r="BA113" s="49" t="s">
        <v>775</v>
      </c>
      <c r="BM113" s="192" t="s">
        <v>555</v>
      </c>
    </row>
    <row r="114" spans="53:65" ht="15">
      <c r="BA114" s="319" t="s">
        <v>776</v>
      </c>
      <c r="BM114" s="192" t="s">
        <v>556</v>
      </c>
    </row>
    <row r="115" spans="53:65">
      <c r="BA115" s="49" t="s">
        <v>777</v>
      </c>
      <c r="BM115" s="192" t="s">
        <v>557</v>
      </c>
    </row>
    <row r="116" spans="53:65">
      <c r="BA116" s="49" t="s">
        <v>778</v>
      </c>
      <c r="BM116" s="192" t="s">
        <v>558</v>
      </c>
    </row>
    <row r="117" spans="53:65">
      <c r="BA117" s="49" t="s">
        <v>779</v>
      </c>
      <c r="BM117" s="192" t="s">
        <v>559</v>
      </c>
    </row>
    <row r="118" spans="53:65">
      <c r="BA118" s="49" t="s">
        <v>780</v>
      </c>
      <c r="BM118" s="192" t="s">
        <v>560</v>
      </c>
    </row>
    <row r="119" spans="53:65">
      <c r="BA119" s="49" t="s">
        <v>781</v>
      </c>
      <c r="BM119" s="192" t="s">
        <v>86</v>
      </c>
    </row>
    <row r="120" spans="53:65">
      <c r="BA120" s="49" t="s">
        <v>782</v>
      </c>
      <c r="BM120" s="192" t="s">
        <v>561</v>
      </c>
    </row>
    <row r="121" spans="53:65" ht="15">
      <c r="BA121" s="319" t="s">
        <v>783</v>
      </c>
      <c r="BM121" s="192" t="s">
        <v>562</v>
      </c>
    </row>
    <row r="122" spans="53:65">
      <c r="BA122" s="49" t="s">
        <v>784</v>
      </c>
      <c r="BM122" s="192" t="s">
        <v>563</v>
      </c>
    </row>
    <row r="123" spans="53:65" ht="15">
      <c r="BA123" s="319" t="s">
        <v>785</v>
      </c>
      <c r="BM123" s="192" t="s">
        <v>564</v>
      </c>
    </row>
    <row r="124" spans="53:65">
      <c r="BA124" s="49" t="s">
        <v>786</v>
      </c>
      <c r="BM124" s="192" t="s">
        <v>565</v>
      </c>
    </row>
    <row r="125" spans="53:65">
      <c r="BM125" s="192" t="s">
        <v>566</v>
      </c>
    </row>
    <row r="126" spans="53:65">
      <c r="BM126" s="192" t="s">
        <v>567</v>
      </c>
    </row>
    <row r="127" spans="53:65">
      <c r="BM127" s="192" t="s">
        <v>568</v>
      </c>
    </row>
    <row r="128" spans="53:65">
      <c r="BM128" s="192" t="s">
        <v>569</v>
      </c>
    </row>
    <row r="129" spans="65:65">
      <c r="BM129" s="192" t="s">
        <v>570</v>
      </c>
    </row>
    <row r="130" spans="65:65">
      <c r="BM130" s="192" t="s">
        <v>571</v>
      </c>
    </row>
    <row r="131" spans="65:65">
      <c r="BM131" s="192" t="s">
        <v>572</v>
      </c>
    </row>
    <row r="132" spans="65:65">
      <c r="BM132" s="192" t="s">
        <v>573</v>
      </c>
    </row>
    <row r="133" spans="65:65">
      <c r="BM133" s="192" t="s">
        <v>574</v>
      </c>
    </row>
    <row r="134" spans="65:65">
      <c r="BM134" s="192" t="s">
        <v>575</v>
      </c>
    </row>
    <row r="135" spans="65:65">
      <c r="BM135" s="192" t="s">
        <v>576</v>
      </c>
    </row>
    <row r="136" spans="65:65">
      <c r="BM136" s="192" t="s">
        <v>577</v>
      </c>
    </row>
    <row r="137" spans="65:65">
      <c r="BM137" s="192" t="s">
        <v>1016</v>
      </c>
    </row>
    <row r="138" spans="65:65">
      <c r="BM138" s="192" t="s">
        <v>578</v>
      </c>
    </row>
    <row r="139" spans="65:65">
      <c r="BM139" s="49" t="s">
        <v>579</v>
      </c>
    </row>
    <row r="140" spans="65:65">
      <c r="BM140" s="192" t="s">
        <v>580</v>
      </c>
    </row>
    <row r="141" spans="65:65">
      <c r="BM141" s="192" t="s">
        <v>581</v>
      </c>
    </row>
    <row r="142" spans="65:65">
      <c r="BM142" s="192" t="s">
        <v>582</v>
      </c>
    </row>
    <row r="143" spans="65:65">
      <c r="BM143" s="192" t="s">
        <v>583</v>
      </c>
    </row>
    <row r="144" spans="65:65">
      <c r="BM144" s="192" t="s">
        <v>584</v>
      </c>
    </row>
    <row r="145" spans="65:65">
      <c r="BM145" s="192" t="s">
        <v>585</v>
      </c>
    </row>
    <row r="146" spans="65:65">
      <c r="BM146" s="192" t="s">
        <v>586</v>
      </c>
    </row>
    <row r="147" spans="65:65">
      <c r="BM147" s="192" t="s">
        <v>587</v>
      </c>
    </row>
    <row r="148" spans="65:65">
      <c r="BM148" s="192" t="s">
        <v>588</v>
      </c>
    </row>
    <row r="149" spans="65:65">
      <c r="BM149" s="192" t="s">
        <v>589</v>
      </c>
    </row>
    <row r="150" spans="65:65">
      <c r="BM150" s="192" t="s">
        <v>590</v>
      </c>
    </row>
    <row r="151" spans="65:65">
      <c r="BM151" s="192" t="s">
        <v>591</v>
      </c>
    </row>
    <row r="152" spans="65:65">
      <c r="BM152" s="192" t="s">
        <v>592</v>
      </c>
    </row>
    <row r="153" spans="65:65">
      <c r="BM153" s="192" t="s">
        <v>1017</v>
      </c>
    </row>
    <row r="154" spans="65:65">
      <c r="BM154" s="192" t="s">
        <v>593</v>
      </c>
    </row>
    <row r="155" spans="65:65">
      <c r="BM155" s="192" t="s">
        <v>594</v>
      </c>
    </row>
    <row r="156" spans="65:65">
      <c r="BM156" s="192" t="s">
        <v>595</v>
      </c>
    </row>
    <row r="157" spans="65:65">
      <c r="BM157" s="192" t="s">
        <v>596</v>
      </c>
    </row>
    <row r="158" spans="65:65">
      <c r="BM158" s="192" t="s">
        <v>597</v>
      </c>
    </row>
    <row r="159" spans="65:65">
      <c r="BM159" s="192" t="s">
        <v>1018</v>
      </c>
    </row>
    <row r="160" spans="65:65">
      <c r="BM160" s="192" t="s">
        <v>598</v>
      </c>
    </row>
    <row r="161" spans="65:65">
      <c r="BM161" s="192" t="s">
        <v>599</v>
      </c>
    </row>
    <row r="162" spans="65:65">
      <c r="BM162" s="49" t="s">
        <v>600</v>
      </c>
    </row>
    <row r="163" spans="65:65">
      <c r="BM163" s="192" t="s">
        <v>83</v>
      </c>
    </row>
    <row r="164" spans="65:65">
      <c r="BM164" s="49" t="s">
        <v>601</v>
      </c>
    </row>
    <row r="165" spans="65:65">
      <c r="BM165" s="192" t="s">
        <v>602</v>
      </c>
    </row>
    <row r="166" spans="65:65">
      <c r="BM166" s="192" t="s">
        <v>603</v>
      </c>
    </row>
    <row r="167" spans="65:65">
      <c r="BM167" s="192" t="s">
        <v>604</v>
      </c>
    </row>
    <row r="168" spans="65:65">
      <c r="BM168" s="192" t="s">
        <v>605</v>
      </c>
    </row>
    <row r="169" spans="65:65">
      <c r="BM169" s="192" t="s">
        <v>606</v>
      </c>
    </row>
    <row r="170" spans="65:65">
      <c r="BM170" s="192" t="s">
        <v>607</v>
      </c>
    </row>
    <row r="171" spans="65:65">
      <c r="BM171" s="192" t="s">
        <v>608</v>
      </c>
    </row>
    <row r="172" spans="65:65">
      <c r="BM172" s="49" t="s">
        <v>609</v>
      </c>
    </row>
    <row r="173" spans="65:65">
      <c r="BM173" s="192" t="s">
        <v>610</v>
      </c>
    </row>
    <row r="174" spans="65:65">
      <c r="BM174" s="192" t="s">
        <v>611</v>
      </c>
    </row>
    <row r="175" spans="65:65">
      <c r="BM175" s="192" t="s">
        <v>612</v>
      </c>
    </row>
    <row r="176" spans="65:65">
      <c r="BM176" s="192" t="s">
        <v>613</v>
      </c>
    </row>
    <row r="177" spans="65:65">
      <c r="BM177" s="192" t="s">
        <v>614</v>
      </c>
    </row>
    <row r="178" spans="65:65">
      <c r="BM178" s="192" t="s">
        <v>615</v>
      </c>
    </row>
    <row r="179" spans="65:65">
      <c r="BM179" s="192" t="s">
        <v>616</v>
      </c>
    </row>
    <row r="180" spans="65:65">
      <c r="BM180" s="192" t="s">
        <v>617</v>
      </c>
    </row>
    <row r="181" spans="65:65">
      <c r="BM181" s="192" t="s">
        <v>618</v>
      </c>
    </row>
    <row r="182" spans="65:65">
      <c r="BM182" s="192" t="s">
        <v>619</v>
      </c>
    </row>
    <row r="183" spans="65:65">
      <c r="BM183" s="192" t="s">
        <v>620</v>
      </c>
    </row>
    <row r="184" spans="65:65">
      <c r="BM184" s="192" t="s">
        <v>621</v>
      </c>
    </row>
    <row r="185" spans="65:65">
      <c r="BM185" s="192" t="s">
        <v>622</v>
      </c>
    </row>
    <row r="186" spans="65:65">
      <c r="BM186" s="192" t="s">
        <v>1019</v>
      </c>
    </row>
    <row r="187" spans="65:65">
      <c r="BM187" s="192" t="s">
        <v>623</v>
      </c>
    </row>
    <row r="188" spans="65:65">
      <c r="BM188" s="192" t="s">
        <v>624</v>
      </c>
    </row>
    <row r="189" spans="65:65">
      <c r="BM189" s="192" t="s">
        <v>625</v>
      </c>
    </row>
    <row r="190" spans="65:65">
      <c r="BM190" s="192" t="s">
        <v>1020</v>
      </c>
    </row>
    <row r="191" spans="65:65">
      <c r="BM191" s="49" t="s">
        <v>626</v>
      </c>
    </row>
    <row r="192" spans="65:65">
      <c r="BM192" s="192" t="s">
        <v>627</v>
      </c>
    </row>
    <row r="193" spans="65:65">
      <c r="BM193" s="192" t="s">
        <v>628</v>
      </c>
    </row>
  </sheetData>
  <dataValidations count="1">
    <dataValidation type="textLength" showInputMessage="1" showErrorMessage="1" sqref="I4:I6">
      <formula1>0</formula1>
      <formula2>150</formula2>
    </dataValidation>
  </dataValidation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CI219"/>
  <sheetViews>
    <sheetView topLeftCell="A49" workbookViewId="0">
      <selection activeCell="E10" sqref="E10"/>
    </sheetView>
  </sheetViews>
  <sheetFormatPr defaultColWidth="11.42578125" defaultRowHeight="12.75"/>
  <cols>
    <col min="1" max="1" width="7.7109375" style="32" customWidth="1"/>
    <col min="2" max="2" width="12.140625" style="32" bestFit="1" customWidth="1"/>
    <col min="3" max="3" width="69.42578125" style="32" customWidth="1"/>
    <col min="4" max="4" width="18.7109375" style="161" customWidth="1"/>
    <col min="5" max="5" width="12.140625" style="161" customWidth="1"/>
    <col min="6" max="6" width="13.28515625" style="161" customWidth="1"/>
    <col min="7" max="7" width="10.85546875" style="49" customWidth="1"/>
    <col min="8" max="10" width="10.85546875" style="32" customWidth="1"/>
    <col min="11" max="12" width="11.42578125" style="40"/>
    <col min="13" max="17" width="11.42578125" style="49" customWidth="1"/>
    <col min="18" max="18" width="11.42578125" style="40"/>
    <col min="19" max="55" width="11.42578125" style="49" customWidth="1"/>
    <col min="56" max="16384" width="11.42578125" style="49"/>
  </cols>
  <sheetData>
    <row r="1" spans="1:84" ht="19.350000000000001" customHeight="1" thickBot="1">
      <c r="A1" s="145" t="s">
        <v>734</v>
      </c>
      <c r="B1" s="1"/>
      <c r="C1" s="1"/>
      <c r="D1" s="52"/>
      <c r="E1" s="52"/>
      <c r="F1" s="261" t="s">
        <v>0</v>
      </c>
      <c r="G1" s="442" t="s">
        <v>1014</v>
      </c>
      <c r="H1" s="563"/>
      <c r="I1" s="563"/>
      <c r="J1" s="563"/>
      <c r="BD1" s="239" t="s">
        <v>402</v>
      </c>
      <c r="BE1" s="240" t="s">
        <v>805</v>
      </c>
      <c r="BG1" s="138" t="s">
        <v>2904</v>
      </c>
      <c r="BH1" s="191"/>
      <c r="BI1" s="191"/>
      <c r="BK1" s="49" t="s">
        <v>449</v>
      </c>
      <c r="BP1" s="138" t="s">
        <v>629</v>
      </c>
      <c r="BR1" s="49" t="s">
        <v>644</v>
      </c>
      <c r="BX1" s="138" t="s">
        <v>681</v>
      </c>
      <c r="CC1" s="49" t="s">
        <v>698</v>
      </c>
      <c r="CF1" s="49" t="s">
        <v>726</v>
      </c>
    </row>
    <row r="2" spans="1:84" ht="23.1" customHeight="1" thickBot="1">
      <c r="A2" s="1"/>
      <c r="B2" s="1"/>
      <c r="C2" s="1"/>
      <c r="D2" s="52"/>
      <c r="E2" s="52"/>
      <c r="F2" s="262" t="s">
        <v>246</v>
      </c>
      <c r="G2" s="443">
        <v>2016</v>
      </c>
      <c r="H2" s="563"/>
      <c r="I2" s="563"/>
      <c r="J2" s="563"/>
      <c r="BD2" s="190" t="s">
        <v>327</v>
      </c>
      <c r="BE2" s="190" t="s">
        <v>328</v>
      </c>
      <c r="BG2" s="49" t="s">
        <v>419</v>
      </c>
      <c r="BH2" s="191"/>
      <c r="BI2" s="191"/>
      <c r="BK2" s="49" t="s">
        <v>448</v>
      </c>
      <c r="BP2" s="192" t="s">
        <v>461</v>
      </c>
      <c r="BR2" s="49" t="s">
        <v>117</v>
      </c>
      <c r="BX2" s="46" t="s">
        <v>684</v>
      </c>
      <c r="BY2" s="46"/>
      <c r="BZ2" s="46"/>
      <c r="CA2" s="46"/>
      <c r="CB2" s="46"/>
      <c r="CC2" s="46" t="s">
        <v>173</v>
      </c>
      <c r="CD2" s="46"/>
      <c r="CE2" s="46"/>
      <c r="CF2" s="49" t="s">
        <v>263</v>
      </c>
    </row>
    <row r="3" spans="1:84" ht="47.1" customHeight="1">
      <c r="A3" s="85" t="s">
        <v>1</v>
      </c>
      <c r="B3" s="85" t="s">
        <v>292</v>
      </c>
      <c r="C3" s="85" t="s">
        <v>293</v>
      </c>
      <c r="D3" s="85" t="s">
        <v>299</v>
      </c>
      <c r="E3" s="299" t="s">
        <v>316</v>
      </c>
      <c r="F3" s="87" t="s">
        <v>3</v>
      </c>
      <c r="G3" s="86" t="s">
        <v>302</v>
      </c>
      <c r="H3" s="595"/>
      <c r="I3" s="595"/>
      <c r="J3" s="595"/>
      <c r="K3" s="280"/>
      <c r="BD3" s="190" t="s">
        <v>329</v>
      </c>
      <c r="BE3" s="190" t="s">
        <v>330</v>
      </c>
      <c r="BG3" s="49" t="s">
        <v>215</v>
      </c>
      <c r="BH3" s="191"/>
      <c r="BI3" s="191"/>
      <c r="BK3" s="49" t="s">
        <v>450</v>
      </c>
      <c r="BP3" s="192" t="s">
        <v>462</v>
      </c>
      <c r="BR3" s="49" t="s">
        <v>119</v>
      </c>
      <c r="BX3" s="46" t="s">
        <v>685</v>
      </c>
      <c r="BY3" s="46"/>
      <c r="BZ3" s="46"/>
      <c r="CA3" s="46"/>
      <c r="CB3" s="46"/>
      <c r="CC3" s="46" t="s">
        <v>710</v>
      </c>
      <c r="CD3" s="46"/>
      <c r="CE3" s="46"/>
      <c r="CF3" s="49" t="s">
        <v>264</v>
      </c>
    </row>
    <row r="4" spans="1:84" s="32" customFormat="1">
      <c r="A4" s="333" t="s">
        <v>39</v>
      </c>
      <c r="B4" s="333" t="s">
        <v>860</v>
      </c>
      <c r="C4" s="520" t="s">
        <v>1413</v>
      </c>
      <c r="D4" s="359" t="s">
        <v>860</v>
      </c>
      <c r="E4" s="360">
        <v>15</v>
      </c>
      <c r="F4" s="359" t="s">
        <v>66</v>
      </c>
      <c r="G4" s="333"/>
      <c r="H4" s="37"/>
      <c r="I4" s="37"/>
      <c r="J4" s="37"/>
      <c r="K4" s="280" t="s">
        <v>2730</v>
      </c>
      <c r="L4" s="280"/>
      <c r="R4" s="280"/>
      <c r="BD4" s="330" t="s">
        <v>331</v>
      </c>
      <c r="BE4" s="330" t="s">
        <v>332</v>
      </c>
      <c r="BG4" s="32" t="s">
        <v>420</v>
      </c>
      <c r="BH4" s="331"/>
      <c r="BI4" s="331"/>
      <c r="BK4" s="32" t="s">
        <v>455</v>
      </c>
      <c r="BP4" s="332" t="s">
        <v>463</v>
      </c>
      <c r="BR4" s="32" t="s">
        <v>123</v>
      </c>
      <c r="BX4" s="201" t="s">
        <v>686</v>
      </c>
      <c r="BY4" s="201"/>
      <c r="BZ4" s="201"/>
      <c r="CA4" s="201"/>
      <c r="CB4" s="201"/>
      <c r="CC4" s="201" t="s">
        <v>57</v>
      </c>
      <c r="CD4" s="201"/>
      <c r="CE4" s="201"/>
      <c r="CF4" s="32" t="s">
        <v>265</v>
      </c>
    </row>
    <row r="5" spans="1:84" ht="13.35" customHeight="1">
      <c r="A5" s="519" t="s">
        <v>39</v>
      </c>
      <c r="B5" s="519" t="s">
        <v>860</v>
      </c>
      <c r="C5" s="609" t="s">
        <v>2492</v>
      </c>
      <c r="D5" s="518" t="s">
        <v>2466</v>
      </c>
      <c r="E5" s="518">
        <v>6</v>
      </c>
      <c r="F5" s="518" t="s">
        <v>66</v>
      </c>
      <c r="G5" s="519" t="s">
        <v>1421</v>
      </c>
      <c r="H5" s="600"/>
      <c r="I5" s="37"/>
      <c r="J5" s="37"/>
      <c r="K5" s="610" t="s">
        <v>2731</v>
      </c>
      <c r="BD5" s="190" t="s">
        <v>335</v>
      </c>
      <c r="BE5" s="190" t="s">
        <v>336</v>
      </c>
      <c r="BG5" s="49" t="s">
        <v>219</v>
      </c>
      <c r="BH5" s="191"/>
      <c r="BI5" s="191"/>
      <c r="BK5" s="49" t="s">
        <v>447</v>
      </c>
      <c r="BP5" s="49" t="s">
        <v>464</v>
      </c>
      <c r="BX5" s="46" t="s">
        <v>660</v>
      </c>
      <c r="BY5" s="46"/>
      <c r="BZ5" s="46"/>
      <c r="CA5" s="46"/>
      <c r="CB5" s="46"/>
      <c r="CC5" s="46" t="s">
        <v>711</v>
      </c>
      <c r="CD5" s="46"/>
      <c r="CE5" s="46"/>
      <c r="CF5" s="49" t="s">
        <v>266</v>
      </c>
    </row>
    <row r="6" spans="1:84" s="32" customFormat="1" ht="13.35" customHeight="1">
      <c r="A6" s="519" t="s">
        <v>39</v>
      </c>
      <c r="B6" s="519" t="s">
        <v>860</v>
      </c>
      <c r="C6" s="519" t="s">
        <v>2465</v>
      </c>
      <c r="D6" s="518" t="s">
        <v>2466</v>
      </c>
      <c r="E6" s="518">
        <v>1</v>
      </c>
      <c r="F6" s="518" t="s">
        <v>66</v>
      </c>
      <c r="G6" s="518"/>
      <c r="H6" s="39"/>
      <c r="I6" s="37"/>
      <c r="J6" s="39"/>
      <c r="K6" s="285"/>
      <c r="L6" s="280"/>
      <c r="R6" s="280"/>
      <c r="BD6" s="330"/>
      <c r="BE6" s="330"/>
      <c r="BH6" s="331"/>
      <c r="BI6" s="331"/>
      <c r="BX6" s="201"/>
      <c r="BY6" s="201"/>
      <c r="BZ6" s="201"/>
      <c r="CA6" s="201"/>
      <c r="CB6" s="201"/>
      <c r="CC6" s="201"/>
      <c r="CD6" s="201"/>
      <c r="CE6" s="201"/>
    </row>
    <row r="7" spans="1:84" s="32" customFormat="1">
      <c r="A7" s="519" t="s">
        <v>39</v>
      </c>
      <c r="B7" s="611" t="s">
        <v>1414</v>
      </c>
      <c r="C7" s="611" t="s">
        <v>1418</v>
      </c>
      <c r="D7" s="518" t="s">
        <v>2493</v>
      </c>
      <c r="E7" s="518">
        <v>2</v>
      </c>
      <c r="F7" s="518" t="s">
        <v>66</v>
      </c>
      <c r="G7" s="519"/>
      <c r="H7" s="37"/>
      <c r="I7" s="37"/>
      <c r="J7" s="37"/>
      <c r="K7" s="280" t="s">
        <v>2727</v>
      </c>
      <c r="L7" s="37"/>
    </row>
    <row r="8" spans="1:84" s="32" customFormat="1">
      <c r="A8" s="333" t="s">
        <v>39</v>
      </c>
      <c r="B8" s="520" t="s">
        <v>1419</v>
      </c>
      <c r="C8" s="520" t="s">
        <v>1420</v>
      </c>
      <c r="D8" s="359" t="s">
        <v>2493</v>
      </c>
      <c r="E8" s="359">
        <v>5</v>
      </c>
      <c r="F8" s="359" t="s">
        <v>66</v>
      </c>
      <c r="G8" s="519"/>
      <c r="H8" s="600"/>
      <c r="I8" s="37"/>
      <c r="J8" s="37"/>
      <c r="K8" s="610" t="s">
        <v>2732</v>
      </c>
      <c r="L8" s="280"/>
      <c r="R8" s="280"/>
      <c r="BD8" s="482" t="s">
        <v>337</v>
      </c>
      <c r="BE8" s="330" t="s">
        <v>338</v>
      </c>
      <c r="BG8" s="32" t="s">
        <v>415</v>
      </c>
      <c r="BH8" s="331"/>
      <c r="BI8" s="331"/>
      <c r="BK8" s="32" t="s">
        <v>451</v>
      </c>
      <c r="BP8" s="332" t="s">
        <v>1759</v>
      </c>
      <c r="BX8" s="201" t="s">
        <v>661</v>
      </c>
      <c r="BY8" s="201"/>
      <c r="BZ8" s="201"/>
      <c r="CA8" s="201"/>
      <c r="CB8" s="201"/>
      <c r="CC8" s="201" t="s">
        <v>709</v>
      </c>
      <c r="CD8" s="201"/>
      <c r="CE8" s="201"/>
      <c r="CF8" s="32" t="s">
        <v>723</v>
      </c>
    </row>
    <row r="9" spans="1:84" s="32" customFormat="1" ht="25.5">
      <c r="A9" s="501" t="s">
        <v>39</v>
      </c>
      <c r="B9" s="523" t="s">
        <v>1249</v>
      </c>
      <c r="C9" s="524" t="s">
        <v>2250</v>
      </c>
      <c r="D9" s="525" t="s">
        <v>2493</v>
      </c>
      <c r="E9" s="525">
        <v>5</v>
      </c>
      <c r="F9" s="525" t="s">
        <v>66</v>
      </c>
      <c r="G9" s="519"/>
      <c r="H9" s="37"/>
      <c r="I9" s="37"/>
      <c r="J9" s="37"/>
      <c r="K9" s="285" t="s">
        <v>2728</v>
      </c>
      <c r="L9" s="280"/>
      <c r="R9" s="280"/>
      <c r="BD9" s="330" t="s">
        <v>344</v>
      </c>
      <c r="BE9" s="330" t="s">
        <v>326</v>
      </c>
      <c r="BG9" s="32" t="s">
        <v>416</v>
      </c>
      <c r="BH9" s="331"/>
      <c r="BI9" s="331"/>
      <c r="BK9" s="32" t="s">
        <v>452</v>
      </c>
      <c r="BP9" s="332" t="s">
        <v>465</v>
      </c>
      <c r="BR9" s="32" t="s">
        <v>645</v>
      </c>
      <c r="BX9" s="201" t="s">
        <v>687</v>
      </c>
      <c r="BY9" s="201"/>
      <c r="BZ9" s="201"/>
      <c r="CA9" s="201"/>
      <c r="CB9" s="201"/>
      <c r="CC9" s="201" t="s">
        <v>174</v>
      </c>
      <c r="CD9" s="201"/>
      <c r="CE9" s="201"/>
      <c r="CF9" s="32" t="s">
        <v>724</v>
      </c>
    </row>
    <row r="10" spans="1:84">
      <c r="A10" s="333" t="s">
        <v>39</v>
      </c>
      <c r="B10" s="333" t="s">
        <v>1415</v>
      </c>
      <c r="C10" s="333" t="s">
        <v>2251</v>
      </c>
      <c r="D10" s="359" t="s">
        <v>2493</v>
      </c>
      <c r="E10" s="359">
        <v>2</v>
      </c>
      <c r="F10" s="252" t="s">
        <v>66</v>
      </c>
      <c r="G10" s="519"/>
      <c r="H10" s="37"/>
      <c r="I10" s="37"/>
      <c r="J10" s="37"/>
      <c r="K10" s="280" t="s">
        <v>2726</v>
      </c>
      <c r="L10" s="49"/>
      <c r="R10" s="49"/>
    </row>
    <row r="11" spans="1:84" s="32" customFormat="1">
      <c r="A11" s="333" t="s">
        <v>39</v>
      </c>
      <c r="B11" s="333" t="s">
        <v>1657</v>
      </c>
      <c r="C11" s="333" t="s">
        <v>1656</v>
      </c>
      <c r="D11" s="359" t="s">
        <v>860</v>
      </c>
      <c r="E11" s="359">
        <v>2</v>
      </c>
      <c r="F11" s="252" t="s">
        <v>66</v>
      </c>
      <c r="G11" s="519"/>
      <c r="H11" s="37"/>
      <c r="I11" s="37"/>
      <c r="J11" s="37"/>
      <c r="K11" s="280" t="s">
        <v>2733</v>
      </c>
      <c r="L11" s="280"/>
      <c r="R11" s="280"/>
      <c r="BD11" s="330" t="s">
        <v>369</v>
      </c>
      <c r="BE11" s="330" t="s">
        <v>39</v>
      </c>
      <c r="BG11" s="32" t="s">
        <v>418</v>
      </c>
      <c r="BH11" s="331"/>
      <c r="BI11" s="331"/>
      <c r="BK11" s="32" t="s">
        <v>454</v>
      </c>
      <c r="BP11" s="332" t="s">
        <v>1760</v>
      </c>
      <c r="BR11" s="32" t="s">
        <v>648</v>
      </c>
      <c r="BX11" s="201" t="s">
        <v>139</v>
      </c>
      <c r="BY11" s="201"/>
      <c r="BZ11" s="201"/>
      <c r="CA11" s="201"/>
      <c r="CB11" s="201"/>
      <c r="CC11" s="201" t="s">
        <v>700</v>
      </c>
      <c r="CD11" s="201"/>
      <c r="CE11" s="201"/>
      <c r="CF11" s="32" t="s">
        <v>193</v>
      </c>
    </row>
    <row r="12" spans="1:84" s="32" customFormat="1">
      <c r="A12" s="333" t="s">
        <v>39</v>
      </c>
      <c r="B12" s="333" t="s">
        <v>1417</v>
      </c>
      <c r="C12" s="333" t="s">
        <v>1416</v>
      </c>
      <c r="D12" s="359" t="s">
        <v>6</v>
      </c>
      <c r="E12" s="359">
        <v>3</v>
      </c>
      <c r="F12" s="252" t="s">
        <v>66</v>
      </c>
      <c r="G12" s="519"/>
      <c r="H12" s="37"/>
      <c r="I12" s="37"/>
      <c r="J12" s="37"/>
      <c r="K12" s="280" t="s">
        <v>2734</v>
      </c>
      <c r="L12" s="280"/>
      <c r="R12" s="280"/>
      <c r="BD12" s="330" t="s">
        <v>340</v>
      </c>
      <c r="BE12" s="330" t="s">
        <v>341</v>
      </c>
      <c r="BH12" s="331"/>
      <c r="BI12" s="331"/>
      <c r="BP12" s="332" t="s">
        <v>1761</v>
      </c>
      <c r="BR12" s="32" t="s">
        <v>118</v>
      </c>
      <c r="BX12" s="201" t="s">
        <v>663</v>
      </c>
      <c r="BY12" s="201"/>
      <c r="BZ12" s="201"/>
      <c r="CA12" s="201"/>
      <c r="CB12" s="201"/>
      <c r="CC12" s="201" t="s">
        <v>701</v>
      </c>
      <c r="CD12" s="201"/>
      <c r="CE12" s="201"/>
      <c r="CF12" s="32" t="s">
        <v>197</v>
      </c>
    </row>
    <row r="13" spans="1:84" ht="25.5">
      <c r="A13" s="501" t="s">
        <v>39</v>
      </c>
      <c r="B13" s="523" t="s">
        <v>1250</v>
      </c>
      <c r="C13" s="524" t="s">
        <v>1889</v>
      </c>
      <c r="D13" s="525" t="s">
        <v>101</v>
      </c>
      <c r="E13" s="525">
        <v>1</v>
      </c>
      <c r="F13" s="525" t="s">
        <v>66</v>
      </c>
      <c r="G13" s="519" t="s">
        <v>2766</v>
      </c>
      <c r="H13" s="37"/>
      <c r="I13" s="37"/>
      <c r="J13" s="37"/>
      <c r="K13" s="285" t="s">
        <v>2729</v>
      </c>
      <c r="BD13" s="190" t="s">
        <v>342</v>
      </c>
      <c r="BE13" s="190" t="s">
        <v>124</v>
      </c>
      <c r="BH13" s="191"/>
      <c r="BI13" s="191"/>
      <c r="BP13" s="192" t="s">
        <v>467</v>
      </c>
      <c r="BR13" s="49" t="s">
        <v>120</v>
      </c>
      <c r="BX13" s="46" t="s">
        <v>664</v>
      </c>
      <c r="BY13" s="46"/>
      <c r="BZ13" s="46"/>
      <c r="CA13" s="46"/>
      <c r="CB13" s="46"/>
      <c r="CC13" s="46" t="s">
        <v>184</v>
      </c>
      <c r="CD13" s="46"/>
      <c r="CE13" s="46"/>
    </row>
    <row r="14" spans="1:84">
      <c r="A14" s="333" t="s">
        <v>39</v>
      </c>
      <c r="B14" s="333" t="s">
        <v>2252</v>
      </c>
      <c r="C14" s="520" t="s">
        <v>2253</v>
      </c>
      <c r="D14" s="359" t="s">
        <v>6</v>
      </c>
      <c r="E14" s="359">
        <v>2</v>
      </c>
      <c r="F14" s="252" t="s">
        <v>66</v>
      </c>
      <c r="G14" s="519"/>
      <c r="H14" s="37"/>
      <c r="I14" s="37"/>
      <c r="J14" s="37"/>
      <c r="K14" s="540" t="s">
        <v>2735</v>
      </c>
      <c r="L14" s="49"/>
      <c r="R14" s="49"/>
    </row>
    <row r="15" spans="1:84" s="32" customFormat="1">
      <c r="A15" s="333" t="s">
        <v>39</v>
      </c>
      <c r="B15" s="333" t="s">
        <v>2464</v>
      </c>
      <c r="C15" s="520" t="s">
        <v>2254</v>
      </c>
      <c r="D15" s="359" t="s">
        <v>6</v>
      </c>
      <c r="E15" s="359"/>
      <c r="F15" s="359" t="s">
        <v>66</v>
      </c>
      <c r="G15" s="519"/>
      <c r="H15" s="37"/>
      <c r="I15" s="37"/>
      <c r="J15" s="37"/>
      <c r="K15" s="540" t="s">
        <v>2736</v>
      </c>
    </row>
    <row r="16" spans="1:84" s="32" customFormat="1" ht="25.5">
      <c r="A16" s="501" t="s">
        <v>39</v>
      </c>
      <c r="B16" s="502" t="s">
        <v>1906</v>
      </c>
      <c r="C16" s="539" t="s">
        <v>1907</v>
      </c>
      <c r="D16" s="503" t="s">
        <v>6</v>
      </c>
      <c r="E16" s="503">
        <v>7</v>
      </c>
      <c r="F16" s="503" t="s">
        <v>66</v>
      </c>
      <c r="G16" s="519"/>
      <c r="H16" s="37"/>
      <c r="I16" s="37"/>
      <c r="J16" s="37"/>
      <c r="K16" s="280" t="s">
        <v>2778</v>
      </c>
    </row>
    <row r="17" spans="1:83">
      <c r="A17" s="519"/>
      <c r="B17" s="519" t="s">
        <v>2260</v>
      </c>
      <c r="C17" s="541" t="s">
        <v>2255</v>
      </c>
      <c r="D17" s="518" t="s">
        <v>6</v>
      </c>
      <c r="E17" s="518">
        <v>3</v>
      </c>
      <c r="F17" s="518" t="s">
        <v>66</v>
      </c>
      <c r="G17" s="519"/>
      <c r="H17" s="37"/>
      <c r="I17" s="37"/>
      <c r="J17" s="37"/>
      <c r="K17" s="540" t="s">
        <v>2737</v>
      </c>
      <c r="BD17" s="260" t="s">
        <v>371</v>
      </c>
      <c r="BE17" s="190" t="s">
        <v>323</v>
      </c>
      <c r="BG17" s="49" t="s">
        <v>55</v>
      </c>
      <c r="BH17" s="191"/>
      <c r="BI17" s="191"/>
      <c r="BK17" s="49" t="s">
        <v>66</v>
      </c>
      <c r="BN17" s="49" t="s">
        <v>66</v>
      </c>
      <c r="BP17" s="192" t="s">
        <v>469</v>
      </c>
      <c r="BR17" s="49" t="s">
        <v>122</v>
      </c>
      <c r="BX17" s="46" t="s">
        <v>665</v>
      </c>
      <c r="BY17" s="46"/>
      <c r="BZ17" s="46"/>
      <c r="CA17" s="46"/>
      <c r="CB17" s="46"/>
      <c r="CC17" s="46" t="s">
        <v>712</v>
      </c>
      <c r="CD17" s="46"/>
      <c r="CE17" s="46"/>
    </row>
    <row r="18" spans="1:83">
      <c r="A18" s="501" t="s">
        <v>39</v>
      </c>
      <c r="B18" s="502" t="s">
        <v>1908</v>
      </c>
      <c r="C18" s="539" t="s">
        <v>1909</v>
      </c>
      <c r="D18" s="503" t="s">
        <v>6</v>
      </c>
      <c r="E18" s="503">
        <v>11</v>
      </c>
      <c r="F18" s="503" t="s">
        <v>66</v>
      </c>
      <c r="G18" s="519"/>
      <c r="H18" s="37"/>
      <c r="I18" s="37"/>
      <c r="J18" s="37"/>
      <c r="K18" s="280" t="s">
        <v>2779</v>
      </c>
      <c r="BD18" s="190" t="s">
        <v>347</v>
      </c>
      <c r="BE18" s="190" t="s">
        <v>348</v>
      </c>
      <c r="BG18" s="49" t="s">
        <v>424</v>
      </c>
      <c r="BH18" s="191"/>
      <c r="BI18" s="191"/>
      <c r="BP18" s="192" t="s">
        <v>1015</v>
      </c>
      <c r="BR18" s="49" t="s">
        <v>651</v>
      </c>
      <c r="BX18" s="46" t="s">
        <v>141</v>
      </c>
      <c r="BY18" s="46"/>
      <c r="BZ18" s="46"/>
      <c r="CA18" s="46"/>
      <c r="CB18" s="46"/>
      <c r="CC18" s="46" t="s">
        <v>715</v>
      </c>
      <c r="CD18" s="46"/>
      <c r="CE18" s="46"/>
    </row>
    <row r="19" spans="1:83">
      <c r="A19" s="519"/>
      <c r="B19" s="519" t="s">
        <v>2262</v>
      </c>
      <c r="C19" s="541" t="s">
        <v>2256</v>
      </c>
      <c r="D19" s="518" t="s">
        <v>6</v>
      </c>
      <c r="E19" s="518">
        <v>5</v>
      </c>
      <c r="F19" s="518" t="s">
        <v>66</v>
      </c>
      <c r="G19" s="519"/>
      <c r="H19" s="37"/>
      <c r="I19" s="37"/>
      <c r="J19" s="37"/>
      <c r="K19" s="540" t="s">
        <v>2780</v>
      </c>
      <c r="L19" s="285"/>
      <c r="R19" s="285" t="s">
        <v>1658</v>
      </c>
      <c r="BD19" s="190" t="s">
        <v>349</v>
      </c>
      <c r="BE19" s="190" t="s">
        <v>350</v>
      </c>
      <c r="BG19" s="49" t="s">
        <v>184</v>
      </c>
      <c r="BH19" s="191"/>
      <c r="BI19" s="191"/>
      <c r="BP19" s="192" t="s">
        <v>100</v>
      </c>
      <c r="BR19" s="49" t="s">
        <v>652</v>
      </c>
      <c r="BX19" s="46" t="s">
        <v>690</v>
      </c>
      <c r="BY19" s="46"/>
      <c r="BZ19" s="46"/>
      <c r="CA19" s="46"/>
      <c r="CB19" s="46"/>
      <c r="CC19" s="46" t="s">
        <v>705</v>
      </c>
      <c r="CD19" s="46"/>
      <c r="CE19" s="46"/>
    </row>
    <row r="20" spans="1:83">
      <c r="A20" s="519"/>
      <c r="B20" s="519" t="s">
        <v>2261</v>
      </c>
      <c r="C20" s="541" t="s">
        <v>2257</v>
      </c>
      <c r="D20" s="518" t="s">
        <v>6</v>
      </c>
      <c r="E20" s="518">
        <v>1</v>
      </c>
      <c r="F20" s="518" t="s">
        <v>66</v>
      </c>
      <c r="G20" s="519"/>
      <c r="H20" s="37"/>
      <c r="I20" s="37"/>
      <c r="J20" s="37"/>
      <c r="K20" s="280" t="s">
        <v>2830</v>
      </c>
      <c r="L20" s="285"/>
      <c r="R20" s="285"/>
      <c r="BD20" s="190"/>
      <c r="BE20" s="190"/>
      <c r="BH20" s="191"/>
      <c r="BI20" s="191"/>
      <c r="BP20" s="192"/>
      <c r="BX20" s="46"/>
      <c r="BY20" s="46"/>
      <c r="BZ20" s="46"/>
      <c r="CA20" s="46"/>
      <c r="CB20" s="46"/>
      <c r="CC20" s="46"/>
      <c r="CD20" s="46"/>
      <c r="CE20" s="46"/>
    </row>
    <row r="21" spans="1:83" s="32" customFormat="1" ht="25.5">
      <c r="A21" s="501" t="s">
        <v>39</v>
      </c>
      <c r="B21" s="502" t="s">
        <v>1905</v>
      </c>
      <c r="C21" s="539" t="s">
        <v>2020</v>
      </c>
      <c r="D21" s="503" t="s">
        <v>6</v>
      </c>
      <c r="E21" s="503">
        <v>8</v>
      </c>
      <c r="F21" s="503" t="s">
        <v>66</v>
      </c>
      <c r="G21" s="519"/>
      <c r="H21" s="37"/>
      <c r="I21" s="37"/>
      <c r="J21" s="37"/>
      <c r="K21" s="280" t="s">
        <v>2738</v>
      </c>
      <c r="L21" s="285"/>
      <c r="R21" s="285"/>
      <c r="BD21" s="330"/>
      <c r="BE21" s="330"/>
      <c r="BH21" s="331"/>
      <c r="BI21" s="331"/>
      <c r="BP21" s="332"/>
      <c r="BX21" s="201"/>
      <c r="BY21" s="201"/>
      <c r="BZ21" s="201"/>
      <c r="CA21" s="201"/>
      <c r="CB21" s="201"/>
      <c r="CC21" s="201"/>
      <c r="CD21" s="201"/>
      <c r="CE21" s="201"/>
    </row>
    <row r="22" spans="1:83">
      <c r="A22" s="519"/>
      <c r="B22" s="519" t="s">
        <v>2263</v>
      </c>
      <c r="C22" s="541" t="s">
        <v>2258</v>
      </c>
      <c r="D22" s="518" t="s">
        <v>6</v>
      </c>
      <c r="E22" s="518">
        <v>1</v>
      </c>
      <c r="F22" s="518" t="s">
        <v>66</v>
      </c>
      <c r="G22" s="519"/>
      <c r="H22" s="37"/>
      <c r="I22" s="37"/>
      <c r="J22" s="37"/>
      <c r="K22" s="280" t="s">
        <v>2777</v>
      </c>
      <c r="L22" s="285"/>
      <c r="R22" s="285"/>
      <c r="BD22" s="190"/>
      <c r="BE22" s="190"/>
      <c r="BH22" s="191"/>
      <c r="BI22" s="191"/>
      <c r="BP22" s="192"/>
      <c r="BX22" s="46"/>
      <c r="BY22" s="46"/>
      <c r="BZ22" s="46"/>
      <c r="CA22" s="46"/>
      <c r="CB22" s="46"/>
      <c r="CC22" s="46"/>
      <c r="CD22" s="46"/>
      <c r="CE22" s="46"/>
    </row>
    <row r="23" spans="1:83">
      <c r="A23" s="519"/>
      <c r="B23" s="519"/>
      <c r="C23" s="541" t="s">
        <v>2259</v>
      </c>
      <c r="D23" s="518" t="s">
        <v>6</v>
      </c>
      <c r="E23" s="518">
        <v>2</v>
      </c>
      <c r="F23" s="518"/>
      <c r="G23" s="519"/>
      <c r="H23" s="37"/>
      <c r="I23" s="37"/>
      <c r="J23" s="37"/>
      <c r="K23" s="280" t="s">
        <v>2739</v>
      </c>
      <c r="L23" s="285"/>
      <c r="R23" s="285"/>
      <c r="BD23" s="190"/>
      <c r="BE23" s="190"/>
      <c r="BH23" s="191"/>
      <c r="BI23" s="191"/>
      <c r="BP23" s="192"/>
      <c r="BX23" s="46"/>
      <c r="BY23" s="46"/>
      <c r="BZ23" s="46"/>
      <c r="CA23" s="46"/>
      <c r="CB23" s="46"/>
      <c r="CC23" s="46"/>
      <c r="CD23" s="46"/>
      <c r="CE23" s="46"/>
    </row>
    <row r="24" spans="1:83" s="32" customFormat="1" ht="25.5">
      <c r="A24" s="501" t="s">
        <v>39</v>
      </c>
      <c r="B24" s="502" t="s">
        <v>1894</v>
      </c>
      <c r="C24" s="612" t="s">
        <v>1895</v>
      </c>
      <c r="D24" s="503" t="s">
        <v>101</v>
      </c>
      <c r="E24" s="503">
        <v>5</v>
      </c>
      <c r="F24" s="503" t="s">
        <v>66</v>
      </c>
      <c r="G24" s="519"/>
      <c r="H24" s="37"/>
      <c r="I24" s="37"/>
      <c r="J24" s="37"/>
      <c r="K24" s="285" t="s">
        <v>1896</v>
      </c>
      <c r="L24" s="285"/>
      <c r="R24" s="285"/>
      <c r="BD24" s="330"/>
      <c r="BE24" s="330"/>
      <c r="BH24" s="331"/>
      <c r="BI24" s="331"/>
      <c r="BP24" s="332"/>
      <c r="BX24" s="201"/>
      <c r="BY24" s="201"/>
      <c r="BZ24" s="201"/>
      <c r="CA24" s="201"/>
      <c r="CB24" s="201"/>
      <c r="CC24" s="201"/>
      <c r="CD24" s="201"/>
      <c r="CE24" s="201"/>
    </row>
    <row r="25" spans="1:83" s="32" customFormat="1" ht="25.5">
      <c r="A25" s="501" t="s">
        <v>39</v>
      </c>
      <c r="B25" s="502" t="s">
        <v>1741</v>
      </c>
      <c r="C25" s="612" t="s">
        <v>1897</v>
      </c>
      <c r="D25" s="503" t="s">
        <v>101</v>
      </c>
      <c r="E25" s="503">
        <v>2</v>
      </c>
      <c r="F25" s="503" t="s">
        <v>66</v>
      </c>
      <c r="G25" s="519"/>
      <c r="H25" s="37"/>
      <c r="I25" s="37"/>
      <c r="J25" s="37"/>
      <c r="K25" s="285" t="s">
        <v>1898</v>
      </c>
      <c r="L25" s="285"/>
      <c r="R25" s="285"/>
      <c r="BD25" s="330"/>
      <c r="BE25" s="330"/>
      <c r="BH25" s="331"/>
      <c r="BI25" s="331"/>
      <c r="BP25" s="332"/>
      <c r="BX25" s="201"/>
      <c r="BY25" s="201"/>
      <c r="BZ25" s="201"/>
      <c r="CA25" s="201"/>
      <c r="CB25" s="201"/>
      <c r="CC25" s="201"/>
      <c r="CD25" s="201"/>
      <c r="CE25" s="201"/>
    </row>
    <row r="26" spans="1:83" ht="25.5">
      <c r="A26" s="501" t="s">
        <v>39</v>
      </c>
      <c r="B26" s="502" t="s">
        <v>1252</v>
      </c>
      <c r="C26" s="612" t="s">
        <v>1899</v>
      </c>
      <c r="D26" s="503" t="s">
        <v>101</v>
      </c>
      <c r="E26" s="503">
        <v>4</v>
      </c>
      <c r="F26" s="503" t="s">
        <v>66</v>
      </c>
      <c r="G26" s="519"/>
      <c r="H26" s="37"/>
      <c r="I26" s="37"/>
      <c r="J26" s="37"/>
      <c r="K26" s="285" t="s">
        <v>1900</v>
      </c>
      <c r="L26" s="285"/>
      <c r="R26" s="285"/>
      <c r="BD26" s="190"/>
      <c r="BE26" s="190"/>
      <c r="BH26" s="191"/>
      <c r="BI26" s="191"/>
      <c r="BP26" s="192"/>
      <c r="BX26" s="46"/>
      <c r="BY26" s="46"/>
      <c r="BZ26" s="46"/>
      <c r="CA26" s="46"/>
      <c r="CB26" s="46"/>
      <c r="CC26" s="46"/>
      <c r="CD26" s="46"/>
      <c r="CE26" s="46"/>
    </row>
    <row r="27" spans="1:83">
      <c r="A27" s="501" t="s">
        <v>39</v>
      </c>
      <c r="B27" s="502" t="s">
        <v>1253</v>
      </c>
      <c r="C27" s="539" t="s">
        <v>1901</v>
      </c>
      <c r="D27" s="503" t="s">
        <v>101</v>
      </c>
      <c r="E27" s="503">
        <v>1</v>
      </c>
      <c r="F27" s="503" t="s">
        <v>66</v>
      </c>
      <c r="G27" s="519"/>
      <c r="H27" s="37"/>
      <c r="I27" s="37"/>
      <c r="J27" s="37"/>
      <c r="K27" s="280" t="s">
        <v>1902</v>
      </c>
      <c r="L27" s="285"/>
      <c r="R27" s="285"/>
      <c r="BD27" s="190"/>
      <c r="BE27" s="190"/>
      <c r="BH27" s="191"/>
      <c r="BI27" s="191"/>
      <c r="BP27" s="192"/>
      <c r="BX27" s="46"/>
      <c r="BY27" s="46"/>
      <c r="BZ27" s="46"/>
      <c r="CA27" s="46"/>
      <c r="CB27" s="46"/>
      <c r="CC27" s="46"/>
      <c r="CD27" s="46"/>
      <c r="CE27" s="46"/>
    </row>
    <row r="28" spans="1:83" ht="25.5">
      <c r="A28" s="501" t="s">
        <v>39</v>
      </c>
      <c r="B28" s="502"/>
      <c r="C28" s="613" t="s">
        <v>1910</v>
      </c>
      <c r="D28" s="503" t="s">
        <v>101</v>
      </c>
      <c r="E28" s="503">
        <v>3</v>
      </c>
      <c r="F28" s="503" t="s">
        <v>66</v>
      </c>
      <c r="G28" s="519"/>
      <c r="H28" s="37"/>
      <c r="I28" s="37"/>
      <c r="J28" s="37"/>
      <c r="K28" s="285" t="s">
        <v>1911</v>
      </c>
      <c r="L28" s="285"/>
      <c r="R28" s="285"/>
      <c r="BD28" s="190"/>
      <c r="BE28" s="190"/>
      <c r="BH28" s="191"/>
      <c r="BI28" s="191"/>
      <c r="BP28" s="192"/>
      <c r="BX28" s="46"/>
      <c r="BY28" s="46"/>
      <c r="BZ28" s="46"/>
      <c r="CA28" s="46"/>
      <c r="CB28" s="46"/>
      <c r="CC28" s="46"/>
      <c r="CD28" s="46"/>
      <c r="CE28" s="46"/>
    </row>
    <row r="29" spans="1:83" s="32" customFormat="1">
      <c r="A29" s="519" t="s">
        <v>39</v>
      </c>
      <c r="B29" s="519"/>
      <c r="C29" s="519" t="s">
        <v>1602</v>
      </c>
      <c r="D29" s="518" t="s">
        <v>203</v>
      </c>
      <c r="E29" s="518">
        <v>3</v>
      </c>
      <c r="F29" s="518" t="s">
        <v>66</v>
      </c>
      <c r="G29" s="518"/>
      <c r="H29" s="39"/>
      <c r="I29" s="39"/>
      <c r="J29" s="39"/>
      <c r="K29" s="40"/>
      <c r="L29" s="285"/>
      <c r="R29" s="285"/>
      <c r="BD29" s="330"/>
      <c r="BE29" s="330"/>
      <c r="BH29" s="331"/>
      <c r="BI29" s="331"/>
      <c r="BP29" s="332"/>
      <c r="BX29" s="201"/>
      <c r="BY29" s="201"/>
      <c r="BZ29" s="201"/>
      <c r="CA29" s="201"/>
      <c r="CB29" s="201"/>
      <c r="CC29" s="201"/>
      <c r="CD29" s="201"/>
      <c r="CE29" s="201"/>
    </row>
    <row r="30" spans="1:83" s="32" customFormat="1">
      <c r="A30" s="519" t="s">
        <v>39</v>
      </c>
      <c r="B30" s="519"/>
      <c r="C30" s="519" t="s">
        <v>1603</v>
      </c>
      <c r="D30" s="518" t="s">
        <v>203</v>
      </c>
      <c r="E30" s="518">
        <v>3</v>
      </c>
      <c r="F30" s="518" t="s">
        <v>66</v>
      </c>
      <c r="G30" s="518"/>
      <c r="H30" s="39"/>
      <c r="I30" s="39"/>
      <c r="J30" s="39"/>
      <c r="K30" s="40"/>
      <c r="L30" s="285"/>
      <c r="R30" s="285"/>
      <c r="BD30" s="330"/>
      <c r="BE30" s="330"/>
      <c r="BH30" s="331"/>
      <c r="BI30" s="331"/>
      <c r="BP30" s="332"/>
      <c r="BX30" s="201"/>
      <c r="BY30" s="201"/>
      <c r="BZ30" s="201"/>
      <c r="CA30" s="201"/>
      <c r="CB30" s="201"/>
      <c r="CC30" s="201"/>
      <c r="CD30" s="201"/>
      <c r="CE30" s="201"/>
    </row>
    <row r="31" spans="1:83">
      <c r="A31" s="519" t="s">
        <v>39</v>
      </c>
      <c r="B31" s="519" t="s">
        <v>1604</v>
      </c>
      <c r="C31" s="519" t="s">
        <v>1605</v>
      </c>
      <c r="D31" s="518" t="s">
        <v>203</v>
      </c>
      <c r="E31" s="518">
        <v>2</v>
      </c>
      <c r="F31" s="518" t="s">
        <v>66</v>
      </c>
      <c r="G31" s="518"/>
      <c r="H31" s="39"/>
      <c r="I31" s="39"/>
      <c r="J31" s="39"/>
      <c r="R31" s="285"/>
      <c r="BD31" s="190"/>
      <c r="BE31" s="190"/>
      <c r="BH31" s="191"/>
      <c r="BI31" s="191"/>
      <c r="BP31" s="192"/>
      <c r="BX31" s="46"/>
      <c r="BY31" s="46"/>
      <c r="BZ31" s="46"/>
      <c r="CA31" s="46"/>
      <c r="CB31" s="46"/>
      <c r="CC31" s="46"/>
      <c r="CD31" s="46"/>
      <c r="CE31" s="46"/>
    </row>
    <row r="32" spans="1:83">
      <c r="A32" s="519" t="s">
        <v>39</v>
      </c>
      <c r="B32" s="519" t="s">
        <v>2415</v>
      </c>
      <c r="C32" s="519" t="s">
        <v>2416</v>
      </c>
      <c r="D32" s="518" t="s">
        <v>203</v>
      </c>
      <c r="E32" s="518">
        <v>2</v>
      </c>
      <c r="F32" s="518" t="s">
        <v>66</v>
      </c>
      <c r="G32" s="518"/>
      <c r="H32" s="39"/>
      <c r="I32" s="39"/>
      <c r="J32" s="39"/>
      <c r="R32" s="285"/>
      <c r="BD32" s="190"/>
      <c r="BE32" s="190"/>
      <c r="BH32" s="191"/>
      <c r="BI32" s="191"/>
      <c r="BP32" s="192"/>
      <c r="BX32" s="46"/>
      <c r="BY32" s="46"/>
      <c r="BZ32" s="46"/>
      <c r="CA32" s="46"/>
      <c r="CB32" s="46"/>
      <c r="CC32" s="46"/>
      <c r="CD32" s="46"/>
      <c r="CE32" s="46"/>
    </row>
    <row r="33" spans="1:83">
      <c r="A33" s="519" t="s">
        <v>39</v>
      </c>
      <c r="B33" s="519" t="s">
        <v>1606</v>
      </c>
      <c r="C33" s="519" t="s">
        <v>1607</v>
      </c>
      <c r="D33" s="518" t="s">
        <v>203</v>
      </c>
      <c r="E33" s="518">
        <v>1</v>
      </c>
      <c r="F33" s="518" t="s">
        <v>66</v>
      </c>
      <c r="G33" s="614" t="s">
        <v>1608</v>
      </c>
      <c r="H33" s="285"/>
      <c r="I33" s="285"/>
      <c r="J33" s="285"/>
      <c r="K33" s="40" t="s">
        <v>2782</v>
      </c>
      <c r="L33" s="49"/>
      <c r="R33" s="285"/>
      <c r="BD33" s="190"/>
      <c r="BE33" s="190"/>
      <c r="BH33" s="191"/>
      <c r="BI33" s="191"/>
      <c r="BP33" s="192"/>
      <c r="BX33" s="46"/>
      <c r="BY33" s="46"/>
      <c r="BZ33" s="46"/>
      <c r="CA33" s="46"/>
      <c r="CB33" s="46"/>
      <c r="CC33" s="46"/>
      <c r="CD33" s="46"/>
      <c r="CE33" s="46"/>
    </row>
    <row r="34" spans="1:83">
      <c r="A34" s="519" t="s">
        <v>39</v>
      </c>
      <c r="B34" s="519" t="s">
        <v>2417</v>
      </c>
      <c r="C34" s="519" t="s">
        <v>2418</v>
      </c>
      <c r="D34" s="518" t="s">
        <v>203</v>
      </c>
      <c r="E34" s="518">
        <v>2</v>
      </c>
      <c r="F34" s="518" t="s">
        <v>66</v>
      </c>
      <c r="G34" s="614"/>
      <c r="H34" s="285"/>
      <c r="I34" s="285"/>
      <c r="J34" s="285"/>
      <c r="L34" s="49"/>
      <c r="R34" s="285"/>
      <c r="BD34" s="190"/>
      <c r="BE34" s="190"/>
      <c r="BH34" s="191"/>
      <c r="BI34" s="191"/>
      <c r="BP34" s="192"/>
      <c r="BX34" s="46"/>
      <c r="BY34" s="46"/>
      <c r="BZ34" s="46"/>
      <c r="CA34" s="46"/>
      <c r="CB34" s="46"/>
      <c r="CC34" s="46"/>
      <c r="CD34" s="46"/>
      <c r="CE34" s="46"/>
    </row>
    <row r="35" spans="1:83">
      <c r="A35" s="333" t="s">
        <v>39</v>
      </c>
      <c r="B35" s="333" t="s">
        <v>860</v>
      </c>
      <c r="C35" s="520" t="s">
        <v>2264</v>
      </c>
      <c r="D35" s="359" t="s">
        <v>270</v>
      </c>
      <c r="E35" s="359">
        <v>5</v>
      </c>
      <c r="F35" s="518" t="s">
        <v>66</v>
      </c>
      <c r="G35" s="519"/>
      <c r="H35" s="37"/>
      <c r="I35" s="37"/>
      <c r="J35" s="37"/>
      <c r="K35" s="280" t="s">
        <v>2479</v>
      </c>
      <c r="L35" s="49"/>
      <c r="R35" s="40" t="s">
        <v>1661</v>
      </c>
      <c r="BD35" s="190" t="s">
        <v>351</v>
      </c>
      <c r="BE35" s="190" t="s">
        <v>99</v>
      </c>
      <c r="BG35" s="49" t="s">
        <v>425</v>
      </c>
      <c r="BH35" s="191"/>
      <c r="BI35" s="191"/>
      <c r="BP35" s="192" t="s">
        <v>472</v>
      </c>
      <c r="BR35" s="49" t="s">
        <v>653</v>
      </c>
      <c r="BX35" s="46" t="s">
        <v>719</v>
      </c>
      <c r="BY35" s="46"/>
      <c r="BZ35" s="46"/>
      <c r="CA35" s="46"/>
      <c r="CB35" s="46"/>
      <c r="CC35" s="46" t="s">
        <v>706</v>
      </c>
      <c r="CD35" s="46"/>
      <c r="CE35" s="46"/>
    </row>
    <row r="36" spans="1:83">
      <c r="A36" s="333" t="s">
        <v>39</v>
      </c>
      <c r="B36" s="333" t="s">
        <v>860</v>
      </c>
      <c r="C36" s="520" t="s">
        <v>2265</v>
      </c>
      <c r="D36" s="359" t="s">
        <v>270</v>
      </c>
      <c r="E36" s="359">
        <v>3</v>
      </c>
      <c r="F36" s="518" t="s">
        <v>66</v>
      </c>
      <c r="G36" s="519"/>
      <c r="H36" s="37"/>
      <c r="I36" s="37"/>
      <c r="J36" s="37"/>
      <c r="K36" s="280" t="s">
        <v>2480</v>
      </c>
      <c r="L36" s="49"/>
      <c r="BD36" s="190" t="s">
        <v>353</v>
      </c>
      <c r="BE36" s="190" t="s">
        <v>325</v>
      </c>
      <c r="BG36" s="49" t="s">
        <v>426</v>
      </c>
      <c r="BH36" s="191"/>
      <c r="BI36" s="191"/>
      <c r="BP36" s="192" t="s">
        <v>473</v>
      </c>
      <c r="BR36" s="49" t="s">
        <v>654</v>
      </c>
      <c r="BX36" s="46" t="s">
        <v>720</v>
      </c>
      <c r="BY36" s="46"/>
      <c r="BZ36" s="46"/>
      <c r="CA36" s="46"/>
      <c r="CB36" s="46"/>
      <c r="CC36" s="46" t="s">
        <v>714</v>
      </c>
      <c r="CD36" s="46"/>
      <c r="CE36" s="46"/>
    </row>
    <row r="37" spans="1:83">
      <c r="A37" s="333" t="s">
        <v>39</v>
      </c>
      <c r="B37" s="333" t="s">
        <v>860</v>
      </c>
      <c r="C37" s="520" t="s">
        <v>2266</v>
      </c>
      <c r="D37" s="29" t="s">
        <v>860</v>
      </c>
      <c r="E37" s="359">
        <v>7</v>
      </c>
      <c r="F37" s="518" t="s">
        <v>66</v>
      </c>
      <c r="G37" s="519"/>
      <c r="H37" s="37"/>
      <c r="I37" s="37"/>
      <c r="J37" s="37"/>
      <c r="K37" s="280" t="s">
        <v>2482</v>
      </c>
      <c r="L37" s="49"/>
      <c r="R37" s="49"/>
    </row>
    <row r="38" spans="1:83">
      <c r="A38" s="333" t="s">
        <v>39</v>
      </c>
      <c r="B38" s="333" t="s">
        <v>860</v>
      </c>
      <c r="C38" s="541" t="s">
        <v>2267</v>
      </c>
      <c r="D38" s="359" t="s">
        <v>270</v>
      </c>
      <c r="E38" s="518">
        <v>2</v>
      </c>
      <c r="F38" s="518" t="s">
        <v>66</v>
      </c>
      <c r="G38" s="519"/>
      <c r="H38" s="37"/>
      <c r="I38" s="37"/>
      <c r="J38" s="37"/>
      <c r="K38" s="280"/>
      <c r="R38" s="49"/>
    </row>
    <row r="39" spans="1:83">
      <c r="A39" s="333" t="s">
        <v>39</v>
      </c>
      <c r="B39" s="333" t="s">
        <v>860</v>
      </c>
      <c r="C39" s="541" t="s">
        <v>2268</v>
      </c>
      <c r="D39" s="359" t="s">
        <v>270</v>
      </c>
      <c r="E39" s="518">
        <v>4</v>
      </c>
      <c r="F39" s="518" t="s">
        <v>66</v>
      </c>
      <c r="G39" s="519"/>
      <c r="H39" s="37"/>
      <c r="I39" s="37"/>
      <c r="J39" s="37"/>
      <c r="K39" s="280" t="s">
        <v>2481</v>
      </c>
      <c r="R39" s="49"/>
    </row>
    <row r="40" spans="1:83">
      <c r="A40" s="333" t="s">
        <v>39</v>
      </c>
      <c r="B40" s="333" t="s">
        <v>2806</v>
      </c>
      <c r="C40" s="541" t="s">
        <v>2269</v>
      </c>
      <c r="D40" s="359" t="s">
        <v>270</v>
      </c>
      <c r="E40" s="518">
        <v>10</v>
      </c>
      <c r="F40" s="518" t="s">
        <v>66</v>
      </c>
      <c r="G40" s="519"/>
      <c r="H40" s="37"/>
      <c r="I40" s="37"/>
      <c r="J40" s="37"/>
      <c r="K40" s="280" t="s">
        <v>2483</v>
      </c>
      <c r="R40" s="49"/>
    </row>
    <row r="41" spans="1:83">
      <c r="A41" s="333" t="s">
        <v>39</v>
      </c>
      <c r="B41" s="333" t="s">
        <v>860</v>
      </c>
      <c r="C41" s="541" t="s">
        <v>2270</v>
      </c>
      <c r="D41" s="359" t="s">
        <v>270</v>
      </c>
      <c r="E41" s="518">
        <v>1</v>
      </c>
      <c r="F41" s="518" t="s">
        <v>66</v>
      </c>
      <c r="G41" s="519"/>
      <c r="H41" s="37"/>
      <c r="I41" s="37"/>
      <c r="J41" s="37"/>
      <c r="K41" s="280"/>
      <c r="R41" s="49"/>
    </row>
    <row r="42" spans="1:83" s="32" customFormat="1">
      <c r="A42" s="333" t="s">
        <v>39</v>
      </c>
      <c r="B42" s="333" t="s">
        <v>860</v>
      </c>
      <c r="C42" s="541" t="s">
        <v>2271</v>
      </c>
      <c r="D42" s="359" t="s">
        <v>270</v>
      </c>
      <c r="E42" s="518">
        <v>14</v>
      </c>
      <c r="F42" s="518" t="s">
        <v>66</v>
      </c>
      <c r="G42" s="519"/>
      <c r="H42" s="37"/>
      <c r="I42" s="37"/>
      <c r="J42" s="37"/>
      <c r="K42" s="280" t="s">
        <v>2484</v>
      </c>
      <c r="L42" s="280"/>
    </row>
    <row r="43" spans="1:83" s="32" customFormat="1">
      <c r="A43" s="333" t="s">
        <v>39</v>
      </c>
      <c r="B43" s="333" t="s">
        <v>860</v>
      </c>
      <c r="C43" s="541" t="s">
        <v>2272</v>
      </c>
      <c r="D43" s="359" t="s">
        <v>270</v>
      </c>
      <c r="E43" s="518">
        <v>2</v>
      </c>
      <c r="F43" s="518" t="s">
        <v>66</v>
      </c>
      <c r="G43" s="519"/>
      <c r="H43" s="37"/>
      <c r="I43" s="37"/>
      <c r="J43" s="37"/>
      <c r="K43" s="280"/>
      <c r="L43" s="280"/>
    </row>
    <row r="44" spans="1:83" s="32" customFormat="1">
      <c r="A44" s="333" t="s">
        <v>39</v>
      </c>
      <c r="B44" s="333" t="s">
        <v>860</v>
      </c>
      <c r="C44" s="520" t="s">
        <v>2273</v>
      </c>
      <c r="D44" s="359" t="s">
        <v>270</v>
      </c>
      <c r="E44" s="359">
        <v>2</v>
      </c>
      <c r="F44" s="518" t="s">
        <v>66</v>
      </c>
      <c r="G44" s="519"/>
      <c r="H44" s="37"/>
      <c r="I44" s="37"/>
      <c r="J44" s="37"/>
      <c r="K44" s="280"/>
      <c r="L44" s="280"/>
      <c r="R44" s="280" t="s">
        <v>1659</v>
      </c>
      <c r="BD44" s="330" t="s">
        <v>359</v>
      </c>
      <c r="BE44" s="330" t="s">
        <v>360</v>
      </c>
      <c r="BH44" s="331"/>
      <c r="BI44" s="331"/>
      <c r="BP44" s="332" t="s">
        <v>478</v>
      </c>
      <c r="BR44" s="32" t="s">
        <v>646</v>
      </c>
      <c r="BX44" s="201" t="s">
        <v>669</v>
      </c>
      <c r="BY44" s="201"/>
      <c r="BZ44" s="201"/>
      <c r="CA44" s="201"/>
      <c r="CB44" s="201"/>
      <c r="CD44" s="201"/>
      <c r="CE44" s="201"/>
    </row>
    <row r="45" spans="1:83" s="32" customFormat="1">
      <c r="A45" s="333" t="s">
        <v>39</v>
      </c>
      <c r="B45" s="333" t="s">
        <v>860</v>
      </c>
      <c r="C45" s="520" t="s">
        <v>2274</v>
      </c>
      <c r="D45" s="359" t="s">
        <v>270</v>
      </c>
      <c r="E45" s="359">
        <v>3</v>
      </c>
      <c r="F45" s="518" t="s">
        <v>66</v>
      </c>
      <c r="G45" s="519"/>
      <c r="H45" s="37"/>
      <c r="I45" s="37"/>
      <c r="J45" s="37"/>
      <c r="K45" s="280" t="s">
        <v>2485</v>
      </c>
      <c r="L45" s="280"/>
      <c r="R45" s="280"/>
      <c r="BD45" s="330"/>
      <c r="BE45" s="330"/>
      <c r="BH45" s="331"/>
      <c r="BI45" s="331"/>
      <c r="BP45" s="332"/>
      <c r="BX45" s="201"/>
      <c r="BY45" s="201"/>
      <c r="BZ45" s="201"/>
      <c r="CA45" s="201"/>
      <c r="CB45" s="201"/>
      <c r="CD45" s="201"/>
      <c r="CE45" s="201"/>
    </row>
    <row r="46" spans="1:83" s="32" customFormat="1">
      <c r="A46" s="333" t="s">
        <v>39</v>
      </c>
      <c r="B46" s="333" t="s">
        <v>860</v>
      </c>
      <c r="C46" s="520" t="s">
        <v>2275</v>
      </c>
      <c r="D46" s="359" t="s">
        <v>270</v>
      </c>
      <c r="E46" s="359">
        <v>4</v>
      </c>
      <c r="F46" s="518" t="s">
        <v>66</v>
      </c>
      <c r="G46" s="519"/>
      <c r="H46" s="37"/>
      <c r="I46" s="37"/>
      <c r="J46" s="37"/>
      <c r="K46" s="280" t="s">
        <v>2486</v>
      </c>
      <c r="L46" s="280"/>
      <c r="R46" s="280"/>
      <c r="BD46" s="330"/>
      <c r="BE46" s="330"/>
      <c r="BH46" s="331"/>
      <c r="BI46" s="331"/>
      <c r="BP46" s="332"/>
      <c r="BX46" s="201"/>
      <c r="BY46" s="201"/>
      <c r="BZ46" s="201"/>
      <c r="CA46" s="201"/>
      <c r="CB46" s="201"/>
      <c r="CD46" s="201"/>
      <c r="CE46" s="201"/>
    </row>
    <row r="47" spans="1:83" s="32" customFormat="1">
      <c r="A47" s="333" t="s">
        <v>39</v>
      </c>
      <c r="B47" s="333" t="s">
        <v>860</v>
      </c>
      <c r="C47" s="520" t="s">
        <v>2467</v>
      </c>
      <c r="D47" s="359" t="s">
        <v>270</v>
      </c>
      <c r="E47" s="359">
        <v>5</v>
      </c>
      <c r="F47" s="518" t="s">
        <v>66</v>
      </c>
      <c r="G47" s="519"/>
      <c r="H47" s="37"/>
      <c r="I47" s="37"/>
      <c r="J47" s="37"/>
      <c r="K47" s="280" t="s">
        <v>2487</v>
      </c>
      <c r="L47" s="280"/>
      <c r="R47" s="280"/>
      <c r="BD47" s="330"/>
      <c r="BE47" s="330"/>
      <c r="BH47" s="331"/>
      <c r="BI47" s="331"/>
      <c r="BP47" s="332"/>
      <c r="BX47" s="201"/>
      <c r="BY47" s="201"/>
      <c r="BZ47" s="201"/>
      <c r="CA47" s="201"/>
      <c r="CB47" s="201"/>
      <c r="CD47" s="201"/>
      <c r="CE47" s="201"/>
    </row>
    <row r="48" spans="1:83" s="32" customFormat="1">
      <c r="A48" s="333" t="s">
        <v>39</v>
      </c>
      <c r="B48" s="333" t="s">
        <v>860</v>
      </c>
      <c r="C48" s="520" t="s">
        <v>2276</v>
      </c>
      <c r="D48" s="359" t="s">
        <v>270</v>
      </c>
      <c r="E48" s="359">
        <v>4</v>
      </c>
      <c r="F48" s="518" t="s">
        <v>66</v>
      </c>
      <c r="G48" s="519"/>
      <c r="H48" s="37"/>
      <c r="I48" s="37"/>
      <c r="J48" s="37"/>
      <c r="K48" s="280" t="s">
        <v>2488</v>
      </c>
      <c r="L48" s="280"/>
      <c r="R48" s="280"/>
      <c r="BD48" s="330"/>
      <c r="BE48" s="330"/>
      <c r="BH48" s="331"/>
      <c r="BI48" s="331"/>
      <c r="BP48" s="332"/>
      <c r="BX48" s="201"/>
      <c r="BY48" s="201"/>
      <c r="BZ48" s="201"/>
      <c r="CA48" s="201"/>
      <c r="CB48" s="201"/>
      <c r="CD48" s="201"/>
      <c r="CE48" s="201"/>
    </row>
    <row r="49" spans="1:87" s="32" customFormat="1">
      <c r="A49" s="333" t="s">
        <v>39</v>
      </c>
      <c r="B49" s="333" t="s">
        <v>860</v>
      </c>
      <c r="C49" s="520" t="s">
        <v>2277</v>
      </c>
      <c r="D49" s="359" t="s">
        <v>270</v>
      </c>
      <c r="E49" s="359">
        <v>3</v>
      </c>
      <c r="F49" s="518" t="s">
        <v>66</v>
      </c>
      <c r="G49" s="519"/>
      <c r="H49" s="37"/>
      <c r="I49" s="37"/>
      <c r="J49" s="37"/>
      <c r="K49" s="280" t="s">
        <v>2490</v>
      </c>
      <c r="L49" s="280"/>
      <c r="R49" s="280"/>
      <c r="BD49" s="330"/>
      <c r="BE49" s="330"/>
      <c r="BH49" s="331"/>
      <c r="BI49" s="331"/>
      <c r="BP49" s="332"/>
      <c r="BX49" s="201"/>
      <c r="BY49" s="201"/>
      <c r="BZ49" s="201"/>
      <c r="CA49" s="201"/>
      <c r="CB49" s="201"/>
      <c r="CD49" s="201"/>
      <c r="CE49" s="201"/>
    </row>
    <row r="50" spans="1:87" s="32" customFormat="1">
      <c r="A50" s="333" t="s">
        <v>39</v>
      </c>
      <c r="B50" s="333" t="s">
        <v>860</v>
      </c>
      <c r="C50" s="520" t="s">
        <v>2278</v>
      </c>
      <c r="D50" s="359" t="s">
        <v>270</v>
      </c>
      <c r="E50" s="359">
        <v>2</v>
      </c>
      <c r="F50" s="518" t="s">
        <v>66</v>
      </c>
      <c r="G50" s="519"/>
      <c r="H50" s="37"/>
      <c r="I50" s="37"/>
      <c r="J50" s="37"/>
      <c r="K50" s="280" t="s">
        <v>2489</v>
      </c>
      <c r="L50" s="280"/>
      <c r="R50" s="280"/>
      <c r="BD50" s="330"/>
      <c r="BE50" s="330"/>
      <c r="BH50" s="331"/>
      <c r="BI50" s="331"/>
      <c r="BP50" s="332"/>
      <c r="BX50" s="201"/>
      <c r="BY50" s="201"/>
      <c r="BZ50" s="201"/>
      <c r="CA50" s="201"/>
      <c r="CB50" s="201"/>
      <c r="CD50" s="201"/>
      <c r="CE50" s="201"/>
    </row>
    <row r="51" spans="1:87" s="32" customFormat="1">
      <c r="A51" s="615" t="s">
        <v>39</v>
      </c>
      <c r="B51" s="333" t="s">
        <v>860</v>
      </c>
      <c r="C51" s="520" t="s">
        <v>2279</v>
      </c>
      <c r="D51" s="359" t="s">
        <v>270</v>
      </c>
      <c r="E51" s="359">
        <v>6</v>
      </c>
      <c r="F51" s="518" t="s">
        <v>66</v>
      </c>
      <c r="G51" s="519"/>
      <c r="H51" s="37"/>
      <c r="I51" s="37"/>
      <c r="J51" s="37"/>
      <c r="K51" s="280" t="s">
        <v>2491</v>
      </c>
      <c r="L51" s="280"/>
      <c r="R51" s="280" t="s">
        <v>1659</v>
      </c>
      <c r="BD51" s="330" t="s">
        <v>361</v>
      </c>
      <c r="BE51" s="330" t="s">
        <v>362</v>
      </c>
      <c r="BH51" s="331"/>
      <c r="BI51" s="331"/>
      <c r="BP51" s="332" t="s">
        <v>479</v>
      </c>
      <c r="BR51" s="32" t="s">
        <v>659</v>
      </c>
      <c r="BX51" s="201" t="s">
        <v>670</v>
      </c>
      <c r="BY51" s="201"/>
      <c r="BZ51" s="201"/>
      <c r="CA51" s="201"/>
      <c r="CB51" s="201"/>
      <c r="CC51" s="201"/>
      <c r="CD51" s="201"/>
      <c r="CE51" s="201"/>
    </row>
    <row r="52" spans="1:87" s="32" customFormat="1">
      <c r="A52" s="333" t="s">
        <v>39</v>
      </c>
      <c r="B52" s="358"/>
      <c r="C52" s="520" t="s">
        <v>2280</v>
      </c>
      <c r="D52" s="359" t="s">
        <v>405</v>
      </c>
      <c r="E52" s="252">
        <v>2</v>
      </c>
      <c r="F52" s="518" t="s">
        <v>66</v>
      </c>
      <c r="G52" s="519"/>
      <c r="H52" s="37"/>
      <c r="I52" s="37"/>
      <c r="J52" s="37"/>
      <c r="K52" s="280" t="s">
        <v>2473</v>
      </c>
      <c r="L52" s="280"/>
      <c r="R52" s="280"/>
      <c r="BD52" s="330" t="s">
        <v>363</v>
      </c>
      <c r="BE52" s="330" t="s">
        <v>364</v>
      </c>
      <c r="BG52" s="224" t="s">
        <v>421</v>
      </c>
      <c r="BH52" s="331"/>
      <c r="BI52" s="331"/>
      <c r="BK52" s="224" t="s">
        <v>2905</v>
      </c>
      <c r="BP52" s="332" t="s">
        <v>480</v>
      </c>
      <c r="BR52" s="32" t="s">
        <v>647</v>
      </c>
      <c r="BX52" s="201" t="s">
        <v>691</v>
      </c>
      <c r="BY52" s="201"/>
      <c r="BZ52" s="201"/>
      <c r="CA52" s="201"/>
      <c r="CB52" s="201"/>
      <c r="CC52" s="201" t="s">
        <v>2906</v>
      </c>
      <c r="CD52" s="201"/>
      <c r="CE52" s="201"/>
      <c r="CG52" s="616" t="s">
        <v>212</v>
      </c>
      <c r="CH52" s="522"/>
      <c r="CI52" s="616" t="s">
        <v>213</v>
      </c>
    </row>
    <row r="53" spans="1:87" s="32" customFormat="1">
      <c r="A53" s="333" t="s">
        <v>39</v>
      </c>
      <c r="B53" s="617" t="s">
        <v>1530</v>
      </c>
      <c r="C53" s="541" t="s">
        <v>2281</v>
      </c>
      <c r="D53" s="252" t="s">
        <v>405</v>
      </c>
      <c r="E53" s="618">
        <v>2</v>
      </c>
      <c r="F53" s="518" t="s">
        <v>66</v>
      </c>
      <c r="G53" s="519"/>
      <c r="H53" s="37"/>
      <c r="I53" s="37"/>
      <c r="J53" s="37"/>
      <c r="K53" s="280" t="s">
        <v>2474</v>
      </c>
      <c r="L53" s="280"/>
      <c r="R53" s="280"/>
      <c r="BD53" s="330" t="s">
        <v>365</v>
      </c>
      <c r="BE53" s="330" t="s">
        <v>366</v>
      </c>
      <c r="BG53" s="32" t="s">
        <v>430</v>
      </c>
      <c r="BH53" s="331"/>
      <c r="BI53" s="331"/>
      <c r="BK53" s="32" t="s">
        <v>459</v>
      </c>
      <c r="BP53" s="332" t="s">
        <v>481</v>
      </c>
      <c r="BX53" s="201" t="s">
        <v>671</v>
      </c>
      <c r="BY53" s="201"/>
      <c r="BZ53" s="201"/>
      <c r="CA53" s="201"/>
      <c r="CB53" s="201"/>
      <c r="CC53" s="201" t="s">
        <v>173</v>
      </c>
      <c r="CD53" s="201"/>
      <c r="CE53" s="201"/>
      <c r="CG53" s="522" t="s">
        <v>214</v>
      </c>
      <c r="CH53" s="522"/>
      <c r="CI53" s="522" t="s">
        <v>215</v>
      </c>
    </row>
    <row r="54" spans="1:87" s="32" customFormat="1">
      <c r="A54" s="333" t="s">
        <v>39</v>
      </c>
      <c r="B54" s="617" t="s">
        <v>1528</v>
      </c>
      <c r="C54" s="541" t="s">
        <v>2282</v>
      </c>
      <c r="D54" s="252" t="s">
        <v>405</v>
      </c>
      <c r="E54" s="618">
        <v>1</v>
      </c>
      <c r="F54" s="518" t="s">
        <v>66</v>
      </c>
      <c r="G54" s="519"/>
      <c r="H54" s="37"/>
      <c r="I54" s="37"/>
      <c r="J54" s="37"/>
      <c r="K54" s="280" t="s">
        <v>2475</v>
      </c>
      <c r="L54" s="280"/>
      <c r="R54" s="280"/>
      <c r="BD54" s="330" t="s">
        <v>367</v>
      </c>
      <c r="BE54" s="330" t="s">
        <v>368</v>
      </c>
      <c r="BG54" s="32" t="s">
        <v>431</v>
      </c>
      <c r="BH54" s="331"/>
      <c r="BI54" s="331"/>
      <c r="BK54" s="32" t="s">
        <v>276</v>
      </c>
      <c r="BP54" s="332" t="s">
        <v>482</v>
      </c>
      <c r="BX54" s="201" t="s">
        <v>672</v>
      </c>
      <c r="BY54" s="201"/>
      <c r="BZ54" s="201"/>
      <c r="CA54" s="201"/>
      <c r="CB54" s="201"/>
      <c r="CC54" s="201" t="s">
        <v>710</v>
      </c>
      <c r="CD54" s="201"/>
      <c r="CE54" s="201"/>
      <c r="CG54" s="522" t="s">
        <v>216</v>
      </c>
      <c r="CH54" s="522"/>
      <c r="CI54" s="522" t="s">
        <v>217</v>
      </c>
    </row>
    <row r="55" spans="1:87" s="32" customFormat="1">
      <c r="A55" s="333" t="s">
        <v>39</v>
      </c>
      <c r="B55" s="617" t="s">
        <v>1531</v>
      </c>
      <c r="C55" s="541" t="s">
        <v>2283</v>
      </c>
      <c r="D55" s="252" t="s">
        <v>405</v>
      </c>
      <c r="E55" s="618">
        <v>2</v>
      </c>
      <c r="F55" s="518" t="s">
        <v>66</v>
      </c>
      <c r="G55" s="519"/>
      <c r="H55" s="37"/>
      <c r="I55" s="37"/>
      <c r="J55" s="37"/>
      <c r="K55" s="280" t="s">
        <v>2473</v>
      </c>
      <c r="L55" s="280"/>
      <c r="R55" s="280"/>
      <c r="BD55" s="330" t="s">
        <v>370</v>
      </c>
      <c r="BE55" s="330" t="s">
        <v>4</v>
      </c>
      <c r="BG55" s="32" t="s">
        <v>57</v>
      </c>
      <c r="BH55" s="331"/>
      <c r="BI55" s="331"/>
      <c r="BK55" s="32" t="s">
        <v>458</v>
      </c>
      <c r="BP55" s="332" t="s">
        <v>483</v>
      </c>
      <c r="BX55" s="201" t="s">
        <v>673</v>
      </c>
      <c r="BY55" s="201"/>
      <c r="BZ55" s="201"/>
      <c r="CA55" s="201"/>
      <c r="CB55" s="201"/>
      <c r="CC55" s="201" t="s">
        <v>57</v>
      </c>
      <c r="CD55" s="201"/>
      <c r="CE55" s="201"/>
      <c r="CG55" s="522" t="s">
        <v>218</v>
      </c>
      <c r="CH55" s="522"/>
      <c r="CI55" s="522" t="s">
        <v>219</v>
      </c>
    </row>
    <row r="56" spans="1:87" s="32" customFormat="1">
      <c r="A56" s="333" t="s">
        <v>39</v>
      </c>
      <c r="B56" s="617" t="s">
        <v>1529</v>
      </c>
      <c r="C56" s="541" t="s">
        <v>2284</v>
      </c>
      <c r="D56" s="252" t="s">
        <v>405</v>
      </c>
      <c r="E56" s="618">
        <v>3</v>
      </c>
      <c r="F56" s="518" t="s">
        <v>66</v>
      </c>
      <c r="G56" s="519"/>
      <c r="H56" s="37"/>
      <c r="I56" s="37"/>
      <c r="J56" s="37"/>
      <c r="K56" s="280" t="s">
        <v>2476</v>
      </c>
      <c r="L56" s="280"/>
      <c r="R56" s="280" t="s">
        <v>1665</v>
      </c>
      <c r="BG56" s="32" t="s">
        <v>432</v>
      </c>
      <c r="BK56" s="32" t="s">
        <v>456</v>
      </c>
      <c r="BP56" s="332" t="s">
        <v>484</v>
      </c>
      <c r="BX56" s="201" t="s">
        <v>674</v>
      </c>
      <c r="BY56" s="201"/>
      <c r="BZ56" s="201"/>
      <c r="CA56" s="201"/>
      <c r="CB56" s="201"/>
      <c r="CC56" s="201" t="s">
        <v>718</v>
      </c>
      <c r="CD56" s="201"/>
      <c r="CE56" s="201"/>
      <c r="CG56" s="522" t="s">
        <v>220</v>
      </c>
      <c r="CH56" s="522"/>
      <c r="CI56" s="522" t="s">
        <v>221</v>
      </c>
    </row>
    <row r="57" spans="1:87" s="32" customFormat="1">
      <c r="A57" s="333" t="s">
        <v>39</v>
      </c>
      <c r="B57" s="617"/>
      <c r="C57" s="541" t="s">
        <v>2471</v>
      </c>
      <c r="D57" s="252" t="s">
        <v>405</v>
      </c>
      <c r="E57" s="618">
        <v>2</v>
      </c>
      <c r="F57" s="518" t="s">
        <v>66</v>
      </c>
      <c r="G57" s="519"/>
      <c r="H57" s="37"/>
      <c r="I57" s="37"/>
      <c r="J57" s="37"/>
      <c r="K57" s="280" t="s">
        <v>2477</v>
      </c>
      <c r="L57" s="280"/>
      <c r="R57" s="280" t="s">
        <v>1660</v>
      </c>
      <c r="BG57" s="32" t="s">
        <v>433</v>
      </c>
      <c r="BK57" s="32" t="s">
        <v>457</v>
      </c>
      <c r="BP57" s="332" t="s">
        <v>485</v>
      </c>
      <c r="BX57" s="201" t="s">
        <v>675</v>
      </c>
      <c r="BY57" s="201"/>
      <c r="BZ57" s="201"/>
      <c r="CA57" s="201"/>
      <c r="CB57" s="201"/>
      <c r="CC57" s="201" t="s">
        <v>709</v>
      </c>
      <c r="CD57" s="201"/>
      <c r="CE57" s="201"/>
      <c r="CG57" s="522" t="s">
        <v>222</v>
      </c>
      <c r="CH57" s="522"/>
      <c r="CI57" s="522" t="s">
        <v>208</v>
      </c>
    </row>
    <row r="58" spans="1:87" s="32" customFormat="1">
      <c r="A58" s="333" t="s">
        <v>39</v>
      </c>
      <c r="B58" s="617" t="s">
        <v>2807</v>
      </c>
      <c r="C58" s="541" t="s">
        <v>2468</v>
      </c>
      <c r="D58" s="252" t="s">
        <v>405</v>
      </c>
      <c r="E58" s="618">
        <v>1</v>
      </c>
      <c r="F58" s="518" t="s">
        <v>66</v>
      </c>
      <c r="G58" s="519"/>
      <c r="H58" s="37"/>
      <c r="I58" s="37"/>
      <c r="J58" s="37"/>
      <c r="K58" s="280" t="s">
        <v>2475</v>
      </c>
      <c r="L58" s="280"/>
      <c r="R58" s="280" t="s">
        <v>1739</v>
      </c>
      <c r="BD58" s="224" t="s">
        <v>412</v>
      </c>
      <c r="BG58" s="32" t="s">
        <v>174</v>
      </c>
      <c r="BK58" s="32" t="s">
        <v>277</v>
      </c>
      <c r="BP58" s="332" t="s">
        <v>486</v>
      </c>
      <c r="BX58" s="201" t="s">
        <v>692</v>
      </c>
      <c r="BY58" s="201"/>
      <c r="BZ58" s="201"/>
      <c r="CA58" s="201"/>
      <c r="CB58" s="201"/>
      <c r="CC58" s="201" t="s">
        <v>174</v>
      </c>
      <c r="CD58" s="201"/>
      <c r="CE58" s="201"/>
      <c r="CG58" s="522" t="s">
        <v>223</v>
      </c>
      <c r="CH58" s="522"/>
      <c r="CI58" s="522" t="s">
        <v>206</v>
      </c>
    </row>
    <row r="59" spans="1:87" s="32" customFormat="1">
      <c r="A59" s="333" t="s">
        <v>39</v>
      </c>
      <c r="B59" s="617"/>
      <c r="C59" s="541" t="s">
        <v>2470</v>
      </c>
      <c r="D59" s="252" t="s">
        <v>405</v>
      </c>
      <c r="E59" s="618">
        <v>2</v>
      </c>
      <c r="F59" s="518" t="s">
        <v>66</v>
      </c>
      <c r="G59" s="519"/>
      <c r="H59" s="37"/>
      <c r="I59" s="37"/>
      <c r="J59" s="37"/>
      <c r="K59" s="280" t="s">
        <v>2473</v>
      </c>
      <c r="L59" s="280"/>
      <c r="R59" s="280" t="s">
        <v>1662</v>
      </c>
      <c r="BD59" s="32" t="s">
        <v>18</v>
      </c>
      <c r="BG59" s="32" t="s">
        <v>424</v>
      </c>
      <c r="BP59" s="332" t="s">
        <v>487</v>
      </c>
      <c r="BX59" s="201" t="s">
        <v>676</v>
      </c>
      <c r="BY59" s="201"/>
      <c r="BZ59" s="201"/>
      <c r="CA59" s="201"/>
      <c r="CB59" s="201"/>
      <c r="CC59" s="201" t="s">
        <v>717</v>
      </c>
      <c r="CD59" s="201"/>
      <c r="CE59" s="201"/>
      <c r="CG59" s="522" t="s">
        <v>224</v>
      </c>
      <c r="CH59" s="522"/>
      <c r="CI59" s="522" t="s">
        <v>225</v>
      </c>
    </row>
    <row r="60" spans="1:87" s="32" customFormat="1">
      <c r="A60" s="333" t="s">
        <v>39</v>
      </c>
      <c r="B60" s="358" t="s">
        <v>2808</v>
      </c>
      <c r="C60" s="520" t="s">
        <v>2469</v>
      </c>
      <c r="D60" s="252" t="s">
        <v>405</v>
      </c>
      <c r="E60" s="252">
        <v>1</v>
      </c>
      <c r="F60" s="518" t="s">
        <v>66</v>
      </c>
      <c r="G60" s="519"/>
      <c r="H60" s="37"/>
      <c r="I60" s="37"/>
      <c r="J60" s="37"/>
      <c r="K60" s="280" t="s">
        <v>2475</v>
      </c>
      <c r="L60" s="280"/>
      <c r="R60" s="280"/>
      <c r="BP60" s="332"/>
      <c r="BX60" s="201"/>
      <c r="BY60" s="201"/>
      <c r="BZ60" s="201"/>
      <c r="CA60" s="201"/>
      <c r="CB60" s="201"/>
      <c r="CC60" s="201"/>
      <c r="CD60" s="201"/>
      <c r="CE60" s="201"/>
      <c r="CG60" s="522"/>
      <c r="CH60" s="522"/>
      <c r="CI60" s="522"/>
    </row>
    <row r="61" spans="1:87" s="32" customFormat="1">
      <c r="A61" s="333" t="s">
        <v>39</v>
      </c>
      <c r="B61" s="333" t="s">
        <v>860</v>
      </c>
      <c r="C61" s="617" t="s">
        <v>2285</v>
      </c>
      <c r="D61" s="359" t="s">
        <v>406</v>
      </c>
      <c r="E61" s="359">
        <v>1</v>
      </c>
      <c r="F61" s="518" t="s">
        <v>66</v>
      </c>
      <c r="G61" s="519"/>
      <c r="H61" s="37"/>
      <c r="I61" s="37"/>
      <c r="J61" s="37"/>
      <c r="K61" s="280" t="s">
        <v>2478</v>
      </c>
      <c r="L61" s="280"/>
      <c r="R61" s="280"/>
      <c r="BP61" s="332"/>
      <c r="BX61" s="201"/>
      <c r="BY61" s="201"/>
      <c r="BZ61" s="201"/>
      <c r="CA61" s="201"/>
      <c r="CB61" s="201"/>
      <c r="CC61" s="201"/>
      <c r="CD61" s="201"/>
      <c r="CE61" s="201"/>
      <c r="CG61" s="522"/>
      <c r="CH61" s="522"/>
      <c r="CI61" s="522"/>
    </row>
    <row r="62" spans="1:87" s="32" customFormat="1">
      <c r="A62" s="333" t="s">
        <v>39</v>
      </c>
      <c r="B62" s="333" t="s">
        <v>860</v>
      </c>
      <c r="C62" s="617" t="s">
        <v>2286</v>
      </c>
      <c r="D62" s="359" t="s">
        <v>406</v>
      </c>
      <c r="E62" s="359">
        <v>1</v>
      </c>
      <c r="F62" s="518" t="s">
        <v>66</v>
      </c>
      <c r="G62" s="519"/>
      <c r="H62" s="37"/>
      <c r="I62" s="37"/>
      <c r="J62" s="37"/>
      <c r="K62" s="280" t="s">
        <v>2478</v>
      </c>
      <c r="L62" s="280"/>
      <c r="R62" s="280"/>
      <c r="BP62" s="332"/>
      <c r="BX62" s="201"/>
      <c r="BY62" s="201"/>
      <c r="BZ62" s="201"/>
      <c r="CA62" s="201"/>
      <c r="CB62" s="201"/>
      <c r="CC62" s="201"/>
      <c r="CD62" s="201"/>
      <c r="CE62" s="201"/>
      <c r="CG62" s="522"/>
      <c r="CH62" s="522"/>
      <c r="CI62" s="522"/>
    </row>
    <row r="63" spans="1:87" s="32" customFormat="1">
      <c r="A63" s="333" t="s">
        <v>39</v>
      </c>
      <c r="B63" s="333" t="s">
        <v>860</v>
      </c>
      <c r="C63" s="617" t="s">
        <v>2287</v>
      </c>
      <c r="D63" s="359" t="s">
        <v>407</v>
      </c>
      <c r="E63" s="359">
        <v>1</v>
      </c>
      <c r="F63" s="518" t="s">
        <v>66</v>
      </c>
      <c r="G63" s="519"/>
      <c r="H63" s="37"/>
      <c r="I63" s="37"/>
      <c r="J63" s="37"/>
      <c r="K63" s="280"/>
      <c r="L63" s="280"/>
      <c r="R63" s="280"/>
      <c r="BP63" s="332"/>
      <c r="BX63" s="201"/>
      <c r="BY63" s="201"/>
      <c r="BZ63" s="201"/>
      <c r="CA63" s="201"/>
      <c r="CB63" s="201"/>
      <c r="CC63" s="201"/>
      <c r="CD63" s="201"/>
      <c r="CE63" s="201"/>
      <c r="CG63" s="522"/>
      <c r="CH63" s="522"/>
      <c r="CI63" s="522"/>
    </row>
    <row r="64" spans="1:87" s="32" customFormat="1">
      <c r="A64" s="333" t="s">
        <v>39</v>
      </c>
      <c r="B64" s="333" t="s">
        <v>860</v>
      </c>
      <c r="C64" s="617" t="s">
        <v>2288</v>
      </c>
      <c r="D64" s="359" t="s">
        <v>407</v>
      </c>
      <c r="E64" s="359">
        <v>2</v>
      </c>
      <c r="F64" s="518" t="s">
        <v>66</v>
      </c>
      <c r="G64" s="519"/>
      <c r="H64" s="37"/>
      <c r="I64" s="37"/>
      <c r="J64" s="37"/>
      <c r="K64" s="280" t="s">
        <v>2625</v>
      </c>
      <c r="L64" s="280"/>
      <c r="R64" s="280"/>
      <c r="BP64" s="332"/>
      <c r="BX64" s="201"/>
      <c r="BY64" s="201"/>
      <c r="BZ64" s="201"/>
      <c r="CA64" s="201"/>
      <c r="CB64" s="201"/>
      <c r="CC64" s="201"/>
      <c r="CD64" s="201"/>
      <c r="CE64" s="201"/>
      <c r="CG64" s="522"/>
      <c r="CH64" s="522"/>
      <c r="CI64" s="522"/>
    </row>
    <row r="65" spans="1:87" s="32" customFormat="1">
      <c r="A65" s="333" t="s">
        <v>39</v>
      </c>
      <c r="B65" s="333" t="s">
        <v>860</v>
      </c>
      <c r="C65" s="617" t="s">
        <v>2289</v>
      </c>
      <c r="D65" s="359" t="s">
        <v>407</v>
      </c>
      <c r="E65" s="359">
        <v>1</v>
      </c>
      <c r="F65" s="518" t="s">
        <v>66</v>
      </c>
      <c r="G65" s="519"/>
      <c r="H65" s="37"/>
      <c r="I65" s="37"/>
      <c r="J65" s="37"/>
      <c r="K65" s="280" t="s">
        <v>2478</v>
      </c>
      <c r="L65" s="280"/>
      <c r="R65" s="280"/>
      <c r="BP65" s="332"/>
      <c r="BX65" s="201"/>
      <c r="BY65" s="201"/>
      <c r="BZ65" s="201"/>
      <c r="CA65" s="201"/>
      <c r="CB65" s="201"/>
      <c r="CC65" s="201"/>
      <c r="CD65" s="201"/>
      <c r="CE65" s="201"/>
      <c r="CG65" s="522"/>
      <c r="CH65" s="522"/>
      <c r="CI65" s="522"/>
    </row>
    <row r="66" spans="1:87" s="32" customFormat="1">
      <c r="A66" s="333" t="s">
        <v>39</v>
      </c>
      <c r="B66" s="333" t="s">
        <v>860</v>
      </c>
      <c r="C66" s="617" t="s">
        <v>2472</v>
      </c>
      <c r="D66" s="359" t="s">
        <v>407</v>
      </c>
      <c r="E66" s="359">
        <v>1</v>
      </c>
      <c r="F66" s="518" t="s">
        <v>66</v>
      </c>
      <c r="G66" s="519"/>
      <c r="H66" s="37"/>
      <c r="I66" s="37"/>
      <c r="J66" s="37"/>
      <c r="K66" s="280"/>
      <c r="L66" s="280"/>
      <c r="R66" s="280"/>
      <c r="BP66" s="332"/>
      <c r="BX66" s="201"/>
      <c r="BY66" s="201"/>
      <c r="BZ66" s="201"/>
      <c r="CA66" s="201"/>
      <c r="CB66" s="201"/>
      <c r="CC66" s="201"/>
      <c r="CD66" s="201"/>
      <c r="CE66" s="201"/>
      <c r="CG66" s="522"/>
      <c r="CH66" s="522"/>
      <c r="CI66" s="522"/>
    </row>
    <row r="67" spans="1:87" s="32" customFormat="1" ht="15">
      <c r="A67" s="333" t="s">
        <v>39</v>
      </c>
      <c r="B67" s="619" t="s">
        <v>1613</v>
      </c>
      <c r="C67" s="620" t="s">
        <v>1614</v>
      </c>
      <c r="D67" s="621" t="s">
        <v>403</v>
      </c>
      <c r="E67" s="621">
        <v>2</v>
      </c>
      <c r="F67" s="326" t="s">
        <v>66</v>
      </c>
      <c r="G67" s="519"/>
      <c r="H67" s="37"/>
      <c r="I67" s="37"/>
      <c r="J67" s="37"/>
      <c r="K67" s="280" t="s">
        <v>2741</v>
      </c>
      <c r="L67" s="280"/>
      <c r="R67" s="280" t="s">
        <v>1662</v>
      </c>
      <c r="BD67" s="32" t="s">
        <v>22</v>
      </c>
      <c r="BG67" s="32" t="s">
        <v>435</v>
      </c>
      <c r="BK67" s="224" t="s">
        <v>630</v>
      </c>
      <c r="BP67" s="332" t="s">
        <v>489</v>
      </c>
      <c r="BX67" s="201" t="s">
        <v>677</v>
      </c>
      <c r="BY67" s="201"/>
      <c r="BZ67" s="201"/>
      <c r="CA67" s="201"/>
      <c r="CB67" s="201"/>
      <c r="CC67" s="201" t="s">
        <v>702</v>
      </c>
      <c r="CD67" s="201"/>
      <c r="CE67" s="201"/>
      <c r="CG67" s="522" t="s">
        <v>227</v>
      </c>
      <c r="CH67" s="522"/>
      <c r="CI67" s="522"/>
    </row>
    <row r="68" spans="1:87" s="32" customFormat="1">
      <c r="A68" s="519" t="s">
        <v>39</v>
      </c>
      <c r="B68" s="519" t="s">
        <v>1610</v>
      </c>
      <c r="C68" s="519" t="s">
        <v>2419</v>
      </c>
      <c r="D68" s="518" t="s">
        <v>410</v>
      </c>
      <c r="E68" s="518">
        <v>1</v>
      </c>
      <c r="F68" s="518" t="s">
        <v>66</v>
      </c>
      <c r="G68" s="519"/>
      <c r="H68" s="37"/>
      <c r="I68" s="37"/>
      <c r="J68" s="37"/>
      <c r="K68" s="40" t="s">
        <v>2781</v>
      </c>
      <c r="L68" s="280"/>
      <c r="R68" s="280" t="s">
        <v>1663</v>
      </c>
      <c r="BK68" s="224"/>
      <c r="BP68" s="332"/>
      <c r="BX68" s="201"/>
      <c r="BY68" s="201"/>
      <c r="BZ68" s="201"/>
      <c r="CA68" s="201"/>
      <c r="CB68" s="201"/>
      <c r="CC68" s="201"/>
      <c r="CD68" s="201"/>
      <c r="CE68" s="201"/>
      <c r="CG68" s="522"/>
      <c r="CH68" s="522"/>
      <c r="CI68" s="522"/>
    </row>
    <row r="69" spans="1:87" s="32" customFormat="1">
      <c r="A69" s="519" t="s">
        <v>39</v>
      </c>
      <c r="B69" s="519" t="s">
        <v>1611</v>
      </c>
      <c r="C69" s="519" t="s">
        <v>2420</v>
      </c>
      <c r="D69" s="518" t="s">
        <v>410</v>
      </c>
      <c r="E69" s="518">
        <v>1</v>
      </c>
      <c r="F69" s="518" t="s">
        <v>66</v>
      </c>
      <c r="G69" s="518"/>
      <c r="H69" s="39"/>
      <c r="I69" s="39"/>
      <c r="J69" s="39"/>
      <c r="K69" s="40" t="s">
        <v>2781</v>
      </c>
      <c r="L69" s="280"/>
      <c r="R69" s="280" t="s">
        <v>1740</v>
      </c>
      <c r="BD69" s="32" t="s">
        <v>401</v>
      </c>
      <c r="BG69" s="201" t="s">
        <v>436</v>
      </c>
      <c r="BK69" s="32" t="s">
        <v>631</v>
      </c>
      <c r="BP69" s="332" t="s">
        <v>491</v>
      </c>
      <c r="BX69" s="201" t="s">
        <v>678</v>
      </c>
      <c r="BY69" s="201"/>
      <c r="BZ69" s="201"/>
      <c r="CA69" s="201"/>
      <c r="CB69" s="201"/>
      <c r="CC69" s="201" t="s">
        <v>703</v>
      </c>
      <c r="CD69" s="201"/>
      <c r="CE69" s="201"/>
      <c r="CG69" s="522" t="s">
        <v>229</v>
      </c>
      <c r="CH69" s="522"/>
      <c r="CI69" s="522"/>
    </row>
    <row r="70" spans="1:87" s="32" customFormat="1">
      <c r="A70" s="519" t="s">
        <v>39</v>
      </c>
      <c r="B70" s="519" t="s">
        <v>1612</v>
      </c>
      <c r="C70" s="519" t="s">
        <v>2421</v>
      </c>
      <c r="D70" s="518" t="s">
        <v>410</v>
      </c>
      <c r="E70" s="518">
        <v>1</v>
      </c>
      <c r="F70" s="518" t="s">
        <v>66</v>
      </c>
      <c r="G70" s="518"/>
      <c r="H70" s="39"/>
      <c r="I70" s="39"/>
      <c r="J70" s="39"/>
      <c r="K70" s="40" t="s">
        <v>2781</v>
      </c>
      <c r="L70" s="280"/>
      <c r="R70" s="280" t="s">
        <v>1664</v>
      </c>
      <c r="BG70" s="201" t="s">
        <v>439</v>
      </c>
      <c r="BK70" s="32" t="s">
        <v>633</v>
      </c>
      <c r="BP70" s="332" t="s">
        <v>493</v>
      </c>
      <c r="BX70" s="201" t="s">
        <v>696</v>
      </c>
      <c r="BY70" s="201"/>
      <c r="BZ70" s="201"/>
      <c r="CA70" s="201"/>
      <c r="CB70" s="201"/>
      <c r="CC70" s="201" t="s">
        <v>715</v>
      </c>
      <c r="CD70" s="201"/>
      <c r="CE70" s="201"/>
      <c r="CG70" s="522" t="s">
        <v>231</v>
      </c>
      <c r="CH70" s="522"/>
      <c r="CI70" s="522"/>
    </row>
    <row r="71" spans="1:87" s="32" customFormat="1">
      <c r="A71" s="519" t="s">
        <v>39</v>
      </c>
      <c r="B71" s="519" t="s">
        <v>860</v>
      </c>
      <c r="C71" s="519" t="s">
        <v>2422</v>
      </c>
      <c r="D71" s="518" t="s">
        <v>410</v>
      </c>
      <c r="E71" s="518">
        <v>1</v>
      </c>
      <c r="F71" s="518" t="s">
        <v>66</v>
      </c>
      <c r="G71" s="518"/>
      <c r="H71" s="39"/>
      <c r="I71" s="39"/>
      <c r="J71" s="39"/>
      <c r="K71" s="40" t="s">
        <v>2781</v>
      </c>
      <c r="L71" s="280"/>
      <c r="R71" s="280" t="s">
        <v>1665</v>
      </c>
      <c r="BG71" s="201"/>
      <c r="BP71" s="332"/>
      <c r="BX71" s="201"/>
      <c r="BY71" s="201"/>
      <c r="BZ71" s="201"/>
      <c r="CA71" s="201"/>
      <c r="CB71" s="201"/>
      <c r="CC71" s="201"/>
      <c r="CD71" s="201"/>
      <c r="CE71" s="201"/>
      <c r="CG71" s="522"/>
      <c r="CH71" s="522"/>
      <c r="CI71" s="522"/>
    </row>
    <row r="72" spans="1:87" s="32" customFormat="1">
      <c r="A72" s="333" t="s">
        <v>39</v>
      </c>
      <c r="B72" s="519" t="s">
        <v>2290</v>
      </c>
      <c r="C72" s="541" t="s">
        <v>2744</v>
      </c>
      <c r="D72" s="359" t="s">
        <v>6</v>
      </c>
      <c r="E72" s="518">
        <v>1</v>
      </c>
      <c r="F72" s="518" t="s">
        <v>66</v>
      </c>
      <c r="G72" s="519"/>
      <c r="H72" s="37"/>
      <c r="I72" s="37"/>
      <c r="J72" s="37"/>
      <c r="K72" s="540" t="s">
        <v>2740</v>
      </c>
      <c r="L72" s="280"/>
      <c r="R72" s="280" t="s">
        <v>1666</v>
      </c>
      <c r="BG72" s="201"/>
      <c r="BP72" s="332"/>
      <c r="BX72" s="201"/>
      <c r="BY72" s="201"/>
      <c r="BZ72" s="201"/>
      <c r="CA72" s="201"/>
      <c r="CB72" s="201"/>
      <c r="CC72" s="201"/>
      <c r="CD72" s="201"/>
      <c r="CE72" s="201"/>
      <c r="CG72" s="522"/>
      <c r="CH72" s="522"/>
      <c r="CI72" s="522"/>
    </row>
    <row r="73" spans="1:87" s="32" customFormat="1">
      <c r="A73" s="333" t="s">
        <v>39</v>
      </c>
      <c r="B73" s="519" t="s">
        <v>1696</v>
      </c>
      <c r="C73" s="541" t="s">
        <v>2743</v>
      </c>
      <c r="D73" s="359" t="s">
        <v>6</v>
      </c>
      <c r="E73" s="518">
        <v>2</v>
      </c>
      <c r="F73" s="518" t="s">
        <v>66</v>
      </c>
      <c r="G73" s="519"/>
      <c r="H73" s="37"/>
      <c r="I73" s="37"/>
      <c r="J73" s="37"/>
      <c r="K73" s="280" t="s">
        <v>2745</v>
      </c>
      <c r="L73" s="280"/>
      <c r="R73" s="280" t="s">
        <v>1667</v>
      </c>
      <c r="BG73" s="201"/>
      <c r="BP73" s="332"/>
      <c r="BX73" s="201"/>
      <c r="BY73" s="201"/>
      <c r="BZ73" s="201"/>
      <c r="CA73" s="201"/>
      <c r="CB73" s="201"/>
      <c r="CC73" s="201"/>
      <c r="CD73" s="201"/>
      <c r="CE73" s="201"/>
      <c r="CG73" s="522"/>
      <c r="CH73" s="522"/>
      <c r="CI73" s="522"/>
    </row>
    <row r="74" spans="1:87">
      <c r="A74" s="333" t="s">
        <v>39</v>
      </c>
      <c r="B74" s="519" t="s">
        <v>2291</v>
      </c>
      <c r="C74" s="541" t="s">
        <v>2292</v>
      </c>
      <c r="D74" s="359" t="s">
        <v>6</v>
      </c>
      <c r="E74" s="518">
        <v>4</v>
      </c>
      <c r="F74" s="518" t="s">
        <v>66</v>
      </c>
      <c r="G74" s="519"/>
      <c r="H74" s="37"/>
      <c r="I74" s="37"/>
      <c r="J74" s="37"/>
      <c r="K74" s="540" t="s">
        <v>2742</v>
      </c>
      <c r="R74" s="40" t="s">
        <v>1667</v>
      </c>
      <c r="BG74" s="46"/>
      <c r="BP74" s="192"/>
      <c r="BX74" s="46"/>
      <c r="BY74" s="46"/>
      <c r="BZ74" s="46"/>
      <c r="CA74" s="46"/>
      <c r="CB74" s="46"/>
      <c r="CC74" s="46"/>
      <c r="CD74" s="46"/>
      <c r="CE74" s="46"/>
      <c r="CG74" s="44"/>
      <c r="CH74" s="44"/>
      <c r="CI74" s="44"/>
    </row>
    <row r="75" spans="1:87">
      <c r="A75" s="333" t="s">
        <v>39</v>
      </c>
      <c r="B75" s="519" t="s">
        <v>1687</v>
      </c>
      <c r="C75" s="541" t="s">
        <v>1688</v>
      </c>
      <c r="D75" s="359" t="s">
        <v>6</v>
      </c>
      <c r="E75" s="518">
        <v>1</v>
      </c>
      <c r="F75" s="518" t="s">
        <v>66</v>
      </c>
      <c r="G75" s="519"/>
      <c r="H75" s="37"/>
      <c r="I75" s="37"/>
      <c r="J75" s="37"/>
      <c r="K75" s="280" t="s">
        <v>2767</v>
      </c>
      <c r="R75" s="40" t="s">
        <v>1667</v>
      </c>
      <c r="BD75" s="49" t="s">
        <v>413</v>
      </c>
      <c r="BG75" s="46" t="s">
        <v>440</v>
      </c>
      <c r="BK75" s="49" t="s">
        <v>634</v>
      </c>
      <c r="BP75" s="192" t="s">
        <v>494</v>
      </c>
      <c r="BX75" s="46" t="s">
        <v>697</v>
      </c>
      <c r="BY75" s="46"/>
      <c r="BZ75" s="46"/>
      <c r="CA75" s="46"/>
      <c r="CB75" s="46"/>
      <c r="CC75" s="46" t="s">
        <v>705</v>
      </c>
      <c r="CD75" s="46"/>
      <c r="CE75" s="46"/>
    </row>
    <row r="76" spans="1:87">
      <c r="A76" s="333" t="s">
        <v>39</v>
      </c>
      <c r="B76" s="519" t="s">
        <v>1317</v>
      </c>
      <c r="C76" s="541" t="s">
        <v>2293</v>
      </c>
      <c r="D76" s="359" t="s">
        <v>6</v>
      </c>
      <c r="E76" s="518">
        <v>2</v>
      </c>
      <c r="F76" s="518" t="s">
        <v>66</v>
      </c>
      <c r="G76" s="519"/>
      <c r="H76" s="37"/>
      <c r="I76" s="37"/>
      <c r="J76" s="37"/>
      <c r="K76" s="540" t="s">
        <v>2758</v>
      </c>
      <c r="R76" s="40" t="s">
        <v>1668</v>
      </c>
      <c r="BD76" s="49" t="s">
        <v>40</v>
      </c>
      <c r="BG76" s="46" t="s">
        <v>441</v>
      </c>
      <c r="BK76" s="49" t="s">
        <v>635</v>
      </c>
      <c r="BP76" s="192" t="s">
        <v>495</v>
      </c>
      <c r="BX76" s="46" t="s">
        <v>679</v>
      </c>
      <c r="BY76" s="46"/>
      <c r="BZ76" s="46"/>
      <c r="CA76" s="46"/>
      <c r="CB76" s="46"/>
      <c r="CC76" s="46" t="s">
        <v>707</v>
      </c>
      <c r="CD76" s="46"/>
      <c r="CE76" s="46"/>
    </row>
    <row r="77" spans="1:87">
      <c r="A77" s="333" t="s">
        <v>39</v>
      </c>
      <c r="B77" s="519" t="s">
        <v>1689</v>
      </c>
      <c r="C77" s="541" t="s">
        <v>2294</v>
      </c>
      <c r="D77" s="359" t="s">
        <v>6</v>
      </c>
      <c r="E77" s="518">
        <v>2</v>
      </c>
      <c r="F77" s="518" t="s">
        <v>66</v>
      </c>
      <c r="G77" s="519"/>
      <c r="H77" s="37"/>
      <c r="I77" s="37"/>
      <c r="J77" s="37"/>
      <c r="K77" s="280" t="s">
        <v>2746</v>
      </c>
      <c r="R77" s="40" t="s">
        <v>1666</v>
      </c>
      <c r="BG77" s="46"/>
      <c r="BP77" s="192"/>
      <c r="BX77" s="46"/>
      <c r="BY77" s="46"/>
      <c r="BZ77" s="46"/>
      <c r="CA77" s="46"/>
      <c r="CB77" s="46"/>
      <c r="CC77" s="46"/>
      <c r="CD77" s="46"/>
      <c r="CE77" s="46"/>
    </row>
    <row r="78" spans="1:87">
      <c r="A78" s="333" t="s">
        <v>39</v>
      </c>
      <c r="B78" s="519" t="s">
        <v>1435</v>
      </c>
      <c r="C78" s="541" t="s">
        <v>2295</v>
      </c>
      <c r="D78" s="359" t="s">
        <v>6</v>
      </c>
      <c r="E78" s="518">
        <v>4</v>
      </c>
      <c r="F78" s="518" t="s">
        <v>66</v>
      </c>
      <c r="G78" s="519"/>
      <c r="H78" s="37"/>
      <c r="I78" s="37"/>
      <c r="J78" s="37"/>
      <c r="K78" s="540" t="s">
        <v>2831</v>
      </c>
      <c r="BG78" s="46"/>
      <c r="BP78" s="192"/>
      <c r="BX78" s="46"/>
      <c r="BY78" s="46"/>
      <c r="BZ78" s="46"/>
      <c r="CA78" s="46"/>
      <c r="CB78" s="46"/>
      <c r="CC78" s="46"/>
      <c r="CD78" s="46"/>
      <c r="CE78" s="46"/>
    </row>
    <row r="79" spans="1:87">
      <c r="A79" s="519" t="s">
        <v>39</v>
      </c>
      <c r="B79" s="519" t="s">
        <v>1609</v>
      </c>
      <c r="C79" s="519" t="s">
        <v>2423</v>
      </c>
      <c r="D79" s="518" t="s">
        <v>203</v>
      </c>
      <c r="E79" s="518">
        <v>9</v>
      </c>
      <c r="F79" s="518" t="s">
        <v>66</v>
      </c>
      <c r="G79" s="518"/>
      <c r="H79" s="39"/>
      <c r="I79" s="39"/>
      <c r="J79" s="39"/>
      <c r="K79" s="280"/>
      <c r="R79" s="40" t="s">
        <v>1665</v>
      </c>
      <c r="BG79" s="46"/>
      <c r="BP79" s="192"/>
      <c r="BX79" s="46"/>
      <c r="BY79" s="46"/>
      <c r="BZ79" s="46"/>
      <c r="CA79" s="46"/>
      <c r="CB79" s="46"/>
      <c r="CC79" s="46"/>
      <c r="CD79" s="46"/>
      <c r="CE79" s="46"/>
    </row>
    <row r="80" spans="1:87">
      <c r="A80" s="501" t="s">
        <v>39</v>
      </c>
      <c r="B80" s="523" t="s">
        <v>7</v>
      </c>
      <c r="C80" s="612" t="s">
        <v>1890</v>
      </c>
      <c r="D80" s="503" t="s">
        <v>101</v>
      </c>
      <c r="E80" s="503">
        <v>2</v>
      </c>
      <c r="F80" s="503" t="s">
        <v>66</v>
      </c>
      <c r="G80" s="519"/>
      <c r="H80" s="37"/>
      <c r="I80" s="37"/>
      <c r="J80" s="37"/>
      <c r="K80" s="285" t="s">
        <v>1891</v>
      </c>
      <c r="R80" s="40" t="s">
        <v>1669</v>
      </c>
      <c r="BG80" s="46"/>
      <c r="BP80" s="192"/>
      <c r="BX80" s="46"/>
      <c r="BY80" s="46"/>
      <c r="BZ80" s="46"/>
      <c r="CA80" s="46"/>
      <c r="CB80" s="46"/>
      <c r="CC80" s="46"/>
      <c r="CD80" s="46"/>
      <c r="CE80" s="46"/>
    </row>
    <row r="81" spans="1:83" s="32" customFormat="1">
      <c r="A81" s="501" t="s">
        <v>39</v>
      </c>
      <c r="B81" s="502" t="s">
        <v>1251</v>
      </c>
      <c r="C81" s="612" t="s">
        <v>1892</v>
      </c>
      <c r="D81" s="503" t="s">
        <v>101</v>
      </c>
      <c r="E81" s="503">
        <v>2</v>
      </c>
      <c r="F81" s="503" t="s">
        <v>66</v>
      </c>
      <c r="G81" s="519"/>
      <c r="H81" s="37"/>
      <c r="I81" s="37"/>
      <c r="J81" s="37"/>
      <c r="K81" s="280" t="s">
        <v>1893</v>
      </c>
      <c r="L81" s="280"/>
      <c r="R81" s="280" t="s">
        <v>1670</v>
      </c>
      <c r="BG81" s="201"/>
      <c r="BP81" s="332"/>
      <c r="BX81" s="201"/>
      <c r="BY81" s="201"/>
      <c r="BZ81" s="201"/>
      <c r="CA81" s="201"/>
      <c r="CB81" s="201"/>
      <c r="CC81" s="201"/>
      <c r="CD81" s="201"/>
      <c r="CE81" s="201"/>
    </row>
    <row r="82" spans="1:83" s="32" customFormat="1">
      <c r="A82" s="501" t="s">
        <v>39</v>
      </c>
      <c r="B82" s="502" t="s">
        <v>1254</v>
      </c>
      <c r="C82" s="539" t="s">
        <v>1903</v>
      </c>
      <c r="D82" s="359" t="s">
        <v>6</v>
      </c>
      <c r="E82" s="503">
        <v>2</v>
      </c>
      <c r="F82" s="503" t="s">
        <v>66</v>
      </c>
      <c r="G82" s="519"/>
      <c r="H82" s="37"/>
      <c r="I82" s="37"/>
      <c r="J82" s="37"/>
      <c r="K82" s="280" t="s">
        <v>1904</v>
      </c>
      <c r="L82" s="280"/>
      <c r="R82" s="280" t="s">
        <v>1665</v>
      </c>
      <c r="BG82" s="201"/>
      <c r="BP82" s="332"/>
      <c r="BX82" s="201"/>
      <c r="BY82" s="201"/>
      <c r="BZ82" s="201"/>
      <c r="CA82" s="201"/>
      <c r="CB82" s="201"/>
      <c r="CC82" s="201"/>
      <c r="CD82" s="201"/>
      <c r="CE82" s="201"/>
    </row>
    <row r="83" spans="1:83" s="32" customFormat="1">
      <c r="A83" s="333" t="s">
        <v>39</v>
      </c>
      <c r="B83" s="333" t="s">
        <v>1673</v>
      </c>
      <c r="C83" s="333" t="s">
        <v>1672</v>
      </c>
      <c r="D83" s="359" t="s">
        <v>6</v>
      </c>
      <c r="E83" s="359">
        <v>2</v>
      </c>
      <c r="F83" s="503" t="s">
        <v>66</v>
      </c>
      <c r="G83" s="519"/>
      <c r="H83" s="37"/>
      <c r="I83" s="37"/>
      <c r="J83" s="37"/>
      <c r="K83" s="540" t="s">
        <v>2748</v>
      </c>
      <c r="L83" s="280"/>
      <c r="R83" s="280" t="s">
        <v>1665</v>
      </c>
      <c r="BG83" s="201"/>
      <c r="BP83" s="332"/>
      <c r="BX83" s="201"/>
      <c r="BY83" s="201"/>
      <c r="BZ83" s="201"/>
      <c r="CA83" s="201"/>
      <c r="CB83" s="201"/>
      <c r="CC83" s="201"/>
      <c r="CD83" s="201"/>
      <c r="CE83" s="201"/>
    </row>
    <row r="84" spans="1:83" s="32" customFormat="1">
      <c r="A84" s="333" t="s">
        <v>39</v>
      </c>
      <c r="B84" s="333" t="s">
        <v>1690</v>
      </c>
      <c r="C84" s="333" t="s">
        <v>1691</v>
      </c>
      <c r="D84" s="359" t="s">
        <v>6</v>
      </c>
      <c r="E84" s="359">
        <v>1</v>
      </c>
      <c r="F84" s="503" t="s">
        <v>66</v>
      </c>
      <c r="G84" s="519"/>
      <c r="H84" s="37"/>
      <c r="I84" s="37"/>
      <c r="J84" s="37"/>
      <c r="K84" s="540" t="s">
        <v>2747</v>
      </c>
      <c r="L84" s="280"/>
      <c r="R84" s="280"/>
      <c r="BG84" s="32" t="s">
        <v>429</v>
      </c>
      <c r="BK84" s="32" t="s">
        <v>638</v>
      </c>
      <c r="BP84" s="332" t="s">
        <v>498</v>
      </c>
      <c r="BX84" s="201" t="s">
        <v>683</v>
      </c>
      <c r="BY84" s="201"/>
      <c r="BZ84" s="201"/>
      <c r="CA84" s="201"/>
      <c r="CB84" s="201"/>
      <c r="CD84" s="201"/>
      <c r="CE84" s="201"/>
    </row>
    <row r="85" spans="1:83">
      <c r="A85" s="519" t="s">
        <v>39</v>
      </c>
      <c r="B85" s="519" t="s">
        <v>1423</v>
      </c>
      <c r="C85" s="541" t="s">
        <v>1422</v>
      </c>
      <c r="D85" s="359" t="s">
        <v>6</v>
      </c>
      <c r="E85" s="518">
        <v>1</v>
      </c>
      <c r="F85" s="518" t="s">
        <v>66</v>
      </c>
      <c r="G85" s="519"/>
      <c r="H85" s="37"/>
      <c r="I85" s="37"/>
      <c r="J85" s="37"/>
      <c r="K85" s="280" t="s">
        <v>2749</v>
      </c>
      <c r="BP85" s="192"/>
      <c r="BX85" s="46"/>
      <c r="BY85" s="46"/>
      <c r="BZ85" s="46"/>
      <c r="CA85" s="46"/>
      <c r="CB85" s="46"/>
      <c r="CD85" s="46"/>
      <c r="CE85" s="46"/>
    </row>
    <row r="86" spans="1:83" s="32" customFormat="1">
      <c r="A86" s="519" t="s">
        <v>39</v>
      </c>
      <c r="B86" s="519" t="s">
        <v>1424</v>
      </c>
      <c r="C86" s="541" t="s">
        <v>1433</v>
      </c>
      <c r="D86" s="359" t="s">
        <v>6</v>
      </c>
      <c r="E86" s="518">
        <v>1</v>
      </c>
      <c r="F86" s="518" t="s">
        <v>66</v>
      </c>
      <c r="G86" s="519"/>
      <c r="H86" s="37"/>
      <c r="I86" s="37"/>
      <c r="J86" s="37"/>
      <c r="K86" s="280" t="s">
        <v>2750</v>
      </c>
      <c r="L86" s="280"/>
      <c r="R86" s="280"/>
      <c r="BD86" s="224" t="s">
        <v>299</v>
      </c>
      <c r="BK86" s="32" t="s">
        <v>114</v>
      </c>
      <c r="BP86" s="332" t="s">
        <v>500</v>
      </c>
      <c r="BY86" s="201"/>
      <c r="BZ86" s="201"/>
      <c r="CA86" s="201"/>
      <c r="CB86" s="201"/>
      <c r="CC86" s="201"/>
      <c r="CD86" s="201"/>
      <c r="CE86" s="201"/>
    </row>
    <row r="87" spans="1:83">
      <c r="A87" s="333" t="s">
        <v>39</v>
      </c>
      <c r="B87" s="333" t="s">
        <v>1425</v>
      </c>
      <c r="C87" s="520" t="s">
        <v>1432</v>
      </c>
      <c r="D87" s="359" t="s">
        <v>6</v>
      </c>
      <c r="E87" s="359">
        <v>7</v>
      </c>
      <c r="F87" s="359" t="s">
        <v>66</v>
      </c>
      <c r="G87" s="519"/>
      <c r="H87" s="37"/>
      <c r="I87" s="37"/>
      <c r="J87" s="37"/>
      <c r="K87" s="542" t="s">
        <v>2751</v>
      </c>
      <c r="BD87" s="49" t="s">
        <v>6</v>
      </c>
      <c r="BG87" s="138" t="s">
        <v>284</v>
      </c>
      <c r="BK87" s="49" t="s">
        <v>115</v>
      </c>
      <c r="BP87" s="192" t="s">
        <v>501</v>
      </c>
      <c r="BX87" s="46"/>
      <c r="BY87" s="46"/>
      <c r="BZ87" s="46"/>
      <c r="CA87" s="46"/>
      <c r="CB87" s="46"/>
      <c r="CC87" s="46"/>
      <c r="CD87" s="46"/>
      <c r="CE87" s="46"/>
    </row>
    <row r="88" spans="1:83" s="32" customFormat="1">
      <c r="A88" s="333" t="s">
        <v>39</v>
      </c>
      <c r="B88" s="333" t="s">
        <v>1426</v>
      </c>
      <c r="C88" s="520" t="s">
        <v>1431</v>
      </c>
      <c r="D88" s="359" t="s">
        <v>6</v>
      </c>
      <c r="E88" s="359">
        <v>3</v>
      </c>
      <c r="F88" s="359" t="s">
        <v>66</v>
      </c>
      <c r="G88" s="519"/>
      <c r="H88" s="37"/>
      <c r="I88" s="37"/>
      <c r="J88" s="37"/>
      <c r="K88" s="540" t="s">
        <v>2752</v>
      </c>
      <c r="L88" s="280"/>
      <c r="R88" s="280"/>
      <c r="BD88" s="32" t="s">
        <v>101</v>
      </c>
      <c r="BG88" s="32" t="s">
        <v>444</v>
      </c>
      <c r="BP88" s="332" t="s">
        <v>502</v>
      </c>
      <c r="BY88" s="201"/>
      <c r="BZ88" s="201"/>
      <c r="CA88" s="201"/>
      <c r="CB88" s="201"/>
      <c r="CC88" s="201"/>
      <c r="CD88" s="201"/>
      <c r="CE88" s="201"/>
    </row>
    <row r="89" spans="1:83" s="32" customFormat="1">
      <c r="A89" s="333" t="s">
        <v>39</v>
      </c>
      <c r="B89" s="333" t="s">
        <v>1428</v>
      </c>
      <c r="C89" s="520" t="s">
        <v>1427</v>
      </c>
      <c r="D89" s="359" t="s">
        <v>6</v>
      </c>
      <c r="E89" s="359">
        <v>6</v>
      </c>
      <c r="F89" s="359" t="s">
        <v>66</v>
      </c>
      <c r="G89" s="519"/>
      <c r="H89" s="37"/>
      <c r="I89" s="37"/>
      <c r="J89" s="37"/>
      <c r="K89" s="540" t="s">
        <v>2753</v>
      </c>
      <c r="L89" s="280"/>
      <c r="R89" s="280"/>
      <c r="BD89" s="32" t="s">
        <v>203</v>
      </c>
      <c r="BG89" s="32" t="s">
        <v>445</v>
      </c>
      <c r="BP89" s="332" t="s">
        <v>503</v>
      </c>
      <c r="BY89" s="201"/>
      <c r="BZ89" s="201"/>
      <c r="CA89" s="201"/>
      <c r="CB89" s="201"/>
      <c r="CC89" s="201"/>
      <c r="CD89" s="201"/>
      <c r="CE89" s="201"/>
    </row>
    <row r="90" spans="1:83" s="32" customFormat="1">
      <c r="A90" s="519" t="s">
        <v>39</v>
      </c>
      <c r="B90" s="519" t="s">
        <v>1430</v>
      </c>
      <c r="C90" s="541" t="s">
        <v>1429</v>
      </c>
      <c r="D90" s="359" t="s">
        <v>6</v>
      </c>
      <c r="E90" s="518">
        <v>3</v>
      </c>
      <c r="F90" s="518" t="s">
        <v>66</v>
      </c>
      <c r="G90" s="519"/>
      <c r="H90" s="37"/>
      <c r="I90" s="37"/>
      <c r="J90" s="37"/>
      <c r="K90" s="543" t="s">
        <v>2754</v>
      </c>
      <c r="L90" s="280"/>
      <c r="R90" s="280" t="s">
        <v>1671</v>
      </c>
      <c r="BD90" s="32" t="s">
        <v>403</v>
      </c>
      <c r="BG90" s="32" t="s">
        <v>446</v>
      </c>
      <c r="BP90" s="332" t="s">
        <v>504</v>
      </c>
      <c r="BY90" s="201"/>
      <c r="BZ90" s="201"/>
      <c r="CA90" s="201"/>
      <c r="CB90" s="201"/>
      <c r="CC90" s="201"/>
      <c r="CD90" s="201"/>
      <c r="CE90" s="201"/>
    </row>
    <row r="91" spans="1:83">
      <c r="A91" s="333" t="s">
        <v>39</v>
      </c>
      <c r="B91" s="333" t="s">
        <v>1676</v>
      </c>
      <c r="C91" s="520" t="s">
        <v>1675</v>
      </c>
      <c r="D91" s="359" t="s">
        <v>6</v>
      </c>
      <c r="E91" s="359">
        <v>1</v>
      </c>
      <c r="F91" s="518" t="s">
        <v>66</v>
      </c>
      <c r="G91" s="519"/>
      <c r="H91" s="37"/>
      <c r="I91" s="37"/>
      <c r="J91" s="37"/>
      <c r="K91" s="540" t="s">
        <v>2755</v>
      </c>
      <c r="R91" s="40">
        <v>2</v>
      </c>
      <c r="BD91" s="49" t="s">
        <v>404</v>
      </c>
      <c r="BP91" s="192" t="s">
        <v>96</v>
      </c>
      <c r="BY91" s="46"/>
      <c r="BZ91" s="46"/>
      <c r="CA91" s="46"/>
      <c r="CB91" s="46"/>
      <c r="CC91" s="46"/>
      <c r="CD91" s="46"/>
      <c r="CE91" s="46"/>
    </row>
    <row r="92" spans="1:83">
      <c r="A92" s="333" t="s">
        <v>39</v>
      </c>
      <c r="B92" s="333" t="s">
        <v>1677</v>
      </c>
      <c r="C92" s="520" t="s">
        <v>1599</v>
      </c>
      <c r="D92" s="359" t="s">
        <v>6</v>
      </c>
      <c r="E92" s="359">
        <v>2</v>
      </c>
      <c r="F92" s="518" t="s">
        <v>66</v>
      </c>
      <c r="G92" s="519"/>
      <c r="H92" s="37"/>
      <c r="I92" s="37"/>
      <c r="J92" s="37"/>
      <c r="K92" s="540" t="s">
        <v>2756</v>
      </c>
      <c r="L92" s="49"/>
      <c r="R92" s="40">
        <v>1</v>
      </c>
      <c r="BD92" s="49" t="s">
        <v>270</v>
      </c>
      <c r="BP92" s="192" t="s">
        <v>505</v>
      </c>
    </row>
    <row r="93" spans="1:83">
      <c r="A93" s="333" t="s">
        <v>39</v>
      </c>
      <c r="B93" s="519" t="s">
        <v>2769</v>
      </c>
      <c r="C93" s="541" t="s">
        <v>2768</v>
      </c>
      <c r="D93" s="359" t="s">
        <v>6</v>
      </c>
      <c r="E93" s="518">
        <v>1</v>
      </c>
      <c r="F93" s="518" t="s">
        <v>66</v>
      </c>
      <c r="G93" s="519"/>
      <c r="H93" s="37"/>
      <c r="I93" s="37"/>
      <c r="J93" s="37"/>
      <c r="K93" s="280" t="s">
        <v>2770</v>
      </c>
      <c r="L93" s="49"/>
      <c r="R93" s="40" t="s">
        <v>1658</v>
      </c>
      <c r="BD93" s="49" t="s">
        <v>405</v>
      </c>
      <c r="BP93" s="192" t="s">
        <v>506</v>
      </c>
    </row>
    <row r="94" spans="1:83" s="32" customFormat="1">
      <c r="A94" s="333" t="s">
        <v>39</v>
      </c>
      <c r="B94" s="519" t="s">
        <v>2296</v>
      </c>
      <c r="C94" s="541" t="s">
        <v>2297</v>
      </c>
      <c r="D94" s="359" t="s">
        <v>6</v>
      </c>
      <c r="E94" s="518">
        <v>1</v>
      </c>
      <c r="F94" s="518" t="s">
        <v>66</v>
      </c>
      <c r="G94" s="519" t="s">
        <v>1692</v>
      </c>
      <c r="H94" s="37"/>
      <c r="I94" s="37"/>
      <c r="J94" s="37"/>
      <c r="K94" s="540" t="s">
        <v>2757</v>
      </c>
      <c r="R94" s="280"/>
      <c r="BD94" s="32" t="s">
        <v>407</v>
      </c>
      <c r="BP94" s="332" t="s">
        <v>508</v>
      </c>
    </row>
    <row r="95" spans="1:83" s="32" customFormat="1">
      <c r="A95" s="333" t="s">
        <v>39</v>
      </c>
      <c r="B95" s="519" t="s">
        <v>2298</v>
      </c>
      <c r="C95" s="541" t="s">
        <v>2299</v>
      </c>
      <c r="D95" s="359" t="s">
        <v>6</v>
      </c>
      <c r="E95" s="518">
        <v>1</v>
      </c>
      <c r="F95" s="518" t="s">
        <v>66</v>
      </c>
      <c r="G95" s="519" t="s">
        <v>1692</v>
      </c>
      <c r="H95" s="37"/>
      <c r="I95" s="37"/>
      <c r="J95" s="37"/>
      <c r="K95" s="280" t="s">
        <v>2771</v>
      </c>
      <c r="L95" s="280"/>
      <c r="R95" s="280" t="s">
        <v>1661</v>
      </c>
      <c r="BD95" s="32" t="s">
        <v>406</v>
      </c>
      <c r="BP95" s="332" t="s">
        <v>507</v>
      </c>
    </row>
    <row r="96" spans="1:83" ht="12" customHeight="1">
      <c r="A96" s="333" t="s">
        <v>39</v>
      </c>
      <c r="B96" s="333" t="s">
        <v>1678</v>
      </c>
      <c r="C96" s="520" t="s">
        <v>1679</v>
      </c>
      <c r="D96" s="359" t="s">
        <v>6</v>
      </c>
      <c r="E96" s="518">
        <v>1</v>
      </c>
      <c r="F96" s="518" t="s">
        <v>66</v>
      </c>
      <c r="G96" s="519"/>
      <c r="H96" s="37"/>
      <c r="I96" s="37"/>
      <c r="J96" s="37"/>
      <c r="K96" s="280" t="s">
        <v>2772</v>
      </c>
      <c r="R96" s="49"/>
    </row>
    <row r="97" spans="1:68">
      <c r="A97" s="333" t="s">
        <v>39</v>
      </c>
      <c r="B97" s="333" t="s">
        <v>2300</v>
      </c>
      <c r="C97" s="520" t="s">
        <v>2301</v>
      </c>
      <c r="D97" s="359" t="s">
        <v>6</v>
      </c>
      <c r="E97" s="518">
        <v>2</v>
      </c>
      <c r="F97" s="518" t="s">
        <v>66</v>
      </c>
      <c r="G97" s="519" t="s">
        <v>2775</v>
      </c>
      <c r="H97" s="37"/>
      <c r="I97" s="37"/>
      <c r="J97" s="37"/>
      <c r="K97" s="280" t="s">
        <v>2774</v>
      </c>
      <c r="N97" s="32"/>
      <c r="R97" s="49"/>
    </row>
    <row r="98" spans="1:68" s="32" customFormat="1">
      <c r="A98" s="333" t="s">
        <v>39</v>
      </c>
      <c r="B98" s="333" t="s">
        <v>1434</v>
      </c>
      <c r="C98" s="520" t="s">
        <v>2302</v>
      </c>
      <c r="D98" s="359" t="s">
        <v>6</v>
      </c>
      <c r="E98" s="359">
        <v>4</v>
      </c>
      <c r="F98" s="359" t="s">
        <v>66</v>
      </c>
      <c r="G98" s="519"/>
      <c r="H98" s="37"/>
      <c r="I98" s="37"/>
      <c r="J98" s="37"/>
      <c r="K98" s="540" t="s">
        <v>2759</v>
      </c>
      <c r="L98" s="280"/>
      <c r="R98" s="280" t="s">
        <v>1668</v>
      </c>
      <c r="BD98" s="32" t="s">
        <v>410</v>
      </c>
      <c r="BP98" s="332" t="s">
        <v>511</v>
      </c>
    </row>
    <row r="99" spans="1:68" s="32" customFormat="1">
      <c r="A99" s="333" t="s">
        <v>39</v>
      </c>
      <c r="B99" s="333" t="s">
        <v>2303</v>
      </c>
      <c r="C99" s="520" t="s">
        <v>2304</v>
      </c>
      <c r="D99" s="359" t="s">
        <v>6</v>
      </c>
      <c r="E99" s="518">
        <v>2</v>
      </c>
      <c r="F99" s="518" t="s">
        <v>66</v>
      </c>
      <c r="G99" s="519"/>
      <c r="H99" s="37"/>
      <c r="I99" s="37"/>
      <c r="J99" s="37"/>
      <c r="K99" s="280" t="s">
        <v>2773</v>
      </c>
      <c r="L99" s="280"/>
    </row>
    <row r="100" spans="1:68" s="32" customFormat="1">
      <c r="A100" s="333" t="s">
        <v>39</v>
      </c>
      <c r="B100" s="333" t="s">
        <v>1680</v>
      </c>
      <c r="C100" s="520" t="s">
        <v>1681</v>
      </c>
      <c r="D100" s="359" t="s">
        <v>6</v>
      </c>
      <c r="E100" s="359">
        <v>1</v>
      </c>
      <c r="F100" s="359" t="s">
        <v>66</v>
      </c>
      <c r="G100" s="519"/>
      <c r="H100" s="37"/>
      <c r="I100" s="37"/>
      <c r="J100" s="37"/>
      <c r="K100" s="540" t="s">
        <v>2760</v>
      </c>
      <c r="L100" s="280"/>
      <c r="R100" s="280" t="s">
        <v>1665</v>
      </c>
      <c r="BP100" s="332" t="s">
        <v>513</v>
      </c>
    </row>
    <row r="101" spans="1:68" s="32" customFormat="1">
      <c r="A101" s="333" t="s">
        <v>39</v>
      </c>
      <c r="B101" s="333" t="s">
        <v>1682</v>
      </c>
      <c r="C101" s="520" t="s">
        <v>1683</v>
      </c>
      <c r="D101" s="359" t="s">
        <v>6</v>
      </c>
      <c r="E101" s="359">
        <v>1</v>
      </c>
      <c r="F101" s="359" t="s">
        <v>66</v>
      </c>
      <c r="G101" s="519"/>
      <c r="H101" s="37"/>
      <c r="I101" s="37"/>
      <c r="J101" s="37"/>
      <c r="K101" s="540" t="s">
        <v>2760</v>
      </c>
      <c r="L101" s="40"/>
      <c r="R101" s="40"/>
      <c r="BP101" s="332" t="s">
        <v>514</v>
      </c>
    </row>
    <row r="102" spans="1:68" s="32" customFormat="1">
      <c r="A102" s="333" t="s">
        <v>39</v>
      </c>
      <c r="B102" s="333" t="s">
        <v>1684</v>
      </c>
      <c r="C102" s="520" t="s">
        <v>2764</v>
      </c>
      <c r="D102" s="359" t="s">
        <v>6</v>
      </c>
      <c r="E102" s="359">
        <v>1</v>
      </c>
      <c r="F102" s="359" t="s">
        <v>66</v>
      </c>
      <c r="G102" s="519"/>
      <c r="H102" s="37"/>
      <c r="I102" s="37"/>
      <c r="J102" s="37"/>
      <c r="K102" s="540" t="s">
        <v>2761</v>
      </c>
      <c r="L102" s="280"/>
      <c r="R102" s="280"/>
      <c r="BD102" s="32" t="s">
        <v>737</v>
      </c>
      <c r="BP102" s="332" t="s">
        <v>2917</v>
      </c>
    </row>
    <row r="103" spans="1:68" s="32" customFormat="1">
      <c r="A103" s="333" t="s">
        <v>39</v>
      </c>
      <c r="B103" s="333" t="s">
        <v>1685</v>
      </c>
      <c r="C103" s="520" t="s">
        <v>2763</v>
      </c>
      <c r="D103" s="359" t="s">
        <v>6</v>
      </c>
      <c r="E103" s="359">
        <v>2</v>
      </c>
      <c r="F103" s="359" t="s">
        <v>66</v>
      </c>
      <c r="G103" s="519"/>
      <c r="H103" s="37"/>
      <c r="I103" s="37"/>
      <c r="J103" s="37"/>
      <c r="K103" s="280" t="s">
        <v>2762</v>
      </c>
      <c r="L103" s="280"/>
      <c r="R103" s="280" t="s">
        <v>1674</v>
      </c>
      <c r="BD103" s="32" t="s">
        <v>738</v>
      </c>
      <c r="BP103" s="332" t="s">
        <v>515</v>
      </c>
    </row>
    <row r="104" spans="1:68" s="32" customFormat="1">
      <c r="A104" s="333" t="s">
        <v>39</v>
      </c>
      <c r="B104" s="333" t="s">
        <v>1694</v>
      </c>
      <c r="C104" s="520" t="s">
        <v>2305</v>
      </c>
      <c r="D104" s="359" t="s">
        <v>6</v>
      </c>
      <c r="E104" s="359">
        <v>1</v>
      </c>
      <c r="F104" s="359" t="s">
        <v>66</v>
      </c>
      <c r="G104" s="519"/>
      <c r="H104" s="37"/>
      <c r="I104" s="37"/>
      <c r="J104" s="37"/>
      <c r="K104" s="280" t="s">
        <v>2776</v>
      </c>
      <c r="L104" s="280"/>
      <c r="R104" s="280" t="s">
        <v>1659</v>
      </c>
      <c r="BD104" s="32" t="s">
        <v>202</v>
      </c>
      <c r="BP104" s="332" t="s">
        <v>516</v>
      </c>
    </row>
    <row r="105" spans="1:68" s="32" customFormat="1">
      <c r="A105" s="333" t="s">
        <v>39</v>
      </c>
      <c r="B105" s="333" t="s">
        <v>1686</v>
      </c>
      <c r="C105" s="520" t="s">
        <v>2306</v>
      </c>
      <c r="D105" s="359" t="s">
        <v>6</v>
      </c>
      <c r="E105" s="359">
        <v>2</v>
      </c>
      <c r="F105" s="359" t="s">
        <v>66</v>
      </c>
      <c r="G105" s="519"/>
      <c r="H105" s="37"/>
      <c r="I105" s="37"/>
      <c r="J105" s="37"/>
      <c r="K105" s="540" t="s">
        <v>2765</v>
      </c>
      <c r="L105" s="280"/>
      <c r="R105" s="280"/>
      <c r="BP105" s="332"/>
    </row>
    <row r="106" spans="1:68" s="32" customFormat="1">
      <c r="D106" s="161"/>
      <c r="E106" s="161"/>
      <c r="F106" s="161"/>
      <c r="G106" s="49"/>
      <c r="K106" s="40"/>
      <c r="L106" s="280"/>
      <c r="R106" s="280"/>
      <c r="BP106" s="332"/>
    </row>
    <row r="107" spans="1:68" s="32" customFormat="1">
      <c r="D107" s="161"/>
      <c r="E107" s="161"/>
      <c r="F107" s="161"/>
      <c r="G107" s="49"/>
      <c r="K107" s="40"/>
      <c r="L107" s="280"/>
      <c r="R107" s="280"/>
      <c r="BP107" s="332"/>
    </row>
    <row r="108" spans="1:68" s="32" customFormat="1">
      <c r="D108" s="161"/>
      <c r="E108" s="161"/>
      <c r="F108" s="161"/>
      <c r="G108" s="49"/>
      <c r="K108" s="40"/>
      <c r="L108" s="280"/>
      <c r="R108" s="280" t="s">
        <v>1658</v>
      </c>
      <c r="BD108" s="32" t="s">
        <v>795</v>
      </c>
      <c r="BP108" s="332" t="s">
        <v>517</v>
      </c>
    </row>
    <row r="109" spans="1:68" s="32" customFormat="1">
      <c r="D109" s="161"/>
      <c r="E109" s="161"/>
      <c r="F109" s="161"/>
      <c r="G109" s="49"/>
      <c r="K109" s="40"/>
      <c r="L109" s="280"/>
      <c r="R109" s="280" t="s">
        <v>1668</v>
      </c>
      <c r="BD109" s="32" t="s">
        <v>797</v>
      </c>
      <c r="BP109" s="332" t="s">
        <v>520</v>
      </c>
    </row>
    <row r="110" spans="1:68" s="32" customFormat="1">
      <c r="D110" s="161"/>
      <c r="E110" s="161"/>
      <c r="F110" s="161"/>
      <c r="G110" s="49"/>
      <c r="K110" s="40"/>
      <c r="L110" s="280"/>
      <c r="R110" s="280" t="s">
        <v>1693</v>
      </c>
      <c r="BD110" s="32" t="s">
        <v>743</v>
      </c>
      <c r="BP110" s="332" t="s">
        <v>525</v>
      </c>
    </row>
    <row r="111" spans="1:68" s="32" customFormat="1">
      <c r="D111" s="161"/>
      <c r="E111" s="161"/>
      <c r="F111" s="161"/>
      <c r="G111" s="49"/>
      <c r="K111" s="40"/>
      <c r="L111" s="280"/>
      <c r="R111" s="280" t="s">
        <v>1659</v>
      </c>
      <c r="BD111" s="32" t="s">
        <v>791</v>
      </c>
      <c r="BP111" s="332"/>
    </row>
    <row r="112" spans="1:68" s="32" customFormat="1">
      <c r="D112" s="161"/>
      <c r="E112" s="161"/>
      <c r="F112" s="161"/>
      <c r="G112" s="49"/>
      <c r="K112" s="40"/>
      <c r="L112" s="280"/>
      <c r="R112" s="280" t="s">
        <v>1665</v>
      </c>
      <c r="BD112" s="32" t="s">
        <v>788</v>
      </c>
      <c r="BP112" s="332"/>
    </row>
    <row r="113" spans="4:68" s="32" customFormat="1">
      <c r="D113" s="161"/>
      <c r="E113" s="161"/>
      <c r="F113" s="161"/>
      <c r="G113" s="49"/>
      <c r="K113" s="40"/>
      <c r="L113" s="280"/>
      <c r="R113" s="280" t="s">
        <v>1695</v>
      </c>
      <c r="BD113" s="32" t="s">
        <v>789</v>
      </c>
      <c r="BP113" s="332"/>
    </row>
    <row r="114" spans="4:68" s="32" customFormat="1">
      <c r="D114" s="161"/>
      <c r="E114" s="161"/>
      <c r="F114" s="161"/>
      <c r="G114" s="49"/>
      <c r="K114" s="40"/>
      <c r="L114" s="280"/>
      <c r="R114" s="280" t="s">
        <v>1665</v>
      </c>
      <c r="BD114" s="32" t="s">
        <v>790</v>
      </c>
      <c r="BP114" s="332"/>
    </row>
    <row r="115" spans="4:68" s="32" customFormat="1">
      <c r="D115" s="161"/>
      <c r="E115" s="161"/>
      <c r="F115" s="161"/>
      <c r="G115" s="49"/>
      <c r="K115" s="40"/>
      <c r="L115" s="280"/>
      <c r="R115" s="280"/>
      <c r="BD115" s="32" t="s">
        <v>751</v>
      </c>
      <c r="BP115" s="332" t="s">
        <v>533</v>
      </c>
    </row>
    <row r="116" spans="4:68" s="32" customFormat="1">
      <c r="D116" s="161"/>
      <c r="E116" s="161"/>
      <c r="F116" s="161"/>
      <c r="G116" s="49"/>
      <c r="K116" s="40"/>
      <c r="L116" s="280"/>
      <c r="R116" s="280" t="s">
        <v>1665</v>
      </c>
      <c r="BD116" s="32" t="s">
        <v>752</v>
      </c>
      <c r="BP116" s="332" t="s">
        <v>534</v>
      </c>
    </row>
    <row r="117" spans="4:68" s="32" customFormat="1">
      <c r="D117" s="161"/>
      <c r="E117" s="161"/>
      <c r="F117" s="161"/>
      <c r="G117" s="49"/>
      <c r="K117" s="40"/>
      <c r="L117" s="40"/>
      <c r="M117" s="49"/>
      <c r="R117" s="40"/>
      <c r="BD117" s="32" t="s">
        <v>84</v>
      </c>
      <c r="BP117" s="332" t="s">
        <v>102</v>
      </c>
    </row>
    <row r="118" spans="4:68" s="32" customFormat="1">
      <c r="D118" s="161"/>
      <c r="E118" s="161"/>
      <c r="F118" s="161"/>
      <c r="G118" s="49"/>
      <c r="K118" s="40"/>
      <c r="L118" s="40"/>
      <c r="M118" s="49"/>
      <c r="R118" s="40"/>
      <c r="BD118" s="32" t="s">
        <v>757</v>
      </c>
      <c r="BP118" s="332" t="s">
        <v>538</v>
      </c>
    </row>
    <row r="119" spans="4:68">
      <c r="BD119" s="49" t="s">
        <v>758</v>
      </c>
      <c r="BP119" s="192" t="s">
        <v>539</v>
      </c>
    </row>
    <row r="120" spans="4:68">
      <c r="BD120" s="49" t="s">
        <v>759</v>
      </c>
      <c r="BP120" s="192" t="s">
        <v>540</v>
      </c>
    </row>
    <row r="121" spans="4:68">
      <c r="BD121" s="49" t="s">
        <v>760</v>
      </c>
      <c r="BP121" s="49" t="s">
        <v>541</v>
      </c>
    </row>
    <row r="122" spans="4:68">
      <c r="BD122" s="49" t="s">
        <v>761</v>
      </c>
      <c r="BP122" s="192" t="s">
        <v>542</v>
      </c>
    </row>
    <row r="123" spans="4:68">
      <c r="BD123" s="49" t="s">
        <v>762</v>
      </c>
      <c r="BP123" s="192" t="s">
        <v>543</v>
      </c>
    </row>
    <row r="124" spans="4:68">
      <c r="BD124" s="49" t="s">
        <v>763</v>
      </c>
      <c r="BP124" s="192" t="s">
        <v>544</v>
      </c>
    </row>
    <row r="125" spans="4:68">
      <c r="BD125" s="49" t="s">
        <v>764</v>
      </c>
      <c r="BP125" s="192" t="s">
        <v>545</v>
      </c>
    </row>
    <row r="126" spans="4:68">
      <c r="BD126" s="49" t="s">
        <v>765</v>
      </c>
      <c r="BP126" s="192" t="s">
        <v>546</v>
      </c>
    </row>
    <row r="127" spans="4:68">
      <c r="BD127" s="49" t="s">
        <v>766</v>
      </c>
      <c r="BP127" s="192" t="s">
        <v>1829</v>
      </c>
    </row>
    <row r="128" spans="4:68">
      <c r="BD128" s="49" t="s">
        <v>767</v>
      </c>
      <c r="BP128" s="192" t="s">
        <v>547</v>
      </c>
    </row>
    <row r="129" spans="56:68" ht="15">
      <c r="BD129" s="319" t="s">
        <v>768</v>
      </c>
      <c r="BP129" s="192" t="s">
        <v>98</v>
      </c>
    </row>
    <row r="130" spans="56:68">
      <c r="BD130" s="49" t="s">
        <v>792</v>
      </c>
      <c r="BP130" s="192" t="s">
        <v>548</v>
      </c>
    </row>
    <row r="131" spans="56:68">
      <c r="BD131" s="49" t="s">
        <v>793</v>
      </c>
      <c r="BP131" s="192" t="s">
        <v>549</v>
      </c>
    </row>
    <row r="132" spans="56:68">
      <c r="BD132" s="49" t="s">
        <v>794</v>
      </c>
      <c r="BP132" s="192" t="s">
        <v>550</v>
      </c>
    </row>
    <row r="133" spans="56:68" ht="15">
      <c r="BD133" s="319" t="s">
        <v>769</v>
      </c>
      <c r="BP133" s="192" t="s">
        <v>551</v>
      </c>
    </row>
    <row r="134" spans="56:68">
      <c r="BD134" s="49" t="s">
        <v>770</v>
      </c>
      <c r="BP134" s="192" t="s">
        <v>552</v>
      </c>
    </row>
    <row r="135" spans="56:68" ht="15">
      <c r="BD135" s="319" t="s">
        <v>771</v>
      </c>
      <c r="BP135" s="192" t="s">
        <v>553</v>
      </c>
    </row>
    <row r="136" spans="56:68">
      <c r="BD136" s="49" t="s">
        <v>772</v>
      </c>
      <c r="BP136" s="192" t="s">
        <v>2921</v>
      </c>
    </row>
    <row r="137" spans="56:68">
      <c r="BD137" s="49" t="s">
        <v>773</v>
      </c>
      <c r="BP137" s="192" t="s">
        <v>85</v>
      </c>
    </row>
    <row r="138" spans="56:68">
      <c r="BD138" s="49" t="s">
        <v>774</v>
      </c>
      <c r="BP138" s="192" t="s">
        <v>554</v>
      </c>
    </row>
    <row r="139" spans="56:68">
      <c r="BD139" s="49" t="s">
        <v>775</v>
      </c>
      <c r="BP139" s="192" t="s">
        <v>555</v>
      </c>
    </row>
    <row r="140" spans="56:68" ht="15">
      <c r="BD140" s="319" t="s">
        <v>776</v>
      </c>
      <c r="BP140" s="192" t="s">
        <v>556</v>
      </c>
    </row>
    <row r="141" spans="56:68">
      <c r="BD141" s="49" t="s">
        <v>777</v>
      </c>
      <c r="BP141" s="192" t="s">
        <v>557</v>
      </c>
    </row>
    <row r="142" spans="56:68">
      <c r="BD142" s="49" t="s">
        <v>778</v>
      </c>
      <c r="BP142" s="192" t="s">
        <v>558</v>
      </c>
    </row>
    <row r="143" spans="56:68">
      <c r="BD143" s="49" t="s">
        <v>779</v>
      </c>
      <c r="BP143" s="192" t="s">
        <v>559</v>
      </c>
    </row>
    <row r="144" spans="56:68">
      <c r="BD144" s="49" t="s">
        <v>780</v>
      </c>
      <c r="BP144" s="192" t="s">
        <v>560</v>
      </c>
    </row>
    <row r="145" spans="56:68">
      <c r="BD145" s="49" t="s">
        <v>781</v>
      </c>
      <c r="BP145" s="192" t="s">
        <v>86</v>
      </c>
    </row>
    <row r="146" spans="56:68">
      <c r="BD146" s="49" t="s">
        <v>782</v>
      </c>
      <c r="BP146" s="192" t="s">
        <v>561</v>
      </c>
    </row>
    <row r="147" spans="56:68" ht="15">
      <c r="BD147" s="319" t="s">
        <v>783</v>
      </c>
      <c r="BP147" s="192" t="s">
        <v>562</v>
      </c>
    </row>
    <row r="148" spans="56:68">
      <c r="BD148" s="49" t="s">
        <v>784</v>
      </c>
      <c r="BP148" s="192" t="s">
        <v>563</v>
      </c>
    </row>
    <row r="149" spans="56:68" ht="15">
      <c r="BD149" s="319" t="s">
        <v>785</v>
      </c>
      <c r="BP149" s="192" t="s">
        <v>564</v>
      </c>
    </row>
    <row r="150" spans="56:68">
      <c r="BD150" s="49" t="s">
        <v>786</v>
      </c>
      <c r="BP150" s="192" t="s">
        <v>565</v>
      </c>
    </row>
    <row r="151" spans="56:68">
      <c r="BP151" s="192" t="s">
        <v>566</v>
      </c>
    </row>
    <row r="152" spans="56:68">
      <c r="BP152" s="192" t="s">
        <v>567</v>
      </c>
    </row>
    <row r="153" spans="56:68">
      <c r="BP153" s="192" t="s">
        <v>568</v>
      </c>
    </row>
    <row r="154" spans="56:68">
      <c r="BP154" s="192" t="s">
        <v>569</v>
      </c>
    </row>
    <row r="155" spans="56:68">
      <c r="BP155" s="192" t="s">
        <v>570</v>
      </c>
    </row>
    <row r="156" spans="56:68">
      <c r="BP156" s="192" t="s">
        <v>571</v>
      </c>
    </row>
    <row r="157" spans="56:68">
      <c r="BP157" s="192" t="s">
        <v>572</v>
      </c>
    </row>
    <row r="158" spans="56:68">
      <c r="BP158" s="192" t="s">
        <v>573</v>
      </c>
    </row>
    <row r="159" spans="56:68">
      <c r="BP159" s="192" t="s">
        <v>574</v>
      </c>
    </row>
    <row r="160" spans="56:68">
      <c r="BP160" s="192" t="s">
        <v>575</v>
      </c>
    </row>
    <row r="161" spans="68:68">
      <c r="BP161" s="192" t="s">
        <v>576</v>
      </c>
    </row>
    <row r="162" spans="68:68">
      <c r="BP162" s="192" t="s">
        <v>577</v>
      </c>
    </row>
    <row r="163" spans="68:68">
      <c r="BP163" s="192" t="s">
        <v>2922</v>
      </c>
    </row>
    <row r="164" spans="68:68">
      <c r="BP164" s="192" t="s">
        <v>578</v>
      </c>
    </row>
    <row r="165" spans="68:68">
      <c r="BP165" s="49" t="s">
        <v>579</v>
      </c>
    </row>
    <row r="166" spans="68:68">
      <c r="BP166" s="192" t="s">
        <v>580</v>
      </c>
    </row>
    <row r="167" spans="68:68">
      <c r="BP167" s="192" t="s">
        <v>581</v>
      </c>
    </row>
    <row r="168" spans="68:68">
      <c r="BP168" s="192" t="s">
        <v>582</v>
      </c>
    </row>
    <row r="169" spans="68:68">
      <c r="BP169" s="192" t="s">
        <v>583</v>
      </c>
    </row>
    <row r="170" spans="68:68">
      <c r="BP170" s="192" t="s">
        <v>584</v>
      </c>
    </row>
    <row r="171" spans="68:68">
      <c r="BP171" s="192" t="s">
        <v>585</v>
      </c>
    </row>
    <row r="172" spans="68:68">
      <c r="BP172" s="192" t="s">
        <v>586</v>
      </c>
    </row>
    <row r="173" spans="68:68">
      <c r="BP173" s="192" t="s">
        <v>587</v>
      </c>
    </row>
    <row r="174" spans="68:68">
      <c r="BP174" s="192" t="s">
        <v>588</v>
      </c>
    </row>
    <row r="175" spans="68:68">
      <c r="BP175" s="192" t="s">
        <v>589</v>
      </c>
    </row>
    <row r="176" spans="68:68">
      <c r="BP176" s="192" t="s">
        <v>590</v>
      </c>
    </row>
    <row r="177" spans="68:68">
      <c r="BP177" s="192" t="s">
        <v>591</v>
      </c>
    </row>
    <row r="178" spans="68:68">
      <c r="BP178" s="192" t="s">
        <v>592</v>
      </c>
    </row>
    <row r="179" spans="68:68">
      <c r="BP179" s="192" t="s">
        <v>2923</v>
      </c>
    </row>
    <row r="180" spans="68:68">
      <c r="BP180" s="192" t="s">
        <v>593</v>
      </c>
    </row>
    <row r="181" spans="68:68">
      <c r="BP181" s="192" t="s">
        <v>594</v>
      </c>
    </row>
    <row r="182" spans="68:68">
      <c r="BP182" s="192" t="s">
        <v>595</v>
      </c>
    </row>
    <row r="183" spans="68:68">
      <c r="BP183" s="192" t="s">
        <v>596</v>
      </c>
    </row>
    <row r="184" spans="68:68">
      <c r="BP184" s="192" t="s">
        <v>597</v>
      </c>
    </row>
    <row r="185" spans="68:68">
      <c r="BP185" s="192" t="s">
        <v>2924</v>
      </c>
    </row>
    <row r="186" spans="68:68">
      <c r="BP186" s="192" t="s">
        <v>598</v>
      </c>
    </row>
    <row r="187" spans="68:68">
      <c r="BP187" s="192" t="s">
        <v>599</v>
      </c>
    </row>
    <row r="188" spans="68:68">
      <c r="BP188" s="49" t="s">
        <v>600</v>
      </c>
    </row>
    <row r="189" spans="68:68">
      <c r="BP189" s="192" t="s">
        <v>83</v>
      </c>
    </row>
    <row r="190" spans="68:68">
      <c r="BP190" s="49" t="s">
        <v>601</v>
      </c>
    </row>
    <row r="191" spans="68:68">
      <c r="BP191" s="192" t="s">
        <v>602</v>
      </c>
    </row>
    <row r="192" spans="68:68">
      <c r="BP192" s="192" t="s">
        <v>603</v>
      </c>
    </row>
    <row r="193" spans="68:68">
      <c r="BP193" s="192" t="s">
        <v>604</v>
      </c>
    </row>
    <row r="194" spans="68:68">
      <c r="BP194" s="192" t="s">
        <v>605</v>
      </c>
    </row>
    <row r="195" spans="68:68">
      <c r="BP195" s="192" t="s">
        <v>606</v>
      </c>
    </row>
    <row r="196" spans="68:68">
      <c r="BP196" s="192" t="s">
        <v>607</v>
      </c>
    </row>
    <row r="197" spans="68:68">
      <c r="BP197" s="192" t="s">
        <v>608</v>
      </c>
    </row>
    <row r="198" spans="68:68">
      <c r="BP198" s="49" t="s">
        <v>609</v>
      </c>
    </row>
    <row r="199" spans="68:68">
      <c r="BP199" s="192" t="s">
        <v>610</v>
      </c>
    </row>
    <row r="200" spans="68:68">
      <c r="BP200" s="192" t="s">
        <v>611</v>
      </c>
    </row>
    <row r="201" spans="68:68">
      <c r="BP201" s="192" t="s">
        <v>612</v>
      </c>
    </row>
    <row r="202" spans="68:68">
      <c r="BP202" s="192" t="s">
        <v>613</v>
      </c>
    </row>
    <row r="203" spans="68:68">
      <c r="BP203" s="192" t="s">
        <v>614</v>
      </c>
    </row>
    <row r="204" spans="68:68">
      <c r="BP204" s="192" t="s">
        <v>615</v>
      </c>
    </row>
    <row r="205" spans="68:68">
      <c r="BP205" s="192" t="s">
        <v>616</v>
      </c>
    </row>
    <row r="206" spans="68:68">
      <c r="BP206" s="192" t="s">
        <v>617</v>
      </c>
    </row>
    <row r="207" spans="68:68">
      <c r="BP207" s="192" t="s">
        <v>618</v>
      </c>
    </row>
    <row r="208" spans="68:68">
      <c r="BP208" s="192" t="s">
        <v>619</v>
      </c>
    </row>
    <row r="209" spans="68:68">
      <c r="BP209" s="192" t="s">
        <v>620</v>
      </c>
    </row>
    <row r="210" spans="68:68">
      <c r="BP210" s="192" t="s">
        <v>621</v>
      </c>
    </row>
    <row r="211" spans="68:68">
      <c r="BP211" s="192" t="s">
        <v>622</v>
      </c>
    </row>
    <row r="212" spans="68:68">
      <c r="BP212" s="192" t="s">
        <v>2925</v>
      </c>
    </row>
    <row r="213" spans="68:68">
      <c r="BP213" s="192" t="s">
        <v>623</v>
      </c>
    </row>
    <row r="214" spans="68:68">
      <c r="BP214" s="192" t="s">
        <v>624</v>
      </c>
    </row>
    <row r="215" spans="68:68">
      <c r="BP215" s="192" t="s">
        <v>625</v>
      </c>
    </row>
    <row r="216" spans="68:68">
      <c r="BP216" s="192" t="s">
        <v>2926</v>
      </c>
    </row>
    <row r="217" spans="68:68">
      <c r="BP217" s="49" t="s">
        <v>626</v>
      </c>
    </row>
    <row r="218" spans="68:68">
      <c r="BP218" s="192" t="s">
        <v>627</v>
      </c>
    </row>
    <row r="219" spans="68:68">
      <c r="BP219" s="192" t="s">
        <v>628</v>
      </c>
    </row>
  </sheetData>
  <phoneticPr fontId="28" type="noConversion"/>
  <dataValidations count="12">
    <dataValidation type="list" allowBlank="1" showInputMessage="1" showErrorMessage="1" sqref="A87:A89 A35:A67 A72:A78 A19:A20 A8 A14:A15 A10:A12 A4:A6 A17 A22:A23 A91:A105 A83:A84">
      <formula1>$BE$2:$BE$56</formula1>
    </dataValidation>
    <dataValidation type="list" allowBlank="1" showInputMessage="1" showErrorMessage="1" sqref="A90 A7 A79 A85:A86">
      <formula1>$BE$2:$BE$24</formula1>
    </dataValidation>
    <dataValidation type="list" allowBlank="1" showInputMessage="1" showErrorMessage="1" sqref="D82:D105 D72:D78 D35:D36 D38:D66 D19:D20 D10:D11 D8 D14:D15 D17 D22:D23">
      <formula1>$BD$87:$BD$100</formula1>
    </dataValidation>
    <dataValidation type="textLength" showInputMessage="1" showErrorMessage="1" sqref="G79:J82 G24:J34 G69:J71 G18:J18 G13:J13 G16:J16 G21:J21">
      <formula1>0</formula1>
      <formula2>150</formula2>
    </dataValidation>
    <dataValidation type="list" allowBlank="1" showInputMessage="1" showErrorMessage="1" sqref="F79 F68:F71 F29:F66">
      <formula1>#REF!</formula1>
    </dataValidation>
    <dataValidation type="list" allowBlank="1" showInputMessage="1" showErrorMessage="1" sqref="D79 D68:D71">
      <formula1>$BD$30:$BD$43</formula1>
    </dataValidation>
    <dataValidation type="list" allowBlank="1" showInputMessage="1" showErrorMessage="1" sqref="F67">
      <formula1>#REF!</formula1>
    </dataValidation>
    <dataValidation type="list" allowBlank="1" showInputMessage="1" showErrorMessage="1" sqref="D67">
      <formula1>$BD$55:$BD$72</formula1>
    </dataValidation>
    <dataValidation type="list" allowBlank="1" showInputMessage="1" showErrorMessage="1" sqref="A68:A71 A29:A34">
      <formula1>$BE$2:$BE$20</formula1>
    </dataValidation>
    <dataValidation type="list" allowBlank="1" showInputMessage="1" showErrorMessage="1" sqref="D29:D34">
      <formula1>$BD$30:$BD$44</formula1>
    </dataValidation>
    <dataValidation type="list" allowBlank="1" showInputMessage="1" showErrorMessage="1" sqref="F14 F10:F12">
      <formula1>$BN$17:$BN$17</formula1>
    </dataValidation>
    <dataValidation type="list" allowBlank="1" showInputMessage="1" showErrorMessage="1" sqref="D7">
      <formula1>$BD$56:$BD$68</formula1>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CH197"/>
  <sheetViews>
    <sheetView workbookViewId="0">
      <selection activeCell="E10" sqref="E10"/>
    </sheetView>
  </sheetViews>
  <sheetFormatPr defaultColWidth="8.85546875" defaultRowHeight="12.75"/>
  <cols>
    <col min="1" max="1" width="6.7109375" style="49" customWidth="1"/>
    <col min="2" max="2" width="18.140625" style="49" customWidth="1"/>
    <col min="3" max="3" width="17" style="49" customWidth="1"/>
    <col min="4" max="4" width="9.85546875" style="29" customWidth="1"/>
    <col min="5" max="5" width="22.28515625" style="49" customWidth="1"/>
    <col min="6" max="6" width="41.7109375" style="49" customWidth="1"/>
    <col min="7" max="7" width="47.42578125" style="49" customWidth="1"/>
    <col min="8" max="8" width="34.28515625" style="49" customWidth="1"/>
    <col min="9" max="9" width="44.85546875" style="49" customWidth="1"/>
    <col min="10" max="52" width="8.85546875" style="49" customWidth="1"/>
    <col min="53" max="16384" width="8.85546875" style="49"/>
  </cols>
  <sheetData>
    <row r="1" spans="1:86" ht="19.350000000000001" customHeight="1" thickBot="1">
      <c r="A1" s="145" t="s">
        <v>307</v>
      </c>
      <c r="B1" s="357"/>
      <c r="C1" s="1"/>
      <c r="D1" s="52"/>
      <c r="E1" s="52"/>
      <c r="F1" s="52"/>
      <c r="H1" s="154" t="s">
        <v>0</v>
      </c>
      <c r="I1" s="51" t="s">
        <v>1014</v>
      </c>
      <c r="BA1" s="239" t="s">
        <v>402</v>
      </c>
      <c r="BB1" s="240" t="s">
        <v>805</v>
      </c>
      <c r="BD1" s="138" t="s">
        <v>2904</v>
      </c>
      <c r="BE1" s="191"/>
      <c r="BF1" s="191"/>
      <c r="BH1" s="49" t="s">
        <v>2910</v>
      </c>
      <c r="BM1" s="138" t="s">
        <v>2911</v>
      </c>
      <c r="BO1" s="49" t="s">
        <v>2912</v>
      </c>
      <c r="BU1" s="138" t="s">
        <v>2913</v>
      </c>
      <c r="BZ1" s="49" t="s">
        <v>2914</v>
      </c>
      <c r="CC1" s="49" t="s">
        <v>2915</v>
      </c>
    </row>
    <row r="2" spans="1:86" ht="23.1" customHeight="1" thickBot="1">
      <c r="A2" s="1"/>
      <c r="B2" s="1"/>
      <c r="C2" s="1"/>
      <c r="D2" s="52"/>
      <c r="E2" s="52"/>
      <c r="F2" s="52"/>
      <c r="H2" s="154" t="s">
        <v>246</v>
      </c>
      <c r="I2" s="157">
        <v>2016</v>
      </c>
      <c r="BA2" s="190" t="s">
        <v>327</v>
      </c>
      <c r="BB2" s="190" t="s">
        <v>328</v>
      </c>
      <c r="BD2" s="49" t="s">
        <v>419</v>
      </c>
      <c r="BE2" s="191"/>
      <c r="BF2" s="191"/>
      <c r="BH2" s="49" t="s">
        <v>448</v>
      </c>
      <c r="BM2" s="192" t="s">
        <v>461</v>
      </c>
      <c r="BO2" s="49" t="s">
        <v>117</v>
      </c>
      <c r="BU2" s="46" t="s">
        <v>684</v>
      </c>
      <c r="BV2" s="46"/>
      <c r="BW2" s="46"/>
      <c r="BX2" s="46"/>
      <c r="BY2" s="46"/>
      <c r="BZ2" s="46" t="s">
        <v>173</v>
      </c>
      <c r="CA2" s="46"/>
      <c r="CB2" s="46"/>
      <c r="CC2" s="49" t="s">
        <v>263</v>
      </c>
    </row>
    <row r="3" spans="1:86" ht="13.5" thickBot="1">
      <c r="A3" s="480" t="s">
        <v>1</v>
      </c>
      <c r="B3" s="480" t="s">
        <v>9</v>
      </c>
      <c r="C3" s="480" t="s">
        <v>304</v>
      </c>
      <c r="D3" s="480" t="s">
        <v>309</v>
      </c>
      <c r="E3" s="480" t="s">
        <v>306</v>
      </c>
      <c r="F3" s="480" t="s">
        <v>310</v>
      </c>
      <c r="G3" s="480" t="s">
        <v>308</v>
      </c>
      <c r="H3" s="480" t="s">
        <v>305</v>
      </c>
      <c r="I3" s="144" t="s">
        <v>302</v>
      </c>
      <c r="J3" s="32"/>
      <c r="BA3" s="190" t="s">
        <v>329</v>
      </c>
      <c r="BB3" s="190" t="s">
        <v>330</v>
      </c>
      <c r="BD3" s="49" t="s">
        <v>215</v>
      </c>
      <c r="BE3" s="191"/>
      <c r="BF3" s="191"/>
      <c r="BH3" s="49" t="s">
        <v>450</v>
      </c>
      <c r="BM3" s="192" t="s">
        <v>462</v>
      </c>
      <c r="BO3" s="49" t="s">
        <v>119</v>
      </c>
      <c r="BU3" s="46" t="s">
        <v>685</v>
      </c>
      <c r="BV3" s="46"/>
      <c r="BW3" s="46"/>
      <c r="BX3" s="46"/>
      <c r="BY3" s="46"/>
      <c r="BZ3" s="46" t="s">
        <v>710</v>
      </c>
      <c r="CA3" s="46"/>
      <c r="CB3" s="46"/>
      <c r="CC3" s="49" t="s">
        <v>264</v>
      </c>
    </row>
    <row r="4" spans="1:86" s="201" customFormat="1" ht="15" customHeight="1">
      <c r="A4" s="605" t="s">
        <v>39</v>
      </c>
      <c r="B4" s="504" t="s">
        <v>401</v>
      </c>
      <c r="C4" s="504" t="s">
        <v>1912</v>
      </c>
      <c r="D4" s="601" t="s">
        <v>860</v>
      </c>
      <c r="E4" s="505" t="s">
        <v>1988</v>
      </c>
      <c r="F4" s="606" t="s">
        <v>2312</v>
      </c>
      <c r="G4" s="506" t="s">
        <v>2021</v>
      </c>
      <c r="H4" s="505" t="s">
        <v>2022</v>
      </c>
      <c r="I4" s="505"/>
      <c r="BA4" s="260"/>
      <c r="BB4" s="260"/>
      <c r="BC4" s="46"/>
      <c r="BD4" s="46"/>
      <c r="BE4" s="303"/>
      <c r="BF4" s="303"/>
      <c r="BG4" s="46"/>
      <c r="BH4" s="46"/>
      <c r="BI4" s="46"/>
      <c r="BJ4" s="46"/>
      <c r="BK4" s="46"/>
      <c r="BL4" s="46"/>
      <c r="BM4" s="304"/>
      <c r="BN4" s="46"/>
      <c r="BO4" s="46"/>
      <c r="BP4" s="46"/>
      <c r="BQ4" s="46"/>
      <c r="BR4" s="46"/>
      <c r="BS4" s="46"/>
      <c r="BT4" s="46"/>
      <c r="BU4" s="46"/>
      <c r="BV4" s="46"/>
      <c r="BW4" s="46"/>
      <c r="BX4" s="46"/>
      <c r="BY4" s="46"/>
      <c r="BZ4" s="46"/>
      <c r="CA4" s="46"/>
      <c r="CB4" s="46"/>
      <c r="CC4" s="46"/>
      <c r="CD4" s="46"/>
      <c r="CE4" s="46"/>
      <c r="CF4" s="46"/>
      <c r="CG4" s="46"/>
      <c r="CH4" s="46"/>
    </row>
    <row r="5" spans="1:86" s="507" customFormat="1" ht="15" customHeight="1">
      <c r="A5" s="490" t="s">
        <v>39</v>
      </c>
      <c r="B5" s="504" t="s">
        <v>18</v>
      </c>
      <c r="C5" s="485" t="s">
        <v>1912</v>
      </c>
      <c r="D5" s="601" t="s">
        <v>860</v>
      </c>
      <c r="E5" s="511" t="s">
        <v>2307</v>
      </c>
      <c r="F5" s="511" t="s">
        <v>2313</v>
      </c>
      <c r="G5" s="506" t="s">
        <v>2311</v>
      </c>
      <c r="H5" s="485" t="s">
        <v>2309</v>
      </c>
      <c r="I5" s="505"/>
      <c r="BA5" s="508"/>
      <c r="BB5" s="508"/>
      <c r="BE5" s="509"/>
      <c r="BF5" s="509"/>
      <c r="BM5" s="510"/>
    </row>
    <row r="6" spans="1:86" s="507" customFormat="1" ht="15" customHeight="1">
      <c r="A6" s="490" t="s">
        <v>39</v>
      </c>
      <c r="B6" s="504" t="s">
        <v>18</v>
      </c>
      <c r="C6" s="485" t="s">
        <v>1912</v>
      </c>
      <c r="D6" s="601" t="s">
        <v>860</v>
      </c>
      <c r="E6" s="511" t="s">
        <v>2308</v>
      </c>
      <c r="F6" s="511" t="s">
        <v>2314</v>
      </c>
      <c r="G6" s="506" t="s">
        <v>2310</v>
      </c>
      <c r="H6" s="485" t="s">
        <v>2309</v>
      </c>
      <c r="I6" s="505"/>
      <c r="BA6" s="508"/>
      <c r="BB6" s="508"/>
      <c r="BE6" s="509"/>
      <c r="BF6" s="509"/>
      <c r="BM6" s="510"/>
    </row>
    <row r="7" spans="1:86" s="201" customFormat="1" ht="15" customHeight="1">
      <c r="A7" s="490" t="s">
        <v>39</v>
      </c>
      <c r="B7" s="485" t="s">
        <v>1989</v>
      </c>
      <c r="C7" s="485" t="s">
        <v>1912</v>
      </c>
      <c r="D7" s="602" t="s">
        <v>860</v>
      </c>
      <c r="E7" s="486" t="s">
        <v>1990</v>
      </c>
      <c r="F7" s="487" t="s">
        <v>2324</v>
      </c>
      <c r="G7" s="487" t="s">
        <v>2012</v>
      </c>
      <c r="H7" s="485" t="s">
        <v>1991</v>
      </c>
      <c r="I7" s="485"/>
      <c r="BA7" s="260"/>
      <c r="BB7" s="260"/>
      <c r="BC7" s="46"/>
      <c r="BD7" s="46"/>
      <c r="BE7" s="303"/>
      <c r="BF7" s="303"/>
      <c r="BG7" s="46"/>
      <c r="BH7" s="46"/>
      <c r="BI7" s="46"/>
      <c r="BJ7" s="46"/>
      <c r="BK7" s="46"/>
      <c r="BL7" s="46"/>
      <c r="BM7" s="304"/>
      <c r="BN7" s="46"/>
      <c r="BO7" s="46"/>
      <c r="BP7" s="46"/>
      <c r="BQ7" s="46"/>
      <c r="BR7" s="46"/>
      <c r="BS7" s="46"/>
      <c r="BT7" s="46"/>
      <c r="BU7" s="46"/>
      <c r="BV7" s="46"/>
      <c r="BW7" s="46"/>
      <c r="BX7" s="46"/>
      <c r="BY7" s="46"/>
      <c r="BZ7" s="46"/>
      <c r="CA7" s="46"/>
      <c r="CB7" s="46"/>
      <c r="CC7" s="46"/>
      <c r="CD7" s="46"/>
      <c r="CE7" s="46"/>
      <c r="CF7" s="46"/>
      <c r="CG7" s="46"/>
      <c r="CH7" s="46"/>
    </row>
    <row r="8" spans="1:86" s="201" customFormat="1" ht="15" customHeight="1">
      <c r="A8" s="490" t="s">
        <v>39</v>
      </c>
      <c r="B8" s="488" t="s">
        <v>1989</v>
      </c>
      <c r="C8" s="488" t="s">
        <v>1912</v>
      </c>
      <c r="D8" s="603" t="s">
        <v>860</v>
      </c>
      <c r="E8" s="486" t="s">
        <v>1992</v>
      </c>
      <c r="F8" s="486" t="s">
        <v>2318</v>
      </c>
      <c r="G8" s="526" t="s">
        <v>2494</v>
      </c>
      <c r="H8" s="488" t="s">
        <v>1991</v>
      </c>
      <c r="I8" s="485"/>
      <c r="BA8" s="260"/>
      <c r="BB8" s="260"/>
      <c r="BC8" s="46"/>
      <c r="BD8" s="46"/>
      <c r="BE8" s="303"/>
      <c r="BF8" s="303"/>
      <c r="BG8" s="46"/>
      <c r="BH8" s="46"/>
      <c r="BI8" s="46"/>
      <c r="BJ8" s="46"/>
      <c r="BK8" s="46"/>
      <c r="BL8" s="46"/>
      <c r="BM8" s="304"/>
      <c r="BN8" s="46"/>
      <c r="BO8" s="46"/>
      <c r="BP8" s="46"/>
      <c r="BQ8" s="46"/>
      <c r="BR8" s="46"/>
      <c r="BS8" s="46"/>
      <c r="BT8" s="46"/>
      <c r="BU8" s="46"/>
      <c r="BV8" s="46"/>
      <c r="BW8" s="46"/>
      <c r="BX8" s="46"/>
      <c r="BY8" s="46"/>
      <c r="BZ8" s="46"/>
      <c r="CA8" s="46"/>
      <c r="CB8" s="46"/>
      <c r="CC8" s="46"/>
      <c r="CD8" s="46"/>
      <c r="CE8" s="46"/>
      <c r="CF8" s="46"/>
      <c r="CG8" s="46"/>
      <c r="CH8" s="46"/>
    </row>
    <row r="9" spans="1:86" s="201" customFormat="1" ht="15" customHeight="1">
      <c r="A9" s="607" t="s">
        <v>39</v>
      </c>
      <c r="B9" s="485" t="s">
        <v>24</v>
      </c>
      <c r="C9" s="485" t="s">
        <v>1912</v>
      </c>
      <c r="D9" s="490" t="s">
        <v>1697</v>
      </c>
      <c r="E9" s="608" t="s">
        <v>1993</v>
      </c>
      <c r="F9" s="608" t="s">
        <v>2319</v>
      </c>
      <c r="G9" s="608" t="s">
        <v>1913</v>
      </c>
      <c r="H9" s="485" t="s">
        <v>1914</v>
      </c>
      <c r="I9" s="481"/>
      <c r="BA9" s="260" t="s">
        <v>347</v>
      </c>
      <c r="BB9" s="260" t="s">
        <v>348</v>
      </c>
      <c r="BC9" s="46"/>
      <c r="BD9" s="46" t="s">
        <v>424</v>
      </c>
      <c r="BE9" s="303"/>
      <c r="BF9" s="303"/>
      <c r="BG9" s="46"/>
      <c r="BH9" s="46"/>
      <c r="BI9" s="46"/>
      <c r="BJ9" s="46"/>
      <c r="BK9" s="46"/>
      <c r="BL9" s="46"/>
      <c r="BM9" s="304" t="s">
        <v>2916</v>
      </c>
      <c r="BN9" s="46"/>
      <c r="BO9" s="46" t="s">
        <v>651</v>
      </c>
      <c r="BP9" s="46"/>
      <c r="BQ9" s="46"/>
      <c r="BR9" s="46"/>
      <c r="BS9" s="46"/>
      <c r="BT9" s="46"/>
      <c r="BU9" s="46" t="s">
        <v>141</v>
      </c>
      <c r="BV9" s="46"/>
      <c r="BW9" s="46"/>
      <c r="BX9" s="46"/>
      <c r="BY9" s="46"/>
      <c r="BZ9" s="46" t="s">
        <v>715</v>
      </c>
      <c r="CA9" s="46"/>
      <c r="CB9" s="46"/>
      <c r="CC9" s="46"/>
      <c r="CD9" s="46"/>
      <c r="CE9" s="46"/>
      <c r="CF9" s="46"/>
      <c r="CG9" s="46"/>
      <c r="CH9" s="46"/>
    </row>
    <row r="10" spans="1:86" s="46" customFormat="1" ht="15" customHeight="1">
      <c r="A10" s="498" t="s">
        <v>39</v>
      </c>
      <c r="B10" s="491" t="s">
        <v>24</v>
      </c>
      <c r="C10" s="491" t="s">
        <v>1912</v>
      </c>
      <c r="D10" s="492" t="s">
        <v>1697</v>
      </c>
      <c r="E10" s="606" t="s">
        <v>1994</v>
      </c>
      <c r="F10" s="606" t="s">
        <v>2320</v>
      </c>
      <c r="G10" s="493" t="s">
        <v>1915</v>
      </c>
      <c r="H10" s="491" t="s">
        <v>1916</v>
      </c>
      <c r="I10" s="481"/>
      <c r="BA10" s="260" t="s">
        <v>349</v>
      </c>
      <c r="BB10" s="260" t="s">
        <v>350</v>
      </c>
      <c r="BD10" s="46" t="s">
        <v>184</v>
      </c>
      <c r="BE10" s="303"/>
      <c r="BF10" s="303"/>
      <c r="BM10" s="304" t="s">
        <v>100</v>
      </c>
      <c r="BO10" s="46" t="s">
        <v>652</v>
      </c>
      <c r="BU10" s="46" t="s">
        <v>690</v>
      </c>
      <c r="BZ10" s="46" t="s">
        <v>705</v>
      </c>
    </row>
    <row r="11" spans="1:86" s="46" customFormat="1" ht="15" customHeight="1">
      <c r="A11" s="490" t="s">
        <v>39</v>
      </c>
      <c r="B11" s="485" t="s">
        <v>1989</v>
      </c>
      <c r="C11" s="485" t="s">
        <v>1912</v>
      </c>
      <c r="D11" s="602" t="s">
        <v>2887</v>
      </c>
      <c r="E11" s="487" t="s">
        <v>1995</v>
      </c>
      <c r="F11" s="487" t="s">
        <v>2321</v>
      </c>
      <c r="G11" s="527" t="s">
        <v>2496</v>
      </c>
      <c r="H11" s="485" t="s">
        <v>1991</v>
      </c>
      <c r="I11" s="485"/>
      <c r="BA11" s="260" t="s">
        <v>351</v>
      </c>
      <c r="BB11" s="260" t="s">
        <v>99</v>
      </c>
      <c r="BD11" s="46" t="s">
        <v>425</v>
      </c>
      <c r="BE11" s="303"/>
      <c r="BF11" s="303"/>
      <c r="BM11" s="304" t="s">
        <v>472</v>
      </c>
      <c r="BO11" s="46" t="s">
        <v>653</v>
      </c>
      <c r="BU11" s="46" t="s">
        <v>719</v>
      </c>
      <c r="BZ11" s="46" t="s">
        <v>706</v>
      </c>
    </row>
    <row r="12" spans="1:86" s="46" customFormat="1" ht="15" customHeight="1">
      <c r="A12" s="490" t="s">
        <v>39</v>
      </c>
      <c r="B12" s="485" t="s">
        <v>1989</v>
      </c>
      <c r="C12" s="485" t="s">
        <v>1912</v>
      </c>
      <c r="D12" s="602" t="s">
        <v>1977</v>
      </c>
      <c r="E12" s="487" t="s">
        <v>1996</v>
      </c>
      <c r="F12" s="487" t="s">
        <v>2322</v>
      </c>
      <c r="G12" s="489" t="s">
        <v>2495</v>
      </c>
      <c r="H12" s="485" t="s">
        <v>1991</v>
      </c>
      <c r="I12" s="485"/>
      <c r="BA12" s="260" t="s">
        <v>353</v>
      </c>
      <c r="BB12" s="260" t="s">
        <v>325</v>
      </c>
      <c r="BD12" s="46" t="s">
        <v>426</v>
      </c>
      <c r="BE12" s="303"/>
      <c r="BF12" s="303"/>
      <c r="BM12" s="304" t="s">
        <v>473</v>
      </c>
      <c r="BO12" s="46" t="s">
        <v>654</v>
      </c>
      <c r="BU12" s="46" t="s">
        <v>720</v>
      </c>
      <c r="BZ12" s="46" t="s">
        <v>714</v>
      </c>
    </row>
    <row r="13" spans="1:86" s="46" customFormat="1" ht="15" customHeight="1">
      <c r="A13" s="490" t="s">
        <v>39</v>
      </c>
      <c r="B13" s="485" t="s">
        <v>1989</v>
      </c>
      <c r="C13" s="485" t="s">
        <v>1912</v>
      </c>
      <c r="D13" s="602" t="s">
        <v>860</v>
      </c>
      <c r="E13" s="487" t="s">
        <v>1997</v>
      </c>
      <c r="F13" s="487" t="s">
        <v>2323</v>
      </c>
      <c r="G13" s="487" t="s">
        <v>2497</v>
      </c>
      <c r="H13" s="485" t="s">
        <v>1991</v>
      </c>
      <c r="I13" s="485"/>
      <c r="BA13" s="260" t="s">
        <v>354</v>
      </c>
      <c r="BB13" s="260" t="s">
        <v>355</v>
      </c>
      <c r="BD13" s="46" t="s">
        <v>427</v>
      </c>
      <c r="BE13" s="303"/>
      <c r="BF13" s="303"/>
      <c r="BM13" s="304" t="s">
        <v>474</v>
      </c>
      <c r="BO13" s="46" t="s">
        <v>655</v>
      </c>
      <c r="BU13" s="46" t="s">
        <v>721</v>
      </c>
      <c r="BZ13" s="46" t="s">
        <v>713</v>
      </c>
    </row>
    <row r="14" spans="1:86" s="201" customFormat="1" ht="15" customHeight="1">
      <c r="A14" s="490" t="s">
        <v>39</v>
      </c>
      <c r="B14" s="485" t="s">
        <v>2015</v>
      </c>
      <c r="C14" s="485" t="s">
        <v>1912</v>
      </c>
      <c r="D14" s="602" t="s">
        <v>860</v>
      </c>
      <c r="E14" s="487" t="s">
        <v>2013</v>
      </c>
      <c r="F14" s="487" t="s">
        <v>2316</v>
      </c>
      <c r="G14" s="487" t="s">
        <v>2014</v>
      </c>
      <c r="H14" s="481" t="s">
        <v>2018</v>
      </c>
      <c r="I14" s="481"/>
      <c r="BA14" s="482" t="s">
        <v>352</v>
      </c>
      <c r="BB14" s="482" t="s">
        <v>321</v>
      </c>
      <c r="BD14" s="201" t="s">
        <v>428</v>
      </c>
      <c r="BE14" s="483"/>
      <c r="BF14" s="483"/>
      <c r="BH14" s="201" t="s">
        <v>1828</v>
      </c>
      <c r="BI14" s="201" t="s">
        <v>787</v>
      </c>
      <c r="BM14" s="484" t="s">
        <v>475</v>
      </c>
      <c r="BO14" s="201" t="s">
        <v>656</v>
      </c>
      <c r="BU14" s="201" t="s">
        <v>722</v>
      </c>
      <c r="BZ14" s="201" t="s">
        <v>707</v>
      </c>
    </row>
    <row r="15" spans="1:86" s="201" customFormat="1" ht="15" customHeight="1">
      <c r="A15" s="490" t="s">
        <v>39</v>
      </c>
      <c r="B15" s="485" t="s">
        <v>2015</v>
      </c>
      <c r="C15" s="485" t="s">
        <v>1912</v>
      </c>
      <c r="D15" s="602" t="s">
        <v>860</v>
      </c>
      <c r="E15" s="487" t="s">
        <v>2016</v>
      </c>
      <c r="F15" s="487" t="s">
        <v>2317</v>
      </c>
      <c r="G15" s="487" t="s">
        <v>2017</v>
      </c>
      <c r="H15" s="481" t="s">
        <v>2019</v>
      </c>
      <c r="I15" s="481"/>
      <c r="BA15" s="482" t="s">
        <v>356</v>
      </c>
      <c r="BB15" s="482" t="s">
        <v>357</v>
      </c>
      <c r="BD15" s="201" t="s">
        <v>119</v>
      </c>
      <c r="BE15" s="483"/>
      <c r="BF15" s="483"/>
      <c r="BM15" s="484" t="s">
        <v>476</v>
      </c>
      <c r="BO15" s="201" t="s">
        <v>657</v>
      </c>
      <c r="BU15" s="201" t="s">
        <v>667</v>
      </c>
      <c r="BZ15" s="201" t="s">
        <v>441</v>
      </c>
    </row>
    <row r="16" spans="1:86" s="201" customFormat="1" ht="15" customHeight="1">
      <c r="A16" s="498" t="s">
        <v>39</v>
      </c>
      <c r="B16" s="494" t="s">
        <v>22</v>
      </c>
      <c r="C16" s="494" t="s">
        <v>1912</v>
      </c>
      <c r="D16" s="495" t="s">
        <v>2888</v>
      </c>
      <c r="E16" s="496" t="s">
        <v>1998</v>
      </c>
      <c r="F16" s="496" t="s">
        <v>2315</v>
      </c>
      <c r="G16" s="496" t="s">
        <v>1999</v>
      </c>
      <c r="H16" s="497" t="s">
        <v>1991</v>
      </c>
      <c r="I16" s="485"/>
      <c r="BA16" s="482"/>
      <c r="BB16" s="482"/>
      <c r="BE16" s="483"/>
      <c r="BF16" s="483"/>
      <c r="BM16" s="484"/>
    </row>
    <row r="17" spans="1:86" s="201" customFormat="1" ht="15" customHeight="1">
      <c r="A17" s="498" t="s">
        <v>39</v>
      </c>
      <c r="B17" s="491" t="s">
        <v>22</v>
      </c>
      <c r="C17" s="491" t="s">
        <v>1912</v>
      </c>
      <c r="D17" s="492" t="s">
        <v>860</v>
      </c>
      <c r="E17" s="493" t="s">
        <v>1971</v>
      </c>
      <c r="F17" s="493" t="s">
        <v>1972</v>
      </c>
      <c r="G17" s="493" t="s">
        <v>1973</v>
      </c>
      <c r="H17" s="608" t="s">
        <v>2632</v>
      </c>
      <c r="I17" s="485"/>
      <c r="BA17" s="482"/>
      <c r="BB17" s="482"/>
      <c r="BE17" s="483"/>
      <c r="BF17" s="483"/>
      <c r="BM17" s="484"/>
    </row>
    <row r="18" spans="1:86" s="201" customFormat="1" ht="15" customHeight="1">
      <c r="A18" s="498" t="s">
        <v>39</v>
      </c>
      <c r="B18" s="491" t="s">
        <v>22</v>
      </c>
      <c r="C18" s="491" t="s">
        <v>1912</v>
      </c>
      <c r="D18" s="492" t="s">
        <v>860</v>
      </c>
      <c r="E18" s="493" t="s">
        <v>1974</v>
      </c>
      <c r="F18" s="493" t="s">
        <v>1975</v>
      </c>
      <c r="G18" s="499" t="s">
        <v>1976</v>
      </c>
      <c r="H18" s="608" t="s">
        <v>2633</v>
      </c>
      <c r="I18" s="485"/>
      <c r="BA18" s="482"/>
      <c r="BB18" s="482"/>
      <c r="BE18" s="483"/>
      <c r="BF18" s="483"/>
      <c r="BM18" s="484"/>
    </row>
    <row r="19" spans="1:86" s="201" customFormat="1" ht="15" customHeight="1">
      <c r="A19" s="498" t="s">
        <v>39</v>
      </c>
      <c r="B19" s="494" t="s">
        <v>22</v>
      </c>
      <c r="C19" s="494" t="s">
        <v>1912</v>
      </c>
      <c r="D19" s="495" t="s">
        <v>1977</v>
      </c>
      <c r="E19" s="496" t="s">
        <v>1978</v>
      </c>
      <c r="F19" s="496" t="s">
        <v>1979</v>
      </c>
      <c r="G19" s="496" t="s">
        <v>1980</v>
      </c>
      <c r="H19" s="608" t="s">
        <v>2634</v>
      </c>
      <c r="I19" s="485"/>
      <c r="BA19" s="482"/>
      <c r="BB19" s="482"/>
      <c r="BE19" s="483"/>
      <c r="BF19" s="483"/>
      <c r="BM19" s="484"/>
    </row>
    <row r="20" spans="1:86" s="201" customFormat="1" ht="15" customHeight="1">
      <c r="A20" s="498" t="s">
        <v>39</v>
      </c>
      <c r="B20" s="494" t="s">
        <v>22</v>
      </c>
      <c r="C20" s="494" t="s">
        <v>1912</v>
      </c>
      <c r="D20" s="495" t="s">
        <v>860</v>
      </c>
      <c r="E20" s="496" t="s">
        <v>2000</v>
      </c>
      <c r="F20" s="496" t="s">
        <v>2001</v>
      </c>
      <c r="G20" s="496" t="s">
        <v>2002</v>
      </c>
      <c r="H20" s="497" t="s">
        <v>1991</v>
      </c>
      <c r="I20" s="485"/>
      <c r="BA20" s="482"/>
      <c r="BB20" s="482"/>
      <c r="BE20" s="483"/>
      <c r="BF20" s="483"/>
      <c r="BM20" s="484"/>
    </row>
    <row r="21" spans="1:86" s="201" customFormat="1" ht="15" customHeight="1">
      <c r="A21" s="498" t="s">
        <v>39</v>
      </c>
      <c r="B21" s="494" t="s">
        <v>22</v>
      </c>
      <c r="C21" s="494" t="s">
        <v>1912</v>
      </c>
      <c r="D21" s="495" t="s">
        <v>860</v>
      </c>
      <c r="E21" s="496" t="s">
        <v>1981</v>
      </c>
      <c r="F21" s="496" t="s">
        <v>1982</v>
      </c>
      <c r="G21" s="496" t="s">
        <v>1983</v>
      </c>
      <c r="H21" s="496" t="s">
        <v>2635</v>
      </c>
      <c r="I21" s="485"/>
      <c r="BA21" s="482"/>
      <c r="BB21" s="482"/>
      <c r="BE21" s="483"/>
      <c r="BF21" s="483"/>
      <c r="BM21" s="484"/>
    </row>
    <row r="22" spans="1:86" s="201" customFormat="1" ht="15" customHeight="1">
      <c r="A22" s="498" t="s">
        <v>39</v>
      </c>
      <c r="B22" s="494" t="s">
        <v>22</v>
      </c>
      <c r="C22" s="494" t="s">
        <v>1912</v>
      </c>
      <c r="D22" s="495" t="s">
        <v>860</v>
      </c>
      <c r="E22" s="496" t="s">
        <v>2003</v>
      </c>
      <c r="F22" s="496" t="s">
        <v>2004</v>
      </c>
      <c r="G22" s="496" t="s">
        <v>2005</v>
      </c>
      <c r="H22" s="497" t="s">
        <v>1991</v>
      </c>
      <c r="I22" s="485"/>
      <c r="BA22" s="482"/>
      <c r="BB22" s="482"/>
      <c r="BE22" s="483"/>
      <c r="BF22" s="483"/>
      <c r="BM22" s="484"/>
    </row>
    <row r="23" spans="1:86" s="201" customFormat="1" ht="15" customHeight="1">
      <c r="A23" s="498" t="s">
        <v>39</v>
      </c>
      <c r="B23" s="494" t="s">
        <v>22</v>
      </c>
      <c r="C23" s="494" t="s">
        <v>1912</v>
      </c>
      <c r="D23" s="495" t="s">
        <v>860</v>
      </c>
      <c r="E23" s="496" t="s">
        <v>2006</v>
      </c>
      <c r="F23" s="496" t="s">
        <v>2325</v>
      </c>
      <c r="G23" s="496" t="s">
        <v>2007</v>
      </c>
      <c r="H23" s="497" t="s">
        <v>1991</v>
      </c>
      <c r="I23" s="485"/>
      <c r="BA23" s="482"/>
      <c r="BB23" s="482"/>
      <c r="BE23" s="483"/>
      <c r="BF23" s="483"/>
      <c r="BM23" s="484"/>
    </row>
    <row r="24" spans="1:86" s="201" customFormat="1" ht="15" customHeight="1">
      <c r="A24" s="498" t="s">
        <v>39</v>
      </c>
      <c r="B24" s="494" t="s">
        <v>22</v>
      </c>
      <c r="C24" s="494" t="s">
        <v>1912</v>
      </c>
      <c r="D24" s="602" t="s">
        <v>2887</v>
      </c>
      <c r="E24" s="496" t="s">
        <v>2008</v>
      </c>
      <c r="F24" s="496" t="s">
        <v>2326</v>
      </c>
      <c r="G24" s="496" t="s">
        <v>2009</v>
      </c>
      <c r="H24" s="497" t="s">
        <v>1991</v>
      </c>
      <c r="I24" s="485"/>
      <c r="BA24" s="482"/>
      <c r="BB24" s="482"/>
      <c r="BE24" s="483"/>
      <c r="BF24" s="483"/>
      <c r="BM24" s="484"/>
    </row>
    <row r="25" spans="1:86" s="201" customFormat="1" ht="15" customHeight="1">
      <c r="A25" s="498" t="s">
        <v>39</v>
      </c>
      <c r="B25" s="494" t="s">
        <v>22</v>
      </c>
      <c r="C25" s="494" t="s">
        <v>1912</v>
      </c>
      <c r="D25" s="495" t="s">
        <v>860</v>
      </c>
      <c r="E25" s="496" t="s">
        <v>1984</v>
      </c>
      <c r="F25" s="496" t="s">
        <v>2327</v>
      </c>
      <c r="G25" s="496" t="s">
        <v>1985</v>
      </c>
      <c r="H25" s="496" t="s">
        <v>2636</v>
      </c>
      <c r="I25" s="485"/>
      <c r="BA25" s="482"/>
      <c r="BB25" s="482"/>
      <c r="BE25" s="483"/>
      <c r="BF25" s="483"/>
      <c r="BM25" s="484"/>
    </row>
    <row r="26" spans="1:86" s="201" customFormat="1" ht="15" customHeight="1">
      <c r="A26" s="498" t="s">
        <v>39</v>
      </c>
      <c r="B26" s="494" t="s">
        <v>22</v>
      </c>
      <c r="C26" s="494" t="s">
        <v>1912</v>
      </c>
      <c r="D26" s="495" t="s">
        <v>860</v>
      </c>
      <c r="E26" s="496" t="s">
        <v>1986</v>
      </c>
      <c r="F26" s="496" t="s">
        <v>2328</v>
      </c>
      <c r="G26" s="496" t="s">
        <v>1987</v>
      </c>
      <c r="H26" s="496" t="s">
        <v>2637</v>
      </c>
      <c r="I26" s="485"/>
      <c r="BA26" s="482"/>
      <c r="BB26" s="482"/>
      <c r="BE26" s="483"/>
      <c r="BF26" s="483"/>
      <c r="BM26" s="484"/>
    </row>
    <row r="27" spans="1:86" s="201" customFormat="1" ht="15" customHeight="1">
      <c r="A27" s="498" t="s">
        <v>39</v>
      </c>
      <c r="B27" s="494" t="s">
        <v>22</v>
      </c>
      <c r="C27" s="494" t="s">
        <v>1912</v>
      </c>
      <c r="D27" s="495" t="s">
        <v>860</v>
      </c>
      <c r="E27" s="496" t="s">
        <v>2010</v>
      </c>
      <c r="F27" s="496" t="s">
        <v>2329</v>
      </c>
      <c r="G27" s="496" t="s">
        <v>2011</v>
      </c>
      <c r="H27" s="497" t="s">
        <v>1991</v>
      </c>
      <c r="I27" s="485"/>
      <c r="BA27" s="482"/>
      <c r="BB27" s="482"/>
      <c r="BE27" s="483"/>
      <c r="BF27" s="483"/>
      <c r="BM27" s="484"/>
    </row>
    <row r="28" spans="1:86" s="201" customFormat="1" ht="15" customHeight="1">
      <c r="A28" s="605" t="s">
        <v>39</v>
      </c>
      <c r="B28" s="504" t="s">
        <v>401</v>
      </c>
      <c r="C28" s="504" t="s">
        <v>2023</v>
      </c>
      <c r="D28" s="490" t="s">
        <v>1697</v>
      </c>
      <c r="E28" s="505" t="s">
        <v>2024</v>
      </c>
      <c r="F28" s="606" t="s">
        <v>2025</v>
      </c>
      <c r="G28" s="506" t="s">
        <v>2045</v>
      </c>
      <c r="H28" s="505" t="s">
        <v>2026</v>
      </c>
      <c r="I28" s="505"/>
      <c r="BA28" s="260"/>
      <c r="BB28" s="260"/>
      <c r="BC28" s="46"/>
      <c r="BD28" s="46"/>
      <c r="BE28" s="303"/>
      <c r="BF28" s="303"/>
      <c r="BG28" s="46"/>
      <c r="BH28" s="46"/>
      <c r="BI28" s="46"/>
      <c r="BJ28" s="46"/>
      <c r="BK28" s="46"/>
      <c r="BL28" s="46"/>
      <c r="BM28" s="304"/>
      <c r="BN28" s="46"/>
      <c r="BO28" s="46"/>
      <c r="BP28" s="46"/>
      <c r="BQ28" s="46"/>
      <c r="BR28" s="46"/>
      <c r="BS28" s="46"/>
      <c r="BT28" s="46"/>
      <c r="BU28" s="46"/>
      <c r="BV28" s="46"/>
      <c r="BW28" s="46"/>
      <c r="BX28" s="46"/>
      <c r="BY28" s="46"/>
      <c r="BZ28" s="46"/>
      <c r="CA28" s="46"/>
      <c r="CB28" s="46"/>
      <c r="CC28" s="46"/>
      <c r="CD28" s="46"/>
      <c r="CE28" s="46"/>
      <c r="CF28" s="46"/>
      <c r="CG28" s="46"/>
      <c r="CH28" s="46"/>
    </row>
    <row r="29" spans="1:86" s="201" customFormat="1" ht="15" customHeight="1">
      <c r="A29" s="605" t="s">
        <v>39</v>
      </c>
      <c r="B29" s="504" t="s">
        <v>401</v>
      </c>
      <c r="C29" s="504" t="s">
        <v>2027</v>
      </c>
      <c r="D29" s="490" t="s">
        <v>2043</v>
      </c>
      <c r="E29" s="505" t="s">
        <v>2028</v>
      </c>
      <c r="F29" s="606" t="s">
        <v>2029</v>
      </c>
      <c r="G29" s="506" t="s">
        <v>2046</v>
      </c>
      <c r="H29" s="505" t="s">
        <v>2030</v>
      </c>
      <c r="I29" s="505"/>
      <c r="BA29" s="260"/>
      <c r="BB29" s="260"/>
      <c r="BC29" s="46"/>
      <c r="BD29" s="46"/>
      <c r="BE29" s="303"/>
      <c r="BF29" s="303"/>
      <c r="BG29" s="46"/>
      <c r="BH29" s="46"/>
      <c r="BI29" s="46"/>
      <c r="BJ29" s="46"/>
      <c r="BK29" s="46"/>
      <c r="BL29" s="46"/>
      <c r="BM29" s="304"/>
      <c r="BN29" s="46"/>
      <c r="BO29" s="46"/>
      <c r="BP29" s="46"/>
      <c r="BQ29" s="46"/>
      <c r="BR29" s="46"/>
      <c r="BS29" s="46"/>
      <c r="BT29" s="46"/>
      <c r="BU29" s="46"/>
      <c r="BV29" s="46"/>
      <c r="BW29" s="46"/>
      <c r="BX29" s="46"/>
      <c r="BY29" s="46"/>
      <c r="BZ29" s="46"/>
      <c r="CA29" s="46"/>
      <c r="CB29" s="46"/>
      <c r="CC29" s="46"/>
      <c r="CD29" s="46"/>
      <c r="CE29" s="46"/>
      <c r="CF29" s="46"/>
      <c r="CG29" s="46"/>
      <c r="CH29" s="46"/>
    </row>
    <row r="30" spans="1:86" s="201" customFormat="1" ht="15" customHeight="1">
      <c r="A30" s="605" t="s">
        <v>39</v>
      </c>
      <c r="B30" s="504" t="s">
        <v>401</v>
      </c>
      <c r="C30" s="504" t="s">
        <v>2027</v>
      </c>
      <c r="D30" s="490" t="s">
        <v>2043</v>
      </c>
      <c r="E30" s="505" t="s">
        <v>2028</v>
      </c>
      <c r="F30" s="606" t="s">
        <v>2031</v>
      </c>
      <c r="G30" s="506" t="s">
        <v>2032</v>
      </c>
      <c r="H30" s="505" t="s">
        <v>2033</v>
      </c>
      <c r="I30" s="505"/>
      <c r="BA30" s="260"/>
      <c r="BB30" s="260"/>
      <c r="BC30" s="46"/>
      <c r="BD30" s="46"/>
      <c r="BE30" s="303"/>
      <c r="BF30" s="303"/>
      <c r="BG30" s="46"/>
      <c r="BH30" s="46"/>
      <c r="BI30" s="46"/>
      <c r="BJ30" s="46"/>
      <c r="BK30" s="46"/>
      <c r="BL30" s="46"/>
      <c r="BM30" s="304"/>
      <c r="BN30" s="46"/>
      <c r="BO30" s="46"/>
      <c r="BP30" s="46"/>
      <c r="BQ30" s="46"/>
      <c r="BR30" s="46"/>
      <c r="BS30" s="46"/>
      <c r="BT30" s="46"/>
      <c r="BU30" s="46"/>
      <c r="BV30" s="46"/>
      <c r="BW30" s="46"/>
      <c r="BX30" s="46"/>
      <c r="BY30" s="46"/>
      <c r="BZ30" s="46"/>
      <c r="CA30" s="46"/>
      <c r="CB30" s="46"/>
      <c r="CC30" s="46"/>
      <c r="CD30" s="46"/>
      <c r="CE30" s="46"/>
      <c r="CF30" s="46"/>
      <c r="CG30" s="46"/>
      <c r="CH30" s="46"/>
    </row>
    <row r="31" spans="1:86" s="201" customFormat="1" ht="15" customHeight="1">
      <c r="A31" s="605" t="s">
        <v>39</v>
      </c>
      <c r="B31" s="504" t="s">
        <v>401</v>
      </c>
      <c r="C31" s="504" t="s">
        <v>2034</v>
      </c>
      <c r="D31" s="490" t="s">
        <v>2044</v>
      </c>
      <c r="E31" s="505" t="s">
        <v>2035</v>
      </c>
      <c r="F31" s="606" t="s">
        <v>2036</v>
      </c>
      <c r="G31" s="506" t="s">
        <v>2037</v>
      </c>
      <c r="H31" s="505" t="s">
        <v>2038</v>
      </c>
      <c r="I31" s="505"/>
      <c r="BA31" s="260"/>
      <c r="BB31" s="260"/>
      <c r="BC31" s="46"/>
      <c r="BD31" s="46"/>
      <c r="BE31" s="303"/>
      <c r="BF31" s="303"/>
      <c r="BG31" s="46"/>
      <c r="BH31" s="46"/>
      <c r="BI31" s="46"/>
      <c r="BJ31" s="46"/>
      <c r="BK31" s="46"/>
      <c r="BL31" s="46"/>
      <c r="BM31" s="304"/>
      <c r="BN31" s="46"/>
      <c r="BO31" s="46"/>
      <c r="BP31" s="46"/>
      <c r="BQ31" s="46"/>
      <c r="BR31" s="46"/>
      <c r="BS31" s="46"/>
      <c r="BT31" s="46"/>
      <c r="BU31" s="46"/>
      <c r="BV31" s="46"/>
      <c r="BW31" s="46"/>
      <c r="BX31" s="46"/>
      <c r="BY31" s="46"/>
      <c r="BZ31" s="46"/>
      <c r="CA31" s="46"/>
      <c r="CB31" s="46"/>
      <c r="CC31" s="46"/>
      <c r="CD31" s="46"/>
      <c r="CE31" s="46"/>
      <c r="CF31" s="46"/>
      <c r="CG31" s="46"/>
      <c r="CH31" s="46"/>
    </row>
    <row r="32" spans="1:86" s="201" customFormat="1" ht="15" customHeight="1">
      <c r="A32" s="605" t="s">
        <v>39</v>
      </c>
      <c r="B32" s="504" t="s">
        <v>401</v>
      </c>
      <c r="C32" s="504" t="s">
        <v>2039</v>
      </c>
      <c r="D32" s="490" t="s">
        <v>2043</v>
      </c>
      <c r="E32" s="505" t="s">
        <v>2028</v>
      </c>
      <c r="F32" s="606" t="s">
        <v>2040</v>
      </c>
      <c r="G32" s="506" t="s">
        <v>2041</v>
      </c>
      <c r="H32" s="505" t="s">
        <v>2042</v>
      </c>
      <c r="I32" s="505"/>
      <c r="BA32" s="260"/>
      <c r="BB32" s="260"/>
      <c r="BC32" s="46"/>
      <c r="BD32" s="46"/>
      <c r="BE32" s="303"/>
      <c r="BF32" s="303"/>
      <c r="BG32" s="46"/>
      <c r="BH32" s="46"/>
      <c r="BI32" s="46"/>
      <c r="BJ32" s="46"/>
      <c r="BK32" s="46"/>
      <c r="BL32" s="46"/>
      <c r="BM32" s="304"/>
      <c r="BN32" s="46"/>
      <c r="BO32" s="46"/>
      <c r="BP32" s="46"/>
      <c r="BQ32" s="46"/>
      <c r="BR32" s="46"/>
      <c r="BS32" s="46"/>
      <c r="BT32" s="46"/>
      <c r="BU32" s="46"/>
      <c r="BV32" s="46"/>
      <c r="BW32" s="46"/>
      <c r="BX32" s="46"/>
      <c r="BY32" s="46"/>
      <c r="BZ32" s="46"/>
      <c r="CA32" s="46"/>
      <c r="CB32" s="46"/>
      <c r="CC32" s="46"/>
      <c r="CD32" s="46"/>
      <c r="CE32" s="46"/>
      <c r="CF32" s="46"/>
      <c r="CG32" s="46"/>
      <c r="CH32" s="46"/>
    </row>
    <row r="33" spans="4:84" s="46" customFormat="1">
      <c r="D33" s="29"/>
      <c r="H33" s="201"/>
      <c r="I33" s="201"/>
      <c r="BA33" s="260"/>
      <c r="BB33" s="260"/>
      <c r="BE33" s="303"/>
      <c r="BF33" s="303"/>
      <c r="BM33" s="304"/>
      <c r="CD33" s="196"/>
      <c r="CE33" s="196"/>
      <c r="CF33" s="196"/>
    </row>
    <row r="34" spans="4:84" s="46" customFormat="1">
      <c r="D34" s="29"/>
      <c r="H34" s="201"/>
      <c r="I34" s="201"/>
      <c r="BM34" s="304"/>
      <c r="CD34" s="196"/>
      <c r="CE34" s="196"/>
      <c r="CF34" s="196"/>
    </row>
    <row r="35" spans="4:84" s="46" customFormat="1">
      <c r="D35" s="29"/>
      <c r="H35" s="201"/>
      <c r="I35" s="201"/>
      <c r="BM35" s="304"/>
      <c r="CD35" s="196"/>
      <c r="CE35" s="196"/>
      <c r="CF35" s="196"/>
    </row>
    <row r="36" spans="4:84" s="46" customFormat="1">
      <c r="D36" s="29"/>
      <c r="H36" s="201"/>
      <c r="I36" s="201"/>
      <c r="BA36" s="182"/>
      <c r="BM36" s="304"/>
      <c r="CD36" s="196"/>
      <c r="CE36" s="196"/>
      <c r="CF36" s="196"/>
    </row>
    <row r="37" spans="4:84" s="46" customFormat="1">
      <c r="D37" s="29"/>
      <c r="H37" s="201"/>
      <c r="I37" s="201"/>
      <c r="BM37" s="304"/>
      <c r="CD37" s="196"/>
      <c r="CE37" s="196"/>
      <c r="CF37" s="196"/>
    </row>
    <row r="38" spans="4:84" s="46" customFormat="1">
      <c r="D38" s="29"/>
      <c r="H38" s="201"/>
      <c r="I38" s="201"/>
      <c r="BM38" s="304"/>
      <c r="CD38" s="196"/>
      <c r="CE38" s="196"/>
      <c r="CF38" s="196"/>
    </row>
    <row r="39" spans="4:84" s="46" customFormat="1">
      <c r="D39" s="29"/>
      <c r="H39" s="201"/>
      <c r="I39" s="201"/>
      <c r="BH39" s="182"/>
      <c r="BM39" s="304"/>
      <c r="CD39" s="196"/>
      <c r="CE39" s="196"/>
      <c r="CF39" s="196"/>
    </row>
    <row r="40" spans="4:84" s="46" customFormat="1">
      <c r="D40" s="29"/>
      <c r="H40" s="201"/>
      <c r="I40" s="201"/>
      <c r="BM40" s="304"/>
      <c r="CD40" s="196"/>
      <c r="CE40" s="196"/>
      <c r="CF40" s="196"/>
    </row>
    <row r="41" spans="4:84" s="46" customFormat="1">
      <c r="D41" s="29"/>
      <c r="H41" s="201"/>
      <c r="I41" s="201"/>
      <c r="BM41" s="304"/>
      <c r="CD41" s="196"/>
      <c r="CE41" s="196"/>
      <c r="CF41" s="196"/>
    </row>
    <row r="42" spans="4:84" s="46" customFormat="1">
      <c r="D42" s="29"/>
      <c r="H42" s="201"/>
      <c r="I42" s="201"/>
      <c r="BM42" s="304"/>
      <c r="CD42" s="196"/>
      <c r="CE42" s="196"/>
      <c r="CF42" s="196"/>
    </row>
    <row r="43" spans="4:84" s="46" customFormat="1">
      <c r="D43" s="29"/>
      <c r="H43" s="201"/>
      <c r="I43" s="201"/>
      <c r="BM43" s="304"/>
      <c r="CD43" s="196"/>
      <c r="CE43" s="196"/>
      <c r="CF43" s="196"/>
    </row>
    <row r="44" spans="4:84" s="46" customFormat="1">
      <c r="D44" s="29"/>
      <c r="H44" s="201"/>
      <c r="I44" s="201"/>
      <c r="BM44" s="304"/>
    </row>
    <row r="45" spans="4:84" s="46" customFormat="1">
      <c r="D45" s="29"/>
      <c r="H45" s="201"/>
      <c r="I45" s="201"/>
      <c r="BM45" s="304"/>
    </row>
    <row r="46" spans="4:84" s="46" customFormat="1">
      <c r="D46" s="29"/>
      <c r="H46" s="201"/>
      <c r="I46" s="201"/>
      <c r="BM46" s="304"/>
    </row>
    <row r="47" spans="4:84" s="46" customFormat="1">
      <c r="D47" s="29"/>
      <c r="H47" s="201"/>
      <c r="I47" s="201"/>
      <c r="BM47" s="304"/>
    </row>
    <row r="48" spans="4:84" s="46" customFormat="1">
      <c r="D48" s="29"/>
      <c r="H48" s="201"/>
      <c r="I48" s="201"/>
      <c r="BM48" s="304"/>
    </row>
    <row r="49" spans="4:65" s="46" customFormat="1">
      <c r="D49" s="29"/>
      <c r="H49" s="201"/>
      <c r="I49" s="201"/>
      <c r="BM49" s="304"/>
    </row>
    <row r="50" spans="4:65" s="46" customFormat="1">
      <c r="D50" s="29"/>
      <c r="H50" s="201"/>
      <c r="I50" s="201"/>
      <c r="BA50" s="182"/>
      <c r="BM50" s="304"/>
    </row>
    <row r="51" spans="4:65" s="46" customFormat="1">
      <c r="D51" s="29"/>
      <c r="H51" s="201"/>
      <c r="I51" s="201"/>
      <c r="BD51" s="182"/>
      <c r="BM51" s="304"/>
    </row>
    <row r="52" spans="4:65" s="46" customFormat="1">
      <c r="D52" s="29"/>
      <c r="H52" s="201"/>
      <c r="I52" s="201"/>
      <c r="BM52" s="304"/>
    </row>
    <row r="53" spans="4:65" s="46" customFormat="1">
      <c r="D53" s="29"/>
      <c r="H53" s="201"/>
      <c r="I53" s="201"/>
      <c r="BM53" s="304"/>
    </row>
    <row r="54" spans="4:65" s="46" customFormat="1">
      <c r="D54" s="29"/>
      <c r="H54" s="201"/>
      <c r="I54" s="201"/>
      <c r="BM54" s="304"/>
    </row>
    <row r="55" spans="4:65" s="46" customFormat="1">
      <c r="D55" s="29"/>
      <c r="H55" s="201"/>
      <c r="I55" s="201"/>
      <c r="BM55" s="304"/>
    </row>
    <row r="56" spans="4:65" s="46" customFormat="1">
      <c r="D56" s="29"/>
      <c r="H56" s="201"/>
      <c r="I56" s="201"/>
      <c r="BM56" s="304"/>
    </row>
    <row r="57" spans="4:65" s="46" customFormat="1">
      <c r="D57" s="29"/>
      <c r="H57" s="201"/>
      <c r="I57" s="201"/>
      <c r="BM57" s="304"/>
    </row>
    <row r="58" spans="4:65" s="46" customFormat="1">
      <c r="D58" s="29"/>
      <c r="H58" s="201"/>
      <c r="I58" s="201"/>
      <c r="BM58" s="304"/>
    </row>
    <row r="59" spans="4:65" s="46" customFormat="1">
      <c r="D59" s="29"/>
      <c r="H59" s="201"/>
      <c r="I59" s="201"/>
      <c r="BM59" s="304"/>
    </row>
    <row r="60" spans="4:65" s="46" customFormat="1">
      <c r="D60" s="29"/>
      <c r="BA60" s="46" t="s">
        <v>408</v>
      </c>
      <c r="BM60" s="304" t="s">
        <v>509</v>
      </c>
    </row>
    <row r="61" spans="4:65" s="46" customFormat="1">
      <c r="D61" s="29"/>
      <c r="BA61" s="46" t="s">
        <v>409</v>
      </c>
      <c r="BM61" s="304" t="s">
        <v>510</v>
      </c>
    </row>
    <row r="62" spans="4:65" s="46" customFormat="1">
      <c r="D62" s="29"/>
      <c r="BA62" s="46" t="s">
        <v>410</v>
      </c>
      <c r="BM62" s="304" t="s">
        <v>511</v>
      </c>
    </row>
    <row r="63" spans="4:65" s="46" customFormat="1">
      <c r="D63" s="29"/>
      <c r="BA63" s="46" t="s">
        <v>411</v>
      </c>
      <c r="BM63" s="304" t="s">
        <v>512</v>
      </c>
    </row>
    <row r="64" spans="4:65" s="46" customFormat="1">
      <c r="D64" s="29"/>
      <c r="BM64" s="304" t="s">
        <v>513</v>
      </c>
    </row>
    <row r="65" spans="4:65" s="46" customFormat="1">
      <c r="D65" s="29"/>
      <c r="BM65" s="304" t="s">
        <v>514</v>
      </c>
    </row>
    <row r="66" spans="4:65" s="46" customFormat="1">
      <c r="D66" s="29"/>
      <c r="BA66" s="412" t="s">
        <v>737</v>
      </c>
      <c r="BM66" s="304" t="s">
        <v>2909</v>
      </c>
    </row>
    <row r="67" spans="4:65" s="46" customFormat="1" ht="15">
      <c r="D67" s="29"/>
      <c r="BA67" s="355" t="s">
        <v>738</v>
      </c>
      <c r="BM67" s="46" t="s">
        <v>515</v>
      </c>
    </row>
    <row r="68" spans="4:65" s="46" customFormat="1">
      <c r="D68" s="29"/>
      <c r="BA68" s="340" t="s">
        <v>202</v>
      </c>
      <c r="BM68" s="304" t="s">
        <v>516</v>
      </c>
    </row>
    <row r="69" spans="4:65" s="46" customFormat="1" ht="25.5">
      <c r="D69" s="29"/>
      <c r="BA69" s="340" t="s">
        <v>795</v>
      </c>
      <c r="BM69" s="304" t="s">
        <v>517</v>
      </c>
    </row>
    <row r="70" spans="4:65" s="46" customFormat="1">
      <c r="D70" s="29"/>
      <c r="BA70" s="340" t="s">
        <v>796</v>
      </c>
      <c r="BM70" s="304" t="s">
        <v>518</v>
      </c>
    </row>
    <row r="71" spans="4:65" s="46" customFormat="1">
      <c r="D71" s="29"/>
      <c r="BA71" s="340" t="s">
        <v>65</v>
      </c>
      <c r="BM71" s="304" t="s">
        <v>519</v>
      </c>
    </row>
    <row r="72" spans="4:65" s="46" customFormat="1">
      <c r="D72" s="29"/>
      <c r="BA72" s="340" t="s">
        <v>797</v>
      </c>
      <c r="BM72" s="304" t="s">
        <v>520</v>
      </c>
    </row>
    <row r="73" spans="4:65" s="46" customFormat="1" ht="15">
      <c r="D73" s="29"/>
      <c r="BA73" s="355" t="s">
        <v>739</v>
      </c>
      <c r="BM73" s="304" t="s">
        <v>521</v>
      </c>
    </row>
    <row r="74" spans="4:65" s="46" customFormat="1">
      <c r="D74" s="29"/>
      <c r="BA74" s="46" t="s">
        <v>740</v>
      </c>
      <c r="BM74" s="304" t="s">
        <v>522</v>
      </c>
    </row>
    <row r="75" spans="4:65" s="46" customFormat="1">
      <c r="D75" s="29"/>
      <c r="BA75" s="46" t="s">
        <v>741</v>
      </c>
      <c r="BM75" s="304" t="s">
        <v>523</v>
      </c>
    </row>
    <row r="76" spans="4:65" s="46" customFormat="1">
      <c r="D76" s="29"/>
      <c r="BA76" s="46" t="s">
        <v>742</v>
      </c>
      <c r="BM76" s="304" t="s">
        <v>524</v>
      </c>
    </row>
    <row r="77" spans="4:65" s="46" customFormat="1">
      <c r="D77" s="29"/>
      <c r="BA77" s="46" t="s">
        <v>743</v>
      </c>
      <c r="BM77" s="304" t="s">
        <v>525</v>
      </c>
    </row>
    <row r="78" spans="4:65" s="46" customFormat="1">
      <c r="D78" s="29"/>
      <c r="BA78" s="46" t="s">
        <v>744</v>
      </c>
      <c r="BM78" s="304" t="s">
        <v>526</v>
      </c>
    </row>
    <row r="79" spans="4:65" s="46" customFormat="1">
      <c r="D79" s="29"/>
      <c r="BA79" s="46" t="s">
        <v>745</v>
      </c>
      <c r="BM79" s="304" t="s">
        <v>527</v>
      </c>
    </row>
    <row r="80" spans="4:65" s="46" customFormat="1">
      <c r="D80" s="29"/>
      <c r="BA80" s="46" t="s">
        <v>746</v>
      </c>
      <c r="BM80" s="304" t="s">
        <v>528</v>
      </c>
    </row>
    <row r="81" spans="4:65" s="46" customFormat="1">
      <c r="D81" s="29"/>
      <c r="BA81" s="46" t="s">
        <v>747</v>
      </c>
      <c r="BM81" s="304" t="s">
        <v>529</v>
      </c>
    </row>
    <row r="82" spans="4:65" s="46" customFormat="1">
      <c r="D82" s="29"/>
      <c r="BA82" s="46" t="s">
        <v>748</v>
      </c>
      <c r="BM82" s="304" t="s">
        <v>530</v>
      </c>
    </row>
    <row r="83" spans="4:65" s="46" customFormat="1" ht="15">
      <c r="D83" s="29"/>
      <c r="BA83" s="355" t="s">
        <v>791</v>
      </c>
      <c r="BM83" s="304"/>
    </row>
    <row r="84" spans="4:65" s="46" customFormat="1">
      <c r="D84" s="29"/>
      <c r="BA84" s="46" t="s">
        <v>788</v>
      </c>
      <c r="BM84" s="304"/>
    </row>
    <row r="85" spans="4:65" s="46" customFormat="1">
      <c r="D85" s="29"/>
      <c r="BA85" s="46" t="s">
        <v>789</v>
      </c>
      <c r="BM85" s="304"/>
    </row>
    <row r="86" spans="4:65" s="46" customFormat="1">
      <c r="D86" s="29"/>
      <c r="BA86" s="46" t="s">
        <v>790</v>
      </c>
      <c r="BM86" s="304"/>
    </row>
    <row r="87" spans="4:65" s="46" customFormat="1" ht="15">
      <c r="D87" s="29"/>
      <c r="BA87" s="355" t="s">
        <v>2918</v>
      </c>
      <c r="BM87" s="46" t="s">
        <v>531</v>
      </c>
    </row>
    <row r="88" spans="4:65" s="46" customFormat="1">
      <c r="D88" s="29"/>
      <c r="BA88" s="46" t="s">
        <v>750</v>
      </c>
      <c r="BM88" s="304" t="s">
        <v>532</v>
      </c>
    </row>
    <row r="89" spans="4:65" s="46" customFormat="1">
      <c r="D89" s="29"/>
      <c r="BA89" s="46" t="s">
        <v>751</v>
      </c>
      <c r="BM89" s="304" t="s">
        <v>533</v>
      </c>
    </row>
    <row r="90" spans="4:65" s="46" customFormat="1">
      <c r="D90" s="29"/>
      <c r="BA90" s="46" t="s">
        <v>752</v>
      </c>
      <c r="BM90" s="304" t="s">
        <v>534</v>
      </c>
    </row>
    <row r="91" spans="4:65" s="46" customFormat="1">
      <c r="D91" s="29"/>
      <c r="BA91" s="46" t="s">
        <v>753</v>
      </c>
      <c r="BM91" s="304" t="s">
        <v>535</v>
      </c>
    </row>
    <row r="92" spans="4:65" s="46" customFormat="1">
      <c r="D92" s="29"/>
      <c r="BA92" s="46" t="s">
        <v>84</v>
      </c>
      <c r="BM92" s="304" t="s">
        <v>102</v>
      </c>
    </row>
    <row r="93" spans="4:65" s="46" customFormat="1">
      <c r="D93" s="29"/>
      <c r="BA93" s="46" t="s">
        <v>754</v>
      </c>
      <c r="BM93" s="304" t="s">
        <v>2919</v>
      </c>
    </row>
    <row r="94" spans="4:65" s="46" customFormat="1">
      <c r="D94" s="29"/>
      <c r="BA94" s="46" t="s">
        <v>755</v>
      </c>
      <c r="BM94" s="304" t="s">
        <v>536</v>
      </c>
    </row>
    <row r="95" spans="4:65" s="46" customFormat="1">
      <c r="D95" s="29"/>
      <c r="BA95" s="46" t="s">
        <v>756</v>
      </c>
      <c r="BM95" s="304" t="s">
        <v>537</v>
      </c>
    </row>
    <row r="96" spans="4:65" s="46" customFormat="1">
      <c r="D96" s="29"/>
      <c r="BA96" s="46" t="s">
        <v>757</v>
      </c>
      <c r="BM96" s="304" t="s">
        <v>538</v>
      </c>
    </row>
    <row r="97" spans="4:65" s="46" customFormat="1">
      <c r="D97" s="29"/>
      <c r="BA97" s="46" t="s">
        <v>758</v>
      </c>
      <c r="BM97" s="304" t="s">
        <v>539</v>
      </c>
    </row>
    <row r="98" spans="4:65" s="46" customFormat="1">
      <c r="D98" s="29"/>
      <c r="BA98" s="46" t="s">
        <v>759</v>
      </c>
      <c r="BM98" s="304" t="s">
        <v>540</v>
      </c>
    </row>
    <row r="99" spans="4:65" s="46" customFormat="1">
      <c r="D99" s="29"/>
      <c r="BA99" s="46" t="s">
        <v>760</v>
      </c>
      <c r="BM99" s="46" t="s">
        <v>541</v>
      </c>
    </row>
    <row r="100" spans="4:65" s="46" customFormat="1">
      <c r="D100" s="29"/>
      <c r="BA100" s="46" t="s">
        <v>761</v>
      </c>
      <c r="BM100" s="304" t="s">
        <v>542</v>
      </c>
    </row>
    <row r="101" spans="4:65" s="46" customFormat="1">
      <c r="D101" s="29"/>
      <c r="BA101" s="46" t="s">
        <v>762</v>
      </c>
      <c r="BM101" s="304" t="s">
        <v>543</v>
      </c>
    </row>
    <row r="102" spans="4:65" s="46" customFormat="1">
      <c r="D102" s="29"/>
      <c r="BA102" s="46" t="s">
        <v>763</v>
      </c>
      <c r="BM102" s="304" t="s">
        <v>544</v>
      </c>
    </row>
    <row r="103" spans="4:65" s="46" customFormat="1">
      <c r="D103" s="29"/>
      <c r="BA103" s="46" t="s">
        <v>764</v>
      </c>
      <c r="BM103" s="304" t="s">
        <v>545</v>
      </c>
    </row>
    <row r="104" spans="4:65" s="46" customFormat="1">
      <c r="D104" s="29"/>
      <c r="BA104" s="46" t="s">
        <v>765</v>
      </c>
      <c r="BM104" s="304" t="s">
        <v>546</v>
      </c>
    </row>
    <row r="105" spans="4:65" s="46" customFormat="1">
      <c r="D105" s="29"/>
      <c r="BA105" s="46" t="s">
        <v>766</v>
      </c>
      <c r="BM105" s="304" t="s">
        <v>2920</v>
      </c>
    </row>
    <row r="106" spans="4:65" s="46" customFormat="1">
      <c r="D106" s="29"/>
      <c r="BA106" s="46" t="s">
        <v>767</v>
      </c>
      <c r="BM106" s="304" t="s">
        <v>547</v>
      </c>
    </row>
    <row r="107" spans="4:65" s="46" customFormat="1" ht="15">
      <c r="D107" s="29"/>
      <c r="BA107" s="355" t="s">
        <v>768</v>
      </c>
      <c r="BM107" s="304" t="s">
        <v>98</v>
      </c>
    </row>
    <row r="108" spans="4:65" s="46" customFormat="1">
      <c r="D108" s="29"/>
      <c r="BA108" s="46" t="s">
        <v>792</v>
      </c>
      <c r="BM108" s="304" t="s">
        <v>548</v>
      </c>
    </row>
    <row r="109" spans="4:65" s="46" customFormat="1">
      <c r="D109" s="29"/>
      <c r="BA109" s="46" t="s">
        <v>793</v>
      </c>
      <c r="BM109" s="304" t="s">
        <v>549</v>
      </c>
    </row>
    <row r="110" spans="4:65" s="46" customFormat="1">
      <c r="D110" s="29"/>
      <c r="BA110" s="46" t="s">
        <v>794</v>
      </c>
      <c r="BM110" s="304" t="s">
        <v>550</v>
      </c>
    </row>
    <row r="111" spans="4:65" s="46" customFormat="1" ht="15">
      <c r="D111" s="29"/>
      <c r="BA111" s="355" t="s">
        <v>769</v>
      </c>
      <c r="BM111" s="304" t="s">
        <v>551</v>
      </c>
    </row>
    <row r="112" spans="4:65" s="46" customFormat="1">
      <c r="D112" s="29"/>
      <c r="BA112" s="46" t="s">
        <v>770</v>
      </c>
      <c r="BM112" s="304" t="s">
        <v>552</v>
      </c>
    </row>
    <row r="113" spans="4:65" s="46" customFormat="1" ht="15">
      <c r="D113" s="29"/>
      <c r="BA113" s="355" t="s">
        <v>771</v>
      </c>
      <c r="BM113" s="304" t="s">
        <v>553</v>
      </c>
    </row>
    <row r="114" spans="4:65" s="46" customFormat="1">
      <c r="D114" s="29"/>
      <c r="BA114" s="46" t="s">
        <v>772</v>
      </c>
      <c r="BM114" s="304" t="s">
        <v>2921</v>
      </c>
    </row>
    <row r="115" spans="4:65" s="46" customFormat="1">
      <c r="D115" s="29"/>
      <c r="BA115" s="46" t="s">
        <v>773</v>
      </c>
      <c r="BM115" s="304" t="s">
        <v>85</v>
      </c>
    </row>
    <row r="116" spans="4:65" s="46" customFormat="1">
      <c r="D116" s="29"/>
      <c r="BA116" s="46" t="s">
        <v>774</v>
      </c>
      <c r="BM116" s="304" t="s">
        <v>554</v>
      </c>
    </row>
    <row r="117" spans="4:65" s="46" customFormat="1">
      <c r="D117" s="29"/>
      <c r="BA117" s="46" t="s">
        <v>775</v>
      </c>
      <c r="BM117" s="304" t="s">
        <v>555</v>
      </c>
    </row>
    <row r="118" spans="4:65" s="46" customFormat="1" ht="15">
      <c r="D118" s="29"/>
      <c r="BA118" s="355" t="s">
        <v>776</v>
      </c>
      <c r="BM118" s="304" t="s">
        <v>556</v>
      </c>
    </row>
    <row r="119" spans="4:65" s="46" customFormat="1">
      <c r="D119" s="29"/>
      <c r="BA119" s="46" t="s">
        <v>777</v>
      </c>
      <c r="BM119" s="304" t="s">
        <v>557</v>
      </c>
    </row>
    <row r="120" spans="4:65" s="46" customFormat="1">
      <c r="D120" s="29"/>
      <c r="BA120" s="46" t="s">
        <v>778</v>
      </c>
      <c r="BM120" s="304" t="s">
        <v>558</v>
      </c>
    </row>
    <row r="121" spans="4:65" s="46" customFormat="1">
      <c r="D121" s="29"/>
      <c r="BA121" s="46" t="s">
        <v>779</v>
      </c>
      <c r="BM121" s="304" t="s">
        <v>559</v>
      </c>
    </row>
    <row r="122" spans="4:65" s="46" customFormat="1">
      <c r="D122" s="29"/>
      <c r="BA122" s="46" t="s">
        <v>780</v>
      </c>
      <c r="BM122" s="304" t="s">
        <v>560</v>
      </c>
    </row>
    <row r="123" spans="4:65" s="46" customFormat="1">
      <c r="D123" s="29"/>
      <c r="BA123" s="46" t="s">
        <v>781</v>
      </c>
      <c r="BM123" s="304" t="s">
        <v>86</v>
      </c>
    </row>
    <row r="124" spans="4:65" s="46" customFormat="1">
      <c r="D124" s="29"/>
      <c r="BA124" s="46" t="s">
        <v>782</v>
      </c>
      <c r="BM124" s="304" t="s">
        <v>561</v>
      </c>
    </row>
    <row r="125" spans="4:65" s="46" customFormat="1" ht="15">
      <c r="D125" s="29"/>
      <c r="BA125" s="355" t="s">
        <v>783</v>
      </c>
      <c r="BM125" s="304" t="s">
        <v>562</v>
      </c>
    </row>
    <row r="126" spans="4:65" s="46" customFormat="1">
      <c r="D126" s="29"/>
      <c r="BA126" s="46" t="s">
        <v>784</v>
      </c>
      <c r="BM126" s="304" t="s">
        <v>563</v>
      </c>
    </row>
    <row r="127" spans="4:65" s="46" customFormat="1" ht="15">
      <c r="D127" s="29"/>
      <c r="BA127" s="355" t="s">
        <v>785</v>
      </c>
      <c r="BM127" s="304" t="s">
        <v>564</v>
      </c>
    </row>
    <row r="128" spans="4:65" s="46" customFormat="1">
      <c r="D128" s="29"/>
      <c r="BA128" s="46" t="s">
        <v>786</v>
      </c>
      <c r="BM128" s="304" t="s">
        <v>565</v>
      </c>
    </row>
    <row r="129" spans="4:65" s="46" customFormat="1">
      <c r="D129" s="29"/>
      <c r="BM129" s="304" t="s">
        <v>566</v>
      </c>
    </row>
    <row r="130" spans="4:65" s="46" customFormat="1">
      <c r="D130" s="29"/>
      <c r="BM130" s="304" t="s">
        <v>567</v>
      </c>
    </row>
    <row r="131" spans="4:65" s="46" customFormat="1">
      <c r="D131" s="29"/>
      <c r="BM131" s="304" t="s">
        <v>568</v>
      </c>
    </row>
    <row r="132" spans="4:65" s="46" customFormat="1">
      <c r="D132" s="29"/>
      <c r="BM132" s="304" t="s">
        <v>569</v>
      </c>
    </row>
    <row r="133" spans="4:65" s="46" customFormat="1">
      <c r="D133" s="29"/>
      <c r="BM133" s="304" t="s">
        <v>570</v>
      </c>
    </row>
    <row r="134" spans="4:65" s="46" customFormat="1">
      <c r="D134" s="29"/>
      <c r="BM134" s="304" t="s">
        <v>571</v>
      </c>
    </row>
    <row r="135" spans="4:65" s="46" customFormat="1">
      <c r="D135" s="29"/>
      <c r="BM135" s="304" t="s">
        <v>572</v>
      </c>
    </row>
    <row r="136" spans="4:65" s="46" customFormat="1">
      <c r="D136" s="29"/>
      <c r="BM136" s="304" t="s">
        <v>573</v>
      </c>
    </row>
    <row r="137" spans="4:65" s="46" customFormat="1">
      <c r="D137" s="29"/>
      <c r="BM137" s="304" t="s">
        <v>574</v>
      </c>
    </row>
    <row r="138" spans="4:65" s="46" customFormat="1">
      <c r="D138" s="29"/>
      <c r="BM138" s="304" t="s">
        <v>575</v>
      </c>
    </row>
    <row r="139" spans="4:65" s="46" customFormat="1">
      <c r="D139" s="29"/>
      <c r="BM139" s="304" t="s">
        <v>576</v>
      </c>
    </row>
    <row r="140" spans="4:65" s="46" customFormat="1">
      <c r="D140" s="29"/>
      <c r="BM140" s="304" t="s">
        <v>577</v>
      </c>
    </row>
    <row r="141" spans="4:65" s="46" customFormat="1">
      <c r="D141" s="29"/>
      <c r="BM141" s="304" t="s">
        <v>2922</v>
      </c>
    </row>
    <row r="142" spans="4:65" s="46" customFormat="1">
      <c r="D142" s="29"/>
      <c r="BM142" s="304" t="s">
        <v>578</v>
      </c>
    </row>
    <row r="143" spans="4:65" s="46" customFormat="1">
      <c r="D143" s="29"/>
      <c r="BM143" s="46" t="s">
        <v>579</v>
      </c>
    </row>
    <row r="144" spans="4:65" s="46" customFormat="1">
      <c r="D144" s="29"/>
      <c r="BM144" s="304" t="s">
        <v>580</v>
      </c>
    </row>
    <row r="145" spans="4:65" s="46" customFormat="1">
      <c r="D145" s="29"/>
      <c r="BM145" s="304" t="s">
        <v>581</v>
      </c>
    </row>
    <row r="146" spans="4:65">
      <c r="BM146" s="192" t="s">
        <v>582</v>
      </c>
    </row>
    <row r="147" spans="4:65">
      <c r="BM147" s="192" t="s">
        <v>583</v>
      </c>
    </row>
    <row r="148" spans="4:65">
      <c r="BM148" s="192" t="s">
        <v>584</v>
      </c>
    </row>
    <row r="149" spans="4:65">
      <c r="BM149" s="192" t="s">
        <v>585</v>
      </c>
    </row>
    <row r="150" spans="4:65">
      <c r="BM150" s="192" t="s">
        <v>586</v>
      </c>
    </row>
    <row r="151" spans="4:65">
      <c r="BM151" s="192" t="s">
        <v>587</v>
      </c>
    </row>
    <row r="152" spans="4:65">
      <c r="BM152" s="192" t="s">
        <v>588</v>
      </c>
    </row>
    <row r="153" spans="4:65">
      <c r="BM153" s="192" t="s">
        <v>589</v>
      </c>
    </row>
    <row r="154" spans="4:65">
      <c r="BM154" s="192" t="s">
        <v>590</v>
      </c>
    </row>
    <row r="155" spans="4:65">
      <c r="BM155" s="192" t="s">
        <v>591</v>
      </c>
    </row>
    <row r="156" spans="4:65">
      <c r="BM156" s="192" t="s">
        <v>592</v>
      </c>
    </row>
    <row r="157" spans="4:65">
      <c r="BM157" s="192" t="s">
        <v>2923</v>
      </c>
    </row>
    <row r="158" spans="4:65">
      <c r="BM158" s="192" t="s">
        <v>593</v>
      </c>
    </row>
    <row r="159" spans="4:65">
      <c r="BM159" s="192" t="s">
        <v>594</v>
      </c>
    </row>
    <row r="160" spans="4:65">
      <c r="BM160" s="192" t="s">
        <v>595</v>
      </c>
    </row>
    <row r="161" spans="65:65">
      <c r="BM161" s="192" t="s">
        <v>596</v>
      </c>
    </row>
    <row r="162" spans="65:65">
      <c r="BM162" s="192" t="s">
        <v>597</v>
      </c>
    </row>
    <row r="163" spans="65:65">
      <c r="BM163" s="192" t="s">
        <v>2924</v>
      </c>
    </row>
    <row r="164" spans="65:65">
      <c r="BM164" s="192" t="s">
        <v>598</v>
      </c>
    </row>
    <row r="165" spans="65:65">
      <c r="BM165" s="192" t="s">
        <v>599</v>
      </c>
    </row>
    <row r="166" spans="65:65">
      <c r="BM166" s="49" t="s">
        <v>600</v>
      </c>
    </row>
    <row r="167" spans="65:65">
      <c r="BM167" s="192" t="s">
        <v>83</v>
      </c>
    </row>
    <row r="168" spans="65:65">
      <c r="BM168" s="49" t="s">
        <v>601</v>
      </c>
    </row>
    <row r="169" spans="65:65">
      <c r="BM169" s="192" t="s">
        <v>602</v>
      </c>
    </row>
    <row r="170" spans="65:65">
      <c r="BM170" s="192" t="s">
        <v>603</v>
      </c>
    </row>
    <row r="171" spans="65:65">
      <c r="BM171" s="192" t="s">
        <v>604</v>
      </c>
    </row>
    <row r="172" spans="65:65">
      <c r="BM172" s="192" t="s">
        <v>605</v>
      </c>
    </row>
    <row r="173" spans="65:65">
      <c r="BM173" s="192" t="s">
        <v>606</v>
      </c>
    </row>
    <row r="174" spans="65:65">
      <c r="BM174" s="192" t="s">
        <v>607</v>
      </c>
    </row>
    <row r="175" spans="65:65">
      <c r="BM175" s="192" t="s">
        <v>608</v>
      </c>
    </row>
    <row r="176" spans="65:65">
      <c r="BM176" s="49" t="s">
        <v>609</v>
      </c>
    </row>
    <row r="177" spans="65:65">
      <c r="BM177" s="192" t="s">
        <v>610</v>
      </c>
    </row>
    <row r="178" spans="65:65">
      <c r="BM178" s="192" t="s">
        <v>611</v>
      </c>
    </row>
    <row r="179" spans="65:65">
      <c r="BM179" s="192" t="s">
        <v>612</v>
      </c>
    </row>
    <row r="180" spans="65:65">
      <c r="BM180" s="192" t="s">
        <v>613</v>
      </c>
    </row>
    <row r="181" spans="65:65">
      <c r="BM181" s="192" t="s">
        <v>614</v>
      </c>
    </row>
    <row r="182" spans="65:65">
      <c r="BM182" s="192" t="s">
        <v>615</v>
      </c>
    </row>
    <row r="183" spans="65:65">
      <c r="BM183" s="192" t="s">
        <v>616</v>
      </c>
    </row>
    <row r="184" spans="65:65">
      <c r="BM184" s="192" t="s">
        <v>617</v>
      </c>
    </row>
    <row r="185" spans="65:65">
      <c r="BM185" s="192" t="s">
        <v>618</v>
      </c>
    </row>
    <row r="186" spans="65:65">
      <c r="BM186" s="192" t="s">
        <v>619</v>
      </c>
    </row>
    <row r="187" spans="65:65">
      <c r="BM187" s="192" t="s">
        <v>620</v>
      </c>
    </row>
    <row r="188" spans="65:65">
      <c r="BM188" s="192" t="s">
        <v>621</v>
      </c>
    </row>
    <row r="189" spans="65:65">
      <c r="BM189" s="192" t="s">
        <v>622</v>
      </c>
    </row>
    <row r="190" spans="65:65">
      <c r="BM190" s="192" t="s">
        <v>2925</v>
      </c>
    </row>
    <row r="191" spans="65:65">
      <c r="BM191" s="192" t="s">
        <v>623</v>
      </c>
    </row>
    <row r="192" spans="65:65">
      <c r="BM192" s="192" t="s">
        <v>624</v>
      </c>
    </row>
    <row r="193" spans="65:65">
      <c r="BM193" s="192" t="s">
        <v>625</v>
      </c>
    </row>
    <row r="194" spans="65:65">
      <c r="BM194" s="192" t="s">
        <v>2926</v>
      </c>
    </row>
    <row r="195" spans="65:65">
      <c r="BM195" s="49" t="s">
        <v>626</v>
      </c>
    </row>
    <row r="196" spans="65:65">
      <c r="BM196" s="192" t="s">
        <v>627</v>
      </c>
    </row>
    <row r="197" spans="65:65">
      <c r="BM197" s="192" t="s">
        <v>628</v>
      </c>
    </row>
  </sheetData>
  <dataValidations count="7">
    <dataValidation type="list" allowBlank="1" showInputMessage="1" showErrorMessage="1" sqref="A27 A22:A24 A20 A16">
      <formula1>$BB$2:$BB$27</formula1>
    </dataValidation>
    <dataValidation type="list" allowBlank="1" showInputMessage="1" showErrorMessage="1" sqref="B27 B22:B24 B20 B16">
      <formula1>$BA$30:$BA$35</formula1>
    </dataValidation>
    <dataValidation type="textLength" showInputMessage="1" showErrorMessage="1" sqref="I21 I17:I19 I25:I26">
      <formula1>0</formula1>
      <formula2>150</formula2>
    </dataValidation>
    <dataValidation type="list" allowBlank="1" showInputMessage="1" showErrorMessage="1" sqref="B25:B26 B19 B21">
      <formula1>$BA$32:$BA$37</formula1>
    </dataValidation>
    <dataValidation type="list" allowBlank="1" showInputMessage="1" showErrorMessage="1" sqref="A25:A26 A19 A21">
      <formula1>$BB$2:$BB$29</formula1>
    </dataValidation>
    <dataValidation type="list" allowBlank="1" showInputMessage="1" showErrorMessage="1" sqref="A17:A18 A9:A10">
      <formula1>$BB$2:$BB$34</formula1>
    </dataValidation>
    <dataValidation type="list" allowBlank="1" showInputMessage="1" showErrorMessage="1" sqref="B9:B10">
      <formula1>$BA$37:$BA$42</formula1>
    </dataValidation>
  </dataValidations>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IC200"/>
  <sheetViews>
    <sheetView workbookViewId="0">
      <selection activeCell="E10" sqref="E10"/>
    </sheetView>
  </sheetViews>
  <sheetFormatPr defaultColWidth="5.7109375" defaultRowHeight="20.100000000000001" customHeight="1"/>
  <cols>
    <col min="1" max="1" width="9" style="49" customWidth="1"/>
    <col min="2" max="2" width="38.28515625" style="2" customWidth="1"/>
    <col min="3" max="3" width="43.7109375" style="3" customWidth="1"/>
    <col min="4" max="4" width="11.140625" style="3" customWidth="1"/>
    <col min="5" max="9" width="14" style="3" customWidth="1"/>
    <col min="10" max="237" width="5.7109375" style="4" customWidth="1"/>
    <col min="238" max="16384" width="5.7109375" style="49"/>
  </cols>
  <sheetData>
    <row r="1" spans="1:237" ht="20.100000000000001" customHeight="1">
      <c r="A1" s="5" t="s">
        <v>8</v>
      </c>
      <c r="B1" s="6"/>
      <c r="C1" s="7"/>
      <c r="D1" s="7"/>
      <c r="E1" s="7"/>
      <c r="F1" s="7"/>
      <c r="G1" s="8"/>
      <c r="H1" s="9" t="s">
        <v>0</v>
      </c>
      <c r="I1" s="10" t="s">
        <v>1014</v>
      </c>
      <c r="BA1" s="239" t="s">
        <v>402</v>
      </c>
      <c r="BB1" s="240" t="s">
        <v>805</v>
      </c>
      <c r="BC1" s="49"/>
      <c r="BD1" s="138" t="s">
        <v>2904</v>
      </c>
      <c r="BE1" s="191"/>
      <c r="BF1" s="191"/>
      <c r="BG1" s="49"/>
      <c r="BH1" s="49" t="s">
        <v>2910</v>
      </c>
      <c r="BI1" s="49"/>
      <c r="BJ1" s="49"/>
      <c r="BK1" s="49"/>
      <c r="BL1" s="49"/>
      <c r="BM1" s="138" t="s">
        <v>2911</v>
      </c>
      <c r="BN1" s="49"/>
      <c r="BO1" s="49" t="s">
        <v>2912</v>
      </c>
      <c r="BP1" s="49"/>
      <c r="BQ1" s="49"/>
      <c r="BR1" s="49"/>
      <c r="BS1" s="49"/>
      <c r="BT1" s="49"/>
      <c r="BU1" s="138" t="s">
        <v>2913</v>
      </c>
      <c r="BV1" s="49"/>
      <c r="BW1" s="49"/>
      <c r="BX1" s="49"/>
      <c r="BY1" s="49"/>
      <c r="BZ1" s="49" t="s">
        <v>2914</v>
      </c>
      <c r="CA1" s="49"/>
      <c r="CB1" s="49"/>
      <c r="CC1" s="49" t="s">
        <v>2915</v>
      </c>
      <c r="CD1" s="49"/>
      <c r="CE1" s="49"/>
      <c r="CF1" s="49"/>
      <c r="CG1" s="49"/>
      <c r="CH1" s="49"/>
      <c r="IB1" s="49"/>
      <c r="IC1" s="49"/>
    </row>
    <row r="2" spans="1:237" ht="20.100000000000001" customHeight="1">
      <c r="A2" s="11"/>
      <c r="B2" s="12"/>
      <c r="C2" s="12"/>
      <c r="D2" s="12"/>
      <c r="E2" s="12"/>
      <c r="F2" s="12"/>
      <c r="G2" s="13"/>
      <c r="H2" s="158" t="s">
        <v>247</v>
      </c>
      <c r="I2" s="47">
        <v>2016</v>
      </c>
      <c r="BA2" s="190" t="s">
        <v>327</v>
      </c>
      <c r="BB2" s="190" t="s">
        <v>328</v>
      </c>
      <c r="BC2" s="49"/>
      <c r="BD2" s="49" t="s">
        <v>419</v>
      </c>
      <c r="BE2" s="191"/>
      <c r="BF2" s="191"/>
      <c r="BG2" s="49"/>
      <c r="BH2" s="49" t="s">
        <v>448</v>
      </c>
      <c r="BI2" s="49"/>
      <c r="BJ2" s="49"/>
      <c r="BK2" s="49"/>
      <c r="BL2" s="49"/>
      <c r="BM2" s="192" t="s">
        <v>461</v>
      </c>
      <c r="BN2" s="49"/>
      <c r="BO2" s="49" t="s">
        <v>117</v>
      </c>
      <c r="BP2" s="49"/>
      <c r="BQ2" s="49"/>
      <c r="BR2" s="49"/>
      <c r="BS2" s="49"/>
      <c r="BT2" s="49"/>
      <c r="BU2" s="46" t="s">
        <v>684</v>
      </c>
      <c r="BV2" s="46"/>
      <c r="BW2" s="46"/>
      <c r="BX2" s="46"/>
      <c r="BY2" s="46"/>
      <c r="BZ2" s="46" t="s">
        <v>173</v>
      </c>
      <c r="CA2" s="46"/>
      <c r="CB2" s="46"/>
      <c r="CC2" s="49" t="s">
        <v>263</v>
      </c>
      <c r="CD2" s="49"/>
      <c r="CE2" s="49"/>
      <c r="CF2" s="49"/>
      <c r="CG2" s="49"/>
      <c r="CH2" s="49"/>
      <c r="IB2" s="49"/>
      <c r="IC2" s="49"/>
    </row>
    <row r="3" spans="1:237" s="29" customFormat="1" ht="25.35" customHeight="1">
      <c r="A3" s="1639" t="s">
        <v>1</v>
      </c>
      <c r="B3" s="1639" t="s">
        <v>9</v>
      </c>
      <c r="C3" s="1640" t="s">
        <v>10</v>
      </c>
      <c r="D3" s="1636" t="s">
        <v>11</v>
      </c>
      <c r="E3" s="1636"/>
      <c r="F3" s="1636"/>
      <c r="G3" s="1636"/>
      <c r="H3" s="1636"/>
      <c r="I3" s="1636"/>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190" t="s">
        <v>329</v>
      </c>
      <c r="BB3" s="190" t="s">
        <v>330</v>
      </c>
      <c r="BD3" s="29" t="s">
        <v>215</v>
      </c>
      <c r="BE3" s="341"/>
      <c r="BF3" s="341"/>
      <c r="BH3" s="29" t="s">
        <v>450</v>
      </c>
      <c r="BM3" s="342" t="s">
        <v>462</v>
      </c>
      <c r="BO3" s="29" t="s">
        <v>119</v>
      </c>
      <c r="BU3" s="29" t="s">
        <v>685</v>
      </c>
      <c r="BZ3" s="29" t="s">
        <v>710</v>
      </c>
      <c r="CC3" s="29" t="s">
        <v>264</v>
      </c>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row>
    <row r="4" spans="1:237" s="29" customFormat="1" ht="40.35" customHeight="1" thickBot="1">
      <c r="A4" s="1639"/>
      <c r="B4" s="1639"/>
      <c r="C4" s="1640"/>
      <c r="D4" s="14" t="s">
        <v>12</v>
      </c>
      <c r="E4" s="14" t="s">
        <v>13</v>
      </c>
      <c r="F4" s="14" t="s">
        <v>14</v>
      </c>
      <c r="G4" s="14" t="s">
        <v>15</v>
      </c>
      <c r="H4" s="14" t="s">
        <v>16</v>
      </c>
      <c r="I4" s="14" t="s">
        <v>17</v>
      </c>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190" t="s">
        <v>331</v>
      </c>
      <c r="BB4" s="190" t="s">
        <v>332</v>
      </c>
      <c r="BD4" s="29" t="s">
        <v>420</v>
      </c>
      <c r="BE4" s="341"/>
      <c r="BF4" s="341"/>
      <c r="BH4" s="29" t="s">
        <v>455</v>
      </c>
      <c r="BM4" s="342" t="s">
        <v>463</v>
      </c>
      <c r="BO4" s="29" t="s">
        <v>123</v>
      </c>
      <c r="BU4" s="29" t="s">
        <v>686</v>
      </c>
      <c r="BZ4" s="29" t="s">
        <v>57</v>
      </c>
      <c r="CC4" s="29" t="s">
        <v>265</v>
      </c>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row>
    <row r="5" spans="1:237" ht="20.100000000000001" customHeight="1">
      <c r="A5" s="171" t="s">
        <v>39</v>
      </c>
      <c r="B5" s="343" t="s">
        <v>18</v>
      </c>
      <c r="C5" s="344" t="s">
        <v>19</v>
      </c>
      <c r="D5" s="159" t="s">
        <v>736</v>
      </c>
      <c r="E5" s="159" t="s">
        <v>736</v>
      </c>
      <c r="F5" s="159" t="s">
        <v>736</v>
      </c>
      <c r="G5" s="159" t="s">
        <v>736</v>
      </c>
      <c r="H5" s="15"/>
      <c r="I5" s="15"/>
      <c r="BA5" s="190" t="s">
        <v>335</v>
      </c>
      <c r="BB5" s="190" t="s">
        <v>336</v>
      </c>
      <c r="BC5" s="49"/>
      <c r="BD5" s="49" t="s">
        <v>219</v>
      </c>
      <c r="BE5" s="191"/>
      <c r="BF5" s="191"/>
      <c r="BG5" s="49"/>
      <c r="BH5" s="49" t="s">
        <v>447</v>
      </c>
      <c r="BI5" s="49"/>
      <c r="BJ5" s="49"/>
      <c r="BK5" s="49"/>
      <c r="BL5" s="49"/>
      <c r="BM5" s="49" t="s">
        <v>464</v>
      </c>
      <c r="BN5" s="49"/>
      <c r="BO5" s="49"/>
      <c r="BP5" s="49"/>
      <c r="BQ5" s="49"/>
      <c r="BR5" s="49"/>
      <c r="BS5" s="49"/>
      <c r="BT5" s="49"/>
      <c r="BU5" s="46" t="s">
        <v>660</v>
      </c>
      <c r="BV5" s="46"/>
      <c r="BW5" s="46"/>
      <c r="BX5" s="46"/>
      <c r="BY5" s="46"/>
      <c r="BZ5" s="46" t="s">
        <v>711</v>
      </c>
      <c r="CA5" s="46"/>
      <c r="CB5" s="46"/>
      <c r="CC5" s="49" t="s">
        <v>266</v>
      </c>
      <c r="CD5" s="49"/>
      <c r="CE5" s="49"/>
      <c r="CF5" s="49"/>
      <c r="CG5" s="49"/>
      <c r="CH5" s="49"/>
      <c r="HX5" s="49"/>
      <c r="HY5" s="49"/>
      <c r="HZ5" s="49"/>
      <c r="IA5" s="49"/>
      <c r="IB5" s="49"/>
      <c r="IC5" s="49"/>
    </row>
    <row r="6" spans="1:237" s="16" customFormat="1" ht="20.100000000000001" customHeight="1">
      <c r="A6" s="171" t="s">
        <v>39</v>
      </c>
      <c r="B6" s="343" t="s">
        <v>20</v>
      </c>
      <c r="C6" s="345" t="s">
        <v>21</v>
      </c>
      <c r="D6" s="159" t="s">
        <v>66</v>
      </c>
      <c r="E6" s="159" t="s">
        <v>736</v>
      </c>
      <c r="F6" s="159" t="s">
        <v>736</v>
      </c>
      <c r="G6" s="159" t="s">
        <v>736</v>
      </c>
      <c r="H6" s="159" t="s">
        <v>736</v>
      </c>
      <c r="I6" s="159" t="s">
        <v>736</v>
      </c>
      <c r="BA6" s="190" t="s">
        <v>337</v>
      </c>
      <c r="BB6" s="190" t="s">
        <v>338</v>
      </c>
      <c r="BC6" s="49"/>
      <c r="BD6" s="49" t="s">
        <v>415</v>
      </c>
      <c r="BE6" s="191"/>
      <c r="BF6" s="191"/>
      <c r="BG6" s="49"/>
      <c r="BH6" s="49" t="s">
        <v>451</v>
      </c>
      <c r="BI6" s="49"/>
      <c r="BJ6" s="49"/>
      <c r="BK6" s="49"/>
      <c r="BL6" s="49"/>
      <c r="BM6" s="192" t="s">
        <v>1759</v>
      </c>
      <c r="BN6" s="49"/>
      <c r="BO6" s="49"/>
      <c r="BP6" s="49"/>
      <c r="BQ6" s="49"/>
      <c r="BR6" s="49"/>
      <c r="BS6" s="49"/>
      <c r="BT6" s="49"/>
      <c r="BU6" s="46" t="s">
        <v>661</v>
      </c>
      <c r="BV6" s="46"/>
      <c r="BW6" s="46"/>
      <c r="BX6" s="46"/>
      <c r="BY6" s="46"/>
      <c r="BZ6" s="46" t="s">
        <v>709</v>
      </c>
      <c r="CA6" s="46"/>
      <c r="CB6" s="46"/>
      <c r="CC6" s="49" t="s">
        <v>723</v>
      </c>
      <c r="CD6" s="49"/>
      <c r="CE6" s="49"/>
      <c r="CF6" s="49"/>
      <c r="CG6" s="49"/>
      <c r="CH6" s="49"/>
    </row>
    <row r="7" spans="1:237" s="16" customFormat="1" ht="20.100000000000001" customHeight="1">
      <c r="A7" s="171" t="s">
        <v>39</v>
      </c>
      <c r="B7" s="343" t="s">
        <v>22</v>
      </c>
      <c r="C7" s="345" t="s">
        <v>23</v>
      </c>
      <c r="D7" s="159" t="s">
        <v>66</v>
      </c>
      <c r="E7" s="159" t="s">
        <v>66</v>
      </c>
      <c r="F7" s="159" t="s">
        <v>736</v>
      </c>
      <c r="G7" s="159" t="s">
        <v>66</v>
      </c>
      <c r="H7" s="159" t="s">
        <v>66</v>
      </c>
      <c r="I7" s="159" t="s">
        <v>736</v>
      </c>
      <c r="BA7" s="190" t="s">
        <v>344</v>
      </c>
      <c r="BB7" s="190" t="s">
        <v>326</v>
      </c>
      <c r="BC7" s="49"/>
      <c r="BD7" s="49" t="s">
        <v>416</v>
      </c>
      <c r="BE7" s="191"/>
      <c r="BF7" s="191"/>
      <c r="BG7" s="49"/>
      <c r="BH7" s="49" t="s">
        <v>452</v>
      </c>
      <c r="BI7" s="49"/>
      <c r="BJ7" s="49"/>
      <c r="BK7" s="49"/>
      <c r="BL7" s="49"/>
      <c r="BM7" s="192" t="s">
        <v>465</v>
      </c>
      <c r="BN7" s="49"/>
      <c r="BO7" s="49" t="s">
        <v>645</v>
      </c>
      <c r="BP7" s="49"/>
      <c r="BQ7" s="49"/>
      <c r="BR7" s="49"/>
      <c r="BS7" s="49"/>
      <c r="BT7" s="49"/>
      <c r="BU7" s="46" t="s">
        <v>687</v>
      </c>
      <c r="BV7" s="46"/>
      <c r="BW7" s="46"/>
      <c r="BX7" s="46"/>
      <c r="BY7" s="46"/>
      <c r="BZ7" s="46" t="s">
        <v>174</v>
      </c>
      <c r="CA7" s="46"/>
      <c r="CB7" s="46"/>
      <c r="CC7" s="49" t="s">
        <v>724</v>
      </c>
      <c r="CD7" s="49"/>
      <c r="CE7" s="49"/>
      <c r="CF7" s="49"/>
      <c r="CG7" s="49"/>
      <c r="CH7" s="49"/>
    </row>
    <row r="8" spans="1:237" ht="20.100000000000001" customHeight="1">
      <c r="A8" s="171" t="s">
        <v>39</v>
      </c>
      <c r="B8" s="343" t="s">
        <v>24</v>
      </c>
      <c r="C8" s="345" t="s">
        <v>25</v>
      </c>
      <c r="D8" s="159" t="s">
        <v>66</v>
      </c>
      <c r="E8" s="159" t="s">
        <v>66</v>
      </c>
      <c r="F8" s="159" t="s">
        <v>736</v>
      </c>
      <c r="G8" s="159" t="s">
        <v>66</v>
      </c>
      <c r="H8" s="159" t="s">
        <v>66</v>
      </c>
      <c r="I8" s="159" t="s">
        <v>736</v>
      </c>
      <c r="BA8" s="190" t="s">
        <v>339</v>
      </c>
      <c r="BB8" s="190" t="s">
        <v>322</v>
      </c>
      <c r="BC8" s="49"/>
      <c r="BD8" s="49" t="s">
        <v>417</v>
      </c>
      <c r="BE8" s="191"/>
      <c r="BF8" s="191"/>
      <c r="BG8" s="49"/>
      <c r="BH8" s="49" t="s">
        <v>453</v>
      </c>
      <c r="BI8" s="49"/>
      <c r="BJ8" s="49"/>
      <c r="BK8" s="49"/>
      <c r="BL8" s="49"/>
      <c r="BM8" s="192" t="s">
        <v>466</v>
      </c>
      <c r="BN8" s="49"/>
      <c r="BO8" s="49" t="s">
        <v>118</v>
      </c>
      <c r="BP8" s="49"/>
      <c r="BQ8" s="49"/>
      <c r="BR8" s="49"/>
      <c r="BS8" s="49"/>
      <c r="BT8" s="49"/>
      <c r="BU8" s="46" t="s">
        <v>662</v>
      </c>
      <c r="BV8" s="46"/>
      <c r="BW8" s="46"/>
      <c r="BX8" s="46"/>
      <c r="BY8" s="46"/>
      <c r="BZ8" s="46" t="s">
        <v>699</v>
      </c>
      <c r="CA8" s="46"/>
      <c r="CB8" s="46"/>
      <c r="CC8" s="49" t="s">
        <v>725</v>
      </c>
      <c r="CD8" s="49"/>
      <c r="CE8" s="49"/>
      <c r="CF8" s="49"/>
      <c r="CG8" s="49"/>
      <c r="CH8" s="49"/>
      <c r="HX8" s="49"/>
      <c r="HY8" s="49"/>
      <c r="HZ8" s="49"/>
      <c r="IA8" s="49"/>
      <c r="IB8" s="49"/>
      <c r="IC8" s="49"/>
    </row>
    <row r="9" spans="1:237" ht="20.100000000000001" customHeight="1">
      <c r="A9" s="171" t="s">
        <v>39</v>
      </c>
      <c r="B9" s="1637" t="s">
        <v>26</v>
      </c>
      <c r="C9" s="345" t="s">
        <v>27</v>
      </c>
      <c r="D9" s="159" t="s">
        <v>66</v>
      </c>
      <c r="E9" s="159" t="s">
        <v>66</v>
      </c>
      <c r="F9" s="159" t="s">
        <v>736</v>
      </c>
      <c r="G9" s="159" t="s">
        <v>736</v>
      </c>
      <c r="H9" s="159" t="s">
        <v>66</v>
      </c>
      <c r="I9" s="159" t="s">
        <v>736</v>
      </c>
      <c r="BA9" s="190" t="s">
        <v>369</v>
      </c>
      <c r="BB9" s="190" t="s">
        <v>39</v>
      </c>
      <c r="BC9" s="49"/>
      <c r="BD9" s="49" t="s">
        <v>418</v>
      </c>
      <c r="BE9" s="191"/>
      <c r="BF9" s="191"/>
      <c r="BG9" s="49"/>
      <c r="BH9" s="49" t="s">
        <v>454</v>
      </c>
      <c r="BI9" s="49"/>
      <c r="BJ9" s="49"/>
      <c r="BK9" s="49"/>
      <c r="BL9" s="49"/>
      <c r="BM9" s="192" t="s">
        <v>1760</v>
      </c>
      <c r="BN9" s="49"/>
      <c r="BO9" s="49" t="s">
        <v>648</v>
      </c>
      <c r="BP9" s="49"/>
      <c r="BQ9" s="49"/>
      <c r="BR9" s="49"/>
      <c r="BS9" s="49"/>
      <c r="BT9" s="49"/>
      <c r="BU9" s="46" t="s">
        <v>139</v>
      </c>
      <c r="BV9" s="46"/>
      <c r="BW9" s="46"/>
      <c r="BX9" s="46"/>
      <c r="BY9" s="46"/>
      <c r="BZ9" s="46" t="s">
        <v>700</v>
      </c>
      <c r="CA9" s="46"/>
      <c r="CB9" s="46"/>
      <c r="CC9" s="49" t="s">
        <v>193</v>
      </c>
      <c r="CD9" s="49"/>
      <c r="CE9" s="49"/>
      <c r="CF9" s="49"/>
      <c r="CG9" s="49"/>
      <c r="CH9" s="49"/>
      <c r="HX9" s="49"/>
      <c r="HY9" s="49"/>
      <c r="HZ9" s="49"/>
      <c r="IA9" s="49"/>
      <c r="IB9" s="49"/>
      <c r="IC9" s="49"/>
    </row>
    <row r="10" spans="1:237" ht="20.100000000000001" customHeight="1">
      <c r="A10" s="171" t="s">
        <v>39</v>
      </c>
      <c r="B10" s="1637"/>
      <c r="C10" s="345" t="s">
        <v>28</v>
      </c>
      <c r="D10" s="159" t="s">
        <v>66</v>
      </c>
      <c r="E10" s="159" t="s">
        <v>736</v>
      </c>
      <c r="F10" s="159" t="s">
        <v>736</v>
      </c>
      <c r="G10" s="159" t="s">
        <v>736</v>
      </c>
      <c r="H10" s="159" t="s">
        <v>736</v>
      </c>
      <c r="I10" s="159" t="s">
        <v>736</v>
      </c>
      <c r="BA10" s="190" t="s">
        <v>340</v>
      </c>
      <c r="BB10" s="190" t="s">
        <v>341</v>
      </c>
      <c r="BC10" s="49"/>
      <c r="BD10" s="49"/>
      <c r="BE10" s="191"/>
      <c r="BF10" s="191"/>
      <c r="BG10" s="49"/>
      <c r="BH10" s="49"/>
      <c r="BI10" s="49"/>
      <c r="BJ10" s="49"/>
      <c r="BK10" s="49"/>
      <c r="BL10" s="49"/>
      <c r="BM10" s="192" t="s">
        <v>1761</v>
      </c>
      <c r="BN10" s="49"/>
      <c r="BO10" s="49" t="s">
        <v>118</v>
      </c>
      <c r="BP10" s="49"/>
      <c r="BQ10" s="49"/>
      <c r="BR10" s="49"/>
      <c r="BS10" s="49"/>
      <c r="BT10" s="49"/>
      <c r="BU10" s="46" t="s">
        <v>663</v>
      </c>
      <c r="BV10" s="46"/>
      <c r="BW10" s="46"/>
      <c r="BX10" s="46"/>
      <c r="BY10" s="46"/>
      <c r="BZ10" s="46" t="s">
        <v>701</v>
      </c>
      <c r="CA10" s="46"/>
      <c r="CB10" s="46"/>
      <c r="CC10" s="49" t="s">
        <v>197</v>
      </c>
      <c r="CD10" s="49"/>
      <c r="CE10" s="49"/>
      <c r="CF10" s="49"/>
      <c r="CG10" s="49"/>
      <c r="CH10" s="49"/>
      <c r="HX10" s="49"/>
      <c r="HY10" s="49"/>
      <c r="HZ10" s="49"/>
      <c r="IA10" s="49"/>
      <c r="IB10" s="49"/>
      <c r="IC10" s="49"/>
    </row>
    <row r="11" spans="1:237" ht="20.100000000000001" customHeight="1">
      <c r="A11" s="171" t="s">
        <v>39</v>
      </c>
      <c r="B11" s="1637"/>
      <c r="C11" s="345" t="s">
        <v>29</v>
      </c>
      <c r="D11" s="159" t="s">
        <v>736</v>
      </c>
      <c r="E11" s="159" t="s">
        <v>736</v>
      </c>
      <c r="F11" s="159" t="s">
        <v>736</v>
      </c>
      <c r="G11" s="159" t="s">
        <v>736</v>
      </c>
      <c r="H11" s="159" t="s">
        <v>736</v>
      </c>
      <c r="I11" s="159" t="s">
        <v>736</v>
      </c>
      <c r="BA11" s="190" t="s">
        <v>342</v>
      </c>
      <c r="BB11" s="190" t="s">
        <v>124</v>
      </c>
      <c r="BC11" s="49"/>
      <c r="BD11" s="49"/>
      <c r="BE11" s="191"/>
      <c r="BF11" s="191"/>
      <c r="BG11" s="49"/>
      <c r="BH11" s="49"/>
      <c r="BI11" s="49"/>
      <c r="BJ11" s="49"/>
      <c r="BK11" s="49"/>
      <c r="BL11" s="49"/>
      <c r="BM11" s="192" t="s">
        <v>467</v>
      </c>
      <c r="BN11" s="49"/>
      <c r="BO11" s="49" t="s">
        <v>120</v>
      </c>
      <c r="BP11" s="49"/>
      <c r="BQ11" s="49"/>
      <c r="BR11" s="49"/>
      <c r="BS11" s="49"/>
      <c r="BT11" s="49"/>
      <c r="BU11" s="46" t="s">
        <v>664</v>
      </c>
      <c r="BV11" s="46"/>
      <c r="BW11" s="46"/>
      <c r="BX11" s="46"/>
      <c r="BY11" s="46"/>
      <c r="BZ11" s="46" t="s">
        <v>184</v>
      </c>
      <c r="CA11" s="46"/>
      <c r="CB11" s="46"/>
      <c r="CC11" s="49"/>
      <c r="CD11" s="49"/>
      <c r="CE11" s="49"/>
      <c r="CF11" s="49"/>
      <c r="CG11" s="49"/>
      <c r="CH11" s="49"/>
      <c r="HX11" s="49"/>
      <c r="HY11" s="49"/>
      <c r="HZ11" s="49"/>
      <c r="IA11" s="49"/>
      <c r="IB11" s="49"/>
      <c r="IC11" s="49"/>
    </row>
    <row r="12" spans="1:237" ht="20.100000000000001" customHeight="1">
      <c r="A12" s="171" t="s">
        <v>39</v>
      </c>
      <c r="B12" s="1638"/>
      <c r="C12" s="346" t="s">
        <v>30</v>
      </c>
      <c r="D12" s="159" t="s">
        <v>736</v>
      </c>
      <c r="E12" s="159" t="s">
        <v>736</v>
      </c>
      <c r="F12" s="159" t="s">
        <v>736</v>
      </c>
      <c r="G12" s="159" t="s">
        <v>736</v>
      </c>
      <c r="H12" s="159" t="s">
        <v>66</v>
      </c>
      <c r="I12" s="159" t="s">
        <v>736</v>
      </c>
      <c r="BA12" s="190" t="s">
        <v>343</v>
      </c>
      <c r="BB12" s="190" t="s">
        <v>49</v>
      </c>
      <c r="BC12" s="49"/>
      <c r="BD12" s="138" t="s">
        <v>422</v>
      </c>
      <c r="BE12" s="191"/>
      <c r="BF12" s="191"/>
      <c r="BG12" s="49"/>
      <c r="BH12" s="138" t="s">
        <v>75</v>
      </c>
      <c r="BI12" s="49"/>
      <c r="BJ12" s="49"/>
      <c r="BK12" s="138" t="s">
        <v>798</v>
      </c>
      <c r="BL12" s="49"/>
      <c r="BM12" s="192" t="s">
        <v>468</v>
      </c>
      <c r="BN12" s="49"/>
      <c r="BO12" s="49" t="s">
        <v>121</v>
      </c>
      <c r="BP12" s="49"/>
      <c r="BQ12" s="49"/>
      <c r="BR12" s="49"/>
      <c r="BS12" s="49"/>
      <c r="BT12" s="49"/>
      <c r="BU12" s="46" t="s">
        <v>688</v>
      </c>
      <c r="BV12" s="46"/>
      <c r="BW12" s="46"/>
      <c r="BX12" s="46"/>
      <c r="BY12" s="46"/>
      <c r="BZ12" s="46" t="s">
        <v>702</v>
      </c>
      <c r="CA12" s="46"/>
      <c r="CB12" s="46"/>
      <c r="CC12" s="49"/>
      <c r="CD12" s="49"/>
      <c r="CE12" s="49"/>
      <c r="CF12" s="49"/>
      <c r="CG12" s="49"/>
      <c r="CH12" s="49"/>
      <c r="HX12" s="49"/>
      <c r="HY12" s="49"/>
      <c r="HZ12" s="49"/>
      <c r="IA12" s="49"/>
      <c r="IB12" s="49"/>
      <c r="IC12" s="49"/>
    </row>
    <row r="13" spans="1:237" ht="20.100000000000001" customHeight="1">
      <c r="A13" s="171" t="s">
        <v>39</v>
      </c>
      <c r="B13" s="1638"/>
      <c r="C13" s="346" t="s">
        <v>31</v>
      </c>
      <c r="D13" s="159" t="s">
        <v>736</v>
      </c>
      <c r="E13" s="159" t="s">
        <v>736</v>
      </c>
      <c r="F13" s="159" t="s">
        <v>736</v>
      </c>
      <c r="G13" s="159" t="s">
        <v>736</v>
      </c>
      <c r="H13" s="159" t="s">
        <v>66</v>
      </c>
      <c r="I13" s="159" t="s">
        <v>736</v>
      </c>
      <c r="BA13" s="190" t="s">
        <v>371</v>
      </c>
      <c r="BB13" s="190" t="s">
        <v>323</v>
      </c>
      <c r="BC13" s="49"/>
      <c r="BD13" s="49" t="s">
        <v>55</v>
      </c>
      <c r="BE13" s="191"/>
      <c r="BF13" s="191"/>
      <c r="BG13" s="49"/>
      <c r="BH13" s="49" t="s">
        <v>66</v>
      </c>
      <c r="BI13" s="49"/>
      <c r="BJ13" s="49"/>
      <c r="BK13" s="49" t="s">
        <v>66</v>
      </c>
      <c r="BL13" s="49"/>
      <c r="BM13" s="192" t="s">
        <v>469</v>
      </c>
      <c r="BN13" s="49"/>
      <c r="BO13" s="49" t="s">
        <v>122</v>
      </c>
      <c r="BP13" s="49"/>
      <c r="BQ13" s="49"/>
      <c r="BR13" s="49"/>
      <c r="BS13" s="49"/>
      <c r="BT13" s="49"/>
      <c r="BU13" s="46" t="s">
        <v>665</v>
      </c>
      <c r="BV13" s="46"/>
      <c r="BW13" s="46"/>
      <c r="BX13" s="46"/>
      <c r="BY13" s="46"/>
      <c r="BZ13" s="46" t="s">
        <v>712</v>
      </c>
      <c r="CA13" s="46"/>
      <c r="CB13" s="46"/>
      <c r="CC13" s="49"/>
      <c r="CD13" s="49"/>
      <c r="CE13" s="49"/>
      <c r="CF13" s="49"/>
      <c r="CG13" s="49"/>
      <c r="CH13" s="49"/>
      <c r="HX13" s="49"/>
      <c r="HY13" s="49"/>
      <c r="HZ13" s="49"/>
      <c r="IA13" s="49"/>
      <c r="IB13" s="49"/>
      <c r="IC13" s="49"/>
    </row>
    <row r="14" spans="1:237" ht="20.100000000000001" customHeight="1">
      <c r="A14" s="17" t="s">
        <v>32</v>
      </c>
      <c r="B14" s="49"/>
      <c r="C14" s="49"/>
      <c r="D14" s="49"/>
      <c r="E14" s="49"/>
      <c r="F14" s="49"/>
      <c r="G14" s="49"/>
      <c r="H14" s="49"/>
      <c r="I14" s="49"/>
      <c r="BA14" s="190" t="s">
        <v>345</v>
      </c>
      <c r="BB14" s="190" t="s">
        <v>346</v>
      </c>
      <c r="BC14" s="49"/>
      <c r="BD14" s="49" t="s">
        <v>423</v>
      </c>
      <c r="BE14" s="191"/>
      <c r="BF14" s="191"/>
      <c r="BG14" s="49"/>
      <c r="BH14" s="49" t="s">
        <v>76</v>
      </c>
      <c r="BI14" s="49"/>
      <c r="BJ14" s="49"/>
      <c r="BK14" s="49" t="s">
        <v>736</v>
      </c>
      <c r="BL14" s="49"/>
      <c r="BM14" s="192" t="s">
        <v>470</v>
      </c>
      <c r="BN14" s="49"/>
      <c r="BO14" s="49" t="s">
        <v>650</v>
      </c>
      <c r="BP14" s="49"/>
      <c r="BQ14" s="49"/>
      <c r="BR14" s="49"/>
      <c r="BS14" s="49"/>
      <c r="BT14" s="49"/>
      <c r="BU14" s="46" t="s">
        <v>689</v>
      </c>
      <c r="BV14" s="46"/>
      <c r="BW14" s="46"/>
      <c r="BX14" s="46"/>
      <c r="BY14" s="46"/>
      <c r="BZ14" s="46" t="s">
        <v>703</v>
      </c>
      <c r="CA14" s="46"/>
      <c r="CB14" s="46"/>
      <c r="CC14" s="49"/>
      <c r="CD14" s="49"/>
      <c r="CE14" s="49"/>
      <c r="CF14" s="49"/>
      <c r="CG14" s="49"/>
      <c r="CH14" s="49"/>
      <c r="HX14" s="49"/>
      <c r="HY14" s="49"/>
      <c r="HZ14" s="49"/>
      <c r="IA14" s="49"/>
      <c r="IB14" s="49"/>
      <c r="IC14" s="49"/>
    </row>
    <row r="15" spans="1:237" ht="20.100000000000001" customHeight="1">
      <c r="A15" s="18" t="s">
        <v>33</v>
      </c>
      <c r="B15" s="49"/>
      <c r="C15" s="18"/>
      <c r="D15" s="18"/>
      <c r="E15" s="18"/>
      <c r="F15" s="18"/>
      <c r="G15" s="18"/>
      <c r="H15" s="18"/>
      <c r="I15" s="18"/>
      <c r="BA15" s="190" t="s">
        <v>333</v>
      </c>
      <c r="BB15" s="190" t="s">
        <v>334</v>
      </c>
      <c r="BC15" s="49"/>
      <c r="BD15" s="49" t="s">
        <v>174</v>
      </c>
      <c r="BE15" s="191"/>
      <c r="BF15" s="191"/>
      <c r="BG15" s="49"/>
      <c r="BH15" s="49" t="s">
        <v>728</v>
      </c>
      <c r="BI15" s="49"/>
      <c r="BJ15" s="49"/>
      <c r="BK15" s="49"/>
      <c r="BL15" s="49"/>
      <c r="BM15" s="192" t="s">
        <v>471</v>
      </c>
      <c r="BN15" s="49"/>
      <c r="BO15" s="49" t="s">
        <v>649</v>
      </c>
      <c r="BP15" s="49"/>
      <c r="BQ15" s="49"/>
      <c r="BR15" s="49"/>
      <c r="BS15" s="49"/>
      <c r="BT15" s="49"/>
      <c r="BU15" s="46" t="s">
        <v>666</v>
      </c>
      <c r="BV15" s="46"/>
      <c r="BW15" s="46"/>
      <c r="BX15" s="46"/>
      <c r="BY15" s="46"/>
      <c r="BZ15" s="46" t="s">
        <v>704</v>
      </c>
      <c r="CA15" s="46"/>
      <c r="CB15" s="46"/>
      <c r="CC15" s="49"/>
      <c r="CD15" s="49"/>
      <c r="CE15" s="49"/>
      <c r="CF15" s="49"/>
      <c r="CG15" s="49"/>
      <c r="CH15" s="49"/>
      <c r="HX15" s="49"/>
      <c r="HY15" s="49"/>
      <c r="HZ15" s="49"/>
      <c r="IA15" s="49"/>
      <c r="IB15" s="49"/>
      <c r="IC15" s="49"/>
    </row>
    <row r="16" spans="1:237" ht="20.100000000000001" customHeight="1">
      <c r="B16" s="49"/>
      <c r="C16" s="18"/>
      <c r="D16" s="18"/>
      <c r="E16" s="18"/>
      <c r="F16" s="18"/>
      <c r="G16" s="18"/>
      <c r="H16" s="18"/>
      <c r="I16" s="18"/>
      <c r="BA16" s="190" t="s">
        <v>347</v>
      </c>
      <c r="BB16" s="190" t="s">
        <v>348</v>
      </c>
      <c r="BC16" s="49"/>
      <c r="BD16" s="49" t="s">
        <v>424</v>
      </c>
      <c r="BE16" s="191"/>
      <c r="BF16" s="191"/>
      <c r="BG16" s="49"/>
      <c r="BH16" s="49"/>
      <c r="BI16" s="49"/>
      <c r="BJ16" s="49"/>
      <c r="BK16" s="49"/>
      <c r="BL16" s="49"/>
      <c r="BM16" s="192" t="s">
        <v>2916</v>
      </c>
      <c r="BN16" s="49"/>
      <c r="BO16" s="49" t="s">
        <v>651</v>
      </c>
      <c r="BP16" s="49"/>
      <c r="BQ16" s="49"/>
      <c r="BR16" s="49"/>
      <c r="BS16" s="49"/>
      <c r="BT16" s="49"/>
      <c r="BU16" s="46" t="s">
        <v>141</v>
      </c>
      <c r="BV16" s="46"/>
      <c r="BW16" s="46"/>
      <c r="BX16" s="46"/>
      <c r="BY16" s="46"/>
      <c r="BZ16" s="46" t="s">
        <v>715</v>
      </c>
      <c r="CA16" s="46"/>
      <c r="CB16" s="46"/>
      <c r="CC16" s="49"/>
      <c r="CD16" s="49"/>
      <c r="CE16" s="49"/>
      <c r="CF16" s="49"/>
      <c r="CG16" s="49"/>
      <c r="CH16" s="49"/>
    </row>
    <row r="17" spans="53:86" ht="20.100000000000001" customHeight="1">
      <c r="BA17" s="190" t="s">
        <v>349</v>
      </c>
      <c r="BB17" s="190" t="s">
        <v>350</v>
      </c>
      <c r="BC17" s="49"/>
      <c r="BD17" s="49" t="s">
        <v>184</v>
      </c>
      <c r="BE17" s="191"/>
      <c r="BF17" s="191"/>
      <c r="BG17" s="49"/>
      <c r="BH17" s="49"/>
      <c r="BI17" s="49"/>
      <c r="BJ17" s="49"/>
      <c r="BK17" s="49"/>
      <c r="BL17" s="49"/>
      <c r="BM17" s="192" t="s">
        <v>100</v>
      </c>
      <c r="BN17" s="49"/>
      <c r="BO17" s="49" t="s">
        <v>652</v>
      </c>
      <c r="BP17" s="49"/>
      <c r="BQ17" s="49"/>
      <c r="BR17" s="49"/>
      <c r="BS17" s="49"/>
      <c r="BT17" s="49"/>
      <c r="BU17" s="46" t="s">
        <v>690</v>
      </c>
      <c r="BV17" s="46"/>
      <c r="BW17" s="46"/>
      <c r="BX17" s="46"/>
      <c r="BY17" s="46"/>
      <c r="BZ17" s="46" t="s">
        <v>705</v>
      </c>
      <c r="CA17" s="46"/>
      <c r="CB17" s="46"/>
      <c r="CC17" s="49"/>
      <c r="CD17" s="49"/>
      <c r="CE17" s="49"/>
      <c r="CF17" s="49"/>
      <c r="CG17" s="49"/>
      <c r="CH17" s="49"/>
    </row>
    <row r="18" spans="53:86" ht="20.100000000000001" customHeight="1">
      <c r="BA18" s="190" t="s">
        <v>351</v>
      </c>
      <c r="BB18" s="190" t="s">
        <v>99</v>
      </c>
      <c r="BC18" s="49"/>
      <c r="BD18" s="49" t="s">
        <v>425</v>
      </c>
      <c r="BE18" s="191"/>
      <c r="BF18" s="191"/>
      <c r="BG18" s="49"/>
      <c r="BH18" s="49"/>
      <c r="BI18" s="49"/>
      <c r="BJ18" s="49"/>
      <c r="BK18" s="49"/>
      <c r="BL18" s="49"/>
      <c r="BM18" s="192" t="s">
        <v>472</v>
      </c>
      <c r="BN18" s="49"/>
      <c r="BO18" s="49" t="s">
        <v>653</v>
      </c>
      <c r="BP18" s="49"/>
      <c r="BQ18" s="49"/>
      <c r="BR18" s="49"/>
      <c r="BS18" s="49"/>
      <c r="BT18" s="49"/>
      <c r="BU18" s="46" t="s">
        <v>719</v>
      </c>
      <c r="BV18" s="46"/>
      <c r="BW18" s="46"/>
      <c r="BX18" s="46"/>
      <c r="BY18" s="46"/>
      <c r="BZ18" s="46" t="s">
        <v>706</v>
      </c>
      <c r="CA18" s="46"/>
      <c r="CB18" s="46"/>
      <c r="CC18" s="49"/>
      <c r="CD18" s="49"/>
      <c r="CE18" s="49"/>
      <c r="CF18" s="49"/>
      <c r="CG18" s="49"/>
      <c r="CH18" s="49"/>
    </row>
    <row r="19" spans="53:86" ht="20.100000000000001" customHeight="1">
      <c r="BA19" s="190" t="s">
        <v>353</v>
      </c>
      <c r="BB19" s="190" t="s">
        <v>325</v>
      </c>
      <c r="BC19" s="49"/>
      <c r="BD19" s="49" t="s">
        <v>426</v>
      </c>
      <c r="BE19" s="191"/>
      <c r="BF19" s="191"/>
      <c r="BG19" s="49"/>
      <c r="BH19" s="49"/>
      <c r="BI19" s="49"/>
      <c r="BJ19" s="49"/>
      <c r="BK19" s="49"/>
      <c r="BL19" s="49"/>
      <c r="BM19" s="192" t="s">
        <v>473</v>
      </c>
      <c r="BN19" s="49"/>
      <c r="BO19" s="49" t="s">
        <v>654</v>
      </c>
      <c r="BP19" s="49"/>
      <c r="BQ19" s="49"/>
      <c r="BR19" s="49"/>
      <c r="BS19" s="49"/>
      <c r="BT19" s="49"/>
      <c r="BU19" s="46" t="s">
        <v>720</v>
      </c>
      <c r="BV19" s="46"/>
      <c r="BW19" s="46"/>
      <c r="BX19" s="46"/>
      <c r="BY19" s="46"/>
      <c r="BZ19" s="46" t="s">
        <v>714</v>
      </c>
      <c r="CA19" s="46"/>
      <c r="CB19" s="46"/>
      <c r="CC19" s="49"/>
      <c r="CD19" s="49"/>
      <c r="CE19" s="49"/>
      <c r="CF19" s="49"/>
      <c r="CG19" s="49"/>
      <c r="CH19" s="49"/>
    </row>
    <row r="20" spans="53:86" ht="20.100000000000001" customHeight="1">
      <c r="BA20" s="190" t="s">
        <v>354</v>
      </c>
      <c r="BB20" s="190" t="s">
        <v>355</v>
      </c>
      <c r="BC20" s="49"/>
      <c r="BD20" s="49" t="s">
        <v>427</v>
      </c>
      <c r="BE20" s="191"/>
      <c r="BF20" s="191"/>
      <c r="BG20" s="49"/>
      <c r="BH20" s="49"/>
      <c r="BI20" s="49"/>
      <c r="BJ20" s="49"/>
      <c r="BK20" s="49"/>
      <c r="BL20" s="49"/>
      <c r="BM20" s="192" t="s">
        <v>474</v>
      </c>
      <c r="BN20" s="49"/>
      <c r="BO20" s="49" t="s">
        <v>655</v>
      </c>
      <c r="BP20" s="49"/>
      <c r="BQ20" s="49"/>
      <c r="BR20" s="49"/>
      <c r="BS20" s="49"/>
      <c r="BT20" s="49"/>
      <c r="BU20" s="46" t="s">
        <v>721</v>
      </c>
      <c r="BV20" s="46"/>
      <c r="BW20" s="46"/>
      <c r="BX20" s="46"/>
      <c r="BY20" s="46"/>
      <c r="BZ20" s="46" t="s">
        <v>713</v>
      </c>
      <c r="CA20" s="46"/>
      <c r="CB20" s="46"/>
      <c r="CC20" s="49"/>
      <c r="CD20" s="49"/>
      <c r="CE20" s="49"/>
      <c r="CF20" s="49"/>
      <c r="CG20" s="49"/>
      <c r="CH20" s="49"/>
    </row>
    <row r="21" spans="53:86" ht="20.100000000000001" customHeight="1">
      <c r="BA21" s="190" t="s">
        <v>352</v>
      </c>
      <c r="BB21" s="190" t="s">
        <v>321</v>
      </c>
      <c r="BC21" s="49"/>
      <c r="BD21" s="49" t="s">
        <v>428</v>
      </c>
      <c r="BE21" s="191"/>
      <c r="BF21" s="191"/>
      <c r="BG21" s="49"/>
      <c r="BH21" s="339" t="s">
        <v>1828</v>
      </c>
      <c r="BI21" s="49" t="s">
        <v>787</v>
      </c>
      <c r="BJ21" s="49"/>
      <c r="BK21" s="49"/>
      <c r="BL21" s="49"/>
      <c r="BM21" s="192" t="s">
        <v>475</v>
      </c>
      <c r="BN21" s="49"/>
      <c r="BO21" s="49" t="s">
        <v>656</v>
      </c>
      <c r="BP21" s="49"/>
      <c r="BQ21" s="49"/>
      <c r="BR21" s="49"/>
      <c r="BS21" s="49"/>
      <c r="BT21" s="49"/>
      <c r="BU21" s="46" t="s">
        <v>722</v>
      </c>
      <c r="BV21" s="46"/>
      <c r="BW21" s="46"/>
      <c r="BX21" s="46"/>
      <c r="BY21" s="46"/>
      <c r="BZ21" s="46" t="s">
        <v>707</v>
      </c>
      <c r="CA21" s="46"/>
      <c r="CB21" s="46"/>
      <c r="CC21" s="49"/>
      <c r="CD21" s="49"/>
      <c r="CE21" s="49"/>
      <c r="CF21" s="49"/>
      <c r="CG21" s="49"/>
      <c r="CH21" s="49"/>
    </row>
    <row r="22" spans="53:86" ht="20.100000000000001" customHeight="1">
      <c r="BA22" s="190" t="s">
        <v>356</v>
      </c>
      <c r="BB22" s="190" t="s">
        <v>357</v>
      </c>
      <c r="BC22" s="49"/>
      <c r="BD22" s="49" t="s">
        <v>119</v>
      </c>
      <c r="BE22" s="191"/>
      <c r="BF22" s="191"/>
      <c r="BG22" s="49"/>
      <c r="BH22" s="49"/>
      <c r="BI22" s="49"/>
      <c r="BJ22" s="49"/>
      <c r="BK22" s="49"/>
      <c r="BL22" s="49"/>
      <c r="BM22" s="192" t="s">
        <v>476</v>
      </c>
      <c r="BN22" s="49"/>
      <c r="BO22" s="49" t="s">
        <v>657</v>
      </c>
      <c r="BP22" s="49"/>
      <c r="BQ22" s="49"/>
      <c r="BR22" s="49"/>
      <c r="BS22" s="49"/>
      <c r="BT22" s="49"/>
      <c r="BU22" s="46" t="s">
        <v>667</v>
      </c>
      <c r="BV22" s="46"/>
      <c r="BW22" s="46"/>
      <c r="BX22" s="46"/>
      <c r="BY22" s="46"/>
      <c r="BZ22" s="46" t="s">
        <v>441</v>
      </c>
      <c r="CA22" s="46"/>
      <c r="CB22" s="46"/>
      <c r="CC22" s="49"/>
      <c r="CD22" s="49"/>
      <c r="CE22" s="49"/>
      <c r="CF22" s="49"/>
      <c r="CG22" s="49"/>
      <c r="CH22" s="49"/>
    </row>
    <row r="23" spans="53:86" ht="20.100000000000001" customHeight="1">
      <c r="BA23" s="190" t="s">
        <v>358</v>
      </c>
      <c r="BB23" s="190" t="s">
        <v>324</v>
      </c>
      <c r="BC23" s="49"/>
      <c r="BD23" s="49" t="s">
        <v>429</v>
      </c>
      <c r="BE23" s="191"/>
      <c r="BF23" s="191"/>
      <c r="BG23" s="49"/>
      <c r="BH23" s="49"/>
      <c r="BI23" s="49"/>
      <c r="BJ23" s="49"/>
      <c r="BK23" s="49"/>
      <c r="BL23" s="49"/>
      <c r="BM23" s="192" t="s">
        <v>477</v>
      </c>
      <c r="BN23" s="49"/>
      <c r="BO23" s="49" t="s">
        <v>658</v>
      </c>
      <c r="BP23" s="49"/>
      <c r="BQ23" s="49"/>
      <c r="BR23" s="49"/>
      <c r="BS23" s="49"/>
      <c r="BT23" s="49"/>
      <c r="BU23" s="46" t="s">
        <v>668</v>
      </c>
      <c r="BV23" s="46"/>
      <c r="BW23" s="46"/>
      <c r="BX23" s="46"/>
      <c r="BY23" s="46"/>
      <c r="BZ23" s="46" t="s">
        <v>708</v>
      </c>
      <c r="CA23" s="46"/>
      <c r="CB23" s="46"/>
      <c r="CC23" s="49"/>
      <c r="CD23" s="49"/>
      <c r="CE23" s="49"/>
      <c r="CF23" s="49"/>
      <c r="CG23" s="49"/>
      <c r="CH23" s="49"/>
    </row>
    <row r="24" spans="53:86" ht="20.100000000000001" customHeight="1">
      <c r="BA24" s="190" t="s">
        <v>359</v>
      </c>
      <c r="BB24" s="190" t="s">
        <v>360</v>
      </c>
      <c r="BC24" s="49"/>
      <c r="BD24" s="49"/>
      <c r="BE24" s="191"/>
      <c r="BF24" s="191"/>
      <c r="BG24" s="49"/>
      <c r="BH24" s="49"/>
      <c r="BI24" s="49"/>
      <c r="BJ24" s="49"/>
      <c r="BK24" s="49"/>
      <c r="BL24" s="49"/>
      <c r="BM24" s="192" t="s">
        <v>478</v>
      </c>
      <c r="BN24" s="49"/>
      <c r="BO24" s="49" t="s">
        <v>646</v>
      </c>
      <c r="BP24" s="49"/>
      <c r="BQ24" s="49"/>
      <c r="BR24" s="49"/>
      <c r="BS24" s="49"/>
      <c r="BT24" s="49"/>
      <c r="BU24" s="46" t="s">
        <v>669</v>
      </c>
      <c r="BV24" s="46"/>
      <c r="BW24" s="46"/>
      <c r="BX24" s="46"/>
      <c r="BY24" s="46"/>
      <c r="BZ24" s="49"/>
      <c r="CA24" s="46"/>
      <c r="CB24" s="46"/>
      <c r="CC24" s="49"/>
      <c r="CD24" s="49"/>
      <c r="CE24" s="49"/>
      <c r="CF24" s="49"/>
      <c r="CG24" s="49"/>
      <c r="CH24" s="49"/>
    </row>
    <row r="25" spans="53:86" ht="20.100000000000001" customHeight="1">
      <c r="BA25" s="190" t="s">
        <v>361</v>
      </c>
      <c r="BB25" s="190" t="s">
        <v>362</v>
      </c>
      <c r="BC25" s="49"/>
      <c r="BD25" s="49"/>
      <c r="BE25" s="191"/>
      <c r="BF25" s="191"/>
      <c r="BG25" s="49"/>
      <c r="BH25" s="49"/>
      <c r="BI25" s="49"/>
      <c r="BJ25" s="49"/>
      <c r="BK25" s="49"/>
      <c r="BL25" s="49"/>
      <c r="BM25" s="192" t="s">
        <v>479</v>
      </c>
      <c r="BN25" s="49"/>
      <c r="BO25" s="49" t="s">
        <v>659</v>
      </c>
      <c r="BP25" s="49"/>
      <c r="BQ25" s="49"/>
      <c r="BR25" s="49"/>
      <c r="BS25" s="49"/>
      <c r="BT25" s="49"/>
      <c r="BU25" s="46" t="s">
        <v>670</v>
      </c>
      <c r="BV25" s="46"/>
      <c r="BW25" s="46"/>
      <c r="BX25" s="46"/>
      <c r="BY25" s="46"/>
      <c r="BZ25" s="46"/>
      <c r="CA25" s="46"/>
      <c r="CB25" s="46"/>
      <c r="CC25" s="49"/>
      <c r="CD25" s="49"/>
      <c r="CE25" s="49"/>
      <c r="CF25" s="49"/>
      <c r="CG25" s="49"/>
      <c r="CH25" s="49"/>
    </row>
    <row r="26" spans="53:86" ht="20.100000000000001" customHeight="1">
      <c r="BA26" s="190" t="s">
        <v>363</v>
      </c>
      <c r="BB26" s="190" t="s">
        <v>364</v>
      </c>
      <c r="BC26" s="49"/>
      <c r="BD26" s="138" t="s">
        <v>421</v>
      </c>
      <c r="BE26" s="191"/>
      <c r="BF26" s="191"/>
      <c r="BG26" s="49"/>
      <c r="BH26" s="138" t="s">
        <v>460</v>
      </c>
      <c r="BI26" s="49"/>
      <c r="BJ26" s="49"/>
      <c r="BK26" s="49"/>
      <c r="BL26" s="49"/>
      <c r="BM26" s="192" t="s">
        <v>480</v>
      </c>
      <c r="BN26" s="49"/>
      <c r="BO26" s="49" t="s">
        <v>647</v>
      </c>
      <c r="BP26" s="49"/>
      <c r="BQ26" s="49"/>
      <c r="BR26" s="49"/>
      <c r="BS26" s="49"/>
      <c r="BT26" s="49"/>
      <c r="BU26" s="46" t="s">
        <v>691</v>
      </c>
      <c r="BV26" s="46"/>
      <c r="BW26" s="46"/>
      <c r="BX26" s="46"/>
      <c r="BY26" s="46"/>
      <c r="BZ26" s="46" t="s">
        <v>716</v>
      </c>
      <c r="CA26" s="46"/>
      <c r="CB26" s="46"/>
      <c r="CC26" s="49"/>
      <c r="CD26" s="43" t="s">
        <v>212</v>
      </c>
      <c r="CE26" s="44"/>
      <c r="CF26" s="43" t="s">
        <v>213</v>
      </c>
      <c r="CG26" s="49"/>
      <c r="CH26" s="49"/>
    </row>
    <row r="27" spans="53:86" ht="20.100000000000001" customHeight="1">
      <c r="BA27" s="190" t="s">
        <v>365</v>
      </c>
      <c r="BB27" s="190" t="s">
        <v>366</v>
      </c>
      <c r="BC27" s="49"/>
      <c r="BD27" s="49" t="s">
        <v>430</v>
      </c>
      <c r="BE27" s="191"/>
      <c r="BF27" s="191"/>
      <c r="BG27" s="49"/>
      <c r="BH27" s="49" t="s">
        <v>459</v>
      </c>
      <c r="BI27" s="49"/>
      <c r="BJ27" s="49"/>
      <c r="BK27" s="49"/>
      <c r="BL27" s="49"/>
      <c r="BM27" s="192" t="s">
        <v>481</v>
      </c>
      <c r="BN27" s="49"/>
      <c r="BO27" s="49"/>
      <c r="BP27" s="49"/>
      <c r="BQ27" s="49"/>
      <c r="BR27" s="49"/>
      <c r="BS27" s="49"/>
      <c r="BT27" s="49"/>
      <c r="BU27" s="46" t="s">
        <v>671</v>
      </c>
      <c r="BV27" s="46"/>
      <c r="BW27" s="46"/>
      <c r="BX27" s="46"/>
      <c r="BY27" s="46"/>
      <c r="BZ27" s="46" t="s">
        <v>173</v>
      </c>
      <c r="CA27" s="46"/>
      <c r="CB27" s="46"/>
      <c r="CC27" s="49"/>
      <c r="CD27" s="44" t="s">
        <v>214</v>
      </c>
      <c r="CE27" s="44"/>
      <c r="CF27" s="44" t="s">
        <v>215</v>
      </c>
      <c r="CG27" s="49"/>
      <c r="CH27" s="49"/>
    </row>
    <row r="28" spans="53:86" ht="20.100000000000001" customHeight="1">
      <c r="BA28" s="190" t="s">
        <v>367</v>
      </c>
      <c r="BB28" s="190" t="s">
        <v>368</v>
      </c>
      <c r="BC28" s="49"/>
      <c r="BD28" s="49" t="s">
        <v>431</v>
      </c>
      <c r="BE28" s="191"/>
      <c r="BF28" s="191"/>
      <c r="BG28" s="49"/>
      <c r="BH28" s="49" t="s">
        <v>276</v>
      </c>
      <c r="BI28" s="49"/>
      <c r="BJ28" s="49"/>
      <c r="BK28" s="49"/>
      <c r="BL28" s="49"/>
      <c r="BM28" s="192" t="s">
        <v>482</v>
      </c>
      <c r="BN28" s="49"/>
      <c r="BO28" s="49"/>
      <c r="BP28" s="49"/>
      <c r="BQ28" s="49"/>
      <c r="BR28" s="49"/>
      <c r="BS28" s="49"/>
      <c r="BT28" s="49"/>
      <c r="BU28" s="46" t="s">
        <v>672</v>
      </c>
      <c r="BV28" s="46"/>
      <c r="BW28" s="46"/>
      <c r="BX28" s="46"/>
      <c r="BY28" s="46"/>
      <c r="BZ28" s="46" t="s">
        <v>710</v>
      </c>
      <c r="CA28" s="46"/>
      <c r="CB28" s="46"/>
      <c r="CC28" s="49"/>
      <c r="CD28" s="44" t="s">
        <v>216</v>
      </c>
      <c r="CE28" s="44"/>
      <c r="CF28" s="44" t="s">
        <v>217</v>
      </c>
      <c r="CG28" s="49"/>
      <c r="CH28" s="49"/>
    </row>
    <row r="29" spans="53:86" ht="20.100000000000001" customHeight="1">
      <c r="BA29" s="190" t="s">
        <v>370</v>
      </c>
      <c r="BB29" s="190" t="s">
        <v>4</v>
      </c>
      <c r="BC29" s="49"/>
      <c r="BD29" s="49" t="s">
        <v>57</v>
      </c>
      <c r="BE29" s="191"/>
      <c r="BF29" s="191"/>
      <c r="BG29" s="49"/>
      <c r="BH29" s="49" t="s">
        <v>458</v>
      </c>
      <c r="BI29" s="49"/>
      <c r="BJ29" s="49"/>
      <c r="BK29" s="49"/>
      <c r="BL29" s="49"/>
      <c r="BM29" s="192" t="s">
        <v>483</v>
      </c>
      <c r="BN29" s="49"/>
      <c r="BO29" s="49"/>
      <c r="BP29" s="49"/>
      <c r="BQ29" s="49"/>
      <c r="BR29" s="49"/>
      <c r="BS29" s="49"/>
      <c r="BT29" s="49"/>
      <c r="BU29" s="46" t="s">
        <v>673</v>
      </c>
      <c r="BV29" s="46"/>
      <c r="BW29" s="46"/>
      <c r="BX29" s="46"/>
      <c r="BY29" s="46"/>
      <c r="BZ29" s="46" t="s">
        <v>57</v>
      </c>
      <c r="CA29" s="46"/>
      <c r="CB29" s="46"/>
      <c r="CC29" s="49"/>
      <c r="CD29" s="44" t="s">
        <v>218</v>
      </c>
      <c r="CE29" s="44"/>
      <c r="CF29" s="44" t="s">
        <v>219</v>
      </c>
      <c r="CG29" s="49"/>
      <c r="CH29" s="49"/>
    </row>
    <row r="30" spans="53:86" ht="20.100000000000001" customHeight="1">
      <c r="BA30" s="49"/>
      <c r="BB30" s="49"/>
      <c r="BC30" s="49"/>
      <c r="BD30" s="49" t="s">
        <v>432</v>
      </c>
      <c r="BE30" s="49"/>
      <c r="BF30" s="49"/>
      <c r="BG30" s="49"/>
      <c r="BH30" s="49" t="s">
        <v>456</v>
      </c>
      <c r="BI30" s="49"/>
      <c r="BJ30" s="49"/>
      <c r="BK30" s="49"/>
      <c r="BL30" s="49"/>
      <c r="BM30" s="192" t="s">
        <v>484</v>
      </c>
      <c r="BN30" s="49"/>
      <c r="BO30" s="49"/>
      <c r="BP30" s="49"/>
      <c r="BQ30" s="49"/>
      <c r="BR30" s="49"/>
      <c r="BS30" s="49"/>
      <c r="BT30" s="49"/>
      <c r="BU30" s="46" t="s">
        <v>674</v>
      </c>
      <c r="BV30" s="46"/>
      <c r="BW30" s="46"/>
      <c r="BX30" s="46"/>
      <c r="BY30" s="46"/>
      <c r="BZ30" s="46" t="s">
        <v>718</v>
      </c>
      <c r="CA30" s="46"/>
      <c r="CB30" s="46"/>
      <c r="CC30" s="49"/>
      <c r="CD30" s="44" t="s">
        <v>220</v>
      </c>
      <c r="CE30" s="44"/>
      <c r="CF30" s="44" t="s">
        <v>221</v>
      </c>
      <c r="CG30" s="49"/>
      <c r="CH30" s="49"/>
    </row>
    <row r="31" spans="53:86" ht="20.100000000000001" customHeight="1">
      <c r="BA31" s="49"/>
      <c r="BB31" s="49"/>
      <c r="BC31" s="49"/>
      <c r="BD31" s="49" t="s">
        <v>433</v>
      </c>
      <c r="BE31" s="49"/>
      <c r="BF31" s="49"/>
      <c r="BG31" s="49"/>
      <c r="BH31" s="49" t="s">
        <v>457</v>
      </c>
      <c r="BI31" s="49"/>
      <c r="BJ31" s="49"/>
      <c r="BK31" s="49"/>
      <c r="BL31" s="49"/>
      <c r="BM31" s="192" t="s">
        <v>485</v>
      </c>
      <c r="BN31" s="49"/>
      <c r="BO31" s="49"/>
      <c r="BP31" s="49"/>
      <c r="BQ31" s="49"/>
      <c r="BR31" s="49"/>
      <c r="BS31" s="49"/>
      <c r="BT31" s="49"/>
      <c r="BU31" s="46" t="s">
        <v>675</v>
      </c>
      <c r="BV31" s="46"/>
      <c r="BW31" s="46"/>
      <c r="BX31" s="46"/>
      <c r="BY31" s="46"/>
      <c r="BZ31" s="46" t="s">
        <v>709</v>
      </c>
      <c r="CA31" s="46"/>
      <c r="CB31" s="46"/>
      <c r="CC31" s="49"/>
      <c r="CD31" s="44" t="s">
        <v>222</v>
      </c>
      <c r="CE31" s="44"/>
      <c r="CF31" s="44" t="s">
        <v>208</v>
      </c>
      <c r="CG31" s="49"/>
      <c r="CH31" s="49"/>
    </row>
    <row r="32" spans="53:86" ht="20.100000000000001" customHeight="1">
      <c r="BA32" s="138" t="s">
        <v>412</v>
      </c>
      <c r="BB32" s="49"/>
      <c r="BC32" s="49"/>
      <c r="BD32" s="49" t="s">
        <v>174</v>
      </c>
      <c r="BE32" s="49"/>
      <c r="BF32" s="49"/>
      <c r="BG32" s="49"/>
      <c r="BH32" s="49" t="s">
        <v>277</v>
      </c>
      <c r="BI32" s="49"/>
      <c r="BJ32" s="49"/>
      <c r="BK32" s="49"/>
      <c r="BL32" s="49"/>
      <c r="BM32" s="192" t="s">
        <v>486</v>
      </c>
      <c r="BN32" s="49"/>
      <c r="BO32" s="49"/>
      <c r="BP32" s="49"/>
      <c r="BQ32" s="49"/>
      <c r="BR32" s="49"/>
      <c r="BS32" s="49"/>
      <c r="BT32" s="49"/>
      <c r="BU32" s="46" t="s">
        <v>692</v>
      </c>
      <c r="BV32" s="46"/>
      <c r="BW32" s="46"/>
      <c r="BX32" s="46"/>
      <c r="BY32" s="46"/>
      <c r="BZ32" s="46" t="s">
        <v>174</v>
      </c>
      <c r="CA32" s="46"/>
      <c r="CB32" s="46"/>
      <c r="CC32" s="49"/>
      <c r="CD32" s="44" t="s">
        <v>223</v>
      </c>
      <c r="CE32" s="44"/>
      <c r="CF32" s="44" t="s">
        <v>206</v>
      </c>
      <c r="CG32" s="49"/>
      <c r="CH32" s="49"/>
    </row>
    <row r="33" spans="53:86" ht="20.100000000000001" customHeight="1">
      <c r="BA33" s="49" t="s">
        <v>18</v>
      </c>
      <c r="BB33" s="49"/>
      <c r="BC33" s="49"/>
      <c r="BD33" s="49" t="s">
        <v>424</v>
      </c>
      <c r="BE33" s="49"/>
      <c r="BF33" s="49"/>
      <c r="BG33" s="49"/>
      <c r="BH33" s="49"/>
      <c r="BI33" s="49"/>
      <c r="BJ33" s="49"/>
      <c r="BK33" s="49"/>
      <c r="BL33" s="49"/>
      <c r="BM33" s="192" t="s">
        <v>487</v>
      </c>
      <c r="BN33" s="49"/>
      <c r="BO33" s="49"/>
      <c r="BP33" s="49"/>
      <c r="BQ33" s="49"/>
      <c r="BR33" s="49"/>
      <c r="BS33" s="49"/>
      <c r="BT33" s="49"/>
      <c r="BU33" s="46" t="s">
        <v>676</v>
      </c>
      <c r="BV33" s="46"/>
      <c r="BW33" s="46"/>
      <c r="BX33" s="46"/>
      <c r="BY33" s="46"/>
      <c r="BZ33" s="46" t="s">
        <v>717</v>
      </c>
      <c r="CA33" s="46"/>
      <c r="CB33" s="46"/>
      <c r="CC33" s="49"/>
      <c r="CD33" s="44" t="s">
        <v>224</v>
      </c>
      <c r="CE33" s="44"/>
      <c r="CF33" s="44" t="s">
        <v>225</v>
      </c>
      <c r="CG33" s="49"/>
      <c r="CH33" s="49"/>
    </row>
    <row r="34" spans="53:86" ht="20.100000000000001" customHeight="1">
      <c r="BA34" s="49" t="s">
        <v>20</v>
      </c>
      <c r="BB34" s="49"/>
      <c r="BC34" s="49"/>
      <c r="BD34" s="49" t="s">
        <v>434</v>
      </c>
      <c r="BE34" s="49"/>
      <c r="BF34" s="49"/>
      <c r="BG34" s="49"/>
      <c r="BH34" s="49"/>
      <c r="BI34" s="49"/>
      <c r="BJ34" s="49"/>
      <c r="BK34" s="49"/>
      <c r="BL34" s="49"/>
      <c r="BM34" s="192" t="s">
        <v>488</v>
      </c>
      <c r="BN34" s="49"/>
      <c r="BO34" s="49"/>
      <c r="BP34" s="49"/>
      <c r="BQ34" s="49"/>
      <c r="BR34" s="49"/>
      <c r="BS34" s="49"/>
      <c r="BT34" s="49"/>
      <c r="BU34" s="46" t="s">
        <v>693</v>
      </c>
      <c r="BV34" s="46"/>
      <c r="BW34" s="46"/>
      <c r="BX34" s="46"/>
      <c r="BY34" s="46"/>
      <c r="BZ34" s="46" t="s">
        <v>184</v>
      </c>
      <c r="CA34" s="46"/>
      <c r="CB34" s="46"/>
      <c r="CC34" s="49"/>
      <c r="CD34" s="44" t="s">
        <v>226</v>
      </c>
      <c r="CE34" s="44"/>
      <c r="CF34" s="44" t="s">
        <v>207</v>
      </c>
      <c r="CG34" s="49"/>
      <c r="CH34" s="49"/>
    </row>
    <row r="35" spans="53:86" ht="20.100000000000001" customHeight="1">
      <c r="BA35" s="49" t="s">
        <v>22</v>
      </c>
      <c r="BB35" s="49"/>
      <c r="BC35" s="49"/>
      <c r="BD35" s="49" t="s">
        <v>435</v>
      </c>
      <c r="BE35" s="49"/>
      <c r="BF35" s="49"/>
      <c r="BG35" s="49"/>
      <c r="BH35" s="138" t="s">
        <v>630</v>
      </c>
      <c r="BI35" s="49"/>
      <c r="BJ35" s="49"/>
      <c r="BK35" s="49"/>
      <c r="BL35" s="49"/>
      <c r="BM35" s="192" t="s">
        <v>489</v>
      </c>
      <c r="BN35" s="49"/>
      <c r="BO35" s="49"/>
      <c r="BP35" s="49"/>
      <c r="BQ35" s="49"/>
      <c r="BR35" s="49"/>
      <c r="BS35" s="49"/>
      <c r="BT35" s="49"/>
      <c r="BU35" s="46" t="s">
        <v>677</v>
      </c>
      <c r="BV35" s="46"/>
      <c r="BW35" s="46"/>
      <c r="BX35" s="46"/>
      <c r="BY35" s="46"/>
      <c r="BZ35" s="46" t="s">
        <v>702</v>
      </c>
      <c r="CA35" s="46"/>
      <c r="CB35" s="46"/>
      <c r="CC35" s="49"/>
      <c r="CD35" s="44" t="s">
        <v>227</v>
      </c>
      <c r="CE35" s="44"/>
      <c r="CF35" s="44"/>
      <c r="CG35" s="49"/>
      <c r="CH35" s="49"/>
    </row>
    <row r="36" spans="53:86" ht="20.100000000000001" customHeight="1">
      <c r="BA36" s="49" t="s">
        <v>24</v>
      </c>
      <c r="BB36" s="49"/>
      <c r="BC36" s="49"/>
      <c r="BD36" s="46" t="s">
        <v>437</v>
      </c>
      <c r="BE36" s="49"/>
      <c r="BF36" s="49"/>
      <c r="BG36" s="49"/>
      <c r="BH36" s="49" t="s">
        <v>729</v>
      </c>
      <c r="BI36" s="49"/>
      <c r="BJ36" s="49"/>
      <c r="BK36" s="49"/>
      <c r="BL36" s="49"/>
      <c r="BM36" s="192" t="s">
        <v>490</v>
      </c>
      <c r="BN36" s="49"/>
      <c r="BO36" s="49"/>
      <c r="BP36" s="49"/>
      <c r="BQ36" s="49"/>
      <c r="BR36" s="49"/>
      <c r="BS36" s="49"/>
      <c r="BT36" s="49"/>
      <c r="BU36" s="46" t="s">
        <v>694</v>
      </c>
      <c r="BV36" s="46"/>
      <c r="BW36" s="46"/>
      <c r="BX36" s="46"/>
      <c r="BY36" s="46"/>
      <c r="BZ36" s="46" t="s">
        <v>712</v>
      </c>
      <c r="CA36" s="46"/>
      <c r="CB36" s="46"/>
      <c r="CC36" s="49"/>
      <c r="CD36" s="44" t="s">
        <v>228</v>
      </c>
      <c r="CE36" s="44"/>
      <c r="CF36" s="44"/>
      <c r="CG36" s="49"/>
      <c r="CH36" s="49"/>
    </row>
    <row r="37" spans="53:86" ht="20.100000000000001" customHeight="1">
      <c r="BA37" s="49" t="s">
        <v>401</v>
      </c>
      <c r="BB37" s="49"/>
      <c r="BC37" s="49"/>
      <c r="BD37" s="46" t="s">
        <v>436</v>
      </c>
      <c r="BE37" s="49"/>
      <c r="BF37" s="49"/>
      <c r="BG37" s="49"/>
      <c r="BH37" s="49" t="s">
        <v>631</v>
      </c>
      <c r="BI37" s="49"/>
      <c r="BJ37" s="49"/>
      <c r="BK37" s="49"/>
      <c r="BL37" s="49"/>
      <c r="BM37" s="192" t="s">
        <v>491</v>
      </c>
      <c r="BN37" s="49"/>
      <c r="BO37" s="49"/>
      <c r="BP37" s="49"/>
      <c r="BQ37" s="49"/>
      <c r="BR37" s="49"/>
      <c r="BS37" s="49"/>
      <c r="BT37" s="49"/>
      <c r="BU37" s="46" t="s">
        <v>678</v>
      </c>
      <c r="BV37" s="46"/>
      <c r="BW37" s="46"/>
      <c r="BX37" s="46"/>
      <c r="BY37" s="46"/>
      <c r="BZ37" s="46" t="s">
        <v>703</v>
      </c>
      <c r="CA37" s="46"/>
      <c r="CB37" s="46"/>
      <c r="CC37" s="49"/>
      <c r="CD37" s="44" t="s">
        <v>229</v>
      </c>
      <c r="CE37" s="44"/>
      <c r="CF37" s="44"/>
      <c r="CG37" s="49"/>
      <c r="CH37" s="49"/>
    </row>
    <row r="38" spans="53:86" ht="20.100000000000001" customHeight="1">
      <c r="BA38" s="49"/>
      <c r="BB38" s="49"/>
      <c r="BC38" s="49"/>
      <c r="BD38" s="46" t="s">
        <v>438</v>
      </c>
      <c r="BE38" s="49"/>
      <c r="BF38" s="49"/>
      <c r="BG38" s="49"/>
      <c r="BH38" s="49" t="s">
        <v>632</v>
      </c>
      <c r="BI38" s="49"/>
      <c r="BJ38" s="49"/>
      <c r="BK38" s="49"/>
      <c r="BL38" s="49"/>
      <c r="BM38" s="192" t="s">
        <v>492</v>
      </c>
      <c r="BN38" s="49"/>
      <c r="BO38" s="49"/>
      <c r="BP38" s="49"/>
      <c r="BQ38" s="49"/>
      <c r="BR38" s="49"/>
      <c r="BS38" s="49"/>
      <c r="BT38" s="49"/>
      <c r="BU38" s="46" t="s">
        <v>695</v>
      </c>
      <c r="BV38" s="46"/>
      <c r="BW38" s="46"/>
      <c r="BX38" s="46"/>
      <c r="BY38" s="46"/>
      <c r="BZ38" s="46" t="s">
        <v>704</v>
      </c>
      <c r="CA38" s="46"/>
      <c r="CB38" s="46"/>
      <c r="CC38" s="49"/>
      <c r="CD38" s="44" t="s">
        <v>230</v>
      </c>
      <c r="CE38" s="44"/>
      <c r="CF38" s="44"/>
      <c r="CG38" s="49"/>
      <c r="CH38" s="49"/>
    </row>
    <row r="39" spans="53:86" ht="20.100000000000001" customHeight="1">
      <c r="BA39" s="49"/>
      <c r="BB39" s="49"/>
      <c r="BC39" s="49"/>
      <c r="BD39" s="46" t="s">
        <v>439</v>
      </c>
      <c r="BE39" s="49"/>
      <c r="BF39" s="49"/>
      <c r="BG39" s="49"/>
      <c r="BH39" s="49" t="s">
        <v>633</v>
      </c>
      <c r="BI39" s="49"/>
      <c r="BJ39" s="49"/>
      <c r="BK39" s="49"/>
      <c r="BL39" s="49"/>
      <c r="BM39" s="192" t="s">
        <v>493</v>
      </c>
      <c r="BN39" s="49"/>
      <c r="BO39" s="49"/>
      <c r="BP39" s="49"/>
      <c r="BQ39" s="49"/>
      <c r="BR39" s="49"/>
      <c r="BS39" s="49"/>
      <c r="BT39" s="49"/>
      <c r="BU39" s="46" t="s">
        <v>696</v>
      </c>
      <c r="BV39" s="46"/>
      <c r="BW39" s="46"/>
      <c r="BX39" s="46"/>
      <c r="BY39" s="46"/>
      <c r="BZ39" s="46" t="s">
        <v>715</v>
      </c>
      <c r="CA39" s="46"/>
      <c r="CB39" s="46"/>
      <c r="CC39" s="49"/>
      <c r="CD39" s="44" t="s">
        <v>231</v>
      </c>
      <c r="CE39" s="44"/>
      <c r="CF39" s="44"/>
      <c r="CG39" s="49"/>
      <c r="CH39" s="49"/>
    </row>
    <row r="40" spans="53:86" ht="20.100000000000001" customHeight="1">
      <c r="BA40" s="49" t="s">
        <v>413</v>
      </c>
      <c r="BB40" s="49"/>
      <c r="BC40" s="49"/>
      <c r="BD40" s="46" t="s">
        <v>440</v>
      </c>
      <c r="BE40" s="49"/>
      <c r="BF40" s="49"/>
      <c r="BG40" s="49"/>
      <c r="BH40" s="49" t="s">
        <v>634</v>
      </c>
      <c r="BI40" s="49"/>
      <c r="BJ40" s="49"/>
      <c r="BK40" s="49"/>
      <c r="BL40" s="49"/>
      <c r="BM40" s="192" t="s">
        <v>494</v>
      </c>
      <c r="BN40" s="49"/>
      <c r="BO40" s="49"/>
      <c r="BP40" s="49"/>
      <c r="BQ40" s="49"/>
      <c r="BR40" s="49"/>
      <c r="BS40" s="49"/>
      <c r="BT40" s="49"/>
      <c r="BU40" s="46" t="s">
        <v>697</v>
      </c>
      <c r="BV40" s="46"/>
      <c r="BW40" s="46"/>
      <c r="BX40" s="46"/>
      <c r="BY40" s="46"/>
      <c r="BZ40" s="46" t="s">
        <v>705</v>
      </c>
      <c r="CA40" s="46"/>
      <c r="CB40" s="46"/>
      <c r="CC40" s="49"/>
      <c r="CD40" s="49"/>
      <c r="CE40" s="49"/>
      <c r="CF40" s="49"/>
      <c r="CG40" s="49"/>
      <c r="CH40" s="49"/>
    </row>
    <row r="41" spans="53:86" ht="20.100000000000001" customHeight="1">
      <c r="BA41" s="49" t="s">
        <v>40</v>
      </c>
      <c r="BB41" s="49"/>
      <c r="BC41" s="49"/>
      <c r="BD41" s="46" t="s">
        <v>441</v>
      </c>
      <c r="BE41" s="49"/>
      <c r="BF41" s="49"/>
      <c r="BG41" s="49"/>
      <c r="BH41" s="49" t="s">
        <v>635</v>
      </c>
      <c r="BI41" s="49"/>
      <c r="BJ41" s="49"/>
      <c r="BK41" s="49"/>
      <c r="BL41" s="49"/>
      <c r="BM41" s="192" t="s">
        <v>495</v>
      </c>
      <c r="BN41" s="49"/>
      <c r="BO41" s="49"/>
      <c r="BP41" s="49"/>
      <c r="BQ41" s="49"/>
      <c r="BR41" s="49"/>
      <c r="BS41" s="49"/>
      <c r="BT41" s="49"/>
      <c r="BU41" s="46" t="s">
        <v>679</v>
      </c>
      <c r="BV41" s="46"/>
      <c r="BW41" s="46"/>
      <c r="BX41" s="46"/>
      <c r="BY41" s="46"/>
      <c r="BZ41" s="46" t="s">
        <v>707</v>
      </c>
      <c r="CA41" s="46"/>
      <c r="CB41" s="46"/>
      <c r="CC41" s="49"/>
      <c r="CD41" s="49"/>
      <c r="CE41" s="49"/>
      <c r="CF41" s="49"/>
      <c r="CG41" s="49"/>
      <c r="CH41" s="49"/>
    </row>
    <row r="42" spans="53:86" ht="20.100000000000001" customHeight="1">
      <c r="BA42" s="49" t="s">
        <v>24</v>
      </c>
      <c r="BB42" s="49"/>
      <c r="BC42" s="49"/>
      <c r="BD42" s="46" t="s">
        <v>442</v>
      </c>
      <c r="BE42" s="49"/>
      <c r="BF42" s="49"/>
      <c r="BG42" s="49"/>
      <c r="BH42" s="49" t="s">
        <v>636</v>
      </c>
      <c r="BI42" s="49"/>
      <c r="BJ42" s="49"/>
      <c r="BK42" s="49"/>
      <c r="BL42" s="49"/>
      <c r="BM42" s="192" t="s">
        <v>496</v>
      </c>
      <c r="BN42" s="49"/>
      <c r="BO42" s="49"/>
      <c r="BP42" s="49"/>
      <c r="BQ42" s="49"/>
      <c r="BR42" s="49"/>
      <c r="BS42" s="49"/>
      <c r="BT42" s="49"/>
      <c r="BU42" s="46" t="s">
        <v>680</v>
      </c>
      <c r="BV42" s="46"/>
      <c r="BW42" s="46"/>
      <c r="BX42" s="46"/>
      <c r="BY42" s="46"/>
      <c r="BZ42" s="46" t="s">
        <v>441</v>
      </c>
      <c r="CA42" s="46"/>
      <c r="CB42" s="46"/>
      <c r="CC42" s="49"/>
      <c r="CD42" s="49"/>
      <c r="CE42" s="49"/>
      <c r="CF42" s="49"/>
      <c r="CG42" s="49"/>
      <c r="CH42" s="49"/>
    </row>
    <row r="43" spans="53:86" ht="20.100000000000001" customHeight="1">
      <c r="BA43" s="49" t="s">
        <v>401</v>
      </c>
      <c r="BB43" s="49"/>
      <c r="BC43" s="49"/>
      <c r="BD43" s="46" t="s">
        <v>443</v>
      </c>
      <c r="BE43" s="49"/>
      <c r="BF43" s="49"/>
      <c r="BG43" s="49"/>
      <c r="BH43" s="49" t="s">
        <v>637</v>
      </c>
      <c r="BI43" s="49"/>
      <c r="BJ43" s="49"/>
      <c r="BK43" s="49"/>
      <c r="BL43" s="49"/>
      <c r="BM43" s="192" t="s">
        <v>497</v>
      </c>
      <c r="BN43" s="49"/>
      <c r="BO43" s="49"/>
      <c r="BP43" s="49"/>
      <c r="BQ43" s="49"/>
      <c r="BR43" s="49"/>
      <c r="BS43" s="49"/>
      <c r="BT43" s="49"/>
      <c r="BU43" s="46" t="s">
        <v>682</v>
      </c>
      <c r="BV43" s="46"/>
      <c r="BW43" s="46"/>
      <c r="BX43" s="46"/>
      <c r="BY43" s="46"/>
      <c r="BZ43" s="46" t="s">
        <v>708</v>
      </c>
      <c r="CA43" s="46"/>
      <c r="CB43" s="46"/>
      <c r="CC43" s="49"/>
      <c r="CD43" s="49"/>
      <c r="CE43" s="49"/>
      <c r="CF43" s="49"/>
      <c r="CG43" s="49"/>
      <c r="CH43" s="49"/>
    </row>
    <row r="44" spans="53:86" ht="20.100000000000001" customHeight="1">
      <c r="BA44" s="49"/>
      <c r="BB44" s="49"/>
      <c r="BC44" s="49"/>
      <c r="BD44" s="49" t="s">
        <v>429</v>
      </c>
      <c r="BE44" s="49"/>
      <c r="BF44" s="49"/>
      <c r="BG44" s="49"/>
      <c r="BH44" s="49" t="s">
        <v>638</v>
      </c>
      <c r="BI44" s="49"/>
      <c r="BJ44" s="49"/>
      <c r="BK44" s="49"/>
      <c r="BL44" s="49"/>
      <c r="BM44" s="192" t="s">
        <v>498</v>
      </c>
      <c r="BN44" s="49"/>
      <c r="BO44" s="49"/>
      <c r="BP44" s="49"/>
      <c r="BQ44" s="49"/>
      <c r="BR44" s="49"/>
      <c r="BS44" s="49"/>
      <c r="BT44" s="49"/>
      <c r="BU44" s="46" t="s">
        <v>683</v>
      </c>
      <c r="BV44" s="46"/>
      <c r="BW44" s="46"/>
      <c r="BX44" s="46"/>
      <c r="BY44" s="46"/>
      <c r="BZ44" s="49"/>
      <c r="CA44" s="46"/>
      <c r="CB44" s="46"/>
      <c r="CC44" s="49"/>
      <c r="CD44" s="49"/>
      <c r="CE44" s="49"/>
      <c r="CF44" s="49"/>
      <c r="CG44" s="49"/>
      <c r="CH44" s="49"/>
    </row>
    <row r="45" spans="53:86" ht="20.100000000000001" customHeight="1">
      <c r="BA45" s="49"/>
      <c r="BB45" s="49"/>
      <c r="BC45" s="49"/>
      <c r="BD45" s="49"/>
      <c r="BE45" s="49"/>
      <c r="BF45" s="49"/>
      <c r="BG45" s="49"/>
      <c r="BH45" s="49" t="s">
        <v>113</v>
      </c>
      <c r="BI45" s="49"/>
      <c r="BJ45" s="49"/>
      <c r="BK45" s="49"/>
      <c r="BL45" s="49"/>
      <c r="BM45" s="192" t="s">
        <v>499</v>
      </c>
      <c r="BN45" s="49"/>
      <c r="BO45" s="49"/>
      <c r="BP45" s="49"/>
      <c r="BQ45" s="49"/>
      <c r="BR45" s="49"/>
      <c r="BS45" s="49"/>
      <c r="BT45" s="49"/>
      <c r="BU45" s="49"/>
      <c r="BV45" s="46"/>
      <c r="BW45" s="46"/>
      <c r="BX45" s="46"/>
      <c r="BY45" s="46"/>
      <c r="BZ45" s="49"/>
      <c r="CA45" s="46"/>
      <c r="CB45" s="46"/>
      <c r="CC45" s="49"/>
      <c r="CD45" s="49"/>
      <c r="CE45" s="49"/>
      <c r="CF45" s="49"/>
      <c r="CG45" s="49"/>
      <c r="CH45" s="49"/>
    </row>
    <row r="46" spans="53:86" ht="20.100000000000001" customHeight="1">
      <c r="BA46" s="138" t="s">
        <v>299</v>
      </c>
      <c r="BB46" s="49"/>
      <c r="BC46" s="49"/>
      <c r="BD46" s="49"/>
      <c r="BE46" s="49"/>
      <c r="BF46" s="49"/>
      <c r="BG46" s="49"/>
      <c r="BH46" s="49" t="s">
        <v>114</v>
      </c>
      <c r="BI46" s="49"/>
      <c r="BJ46" s="49"/>
      <c r="BK46" s="49"/>
      <c r="BL46" s="49"/>
      <c r="BM46" s="192" t="s">
        <v>500</v>
      </c>
      <c r="BN46" s="49"/>
      <c r="BO46" s="49"/>
      <c r="BP46" s="49"/>
      <c r="BQ46" s="49"/>
      <c r="BR46" s="49"/>
      <c r="BS46" s="49"/>
      <c r="BT46" s="49"/>
      <c r="BU46" s="49"/>
      <c r="BV46" s="46"/>
      <c r="BW46" s="46"/>
      <c r="BX46" s="46"/>
      <c r="BY46" s="46"/>
      <c r="BZ46" s="46"/>
      <c r="CA46" s="46"/>
      <c r="CB46" s="46"/>
      <c r="CC46" s="49"/>
      <c r="CD46" s="49"/>
      <c r="CE46" s="49"/>
      <c r="CF46" s="49"/>
      <c r="CG46" s="49"/>
      <c r="CH46" s="49"/>
    </row>
    <row r="47" spans="53:86" ht="20.100000000000001" customHeight="1">
      <c r="BA47" s="49" t="s">
        <v>6</v>
      </c>
      <c r="BB47" s="49"/>
      <c r="BC47" s="49"/>
      <c r="BD47" s="138" t="s">
        <v>284</v>
      </c>
      <c r="BE47" s="49"/>
      <c r="BF47" s="49"/>
      <c r="BG47" s="49"/>
      <c r="BH47" s="49" t="s">
        <v>115</v>
      </c>
      <c r="BI47" s="49"/>
      <c r="BJ47" s="49"/>
      <c r="BK47" s="49"/>
      <c r="BL47" s="49"/>
      <c r="BM47" s="192" t="s">
        <v>501</v>
      </c>
      <c r="BN47" s="49"/>
      <c r="BO47" s="49"/>
      <c r="BP47" s="49"/>
      <c r="BQ47" s="49"/>
      <c r="BR47" s="49"/>
      <c r="BS47" s="49"/>
      <c r="BT47" s="49"/>
      <c r="BU47" s="46"/>
      <c r="BV47" s="46"/>
      <c r="BW47" s="46"/>
      <c r="BX47" s="46"/>
      <c r="BY47" s="46"/>
      <c r="BZ47" s="46"/>
      <c r="CA47" s="46"/>
      <c r="CB47" s="46"/>
      <c r="CC47" s="49"/>
      <c r="CD47" s="49"/>
      <c r="CE47" s="49"/>
      <c r="CF47" s="49"/>
      <c r="CG47" s="49"/>
      <c r="CH47" s="49"/>
    </row>
    <row r="48" spans="53:86" ht="20.100000000000001" customHeight="1">
      <c r="BA48" s="49" t="s">
        <v>101</v>
      </c>
      <c r="BB48" s="49"/>
      <c r="BC48" s="49"/>
      <c r="BD48" s="49" t="s">
        <v>444</v>
      </c>
      <c r="BE48" s="49"/>
      <c r="BF48" s="49"/>
      <c r="BG48" s="49"/>
      <c r="BH48" s="49"/>
      <c r="BI48" s="49"/>
      <c r="BJ48" s="49"/>
      <c r="BK48" s="49"/>
      <c r="BL48" s="49"/>
      <c r="BM48" s="192" t="s">
        <v>502</v>
      </c>
      <c r="BN48" s="49"/>
      <c r="BO48" s="49"/>
      <c r="BP48" s="49"/>
      <c r="BQ48" s="49"/>
      <c r="BR48" s="49"/>
      <c r="BS48" s="49"/>
      <c r="BT48" s="49"/>
      <c r="BU48" s="49"/>
      <c r="BV48" s="46"/>
      <c r="BW48" s="46"/>
      <c r="BX48" s="46"/>
      <c r="BY48" s="46"/>
      <c r="BZ48" s="46"/>
      <c r="CA48" s="46"/>
      <c r="CB48" s="46"/>
      <c r="CC48" s="49"/>
      <c r="CD48" s="49"/>
      <c r="CE48" s="49"/>
      <c r="CF48" s="49"/>
      <c r="CG48" s="49"/>
      <c r="CH48" s="49"/>
    </row>
    <row r="49" spans="53:86" ht="20.100000000000001" customHeight="1">
      <c r="BA49" s="49" t="s">
        <v>203</v>
      </c>
      <c r="BB49" s="49"/>
      <c r="BC49" s="49"/>
      <c r="BD49" s="49" t="s">
        <v>445</v>
      </c>
      <c r="BE49" s="49"/>
      <c r="BF49" s="49"/>
      <c r="BG49" s="49"/>
      <c r="BH49" s="49"/>
      <c r="BI49" s="49"/>
      <c r="BJ49" s="49"/>
      <c r="BK49" s="49"/>
      <c r="BL49" s="49"/>
      <c r="BM49" s="192" t="s">
        <v>503</v>
      </c>
      <c r="BN49" s="49"/>
      <c r="BO49" s="49"/>
      <c r="BP49" s="49"/>
      <c r="BQ49" s="49"/>
      <c r="BR49" s="49"/>
      <c r="BS49" s="49"/>
      <c r="BT49" s="49"/>
      <c r="BU49" s="49"/>
      <c r="BV49" s="46"/>
      <c r="BW49" s="46"/>
      <c r="BX49" s="46"/>
      <c r="BY49" s="46"/>
      <c r="BZ49" s="46"/>
      <c r="CA49" s="46"/>
      <c r="CB49" s="46"/>
      <c r="CC49" s="49"/>
      <c r="CD49" s="49"/>
      <c r="CE49" s="49"/>
      <c r="CF49" s="49"/>
      <c r="CG49" s="49"/>
      <c r="CH49" s="49"/>
    </row>
    <row r="50" spans="53:86" ht="20.100000000000001" customHeight="1">
      <c r="BA50" s="49" t="s">
        <v>403</v>
      </c>
      <c r="BB50" s="49"/>
      <c r="BC50" s="49"/>
      <c r="BD50" s="49" t="s">
        <v>446</v>
      </c>
      <c r="BE50" s="49"/>
      <c r="BF50" s="49"/>
      <c r="BG50" s="49"/>
      <c r="BH50" s="49"/>
      <c r="BI50" s="49"/>
      <c r="BJ50" s="49"/>
      <c r="BK50" s="49"/>
      <c r="BL50" s="49"/>
      <c r="BM50" s="192" t="s">
        <v>504</v>
      </c>
      <c r="BN50" s="49"/>
      <c r="BO50" s="49"/>
      <c r="BP50" s="49"/>
      <c r="BQ50" s="49"/>
      <c r="BR50" s="49"/>
      <c r="BS50" s="49"/>
      <c r="BT50" s="49"/>
      <c r="BU50" s="49"/>
      <c r="BV50" s="46"/>
      <c r="BW50" s="46"/>
      <c r="BX50" s="46"/>
      <c r="BY50" s="46"/>
      <c r="BZ50" s="46"/>
      <c r="CA50" s="46"/>
      <c r="CB50" s="46"/>
      <c r="CC50" s="49"/>
      <c r="CD50" s="49"/>
      <c r="CE50" s="49"/>
      <c r="CF50" s="49"/>
      <c r="CG50" s="49"/>
      <c r="CH50" s="49"/>
    </row>
    <row r="51" spans="53:86" ht="20.100000000000001" customHeight="1">
      <c r="BA51" s="49" t="s">
        <v>404</v>
      </c>
      <c r="BB51" s="49"/>
      <c r="BC51" s="49"/>
      <c r="BD51" s="49"/>
      <c r="BE51" s="49"/>
      <c r="BF51" s="49"/>
      <c r="BG51" s="49"/>
      <c r="BH51" s="49"/>
      <c r="BI51" s="49"/>
      <c r="BJ51" s="49"/>
      <c r="BK51" s="49"/>
      <c r="BL51" s="49"/>
      <c r="BM51" s="192" t="s">
        <v>96</v>
      </c>
      <c r="BN51" s="49"/>
      <c r="BO51" s="49"/>
      <c r="BP51" s="49"/>
      <c r="BQ51" s="49"/>
      <c r="BR51" s="49"/>
      <c r="BS51" s="49"/>
      <c r="BT51" s="49"/>
      <c r="BU51" s="49"/>
      <c r="BV51" s="46"/>
      <c r="BW51" s="46"/>
      <c r="BX51" s="46"/>
      <c r="BY51" s="46"/>
      <c r="BZ51" s="46"/>
      <c r="CA51" s="46"/>
      <c r="CB51" s="46"/>
      <c r="CC51" s="49"/>
      <c r="CD51" s="49"/>
      <c r="CE51" s="49"/>
      <c r="CF51" s="49"/>
      <c r="CG51" s="49"/>
      <c r="CH51" s="49"/>
    </row>
    <row r="52" spans="53:86" ht="20.100000000000001" customHeight="1">
      <c r="BA52" s="49" t="s">
        <v>270</v>
      </c>
      <c r="BB52" s="49"/>
      <c r="BC52" s="49"/>
      <c r="BD52" s="49"/>
      <c r="BE52" s="49"/>
      <c r="BF52" s="49"/>
      <c r="BG52" s="49"/>
      <c r="BH52" s="49"/>
      <c r="BI52" s="49"/>
      <c r="BJ52" s="49"/>
      <c r="BK52" s="49"/>
      <c r="BL52" s="49"/>
      <c r="BM52" s="192" t="s">
        <v>505</v>
      </c>
      <c r="BN52" s="49"/>
      <c r="BO52" s="49"/>
      <c r="BP52" s="49"/>
      <c r="BQ52" s="49"/>
      <c r="BR52" s="49"/>
      <c r="BS52" s="49"/>
      <c r="BT52" s="49"/>
      <c r="BU52" s="49"/>
      <c r="BV52" s="49"/>
      <c r="BW52" s="49"/>
      <c r="BX52" s="49"/>
      <c r="BY52" s="49"/>
      <c r="BZ52" s="49"/>
      <c r="CA52" s="49"/>
      <c r="CB52" s="49"/>
      <c r="CC52" s="49"/>
      <c r="CD52" s="49"/>
      <c r="CE52" s="49"/>
      <c r="CF52" s="49"/>
      <c r="CG52" s="49"/>
      <c r="CH52" s="49"/>
    </row>
    <row r="53" spans="53:86" ht="20.100000000000001" customHeight="1">
      <c r="BA53" s="49" t="s">
        <v>405</v>
      </c>
      <c r="BB53" s="49"/>
      <c r="BC53" s="49"/>
      <c r="BD53" s="49"/>
      <c r="BE53" s="49"/>
      <c r="BF53" s="49"/>
      <c r="BG53" s="49"/>
      <c r="BH53" s="49"/>
      <c r="BI53" s="49"/>
      <c r="BJ53" s="49"/>
      <c r="BK53" s="49"/>
      <c r="BL53" s="49"/>
      <c r="BM53" s="192" t="s">
        <v>506</v>
      </c>
      <c r="BN53" s="49"/>
      <c r="BO53" s="49"/>
      <c r="BP53" s="49"/>
      <c r="BQ53" s="49"/>
      <c r="BR53" s="49"/>
      <c r="BS53" s="49"/>
      <c r="BT53" s="49"/>
      <c r="BU53" s="49"/>
      <c r="BV53" s="49"/>
      <c r="BW53" s="49"/>
      <c r="BX53" s="49"/>
      <c r="BY53" s="49"/>
      <c r="BZ53" s="49"/>
      <c r="CA53" s="49"/>
      <c r="CB53" s="49"/>
      <c r="CC53" s="49"/>
      <c r="CD53" s="49"/>
      <c r="CE53" s="49"/>
      <c r="CF53" s="49"/>
      <c r="CG53" s="49"/>
      <c r="CH53" s="49"/>
    </row>
    <row r="54" spans="53:86" ht="20.100000000000001" customHeight="1">
      <c r="BA54" s="49" t="s">
        <v>406</v>
      </c>
      <c r="BB54" s="49"/>
      <c r="BC54" s="49"/>
      <c r="BD54" s="49"/>
      <c r="BE54" s="49"/>
      <c r="BF54" s="49"/>
      <c r="BG54" s="49"/>
      <c r="BH54" s="49"/>
      <c r="BI54" s="49"/>
      <c r="BJ54" s="49"/>
      <c r="BK54" s="49"/>
      <c r="BL54" s="49"/>
      <c r="BM54" s="192" t="s">
        <v>507</v>
      </c>
      <c r="BN54" s="49"/>
      <c r="BO54" s="49"/>
      <c r="BP54" s="49"/>
      <c r="BQ54" s="49"/>
      <c r="BR54" s="49"/>
      <c r="BS54" s="49"/>
      <c r="BT54" s="49"/>
      <c r="BU54" s="49"/>
      <c r="BV54" s="49"/>
      <c r="BW54" s="49"/>
      <c r="BX54" s="49"/>
      <c r="BY54" s="49"/>
      <c r="BZ54" s="49"/>
      <c r="CA54" s="49"/>
      <c r="CB54" s="49"/>
      <c r="CC54" s="49"/>
      <c r="CD54" s="49"/>
      <c r="CE54" s="49"/>
      <c r="CF54" s="49"/>
      <c r="CG54" s="49"/>
      <c r="CH54" s="49"/>
    </row>
    <row r="55" spans="53:86" ht="20.100000000000001" customHeight="1">
      <c r="BA55" s="49" t="s">
        <v>407</v>
      </c>
      <c r="BB55" s="49"/>
      <c r="BC55" s="49"/>
      <c r="BD55" s="49"/>
      <c r="BE55" s="49"/>
      <c r="BF55" s="49"/>
      <c r="BG55" s="49"/>
      <c r="BH55" s="49"/>
      <c r="BI55" s="49"/>
      <c r="BJ55" s="49"/>
      <c r="BK55" s="49"/>
      <c r="BL55" s="49"/>
      <c r="BM55" s="192" t="s">
        <v>508</v>
      </c>
      <c r="BN55" s="49"/>
      <c r="BO55" s="49"/>
      <c r="BP55" s="49"/>
      <c r="BQ55" s="49"/>
      <c r="BR55" s="49"/>
      <c r="BS55" s="49"/>
      <c r="BT55" s="49"/>
      <c r="BU55" s="49"/>
      <c r="BV55" s="49"/>
      <c r="BW55" s="49"/>
      <c r="BX55" s="49"/>
      <c r="BY55" s="49"/>
      <c r="BZ55" s="49"/>
      <c r="CA55" s="49"/>
      <c r="CB55" s="49"/>
      <c r="CC55" s="49"/>
      <c r="CD55" s="49"/>
      <c r="CE55" s="49"/>
      <c r="CF55" s="49"/>
      <c r="CG55" s="49"/>
      <c r="CH55" s="49"/>
    </row>
    <row r="56" spans="53:86" ht="20.100000000000001" customHeight="1">
      <c r="BA56" s="49" t="s">
        <v>408</v>
      </c>
      <c r="BB56" s="49"/>
      <c r="BC56" s="49"/>
      <c r="BD56" s="49"/>
      <c r="BE56" s="49"/>
      <c r="BF56" s="49"/>
      <c r="BG56" s="49"/>
      <c r="BH56" s="49"/>
      <c r="BI56" s="49"/>
      <c r="BJ56" s="49"/>
      <c r="BK56" s="49"/>
      <c r="BL56" s="49"/>
      <c r="BM56" s="192" t="s">
        <v>509</v>
      </c>
      <c r="BN56" s="49"/>
      <c r="BO56" s="49"/>
      <c r="BP56" s="49"/>
      <c r="BQ56" s="49"/>
      <c r="BR56" s="49"/>
      <c r="BS56" s="49"/>
      <c r="BT56" s="49"/>
      <c r="BU56" s="49"/>
      <c r="BV56" s="49"/>
      <c r="BW56" s="49"/>
      <c r="BX56" s="49"/>
      <c r="BY56" s="49"/>
      <c r="BZ56" s="49"/>
      <c r="CA56" s="49"/>
      <c r="CB56" s="49"/>
      <c r="CC56" s="49"/>
      <c r="CD56" s="49"/>
      <c r="CE56" s="49"/>
      <c r="CF56" s="49"/>
      <c r="CG56" s="49"/>
      <c r="CH56" s="49"/>
    </row>
    <row r="57" spans="53:86" ht="20.100000000000001" customHeight="1">
      <c r="BA57" s="49" t="s">
        <v>409</v>
      </c>
      <c r="BB57" s="49"/>
      <c r="BC57" s="49"/>
      <c r="BD57" s="49"/>
      <c r="BE57" s="49"/>
      <c r="BF57" s="49"/>
      <c r="BG57" s="49"/>
      <c r="BH57" s="49"/>
      <c r="BI57" s="49"/>
      <c r="BJ57" s="49"/>
      <c r="BK57" s="49"/>
      <c r="BL57" s="49"/>
      <c r="BM57" s="192" t="s">
        <v>510</v>
      </c>
      <c r="BN57" s="49"/>
      <c r="BO57" s="49"/>
      <c r="BP57" s="49"/>
      <c r="BQ57" s="49"/>
      <c r="BR57" s="49"/>
      <c r="BS57" s="49"/>
      <c r="BT57" s="49"/>
      <c r="BU57" s="49"/>
      <c r="BV57" s="49"/>
      <c r="BW57" s="49"/>
      <c r="BX57" s="49"/>
      <c r="BY57" s="49"/>
      <c r="BZ57" s="49"/>
      <c r="CA57" s="49"/>
      <c r="CB57" s="49"/>
      <c r="CC57" s="49"/>
      <c r="CD57" s="49"/>
      <c r="CE57" s="49"/>
      <c r="CF57" s="49"/>
      <c r="CG57" s="49"/>
      <c r="CH57" s="49"/>
    </row>
    <row r="58" spans="53:86" ht="20.100000000000001" customHeight="1">
      <c r="BA58" s="49" t="s">
        <v>410</v>
      </c>
      <c r="BB58" s="49"/>
      <c r="BC58" s="49"/>
      <c r="BD58" s="49"/>
      <c r="BE58" s="49"/>
      <c r="BF58" s="49"/>
      <c r="BG58" s="49"/>
      <c r="BH58" s="49"/>
      <c r="BI58" s="49"/>
      <c r="BJ58" s="49"/>
      <c r="BK58" s="49"/>
      <c r="BL58" s="49"/>
      <c r="BM58" s="192" t="s">
        <v>511</v>
      </c>
      <c r="BN58" s="49"/>
      <c r="BO58" s="49"/>
      <c r="BP58" s="49"/>
      <c r="BQ58" s="49"/>
      <c r="BR58" s="49"/>
      <c r="BS58" s="49"/>
      <c r="BT58" s="49"/>
      <c r="BU58" s="49"/>
      <c r="BV58" s="49"/>
      <c r="BW58" s="49"/>
      <c r="BX58" s="49"/>
      <c r="BY58" s="49"/>
      <c r="BZ58" s="49"/>
      <c r="CA58" s="49"/>
      <c r="CB58" s="49"/>
      <c r="CC58" s="49"/>
      <c r="CD58" s="49"/>
      <c r="CE58" s="49"/>
      <c r="CF58" s="49"/>
      <c r="CG58" s="49"/>
      <c r="CH58" s="49"/>
    </row>
    <row r="59" spans="53:86" ht="20.100000000000001" customHeight="1">
      <c r="BA59" s="49" t="s">
        <v>411</v>
      </c>
      <c r="BB59" s="49"/>
      <c r="BC59" s="49"/>
      <c r="BD59" s="49"/>
      <c r="BE59" s="49"/>
      <c r="BF59" s="49"/>
      <c r="BG59" s="49"/>
      <c r="BH59" s="49"/>
      <c r="BI59" s="49"/>
      <c r="BJ59" s="49"/>
      <c r="BK59" s="49"/>
      <c r="BL59" s="49"/>
      <c r="BM59" s="192" t="s">
        <v>512</v>
      </c>
      <c r="BN59" s="49"/>
      <c r="BO59" s="49"/>
      <c r="BP59" s="49"/>
      <c r="BQ59" s="49"/>
      <c r="BR59" s="49"/>
      <c r="BS59" s="49"/>
      <c r="BT59" s="49"/>
      <c r="BU59" s="49"/>
      <c r="BV59" s="49"/>
      <c r="BW59" s="49"/>
      <c r="BX59" s="49"/>
      <c r="BY59" s="49"/>
      <c r="BZ59" s="49"/>
      <c r="CA59" s="49"/>
      <c r="CB59" s="49"/>
      <c r="CC59" s="49"/>
      <c r="CD59" s="49"/>
      <c r="CE59" s="49"/>
      <c r="CF59" s="49"/>
      <c r="CG59" s="49"/>
      <c r="CH59" s="49"/>
    </row>
    <row r="60" spans="53:86" ht="20.100000000000001" customHeight="1">
      <c r="BA60" s="49"/>
      <c r="BB60" s="49"/>
      <c r="BC60" s="49"/>
      <c r="BD60" s="49"/>
      <c r="BE60" s="49"/>
      <c r="BF60" s="49"/>
      <c r="BG60" s="49"/>
      <c r="BH60" s="49"/>
      <c r="BI60" s="49"/>
      <c r="BJ60" s="49"/>
      <c r="BK60" s="49"/>
      <c r="BL60" s="49"/>
      <c r="BM60" s="192" t="s">
        <v>513</v>
      </c>
      <c r="BN60" s="49"/>
      <c r="BO60" s="49"/>
      <c r="BP60" s="49"/>
      <c r="BQ60" s="49"/>
      <c r="BR60" s="49"/>
      <c r="BS60" s="49"/>
      <c r="BT60" s="49"/>
      <c r="BU60" s="49"/>
      <c r="BV60" s="49"/>
      <c r="BW60" s="49"/>
      <c r="BX60" s="49"/>
      <c r="BY60" s="49"/>
      <c r="BZ60" s="49"/>
      <c r="CA60" s="49"/>
      <c r="CB60" s="49"/>
      <c r="CC60" s="49"/>
      <c r="CD60" s="49"/>
      <c r="CE60" s="49"/>
      <c r="CF60" s="49"/>
      <c r="CG60" s="49"/>
      <c r="CH60" s="49"/>
    </row>
    <row r="61" spans="53:86" ht="20.100000000000001" customHeight="1">
      <c r="BA61" s="49"/>
      <c r="BB61" s="49"/>
      <c r="BC61" s="49"/>
      <c r="BD61" s="49"/>
      <c r="BE61" s="49"/>
      <c r="BF61" s="49"/>
      <c r="BG61" s="49"/>
      <c r="BH61" s="49"/>
      <c r="BI61" s="49"/>
      <c r="BJ61" s="49"/>
      <c r="BK61" s="49"/>
      <c r="BL61" s="49"/>
      <c r="BM61" s="192" t="s">
        <v>514</v>
      </c>
      <c r="BN61" s="49"/>
      <c r="BO61" s="49"/>
      <c r="BP61" s="49"/>
      <c r="BQ61" s="49"/>
      <c r="BR61" s="49"/>
      <c r="BS61" s="49"/>
      <c r="BT61" s="49"/>
      <c r="BU61" s="49"/>
      <c r="BV61" s="49"/>
      <c r="BW61" s="49"/>
      <c r="BX61" s="49"/>
      <c r="BY61" s="49"/>
      <c r="BZ61" s="49"/>
      <c r="CA61" s="49"/>
      <c r="CB61" s="49"/>
      <c r="CC61" s="49"/>
      <c r="CD61" s="49"/>
      <c r="CE61" s="49"/>
      <c r="CF61" s="49"/>
      <c r="CG61" s="49"/>
      <c r="CH61" s="49"/>
    </row>
    <row r="62" spans="53:86" ht="20.100000000000001" customHeight="1">
      <c r="BA62" s="318" t="s">
        <v>737</v>
      </c>
      <c r="BB62" s="49"/>
      <c r="BC62" s="49"/>
      <c r="BD62" s="49"/>
      <c r="BE62" s="49"/>
      <c r="BF62" s="49"/>
      <c r="BG62" s="49"/>
      <c r="BH62" s="49"/>
      <c r="BI62" s="49"/>
      <c r="BJ62" s="49"/>
      <c r="BK62" s="49"/>
      <c r="BL62" s="49"/>
      <c r="BM62" s="192" t="s">
        <v>2917</v>
      </c>
      <c r="BN62" s="49"/>
      <c r="BO62" s="49"/>
      <c r="BP62" s="49"/>
      <c r="BQ62" s="49"/>
      <c r="BR62" s="49"/>
      <c r="BS62" s="49"/>
      <c r="BT62" s="49"/>
      <c r="BU62" s="49"/>
      <c r="BV62" s="49"/>
      <c r="BW62" s="49"/>
      <c r="BX62" s="49"/>
      <c r="BY62" s="49"/>
      <c r="BZ62" s="49"/>
      <c r="CA62" s="49"/>
      <c r="CB62" s="49"/>
      <c r="CC62" s="49"/>
      <c r="CD62" s="49"/>
      <c r="CE62" s="49"/>
      <c r="CF62" s="49"/>
      <c r="CG62" s="49"/>
      <c r="CH62" s="49"/>
    </row>
    <row r="63" spans="53:86" ht="20.100000000000001" customHeight="1">
      <c r="BA63" s="319" t="s">
        <v>738</v>
      </c>
      <c r="BB63" s="49"/>
      <c r="BC63" s="49"/>
      <c r="BD63" s="49"/>
      <c r="BE63" s="49"/>
      <c r="BF63" s="49"/>
      <c r="BG63" s="49"/>
      <c r="BH63" s="49"/>
      <c r="BI63" s="49"/>
      <c r="BJ63" s="49"/>
      <c r="BK63" s="49"/>
      <c r="BL63" s="49"/>
      <c r="BM63" s="49" t="s">
        <v>515</v>
      </c>
      <c r="BN63" s="49"/>
      <c r="BO63" s="49"/>
      <c r="BP63" s="49"/>
      <c r="BQ63" s="49"/>
      <c r="BR63" s="49"/>
      <c r="BS63" s="49"/>
      <c r="BT63" s="49"/>
      <c r="BU63" s="49"/>
      <c r="BV63" s="49"/>
      <c r="BW63" s="49"/>
      <c r="BX63" s="49"/>
      <c r="BY63" s="49"/>
      <c r="BZ63" s="49"/>
      <c r="CA63" s="49"/>
      <c r="CB63" s="49"/>
      <c r="CC63" s="49"/>
      <c r="CD63" s="49"/>
      <c r="CE63" s="49"/>
      <c r="CF63" s="49"/>
      <c r="CG63" s="49"/>
      <c r="CH63" s="49"/>
    </row>
    <row r="64" spans="53:86" ht="20.100000000000001" customHeight="1">
      <c r="BA64" s="340" t="s">
        <v>202</v>
      </c>
      <c r="BB64" s="49"/>
      <c r="BC64" s="49"/>
      <c r="BD64" s="49"/>
      <c r="BE64" s="49"/>
      <c r="BF64" s="49"/>
      <c r="BG64" s="49"/>
      <c r="BH64" s="49"/>
      <c r="BI64" s="49"/>
      <c r="BJ64" s="49"/>
      <c r="BK64" s="49"/>
      <c r="BL64" s="49"/>
      <c r="BM64" s="192" t="s">
        <v>516</v>
      </c>
      <c r="BN64" s="49"/>
      <c r="BO64" s="49"/>
      <c r="BP64" s="49"/>
      <c r="BQ64" s="49"/>
      <c r="BR64" s="49"/>
      <c r="BS64" s="49"/>
      <c r="BT64" s="49"/>
      <c r="BU64" s="49"/>
      <c r="BV64" s="49"/>
      <c r="BW64" s="49"/>
      <c r="BX64" s="49"/>
      <c r="BY64" s="49"/>
      <c r="BZ64" s="49"/>
      <c r="CA64" s="49"/>
      <c r="CB64" s="49"/>
      <c r="CC64" s="49"/>
      <c r="CD64" s="49"/>
      <c r="CE64" s="49"/>
      <c r="CF64" s="49"/>
      <c r="CG64" s="49"/>
      <c r="CH64" s="49"/>
    </row>
    <row r="65" spans="53:86" ht="20.100000000000001" customHeight="1">
      <c r="BA65" s="340" t="s">
        <v>795</v>
      </c>
      <c r="BB65" s="49"/>
      <c r="BC65" s="49"/>
      <c r="BD65" s="49"/>
      <c r="BE65" s="49"/>
      <c r="BF65" s="49"/>
      <c r="BG65" s="49"/>
      <c r="BH65" s="49"/>
      <c r="BI65" s="49"/>
      <c r="BJ65" s="49"/>
      <c r="BK65" s="49"/>
      <c r="BL65" s="49"/>
      <c r="BM65" s="192" t="s">
        <v>517</v>
      </c>
      <c r="BN65" s="49"/>
      <c r="BO65" s="49"/>
      <c r="BP65" s="49"/>
      <c r="BQ65" s="49"/>
      <c r="BR65" s="49"/>
      <c r="BS65" s="49"/>
      <c r="BT65" s="49"/>
      <c r="BU65" s="49"/>
      <c r="BV65" s="49"/>
      <c r="BW65" s="49"/>
      <c r="BX65" s="49"/>
      <c r="BY65" s="49"/>
      <c r="BZ65" s="49"/>
      <c r="CA65" s="49"/>
      <c r="CB65" s="49"/>
      <c r="CC65" s="49"/>
      <c r="CD65" s="49"/>
      <c r="CE65" s="49"/>
      <c r="CF65" s="49"/>
      <c r="CG65" s="49"/>
      <c r="CH65" s="49"/>
    </row>
    <row r="66" spans="53:86" ht="20.100000000000001" customHeight="1">
      <c r="BA66" s="340" t="s">
        <v>796</v>
      </c>
      <c r="BB66" s="49"/>
      <c r="BC66" s="49"/>
      <c r="BD66" s="49"/>
      <c r="BE66" s="49"/>
      <c r="BF66" s="49"/>
      <c r="BG66" s="49"/>
      <c r="BH66" s="49"/>
      <c r="BI66" s="49"/>
      <c r="BJ66" s="49"/>
      <c r="BK66" s="49"/>
      <c r="BL66" s="49"/>
      <c r="BM66" s="192" t="s">
        <v>518</v>
      </c>
      <c r="BN66" s="49"/>
      <c r="BO66" s="49"/>
      <c r="BP66" s="49"/>
      <c r="BQ66" s="49"/>
      <c r="BR66" s="49"/>
      <c r="BS66" s="49"/>
      <c r="BT66" s="49"/>
      <c r="BU66" s="49"/>
      <c r="BV66" s="49"/>
      <c r="BW66" s="49"/>
      <c r="BX66" s="49"/>
      <c r="BY66" s="49"/>
      <c r="BZ66" s="49"/>
      <c r="CA66" s="49"/>
      <c r="CB66" s="49"/>
      <c r="CC66" s="49"/>
      <c r="CD66" s="49"/>
      <c r="CE66" s="49"/>
      <c r="CF66" s="49"/>
      <c r="CG66" s="49"/>
      <c r="CH66" s="49"/>
    </row>
    <row r="67" spans="53:86" ht="20.100000000000001" customHeight="1">
      <c r="BA67" s="340" t="s">
        <v>65</v>
      </c>
      <c r="BB67" s="49"/>
      <c r="BC67" s="49"/>
      <c r="BD67" s="49"/>
      <c r="BE67" s="49"/>
      <c r="BF67" s="49"/>
      <c r="BG67" s="49"/>
      <c r="BH67" s="49"/>
      <c r="BI67" s="49"/>
      <c r="BJ67" s="49"/>
      <c r="BK67" s="49"/>
      <c r="BL67" s="49"/>
      <c r="BM67" s="192" t="s">
        <v>519</v>
      </c>
      <c r="BN67" s="49"/>
      <c r="BO67" s="49"/>
      <c r="BP67" s="49"/>
      <c r="BQ67" s="49"/>
      <c r="BR67" s="49"/>
      <c r="BS67" s="49"/>
      <c r="BT67" s="49"/>
      <c r="BU67" s="49"/>
      <c r="BV67" s="49"/>
      <c r="BW67" s="49"/>
      <c r="BX67" s="49"/>
      <c r="BY67" s="49"/>
      <c r="BZ67" s="49"/>
      <c r="CA67" s="49"/>
      <c r="CB67" s="49"/>
      <c r="CC67" s="49"/>
      <c r="CD67" s="49"/>
      <c r="CE67" s="49"/>
      <c r="CF67" s="49"/>
      <c r="CG67" s="49"/>
      <c r="CH67" s="49"/>
    </row>
    <row r="68" spans="53:86" ht="20.100000000000001" customHeight="1">
      <c r="BA68" s="340" t="s">
        <v>797</v>
      </c>
      <c r="BB68" s="49"/>
      <c r="BC68" s="49"/>
      <c r="BD68" s="49"/>
      <c r="BE68" s="49"/>
      <c r="BF68" s="49"/>
      <c r="BG68" s="49"/>
      <c r="BH68" s="49"/>
      <c r="BI68" s="49"/>
      <c r="BJ68" s="49"/>
      <c r="BK68" s="49"/>
      <c r="BL68" s="49"/>
      <c r="BM68" s="192" t="s">
        <v>520</v>
      </c>
      <c r="BN68" s="49"/>
      <c r="BO68" s="49"/>
      <c r="BP68" s="49"/>
      <c r="BQ68" s="49"/>
      <c r="BR68" s="49"/>
      <c r="BS68" s="49"/>
      <c r="BT68" s="49"/>
      <c r="BU68" s="49"/>
      <c r="BV68" s="49"/>
      <c r="BW68" s="49"/>
      <c r="BX68" s="49"/>
      <c r="BY68" s="49"/>
      <c r="BZ68" s="49"/>
      <c r="CA68" s="49"/>
      <c r="CB68" s="49"/>
      <c r="CC68" s="49"/>
      <c r="CD68" s="49"/>
      <c r="CE68" s="49"/>
      <c r="CF68" s="49"/>
      <c r="CG68" s="49"/>
      <c r="CH68" s="49"/>
    </row>
    <row r="69" spans="53:86" ht="20.100000000000001" customHeight="1">
      <c r="BA69" s="319" t="s">
        <v>739</v>
      </c>
      <c r="BB69" s="49"/>
      <c r="BC69" s="49"/>
      <c r="BD69" s="49"/>
      <c r="BE69" s="49"/>
      <c r="BF69" s="49"/>
      <c r="BG69" s="49"/>
      <c r="BH69" s="49"/>
      <c r="BI69" s="49"/>
      <c r="BJ69" s="49"/>
      <c r="BK69" s="49"/>
      <c r="BL69" s="49"/>
      <c r="BM69" s="192" t="s">
        <v>521</v>
      </c>
      <c r="BN69" s="49"/>
      <c r="BO69" s="49"/>
      <c r="BP69" s="49"/>
      <c r="BQ69" s="49"/>
      <c r="BR69" s="49"/>
      <c r="BS69" s="49"/>
      <c r="BT69" s="49"/>
      <c r="BU69" s="49"/>
      <c r="BV69" s="49"/>
      <c r="BW69" s="49"/>
      <c r="BX69" s="49"/>
      <c r="BY69" s="49"/>
      <c r="BZ69" s="49"/>
      <c r="CA69" s="49"/>
      <c r="CB69" s="49"/>
      <c r="CC69" s="49"/>
      <c r="CD69" s="49"/>
      <c r="CE69" s="49"/>
      <c r="CF69" s="49"/>
      <c r="CG69" s="49"/>
      <c r="CH69" s="49"/>
    </row>
    <row r="70" spans="53:86" ht="20.100000000000001" customHeight="1">
      <c r="BA70" s="49" t="s">
        <v>740</v>
      </c>
      <c r="BB70" s="49"/>
      <c r="BC70" s="49"/>
      <c r="BD70" s="49"/>
      <c r="BE70" s="49"/>
      <c r="BF70" s="49"/>
      <c r="BG70" s="49"/>
      <c r="BH70" s="49"/>
      <c r="BI70" s="49"/>
      <c r="BJ70" s="49"/>
      <c r="BK70" s="49"/>
      <c r="BL70" s="49"/>
      <c r="BM70" s="192" t="s">
        <v>522</v>
      </c>
      <c r="BN70" s="49"/>
      <c r="BO70" s="49"/>
      <c r="BP70" s="49"/>
      <c r="BQ70" s="49"/>
      <c r="BR70" s="49"/>
      <c r="BS70" s="49"/>
      <c r="BT70" s="49"/>
      <c r="BU70" s="49"/>
      <c r="BV70" s="49"/>
      <c r="BW70" s="49"/>
      <c r="BX70" s="49"/>
      <c r="BY70" s="49"/>
      <c r="BZ70" s="49"/>
      <c r="CA70" s="49"/>
      <c r="CB70" s="49"/>
      <c r="CC70" s="49"/>
      <c r="CD70" s="49"/>
      <c r="CE70" s="49"/>
      <c r="CF70" s="49"/>
      <c r="CG70" s="49"/>
      <c r="CH70" s="49"/>
    </row>
    <row r="71" spans="53:86" ht="20.100000000000001" customHeight="1">
      <c r="BA71" s="49" t="s">
        <v>741</v>
      </c>
      <c r="BB71" s="49"/>
      <c r="BC71" s="49"/>
      <c r="BD71" s="49"/>
      <c r="BE71" s="49"/>
      <c r="BF71" s="49"/>
      <c r="BG71" s="49"/>
      <c r="BH71" s="49"/>
      <c r="BI71" s="49"/>
      <c r="BJ71" s="49"/>
      <c r="BK71" s="49"/>
      <c r="BL71" s="49"/>
      <c r="BM71" s="192" t="s">
        <v>523</v>
      </c>
      <c r="BN71" s="49"/>
      <c r="BO71" s="49"/>
      <c r="BP71" s="49"/>
      <c r="BQ71" s="49"/>
      <c r="BR71" s="49"/>
      <c r="BS71" s="49"/>
      <c r="BT71" s="49"/>
      <c r="BU71" s="49"/>
      <c r="BV71" s="49"/>
      <c r="BW71" s="49"/>
      <c r="BX71" s="49"/>
      <c r="BY71" s="49"/>
      <c r="BZ71" s="49"/>
      <c r="CA71" s="49"/>
      <c r="CB71" s="49"/>
      <c r="CC71" s="49"/>
      <c r="CD71" s="49"/>
      <c r="CE71" s="49"/>
      <c r="CF71" s="49"/>
      <c r="CG71" s="49"/>
      <c r="CH71" s="49"/>
    </row>
    <row r="72" spans="53:86" ht="20.100000000000001" customHeight="1">
      <c r="BA72" s="49" t="s">
        <v>742</v>
      </c>
      <c r="BB72" s="49"/>
      <c r="BC72" s="49"/>
      <c r="BD72" s="49"/>
      <c r="BE72" s="49"/>
      <c r="BF72" s="49"/>
      <c r="BG72" s="49"/>
      <c r="BH72" s="49"/>
      <c r="BI72" s="49"/>
      <c r="BJ72" s="49"/>
      <c r="BK72" s="49"/>
      <c r="BL72" s="49"/>
      <c r="BM72" s="192" t="s">
        <v>524</v>
      </c>
      <c r="BN72" s="49"/>
      <c r="BO72" s="49"/>
      <c r="BP72" s="49"/>
      <c r="BQ72" s="49"/>
      <c r="BR72" s="49"/>
      <c r="BS72" s="49"/>
      <c r="BT72" s="49"/>
      <c r="BU72" s="49"/>
      <c r="BV72" s="49"/>
      <c r="BW72" s="49"/>
      <c r="BX72" s="49"/>
      <c r="BY72" s="49"/>
      <c r="BZ72" s="49"/>
      <c r="CA72" s="49"/>
      <c r="CB72" s="49"/>
      <c r="CC72" s="49"/>
      <c r="CD72" s="49"/>
      <c r="CE72" s="49"/>
      <c r="CF72" s="49"/>
      <c r="CG72" s="49"/>
      <c r="CH72" s="49"/>
    </row>
    <row r="73" spans="53:86" ht="20.100000000000001" customHeight="1">
      <c r="BA73" s="49" t="s">
        <v>743</v>
      </c>
      <c r="BB73" s="49"/>
      <c r="BC73" s="49"/>
      <c r="BD73" s="49"/>
      <c r="BE73" s="49"/>
      <c r="BF73" s="49"/>
      <c r="BG73" s="49"/>
      <c r="BH73" s="49"/>
      <c r="BI73" s="49"/>
      <c r="BJ73" s="49"/>
      <c r="BK73" s="49"/>
      <c r="BL73" s="49"/>
      <c r="BM73" s="192" t="s">
        <v>525</v>
      </c>
      <c r="BN73" s="49"/>
      <c r="BO73" s="49"/>
      <c r="BP73" s="49"/>
      <c r="BQ73" s="49"/>
      <c r="BR73" s="49"/>
      <c r="BS73" s="49"/>
      <c r="BT73" s="49"/>
      <c r="BU73" s="49"/>
      <c r="BV73" s="49"/>
      <c r="BW73" s="49"/>
      <c r="BX73" s="49"/>
      <c r="BY73" s="49"/>
      <c r="BZ73" s="49"/>
      <c r="CA73" s="49"/>
      <c r="CB73" s="49"/>
      <c r="CC73" s="49"/>
      <c r="CD73" s="49"/>
      <c r="CE73" s="49"/>
      <c r="CF73" s="49"/>
      <c r="CG73" s="49"/>
      <c r="CH73" s="49"/>
    </row>
    <row r="74" spans="53:86" ht="20.100000000000001" customHeight="1">
      <c r="BA74" s="49" t="s">
        <v>744</v>
      </c>
      <c r="BB74" s="49"/>
      <c r="BC74" s="49"/>
      <c r="BD74" s="49"/>
      <c r="BE74" s="49"/>
      <c r="BF74" s="49"/>
      <c r="BG74" s="49"/>
      <c r="BH74" s="49"/>
      <c r="BI74" s="49"/>
      <c r="BJ74" s="49"/>
      <c r="BK74" s="49"/>
      <c r="BL74" s="49"/>
      <c r="BM74" s="192" t="s">
        <v>526</v>
      </c>
      <c r="BN74" s="49"/>
      <c r="BO74" s="49"/>
      <c r="BP74" s="49"/>
      <c r="BQ74" s="49"/>
      <c r="BR74" s="49"/>
      <c r="BS74" s="49"/>
      <c r="BT74" s="49"/>
      <c r="BU74" s="49"/>
      <c r="BV74" s="49"/>
      <c r="BW74" s="49"/>
      <c r="BX74" s="49"/>
      <c r="BY74" s="49"/>
      <c r="BZ74" s="49"/>
      <c r="CA74" s="49"/>
      <c r="CB74" s="49"/>
      <c r="CC74" s="49"/>
      <c r="CD74" s="49"/>
      <c r="CE74" s="49"/>
      <c r="CF74" s="49"/>
      <c r="CG74" s="49"/>
      <c r="CH74" s="49"/>
    </row>
    <row r="75" spans="53:86" ht="20.100000000000001" customHeight="1">
      <c r="BA75" s="49" t="s">
        <v>745</v>
      </c>
      <c r="BB75" s="49"/>
      <c r="BC75" s="49"/>
      <c r="BD75" s="49"/>
      <c r="BE75" s="49"/>
      <c r="BF75" s="49"/>
      <c r="BG75" s="49"/>
      <c r="BH75" s="49"/>
      <c r="BI75" s="49"/>
      <c r="BJ75" s="49"/>
      <c r="BK75" s="49"/>
      <c r="BL75" s="49"/>
      <c r="BM75" s="192" t="s">
        <v>527</v>
      </c>
      <c r="BN75" s="49"/>
      <c r="BO75" s="49"/>
      <c r="BP75" s="49"/>
      <c r="BQ75" s="49"/>
      <c r="BR75" s="49"/>
      <c r="BS75" s="49"/>
      <c r="BT75" s="49"/>
      <c r="BU75" s="49"/>
      <c r="BV75" s="49"/>
      <c r="BW75" s="49"/>
      <c r="BX75" s="49"/>
      <c r="BY75" s="49"/>
      <c r="BZ75" s="49"/>
      <c r="CA75" s="49"/>
      <c r="CB75" s="49"/>
      <c r="CC75" s="49"/>
      <c r="CD75" s="49"/>
      <c r="CE75" s="49"/>
      <c r="CF75" s="49"/>
      <c r="CG75" s="49"/>
      <c r="CH75" s="49"/>
    </row>
    <row r="76" spans="53:86" ht="20.100000000000001" customHeight="1">
      <c r="BA76" s="49" t="s">
        <v>746</v>
      </c>
      <c r="BB76" s="49"/>
      <c r="BC76" s="49"/>
      <c r="BD76" s="49"/>
      <c r="BE76" s="49"/>
      <c r="BF76" s="49"/>
      <c r="BG76" s="49"/>
      <c r="BH76" s="49"/>
      <c r="BI76" s="49"/>
      <c r="BJ76" s="49"/>
      <c r="BK76" s="49"/>
      <c r="BL76" s="49"/>
      <c r="BM76" s="192" t="s">
        <v>528</v>
      </c>
      <c r="BN76" s="49"/>
      <c r="BO76" s="49"/>
      <c r="BP76" s="49"/>
      <c r="BQ76" s="49"/>
      <c r="BR76" s="49"/>
      <c r="BS76" s="49"/>
      <c r="BT76" s="49"/>
      <c r="BU76" s="49"/>
      <c r="BV76" s="49"/>
      <c r="BW76" s="49"/>
      <c r="BX76" s="49"/>
      <c r="BY76" s="49"/>
      <c r="BZ76" s="49"/>
      <c r="CA76" s="49"/>
      <c r="CB76" s="49"/>
      <c r="CC76" s="49"/>
      <c r="CD76" s="49"/>
      <c r="CE76" s="49"/>
      <c r="CF76" s="49"/>
      <c r="CG76" s="49"/>
      <c r="CH76" s="49"/>
    </row>
    <row r="77" spans="53:86" ht="20.100000000000001" customHeight="1">
      <c r="BA77" s="49" t="s">
        <v>747</v>
      </c>
      <c r="BB77" s="49"/>
      <c r="BC77" s="49"/>
      <c r="BD77" s="49"/>
      <c r="BE77" s="49"/>
      <c r="BF77" s="49"/>
      <c r="BG77" s="49"/>
      <c r="BH77" s="49"/>
      <c r="BI77" s="49"/>
      <c r="BJ77" s="49"/>
      <c r="BK77" s="49"/>
      <c r="BL77" s="49"/>
      <c r="BM77" s="192" t="s">
        <v>529</v>
      </c>
      <c r="BN77" s="49"/>
      <c r="BO77" s="49"/>
      <c r="BP77" s="49"/>
      <c r="BQ77" s="49"/>
      <c r="BR77" s="49"/>
      <c r="BS77" s="49"/>
      <c r="BT77" s="49"/>
      <c r="BU77" s="49"/>
      <c r="BV77" s="49"/>
      <c r="BW77" s="49"/>
      <c r="BX77" s="49"/>
      <c r="BY77" s="49"/>
      <c r="BZ77" s="49"/>
      <c r="CA77" s="49"/>
      <c r="CB77" s="49"/>
      <c r="CC77" s="49"/>
      <c r="CD77" s="49"/>
      <c r="CE77" s="49"/>
      <c r="CF77" s="49"/>
      <c r="CG77" s="49"/>
      <c r="CH77" s="49"/>
    </row>
    <row r="78" spans="53:86" ht="20.100000000000001" customHeight="1">
      <c r="BA78" s="49" t="s">
        <v>748</v>
      </c>
      <c r="BB78" s="49"/>
      <c r="BC78" s="49"/>
      <c r="BD78" s="49"/>
      <c r="BE78" s="49"/>
      <c r="BF78" s="49"/>
      <c r="BG78" s="49"/>
      <c r="BH78" s="49"/>
      <c r="BI78" s="49"/>
      <c r="BJ78" s="49"/>
      <c r="BK78" s="49"/>
      <c r="BL78" s="49"/>
      <c r="BM78" s="192" t="s">
        <v>530</v>
      </c>
      <c r="BN78" s="49"/>
      <c r="BO78" s="49"/>
      <c r="BP78" s="49"/>
      <c r="BQ78" s="49"/>
      <c r="BR78" s="49"/>
      <c r="BS78" s="49"/>
      <c r="BT78" s="49"/>
      <c r="BU78" s="49"/>
      <c r="BV78" s="49"/>
      <c r="BW78" s="49"/>
      <c r="BX78" s="49"/>
      <c r="BY78" s="49"/>
      <c r="BZ78" s="49"/>
      <c r="CA78" s="49"/>
      <c r="CB78" s="49"/>
      <c r="CC78" s="49"/>
      <c r="CD78" s="49"/>
      <c r="CE78" s="49"/>
      <c r="CF78" s="49"/>
      <c r="CG78" s="49"/>
      <c r="CH78" s="49"/>
    </row>
    <row r="79" spans="53:86" ht="20.100000000000001" customHeight="1">
      <c r="BA79" s="319" t="s">
        <v>791</v>
      </c>
      <c r="BB79" s="49"/>
      <c r="BC79" s="49"/>
      <c r="BD79" s="49"/>
      <c r="BE79" s="49"/>
      <c r="BF79" s="49"/>
      <c r="BG79" s="49"/>
      <c r="BH79" s="49"/>
      <c r="BI79" s="49"/>
      <c r="BJ79" s="49"/>
      <c r="BK79" s="49"/>
      <c r="BL79" s="49"/>
      <c r="BM79" s="192"/>
      <c r="BN79" s="49"/>
      <c r="BO79" s="49"/>
      <c r="BP79" s="49"/>
      <c r="BQ79" s="49"/>
      <c r="BR79" s="49"/>
      <c r="BS79" s="49"/>
      <c r="BT79" s="49"/>
      <c r="BU79" s="49"/>
      <c r="BV79" s="49"/>
      <c r="BW79" s="49"/>
      <c r="BX79" s="49"/>
      <c r="BY79" s="49"/>
      <c r="BZ79" s="49"/>
      <c r="CA79" s="49"/>
      <c r="CB79" s="49"/>
      <c r="CC79" s="49"/>
      <c r="CD79" s="49"/>
      <c r="CE79" s="49"/>
      <c r="CF79" s="49"/>
      <c r="CG79" s="49"/>
      <c r="CH79" s="49"/>
    </row>
    <row r="80" spans="53:86" ht="20.100000000000001" customHeight="1">
      <c r="BA80" s="49" t="s">
        <v>788</v>
      </c>
      <c r="BB80" s="49"/>
      <c r="BC80" s="49"/>
      <c r="BD80" s="49"/>
      <c r="BE80" s="49"/>
      <c r="BF80" s="49"/>
      <c r="BG80" s="49"/>
      <c r="BH80" s="49"/>
      <c r="BI80" s="49"/>
      <c r="BJ80" s="49"/>
      <c r="BK80" s="49"/>
      <c r="BL80" s="49"/>
      <c r="BM80" s="192"/>
      <c r="BN80" s="49"/>
      <c r="BO80" s="49"/>
      <c r="BP80" s="49"/>
      <c r="BQ80" s="49"/>
      <c r="BR80" s="49"/>
      <c r="BS80" s="49"/>
      <c r="BT80" s="49"/>
      <c r="BU80" s="49"/>
      <c r="BV80" s="49"/>
      <c r="BW80" s="49"/>
      <c r="BX80" s="49"/>
      <c r="BY80" s="49"/>
      <c r="BZ80" s="49"/>
      <c r="CA80" s="49"/>
      <c r="CB80" s="49"/>
      <c r="CC80" s="49"/>
      <c r="CD80" s="49"/>
      <c r="CE80" s="49"/>
      <c r="CF80" s="49"/>
      <c r="CG80" s="49"/>
      <c r="CH80" s="49"/>
    </row>
    <row r="81" spans="53:86" ht="20.100000000000001" customHeight="1">
      <c r="BA81" s="49" t="s">
        <v>789</v>
      </c>
      <c r="BB81" s="49"/>
      <c r="BC81" s="49"/>
      <c r="BD81" s="49"/>
      <c r="BE81" s="49"/>
      <c r="BF81" s="49"/>
      <c r="BG81" s="49"/>
      <c r="BH81" s="49"/>
      <c r="BI81" s="49"/>
      <c r="BJ81" s="49"/>
      <c r="BK81" s="49"/>
      <c r="BL81" s="49"/>
      <c r="BM81" s="192"/>
      <c r="BN81" s="49"/>
      <c r="BO81" s="49"/>
      <c r="BP81" s="49"/>
      <c r="BQ81" s="49"/>
      <c r="BR81" s="49"/>
      <c r="BS81" s="49"/>
      <c r="BT81" s="49"/>
      <c r="BU81" s="49"/>
      <c r="BV81" s="49"/>
      <c r="BW81" s="49"/>
      <c r="BX81" s="49"/>
      <c r="BY81" s="49"/>
      <c r="BZ81" s="49"/>
      <c r="CA81" s="49"/>
      <c r="CB81" s="49"/>
      <c r="CC81" s="49"/>
      <c r="CD81" s="49"/>
      <c r="CE81" s="49"/>
      <c r="CF81" s="49"/>
      <c r="CG81" s="49"/>
      <c r="CH81" s="49"/>
    </row>
    <row r="82" spans="53:86" ht="20.100000000000001" customHeight="1">
      <c r="BA82" s="49" t="s">
        <v>790</v>
      </c>
      <c r="BB82" s="49"/>
      <c r="BC82" s="49"/>
      <c r="BD82" s="49"/>
      <c r="BE82" s="49"/>
      <c r="BF82" s="49"/>
      <c r="BG82" s="49"/>
      <c r="BH82" s="49"/>
      <c r="BI82" s="49"/>
      <c r="BJ82" s="49"/>
      <c r="BK82" s="49"/>
      <c r="BL82" s="49"/>
      <c r="BM82" s="192"/>
      <c r="BN82" s="49"/>
      <c r="BO82" s="49"/>
      <c r="BP82" s="49"/>
      <c r="BQ82" s="49"/>
      <c r="BR82" s="49"/>
      <c r="BS82" s="49"/>
      <c r="BT82" s="49"/>
      <c r="BU82" s="49"/>
      <c r="BV82" s="49"/>
      <c r="BW82" s="49"/>
      <c r="BX82" s="49"/>
      <c r="BY82" s="49"/>
      <c r="BZ82" s="49"/>
      <c r="CA82" s="49"/>
      <c r="CB82" s="49"/>
      <c r="CC82" s="49"/>
      <c r="CD82" s="49"/>
      <c r="CE82" s="49"/>
      <c r="CF82" s="49"/>
      <c r="CG82" s="49"/>
      <c r="CH82" s="49"/>
    </row>
    <row r="83" spans="53:86" ht="20.100000000000001" customHeight="1">
      <c r="BA83" s="319" t="s">
        <v>1843</v>
      </c>
      <c r="BB83" s="49"/>
      <c r="BC83" s="49"/>
      <c r="BD83" s="49"/>
      <c r="BE83" s="49"/>
      <c r="BF83" s="49"/>
      <c r="BG83" s="49"/>
      <c r="BH83" s="49"/>
      <c r="BI83" s="49"/>
      <c r="BJ83" s="49"/>
      <c r="BK83" s="49"/>
      <c r="BL83" s="49"/>
      <c r="BM83" s="49" t="s">
        <v>531</v>
      </c>
      <c r="BN83" s="49"/>
      <c r="BO83" s="49"/>
      <c r="BP83" s="49"/>
      <c r="BQ83" s="49"/>
      <c r="BR83" s="49"/>
      <c r="BS83" s="49"/>
      <c r="BT83" s="49"/>
      <c r="BU83" s="49"/>
      <c r="BV83" s="49"/>
      <c r="BW83" s="49"/>
      <c r="BX83" s="49"/>
      <c r="BY83" s="49"/>
      <c r="BZ83" s="49"/>
      <c r="CA83" s="49"/>
      <c r="CB83" s="49"/>
      <c r="CC83" s="49"/>
      <c r="CD83" s="49"/>
      <c r="CE83" s="49"/>
      <c r="CF83" s="49"/>
      <c r="CG83" s="49"/>
      <c r="CH83" s="49"/>
    </row>
    <row r="84" spans="53:86" ht="20.100000000000001" customHeight="1">
      <c r="BA84" s="49" t="s">
        <v>750</v>
      </c>
      <c r="BB84" s="49"/>
      <c r="BC84" s="49"/>
      <c r="BD84" s="49"/>
      <c r="BE84" s="49"/>
      <c r="BF84" s="49"/>
      <c r="BG84" s="49"/>
      <c r="BH84" s="49"/>
      <c r="BI84" s="49"/>
      <c r="BJ84" s="49"/>
      <c r="BK84" s="49"/>
      <c r="BL84" s="49"/>
      <c r="BM84" s="192" t="s">
        <v>532</v>
      </c>
      <c r="BN84" s="49"/>
      <c r="BO84" s="49"/>
      <c r="BP84" s="49"/>
      <c r="BQ84" s="49"/>
      <c r="BR84" s="49"/>
      <c r="BS84" s="49"/>
      <c r="BT84" s="49"/>
      <c r="BU84" s="49"/>
      <c r="BV84" s="49"/>
      <c r="BW84" s="49"/>
      <c r="BX84" s="49"/>
      <c r="BY84" s="49"/>
      <c r="BZ84" s="49"/>
      <c r="CA84" s="49"/>
      <c r="CB84" s="49"/>
      <c r="CC84" s="49"/>
      <c r="CD84" s="49"/>
      <c r="CE84" s="49"/>
      <c r="CF84" s="49"/>
      <c r="CG84" s="49"/>
      <c r="CH84" s="49"/>
    </row>
    <row r="85" spans="53:86" ht="20.100000000000001" customHeight="1">
      <c r="BA85" s="49" t="s">
        <v>751</v>
      </c>
      <c r="BB85" s="49"/>
      <c r="BC85" s="49"/>
      <c r="BD85" s="49"/>
      <c r="BE85" s="49"/>
      <c r="BF85" s="49"/>
      <c r="BG85" s="49"/>
      <c r="BH85" s="49"/>
      <c r="BI85" s="49"/>
      <c r="BJ85" s="49"/>
      <c r="BK85" s="49"/>
      <c r="BL85" s="49"/>
      <c r="BM85" s="192" t="s">
        <v>533</v>
      </c>
      <c r="BN85" s="49"/>
      <c r="BO85" s="49"/>
      <c r="BP85" s="49"/>
      <c r="BQ85" s="49"/>
      <c r="BR85" s="49"/>
      <c r="BS85" s="49"/>
      <c r="BT85" s="49"/>
      <c r="BU85" s="49"/>
      <c r="BV85" s="49"/>
      <c r="BW85" s="49"/>
      <c r="BX85" s="49"/>
      <c r="BY85" s="49"/>
      <c r="BZ85" s="49"/>
      <c r="CA85" s="49"/>
      <c r="CB85" s="49"/>
      <c r="CC85" s="49"/>
      <c r="CD85" s="49"/>
      <c r="CE85" s="49"/>
      <c r="CF85" s="49"/>
      <c r="CG85" s="49"/>
      <c r="CH85" s="49"/>
    </row>
    <row r="86" spans="53:86" ht="20.100000000000001" customHeight="1">
      <c r="BA86" s="49" t="s">
        <v>752</v>
      </c>
      <c r="BB86" s="49"/>
      <c r="BC86" s="49"/>
      <c r="BD86" s="49"/>
      <c r="BE86" s="49"/>
      <c r="BF86" s="49"/>
      <c r="BG86" s="49"/>
      <c r="BH86" s="49"/>
      <c r="BI86" s="49"/>
      <c r="BJ86" s="49"/>
      <c r="BK86" s="49"/>
      <c r="BL86" s="49"/>
      <c r="BM86" s="192" t="s">
        <v>534</v>
      </c>
      <c r="BN86" s="49"/>
      <c r="BO86" s="49"/>
      <c r="BP86" s="49"/>
      <c r="BQ86" s="49"/>
      <c r="BR86" s="49"/>
      <c r="BS86" s="49"/>
      <c r="BT86" s="49"/>
      <c r="BU86" s="49"/>
      <c r="BV86" s="49"/>
      <c r="BW86" s="49"/>
      <c r="BX86" s="49"/>
      <c r="BY86" s="49"/>
      <c r="BZ86" s="49"/>
      <c r="CA86" s="49"/>
      <c r="CB86" s="49"/>
      <c r="CC86" s="49"/>
      <c r="CD86" s="49"/>
      <c r="CE86" s="49"/>
      <c r="CF86" s="49"/>
      <c r="CG86" s="49"/>
      <c r="CH86" s="49"/>
    </row>
    <row r="87" spans="53:86" ht="20.100000000000001" customHeight="1">
      <c r="BA87" s="49" t="s">
        <v>753</v>
      </c>
      <c r="BB87" s="49"/>
      <c r="BC87" s="49"/>
      <c r="BD87" s="49"/>
      <c r="BE87" s="49"/>
      <c r="BF87" s="49"/>
      <c r="BG87" s="49"/>
      <c r="BH87" s="49"/>
      <c r="BI87" s="49"/>
      <c r="BJ87" s="49"/>
      <c r="BK87" s="49"/>
      <c r="BL87" s="49"/>
      <c r="BM87" s="192" t="s">
        <v>535</v>
      </c>
      <c r="BN87" s="49"/>
      <c r="BO87" s="49"/>
      <c r="BP87" s="49"/>
      <c r="BQ87" s="49"/>
      <c r="BR87" s="49"/>
      <c r="BS87" s="49"/>
      <c r="BT87" s="49"/>
      <c r="BU87" s="49"/>
      <c r="BV87" s="49"/>
      <c r="BW87" s="49"/>
      <c r="BX87" s="49"/>
      <c r="BY87" s="49"/>
      <c r="BZ87" s="49"/>
      <c r="CA87" s="49"/>
      <c r="CB87" s="49"/>
      <c r="CC87" s="49"/>
      <c r="CD87" s="49"/>
      <c r="CE87" s="49"/>
      <c r="CF87" s="49"/>
      <c r="CG87" s="49"/>
      <c r="CH87" s="49"/>
    </row>
    <row r="88" spans="53:86" ht="20.100000000000001" customHeight="1">
      <c r="BA88" s="49" t="s">
        <v>84</v>
      </c>
      <c r="BB88" s="49"/>
      <c r="BC88" s="49"/>
      <c r="BD88" s="49"/>
      <c r="BE88" s="49"/>
      <c r="BF88" s="49"/>
      <c r="BG88" s="49"/>
      <c r="BH88" s="49"/>
      <c r="BI88" s="49"/>
      <c r="BJ88" s="49"/>
      <c r="BK88" s="49"/>
      <c r="BL88" s="49"/>
      <c r="BM88" s="192" t="s">
        <v>102</v>
      </c>
      <c r="BN88" s="49"/>
      <c r="BO88" s="49"/>
      <c r="BP88" s="49"/>
      <c r="BQ88" s="49"/>
      <c r="BR88" s="49"/>
      <c r="BS88" s="49"/>
      <c r="BT88" s="49"/>
      <c r="BU88" s="49"/>
      <c r="BV88" s="49"/>
      <c r="BW88" s="49"/>
      <c r="BX88" s="49"/>
      <c r="BY88" s="49"/>
      <c r="BZ88" s="49"/>
      <c r="CA88" s="49"/>
      <c r="CB88" s="49"/>
      <c r="CC88" s="49"/>
      <c r="CD88" s="49"/>
      <c r="CE88" s="49"/>
      <c r="CF88" s="49"/>
      <c r="CG88" s="49"/>
      <c r="CH88" s="49"/>
    </row>
    <row r="89" spans="53:86" ht="20.100000000000001" customHeight="1">
      <c r="BA89" s="49" t="s">
        <v>754</v>
      </c>
      <c r="BB89" s="49"/>
      <c r="BC89" s="49"/>
      <c r="BD89" s="49"/>
      <c r="BE89" s="49"/>
      <c r="BF89" s="49"/>
      <c r="BG89" s="49"/>
      <c r="BH89" s="49"/>
      <c r="BI89" s="49"/>
      <c r="BJ89" s="49"/>
      <c r="BK89" s="49"/>
      <c r="BL89" s="49"/>
      <c r="BM89" s="192" t="s">
        <v>1844</v>
      </c>
      <c r="BN89" s="49"/>
      <c r="BO89" s="49"/>
      <c r="BP89" s="49"/>
      <c r="BQ89" s="49"/>
      <c r="BR89" s="49"/>
      <c r="BS89" s="49"/>
      <c r="BT89" s="49"/>
      <c r="BU89" s="49"/>
      <c r="BV89" s="49"/>
      <c r="BW89" s="49"/>
      <c r="BX89" s="49"/>
      <c r="BY89" s="49"/>
      <c r="BZ89" s="49"/>
      <c r="CA89" s="49"/>
      <c r="CB89" s="49"/>
      <c r="CC89" s="49"/>
      <c r="CD89" s="49"/>
      <c r="CE89" s="49"/>
      <c r="CF89" s="49"/>
      <c r="CG89" s="49"/>
      <c r="CH89" s="49"/>
    </row>
    <row r="90" spans="53:86" ht="20.100000000000001" customHeight="1">
      <c r="BA90" s="49" t="s">
        <v>755</v>
      </c>
      <c r="BB90" s="49"/>
      <c r="BC90" s="49"/>
      <c r="BD90" s="49"/>
      <c r="BE90" s="49"/>
      <c r="BF90" s="49"/>
      <c r="BG90" s="49"/>
      <c r="BH90" s="49"/>
      <c r="BI90" s="49"/>
      <c r="BJ90" s="49"/>
      <c r="BK90" s="49"/>
      <c r="BL90" s="49"/>
      <c r="BM90" s="192" t="s">
        <v>536</v>
      </c>
      <c r="BN90" s="49"/>
      <c r="BO90" s="49"/>
      <c r="BP90" s="49"/>
      <c r="BQ90" s="49"/>
      <c r="BR90" s="49"/>
      <c r="BS90" s="49"/>
      <c r="BT90" s="49"/>
      <c r="BU90" s="49"/>
      <c r="BV90" s="49"/>
      <c r="BW90" s="49"/>
      <c r="BX90" s="49"/>
      <c r="BY90" s="49"/>
      <c r="BZ90" s="49"/>
      <c r="CA90" s="49"/>
      <c r="CB90" s="49"/>
      <c r="CC90" s="49"/>
      <c r="CD90" s="49"/>
      <c r="CE90" s="49"/>
      <c r="CF90" s="49"/>
      <c r="CG90" s="49"/>
      <c r="CH90" s="49"/>
    </row>
    <row r="91" spans="53:86" ht="20.100000000000001" customHeight="1">
      <c r="BA91" s="49" t="s">
        <v>756</v>
      </c>
      <c r="BB91" s="49"/>
      <c r="BC91" s="49"/>
      <c r="BD91" s="49"/>
      <c r="BE91" s="49"/>
      <c r="BF91" s="49"/>
      <c r="BG91" s="49"/>
      <c r="BH91" s="49"/>
      <c r="BI91" s="49"/>
      <c r="BJ91" s="49"/>
      <c r="BK91" s="49"/>
      <c r="BL91" s="49"/>
      <c r="BM91" s="192" t="s">
        <v>537</v>
      </c>
      <c r="BN91" s="49"/>
      <c r="BO91" s="49"/>
      <c r="BP91" s="49"/>
      <c r="BQ91" s="49"/>
      <c r="BR91" s="49"/>
      <c r="BS91" s="49"/>
      <c r="BT91" s="49"/>
      <c r="BU91" s="49"/>
      <c r="BV91" s="49"/>
      <c r="BW91" s="49"/>
      <c r="BX91" s="49"/>
      <c r="BY91" s="49"/>
      <c r="BZ91" s="49"/>
      <c r="CA91" s="49"/>
      <c r="CB91" s="49"/>
      <c r="CC91" s="49"/>
      <c r="CD91" s="49"/>
      <c r="CE91" s="49"/>
      <c r="CF91" s="49"/>
      <c r="CG91" s="49"/>
      <c r="CH91" s="49"/>
    </row>
    <row r="92" spans="53:86" ht="20.100000000000001" customHeight="1">
      <c r="BA92" s="49" t="s">
        <v>757</v>
      </c>
      <c r="BB92" s="49"/>
      <c r="BC92" s="49"/>
      <c r="BD92" s="49"/>
      <c r="BE92" s="49"/>
      <c r="BF92" s="49"/>
      <c r="BG92" s="49"/>
      <c r="BH92" s="49"/>
      <c r="BI92" s="49"/>
      <c r="BJ92" s="49"/>
      <c r="BK92" s="49"/>
      <c r="BL92" s="49"/>
      <c r="BM92" s="192" t="s">
        <v>538</v>
      </c>
      <c r="BN92" s="49"/>
      <c r="BO92" s="49"/>
      <c r="BP92" s="49"/>
      <c r="BQ92" s="49"/>
      <c r="BR92" s="49"/>
      <c r="BS92" s="49"/>
      <c r="BT92" s="49"/>
      <c r="BU92" s="49"/>
      <c r="BV92" s="49"/>
      <c r="BW92" s="49"/>
      <c r="BX92" s="49"/>
      <c r="BY92" s="49"/>
      <c r="BZ92" s="49"/>
      <c r="CA92" s="49"/>
      <c r="CB92" s="49"/>
      <c r="CC92" s="49"/>
      <c r="CD92" s="49"/>
      <c r="CE92" s="49"/>
      <c r="CF92" s="49"/>
      <c r="CG92" s="49"/>
      <c r="CH92" s="49"/>
    </row>
    <row r="93" spans="53:86" ht="20.100000000000001" customHeight="1">
      <c r="BA93" s="49" t="s">
        <v>758</v>
      </c>
      <c r="BB93" s="49"/>
      <c r="BC93" s="49"/>
      <c r="BD93" s="49"/>
      <c r="BE93" s="49"/>
      <c r="BF93" s="49"/>
      <c r="BG93" s="49"/>
      <c r="BH93" s="49"/>
      <c r="BI93" s="49"/>
      <c r="BJ93" s="49"/>
      <c r="BK93" s="49"/>
      <c r="BL93" s="49"/>
      <c r="BM93" s="192" t="s">
        <v>539</v>
      </c>
      <c r="BN93" s="49"/>
      <c r="BO93" s="49"/>
      <c r="BP93" s="49"/>
      <c r="BQ93" s="49"/>
      <c r="BR93" s="49"/>
      <c r="BS93" s="49"/>
      <c r="BT93" s="49"/>
      <c r="BU93" s="49"/>
      <c r="BV93" s="49"/>
      <c r="BW93" s="49"/>
      <c r="BX93" s="49"/>
      <c r="BY93" s="49"/>
      <c r="BZ93" s="49"/>
      <c r="CA93" s="49"/>
      <c r="CB93" s="49"/>
      <c r="CC93" s="49"/>
      <c r="CD93" s="49"/>
      <c r="CE93" s="49"/>
      <c r="CF93" s="49"/>
      <c r="CG93" s="49"/>
      <c r="CH93" s="49"/>
    </row>
    <row r="94" spans="53:86" ht="20.100000000000001" customHeight="1">
      <c r="BA94" s="49" t="s">
        <v>759</v>
      </c>
      <c r="BB94" s="49"/>
      <c r="BC94" s="49"/>
      <c r="BD94" s="49"/>
      <c r="BE94" s="49"/>
      <c r="BF94" s="49"/>
      <c r="BG94" s="49"/>
      <c r="BH94" s="49"/>
      <c r="BI94" s="49"/>
      <c r="BJ94" s="49"/>
      <c r="BK94" s="49"/>
      <c r="BL94" s="49"/>
      <c r="BM94" s="192" t="s">
        <v>540</v>
      </c>
      <c r="BN94" s="49"/>
      <c r="BO94" s="49"/>
      <c r="BP94" s="49"/>
      <c r="BQ94" s="49"/>
      <c r="BR94" s="49"/>
      <c r="BS94" s="49"/>
      <c r="BT94" s="49"/>
      <c r="BU94" s="49"/>
      <c r="BV94" s="49"/>
      <c r="BW94" s="49"/>
      <c r="BX94" s="49"/>
      <c r="BY94" s="49"/>
      <c r="BZ94" s="49"/>
      <c r="CA94" s="49"/>
      <c r="CB94" s="49"/>
      <c r="CC94" s="49"/>
      <c r="CD94" s="49"/>
      <c r="CE94" s="49"/>
      <c r="CF94" s="49"/>
      <c r="CG94" s="49"/>
      <c r="CH94" s="49"/>
    </row>
    <row r="95" spans="53:86" ht="20.100000000000001" customHeight="1">
      <c r="BA95" s="49" t="s">
        <v>760</v>
      </c>
      <c r="BB95" s="49"/>
      <c r="BC95" s="49"/>
      <c r="BD95" s="49"/>
      <c r="BE95" s="49"/>
      <c r="BF95" s="49"/>
      <c r="BG95" s="49"/>
      <c r="BH95" s="49"/>
      <c r="BI95" s="49"/>
      <c r="BJ95" s="49"/>
      <c r="BK95" s="49"/>
      <c r="BL95" s="49"/>
      <c r="BM95" s="49" t="s">
        <v>541</v>
      </c>
      <c r="BN95" s="49"/>
      <c r="BO95" s="49"/>
      <c r="BP95" s="49"/>
      <c r="BQ95" s="49"/>
      <c r="BR95" s="49"/>
      <c r="BS95" s="49"/>
      <c r="BT95" s="49"/>
      <c r="BU95" s="49"/>
      <c r="BV95" s="49"/>
      <c r="BW95" s="49"/>
      <c r="BX95" s="49"/>
      <c r="BY95" s="49"/>
      <c r="BZ95" s="49"/>
      <c r="CA95" s="49"/>
      <c r="CB95" s="49"/>
      <c r="CC95" s="49"/>
      <c r="CD95" s="49"/>
      <c r="CE95" s="49"/>
      <c r="CF95" s="49"/>
      <c r="CG95" s="49"/>
      <c r="CH95" s="49"/>
    </row>
    <row r="96" spans="53:86" ht="20.100000000000001" customHeight="1">
      <c r="BA96" s="49" t="s">
        <v>761</v>
      </c>
      <c r="BB96" s="49"/>
      <c r="BC96" s="49"/>
      <c r="BD96" s="49"/>
      <c r="BE96" s="49"/>
      <c r="BF96" s="49"/>
      <c r="BG96" s="49"/>
      <c r="BH96" s="49"/>
      <c r="BI96" s="49"/>
      <c r="BJ96" s="49"/>
      <c r="BK96" s="49"/>
      <c r="BL96" s="49"/>
      <c r="BM96" s="192" t="s">
        <v>542</v>
      </c>
      <c r="BN96" s="49"/>
      <c r="BO96" s="49"/>
      <c r="BP96" s="49"/>
      <c r="BQ96" s="49"/>
      <c r="BR96" s="49"/>
      <c r="BS96" s="49"/>
      <c r="BT96" s="49"/>
      <c r="BU96" s="49"/>
      <c r="BV96" s="49"/>
      <c r="BW96" s="49"/>
      <c r="BX96" s="49"/>
      <c r="BY96" s="49"/>
      <c r="BZ96" s="49"/>
      <c r="CA96" s="49"/>
      <c r="CB96" s="49"/>
      <c r="CC96" s="49"/>
      <c r="CD96" s="49"/>
      <c r="CE96" s="49"/>
      <c r="CF96" s="49"/>
      <c r="CG96" s="49"/>
      <c r="CH96" s="49"/>
    </row>
    <row r="97" spans="53:86" ht="20.100000000000001" customHeight="1">
      <c r="BA97" s="49" t="s">
        <v>762</v>
      </c>
      <c r="BB97" s="49"/>
      <c r="BC97" s="49"/>
      <c r="BD97" s="49"/>
      <c r="BE97" s="49"/>
      <c r="BF97" s="49"/>
      <c r="BG97" s="49"/>
      <c r="BH97" s="49"/>
      <c r="BI97" s="49"/>
      <c r="BJ97" s="49"/>
      <c r="BK97" s="49"/>
      <c r="BL97" s="49"/>
      <c r="BM97" s="192" t="s">
        <v>543</v>
      </c>
      <c r="BN97" s="49"/>
      <c r="BO97" s="49"/>
      <c r="BP97" s="49"/>
      <c r="BQ97" s="49"/>
      <c r="BR97" s="49"/>
      <c r="BS97" s="49"/>
      <c r="BT97" s="49"/>
      <c r="BU97" s="49"/>
      <c r="BV97" s="49"/>
      <c r="BW97" s="49"/>
      <c r="BX97" s="49"/>
      <c r="BY97" s="49"/>
      <c r="BZ97" s="49"/>
      <c r="CA97" s="49"/>
      <c r="CB97" s="49"/>
      <c r="CC97" s="49"/>
      <c r="CD97" s="49"/>
      <c r="CE97" s="49"/>
      <c r="CF97" s="49"/>
      <c r="CG97" s="49"/>
      <c r="CH97" s="49"/>
    </row>
    <row r="98" spans="53:86" ht="20.100000000000001" customHeight="1">
      <c r="BA98" s="49" t="s">
        <v>763</v>
      </c>
      <c r="BB98" s="49"/>
      <c r="BC98" s="49"/>
      <c r="BD98" s="49"/>
      <c r="BE98" s="49"/>
      <c r="BF98" s="49"/>
      <c r="BG98" s="49"/>
      <c r="BH98" s="49"/>
      <c r="BI98" s="49"/>
      <c r="BJ98" s="49"/>
      <c r="BK98" s="49"/>
      <c r="BL98" s="49"/>
      <c r="BM98" s="192" t="s">
        <v>544</v>
      </c>
      <c r="BN98" s="49"/>
      <c r="BO98" s="49"/>
      <c r="BP98" s="49"/>
      <c r="BQ98" s="49"/>
      <c r="BR98" s="49"/>
      <c r="BS98" s="49"/>
      <c r="BT98" s="49"/>
      <c r="BU98" s="49"/>
      <c r="BV98" s="49"/>
      <c r="BW98" s="49"/>
      <c r="BX98" s="49"/>
      <c r="BY98" s="49"/>
      <c r="BZ98" s="49"/>
      <c r="CA98" s="49"/>
      <c r="CB98" s="49"/>
      <c r="CC98" s="49"/>
      <c r="CD98" s="49"/>
      <c r="CE98" s="49"/>
      <c r="CF98" s="49"/>
      <c r="CG98" s="49"/>
      <c r="CH98" s="49"/>
    </row>
    <row r="99" spans="53:86" ht="20.100000000000001" customHeight="1">
      <c r="BA99" s="49" t="s">
        <v>764</v>
      </c>
      <c r="BB99" s="49"/>
      <c r="BC99" s="49"/>
      <c r="BD99" s="49"/>
      <c r="BE99" s="49"/>
      <c r="BF99" s="49"/>
      <c r="BG99" s="49"/>
      <c r="BH99" s="49"/>
      <c r="BI99" s="49"/>
      <c r="BJ99" s="49"/>
      <c r="BK99" s="49"/>
      <c r="BL99" s="49"/>
      <c r="BM99" s="192" t="s">
        <v>545</v>
      </c>
      <c r="BN99" s="49"/>
      <c r="BO99" s="49"/>
      <c r="BP99" s="49"/>
      <c r="BQ99" s="49"/>
      <c r="BR99" s="49"/>
      <c r="BS99" s="49"/>
      <c r="BT99" s="49"/>
      <c r="BU99" s="49"/>
      <c r="BV99" s="49"/>
      <c r="BW99" s="49"/>
      <c r="BX99" s="49"/>
      <c r="BY99" s="49"/>
      <c r="BZ99" s="49"/>
      <c r="CA99" s="49"/>
      <c r="CB99" s="49"/>
      <c r="CC99" s="49"/>
      <c r="CD99" s="49"/>
      <c r="CE99" s="49"/>
      <c r="CF99" s="49"/>
      <c r="CG99" s="49"/>
      <c r="CH99" s="49"/>
    </row>
    <row r="100" spans="53:86" ht="20.100000000000001" customHeight="1">
      <c r="BA100" s="49" t="s">
        <v>765</v>
      </c>
      <c r="BB100" s="49"/>
      <c r="BC100" s="49"/>
      <c r="BD100" s="49"/>
      <c r="BE100" s="49"/>
      <c r="BF100" s="49"/>
      <c r="BG100" s="49"/>
      <c r="BH100" s="49"/>
      <c r="BI100" s="49"/>
      <c r="BJ100" s="49"/>
      <c r="BK100" s="49"/>
      <c r="BL100" s="49"/>
      <c r="BM100" s="192" t="s">
        <v>546</v>
      </c>
      <c r="BN100" s="49"/>
      <c r="BO100" s="49"/>
      <c r="BP100" s="49"/>
      <c r="BQ100" s="49"/>
      <c r="BR100" s="49"/>
      <c r="BS100" s="49"/>
      <c r="BT100" s="49"/>
      <c r="BU100" s="49"/>
      <c r="BV100" s="49"/>
      <c r="BW100" s="49"/>
      <c r="BX100" s="49"/>
      <c r="BY100" s="49"/>
      <c r="BZ100" s="49"/>
      <c r="CA100" s="49"/>
      <c r="CB100" s="49"/>
      <c r="CC100" s="49"/>
      <c r="CD100" s="49"/>
      <c r="CE100" s="49"/>
      <c r="CF100" s="49"/>
      <c r="CG100" s="49"/>
      <c r="CH100" s="49"/>
    </row>
    <row r="101" spans="53:86" ht="20.100000000000001" customHeight="1">
      <c r="BA101" s="49" t="s">
        <v>766</v>
      </c>
      <c r="BB101" s="49"/>
      <c r="BC101" s="49"/>
      <c r="BD101" s="49"/>
      <c r="BE101" s="49"/>
      <c r="BF101" s="49"/>
      <c r="BG101" s="49"/>
      <c r="BH101" s="49"/>
      <c r="BI101" s="49"/>
      <c r="BJ101" s="49"/>
      <c r="BK101" s="49"/>
      <c r="BL101" s="49"/>
      <c r="BM101" s="192" t="s">
        <v>1829</v>
      </c>
      <c r="BN101" s="49"/>
      <c r="BO101" s="49"/>
      <c r="BP101" s="49"/>
      <c r="BQ101" s="49"/>
      <c r="BR101" s="49"/>
      <c r="BS101" s="49"/>
      <c r="BT101" s="49"/>
      <c r="BU101" s="49"/>
      <c r="BV101" s="49"/>
      <c r="BW101" s="49"/>
      <c r="BX101" s="49"/>
      <c r="BY101" s="49"/>
      <c r="BZ101" s="49"/>
      <c r="CA101" s="49"/>
      <c r="CB101" s="49"/>
      <c r="CC101" s="49"/>
      <c r="CD101" s="49"/>
      <c r="CE101" s="49"/>
      <c r="CF101" s="49"/>
      <c r="CG101" s="49"/>
      <c r="CH101" s="49"/>
    </row>
    <row r="102" spans="53:86" ht="20.100000000000001" customHeight="1">
      <c r="BA102" s="49" t="s">
        <v>767</v>
      </c>
      <c r="BB102" s="49"/>
      <c r="BC102" s="49"/>
      <c r="BD102" s="49"/>
      <c r="BE102" s="49"/>
      <c r="BF102" s="49"/>
      <c r="BG102" s="49"/>
      <c r="BH102" s="49"/>
      <c r="BI102" s="49"/>
      <c r="BJ102" s="49"/>
      <c r="BK102" s="49"/>
      <c r="BL102" s="49"/>
      <c r="BM102" s="192" t="s">
        <v>547</v>
      </c>
      <c r="BN102" s="49"/>
      <c r="BO102" s="49"/>
      <c r="BP102" s="49"/>
      <c r="BQ102" s="49"/>
      <c r="BR102" s="49"/>
      <c r="BS102" s="49"/>
      <c r="BT102" s="49"/>
      <c r="BU102" s="49"/>
      <c r="BV102" s="49"/>
      <c r="BW102" s="49"/>
      <c r="BX102" s="49"/>
      <c r="BY102" s="49"/>
      <c r="BZ102" s="49"/>
      <c r="CA102" s="49"/>
      <c r="CB102" s="49"/>
      <c r="CC102" s="49"/>
      <c r="CD102" s="49"/>
      <c r="CE102" s="49"/>
      <c r="CF102" s="49"/>
      <c r="CG102" s="49"/>
      <c r="CH102" s="49"/>
    </row>
    <row r="103" spans="53:86" ht="20.100000000000001" customHeight="1">
      <c r="BA103" s="319" t="s">
        <v>768</v>
      </c>
      <c r="BB103" s="49"/>
      <c r="BC103" s="49"/>
      <c r="BD103" s="49"/>
      <c r="BE103" s="49"/>
      <c r="BF103" s="49"/>
      <c r="BG103" s="49"/>
      <c r="BH103" s="49"/>
      <c r="BI103" s="49"/>
      <c r="BJ103" s="49"/>
      <c r="BK103" s="49"/>
      <c r="BL103" s="49"/>
      <c r="BM103" s="192" t="s">
        <v>98</v>
      </c>
      <c r="BN103" s="49"/>
      <c r="BO103" s="49"/>
      <c r="BP103" s="49"/>
      <c r="BQ103" s="49"/>
      <c r="BR103" s="49"/>
      <c r="BS103" s="49"/>
      <c r="BT103" s="49"/>
      <c r="BU103" s="49"/>
      <c r="BV103" s="49"/>
      <c r="BW103" s="49"/>
      <c r="BX103" s="49"/>
      <c r="BY103" s="49"/>
      <c r="BZ103" s="49"/>
      <c r="CA103" s="49"/>
      <c r="CB103" s="49"/>
      <c r="CC103" s="49"/>
      <c r="CD103" s="49"/>
      <c r="CE103" s="49"/>
      <c r="CF103" s="49"/>
      <c r="CG103" s="49"/>
      <c r="CH103" s="49"/>
    </row>
    <row r="104" spans="53:86" ht="20.100000000000001" customHeight="1">
      <c r="BA104" s="49" t="s">
        <v>792</v>
      </c>
      <c r="BB104" s="49"/>
      <c r="BC104" s="49"/>
      <c r="BD104" s="49"/>
      <c r="BE104" s="49"/>
      <c r="BF104" s="49"/>
      <c r="BG104" s="49"/>
      <c r="BH104" s="49"/>
      <c r="BI104" s="49"/>
      <c r="BJ104" s="49"/>
      <c r="BK104" s="49"/>
      <c r="BL104" s="49"/>
      <c r="BM104" s="192" t="s">
        <v>548</v>
      </c>
      <c r="BN104" s="49"/>
      <c r="BO104" s="49"/>
      <c r="BP104" s="49"/>
      <c r="BQ104" s="49"/>
      <c r="BR104" s="49"/>
      <c r="BS104" s="49"/>
      <c r="BT104" s="49"/>
      <c r="BU104" s="49"/>
      <c r="BV104" s="49"/>
      <c r="BW104" s="49"/>
      <c r="BX104" s="49"/>
      <c r="BY104" s="49"/>
      <c r="BZ104" s="49"/>
      <c r="CA104" s="49"/>
      <c r="CB104" s="49"/>
      <c r="CC104" s="49"/>
      <c r="CD104" s="49"/>
      <c r="CE104" s="49"/>
      <c r="CF104" s="49"/>
      <c r="CG104" s="49"/>
      <c r="CH104" s="49"/>
    </row>
    <row r="105" spans="53:86" ht="20.100000000000001" customHeight="1">
      <c r="BA105" s="49" t="s">
        <v>793</v>
      </c>
      <c r="BB105" s="49"/>
      <c r="BC105" s="49"/>
      <c r="BD105" s="49"/>
      <c r="BE105" s="49"/>
      <c r="BF105" s="49"/>
      <c r="BG105" s="49"/>
      <c r="BH105" s="49"/>
      <c r="BI105" s="49"/>
      <c r="BJ105" s="49"/>
      <c r="BK105" s="49"/>
      <c r="BL105" s="49"/>
      <c r="BM105" s="192" t="s">
        <v>549</v>
      </c>
      <c r="BN105" s="49"/>
      <c r="BO105" s="49"/>
      <c r="BP105" s="49"/>
      <c r="BQ105" s="49"/>
      <c r="BR105" s="49"/>
      <c r="BS105" s="49"/>
      <c r="BT105" s="49"/>
      <c r="BU105" s="49"/>
      <c r="BV105" s="49"/>
      <c r="BW105" s="49"/>
      <c r="BX105" s="49"/>
      <c r="BY105" s="49"/>
      <c r="BZ105" s="49"/>
      <c r="CA105" s="49"/>
      <c r="CB105" s="49"/>
      <c r="CC105" s="49"/>
      <c r="CD105" s="49"/>
      <c r="CE105" s="49"/>
      <c r="CF105" s="49"/>
      <c r="CG105" s="49"/>
      <c r="CH105" s="49"/>
    </row>
    <row r="106" spans="53:86" ht="20.100000000000001" customHeight="1">
      <c r="BA106" s="49" t="s">
        <v>794</v>
      </c>
      <c r="BB106" s="49"/>
      <c r="BC106" s="49"/>
      <c r="BD106" s="49"/>
      <c r="BE106" s="49"/>
      <c r="BF106" s="49"/>
      <c r="BG106" s="49"/>
      <c r="BH106" s="49"/>
      <c r="BI106" s="49"/>
      <c r="BJ106" s="49"/>
      <c r="BK106" s="49"/>
      <c r="BL106" s="49"/>
      <c r="BM106" s="192" t="s">
        <v>550</v>
      </c>
      <c r="BN106" s="49"/>
      <c r="BO106" s="49"/>
      <c r="BP106" s="49"/>
      <c r="BQ106" s="49"/>
      <c r="BR106" s="49"/>
      <c r="BS106" s="49"/>
      <c r="BT106" s="49"/>
      <c r="BU106" s="49"/>
      <c r="BV106" s="49"/>
      <c r="BW106" s="49"/>
      <c r="BX106" s="49"/>
      <c r="BY106" s="49"/>
      <c r="BZ106" s="49"/>
      <c r="CA106" s="49"/>
      <c r="CB106" s="49"/>
      <c r="CC106" s="49"/>
      <c r="CD106" s="49"/>
      <c r="CE106" s="49"/>
      <c r="CF106" s="49"/>
      <c r="CG106" s="49"/>
      <c r="CH106" s="49"/>
    </row>
    <row r="107" spans="53:86" ht="20.100000000000001" customHeight="1">
      <c r="BA107" s="319" t="s">
        <v>769</v>
      </c>
      <c r="BB107" s="49"/>
      <c r="BC107" s="49"/>
      <c r="BD107" s="49"/>
      <c r="BE107" s="49"/>
      <c r="BF107" s="49"/>
      <c r="BG107" s="49"/>
      <c r="BH107" s="49"/>
      <c r="BI107" s="49"/>
      <c r="BJ107" s="49"/>
      <c r="BK107" s="49"/>
      <c r="BL107" s="49"/>
      <c r="BM107" s="192" t="s">
        <v>551</v>
      </c>
      <c r="BN107" s="49"/>
      <c r="BO107" s="49"/>
      <c r="BP107" s="49"/>
      <c r="BQ107" s="49"/>
      <c r="BR107" s="49"/>
      <c r="BS107" s="49"/>
      <c r="BT107" s="49"/>
      <c r="BU107" s="49"/>
      <c r="BV107" s="49"/>
      <c r="BW107" s="49"/>
      <c r="BX107" s="49"/>
      <c r="BY107" s="49"/>
      <c r="BZ107" s="49"/>
      <c r="CA107" s="49"/>
      <c r="CB107" s="49"/>
      <c r="CC107" s="49"/>
      <c r="CD107" s="49"/>
      <c r="CE107" s="49"/>
      <c r="CF107" s="49"/>
      <c r="CG107" s="49"/>
      <c r="CH107" s="49"/>
    </row>
    <row r="108" spans="53:86" ht="20.100000000000001" customHeight="1">
      <c r="BA108" s="49" t="s">
        <v>770</v>
      </c>
      <c r="BB108" s="49"/>
      <c r="BC108" s="49"/>
      <c r="BD108" s="49"/>
      <c r="BE108" s="49"/>
      <c r="BF108" s="49"/>
      <c r="BG108" s="49"/>
      <c r="BH108" s="49"/>
      <c r="BI108" s="49"/>
      <c r="BJ108" s="49"/>
      <c r="BK108" s="49"/>
      <c r="BL108" s="49"/>
      <c r="BM108" s="192" t="s">
        <v>552</v>
      </c>
      <c r="BN108" s="49"/>
      <c r="BO108" s="49"/>
      <c r="BP108" s="49"/>
      <c r="BQ108" s="49"/>
      <c r="BR108" s="49"/>
      <c r="BS108" s="49"/>
      <c r="BT108" s="49"/>
      <c r="BU108" s="49"/>
      <c r="BV108" s="49"/>
      <c r="BW108" s="49"/>
      <c r="BX108" s="49"/>
      <c r="BY108" s="49"/>
      <c r="BZ108" s="49"/>
      <c r="CA108" s="49"/>
      <c r="CB108" s="49"/>
      <c r="CC108" s="49"/>
      <c r="CD108" s="49"/>
      <c r="CE108" s="49"/>
      <c r="CF108" s="49"/>
      <c r="CG108" s="49"/>
      <c r="CH108" s="49"/>
    </row>
    <row r="109" spans="53:86" ht="20.100000000000001" customHeight="1">
      <c r="BA109" s="319" t="s">
        <v>771</v>
      </c>
      <c r="BB109" s="49"/>
      <c r="BC109" s="49"/>
      <c r="BD109" s="49"/>
      <c r="BE109" s="49"/>
      <c r="BF109" s="49"/>
      <c r="BG109" s="49"/>
      <c r="BH109" s="49"/>
      <c r="BI109" s="49"/>
      <c r="BJ109" s="49"/>
      <c r="BK109" s="49"/>
      <c r="BL109" s="49"/>
      <c r="BM109" s="192" t="s">
        <v>553</v>
      </c>
      <c r="BN109" s="49"/>
      <c r="BO109" s="49"/>
      <c r="BP109" s="49"/>
      <c r="BQ109" s="49"/>
      <c r="BR109" s="49"/>
      <c r="BS109" s="49"/>
      <c r="BT109" s="49"/>
      <c r="BU109" s="49"/>
      <c r="BV109" s="49"/>
      <c r="BW109" s="49"/>
      <c r="BX109" s="49"/>
      <c r="BY109" s="49"/>
      <c r="BZ109" s="49"/>
      <c r="CA109" s="49"/>
      <c r="CB109" s="49"/>
      <c r="CC109" s="49"/>
      <c r="CD109" s="49"/>
      <c r="CE109" s="49"/>
      <c r="CF109" s="49"/>
      <c r="CG109" s="49"/>
      <c r="CH109" s="49"/>
    </row>
    <row r="110" spans="53:86" ht="20.100000000000001" customHeight="1">
      <c r="BA110" s="49" t="s">
        <v>772</v>
      </c>
      <c r="BB110" s="49"/>
      <c r="BC110" s="49"/>
      <c r="BD110" s="49"/>
      <c r="BE110" s="49"/>
      <c r="BF110" s="49"/>
      <c r="BG110" s="49"/>
      <c r="BH110" s="49"/>
      <c r="BI110" s="49"/>
      <c r="BJ110" s="49"/>
      <c r="BK110" s="49"/>
      <c r="BL110" s="49"/>
      <c r="BM110" s="192" t="s">
        <v>1830</v>
      </c>
      <c r="BN110" s="49"/>
      <c r="BO110" s="49"/>
      <c r="BP110" s="49"/>
      <c r="BQ110" s="49"/>
      <c r="BR110" s="49"/>
      <c r="BS110" s="49"/>
      <c r="BT110" s="49"/>
      <c r="BU110" s="49"/>
      <c r="BV110" s="49"/>
      <c r="BW110" s="49"/>
      <c r="BX110" s="49"/>
      <c r="BY110" s="49"/>
      <c r="BZ110" s="49"/>
      <c r="CA110" s="49"/>
      <c r="CB110" s="49"/>
      <c r="CC110" s="49"/>
      <c r="CD110" s="49"/>
      <c r="CE110" s="49"/>
      <c r="CF110" s="49"/>
      <c r="CG110" s="49"/>
      <c r="CH110" s="49"/>
    </row>
    <row r="111" spans="53:86" ht="20.100000000000001" customHeight="1">
      <c r="BA111" s="49" t="s">
        <v>773</v>
      </c>
      <c r="BB111" s="49"/>
      <c r="BC111" s="49"/>
      <c r="BD111" s="49"/>
      <c r="BE111" s="49"/>
      <c r="BF111" s="49"/>
      <c r="BG111" s="49"/>
      <c r="BH111" s="49"/>
      <c r="BI111" s="49"/>
      <c r="BJ111" s="49"/>
      <c r="BK111" s="49"/>
      <c r="BL111" s="49"/>
      <c r="BM111" s="192" t="s">
        <v>85</v>
      </c>
      <c r="BN111" s="49"/>
      <c r="BO111" s="49"/>
      <c r="BP111" s="49"/>
      <c r="BQ111" s="49"/>
      <c r="BR111" s="49"/>
      <c r="BS111" s="49"/>
      <c r="BT111" s="49"/>
      <c r="BU111" s="49"/>
      <c r="BV111" s="49"/>
      <c r="BW111" s="49"/>
      <c r="BX111" s="49"/>
      <c r="BY111" s="49"/>
      <c r="BZ111" s="49"/>
      <c r="CA111" s="49"/>
      <c r="CB111" s="49"/>
      <c r="CC111" s="49"/>
      <c r="CD111" s="49"/>
      <c r="CE111" s="49"/>
      <c r="CF111" s="49"/>
      <c r="CG111" s="49"/>
      <c r="CH111" s="49"/>
    </row>
    <row r="112" spans="53:86" ht="20.100000000000001" customHeight="1">
      <c r="BA112" s="49" t="s">
        <v>774</v>
      </c>
      <c r="BB112" s="49"/>
      <c r="BC112" s="49"/>
      <c r="BD112" s="49"/>
      <c r="BE112" s="49"/>
      <c r="BF112" s="49"/>
      <c r="BG112" s="49"/>
      <c r="BH112" s="49"/>
      <c r="BI112" s="49"/>
      <c r="BJ112" s="49"/>
      <c r="BK112" s="49"/>
      <c r="BL112" s="49"/>
      <c r="BM112" s="192" t="s">
        <v>554</v>
      </c>
      <c r="BN112" s="49"/>
      <c r="BO112" s="49"/>
      <c r="BP112" s="49"/>
      <c r="BQ112" s="49"/>
      <c r="BR112" s="49"/>
      <c r="BS112" s="49"/>
      <c r="BT112" s="49"/>
      <c r="BU112" s="49"/>
      <c r="BV112" s="49"/>
      <c r="BW112" s="49"/>
      <c r="BX112" s="49"/>
      <c r="BY112" s="49"/>
      <c r="BZ112" s="49"/>
      <c r="CA112" s="49"/>
      <c r="CB112" s="49"/>
      <c r="CC112" s="49"/>
      <c r="CD112" s="49"/>
      <c r="CE112" s="49"/>
      <c r="CF112" s="49"/>
      <c r="CG112" s="49"/>
      <c r="CH112" s="49"/>
    </row>
    <row r="113" spans="53:86" ht="20.100000000000001" customHeight="1">
      <c r="BA113" s="49" t="s">
        <v>775</v>
      </c>
      <c r="BB113" s="49"/>
      <c r="BC113" s="49"/>
      <c r="BD113" s="49"/>
      <c r="BE113" s="49"/>
      <c r="BF113" s="49"/>
      <c r="BG113" s="49"/>
      <c r="BH113" s="49"/>
      <c r="BI113" s="49"/>
      <c r="BJ113" s="49"/>
      <c r="BK113" s="49"/>
      <c r="BL113" s="49"/>
      <c r="BM113" s="192" t="s">
        <v>555</v>
      </c>
      <c r="BN113" s="49"/>
      <c r="BO113" s="49"/>
      <c r="BP113" s="49"/>
      <c r="BQ113" s="49"/>
      <c r="BR113" s="49"/>
      <c r="BS113" s="49"/>
      <c r="BT113" s="49"/>
      <c r="BU113" s="49"/>
      <c r="BV113" s="49"/>
      <c r="BW113" s="49"/>
      <c r="BX113" s="49"/>
      <c r="BY113" s="49"/>
      <c r="BZ113" s="49"/>
      <c r="CA113" s="49"/>
      <c r="CB113" s="49"/>
      <c r="CC113" s="49"/>
      <c r="CD113" s="49"/>
      <c r="CE113" s="49"/>
      <c r="CF113" s="49"/>
      <c r="CG113" s="49"/>
      <c r="CH113" s="49"/>
    </row>
    <row r="114" spans="53:86" ht="20.100000000000001" customHeight="1">
      <c r="BA114" s="319" t="s">
        <v>776</v>
      </c>
      <c r="BB114" s="49"/>
      <c r="BC114" s="49"/>
      <c r="BD114" s="49"/>
      <c r="BE114" s="49"/>
      <c r="BF114" s="49"/>
      <c r="BG114" s="49"/>
      <c r="BH114" s="49"/>
      <c r="BI114" s="49"/>
      <c r="BJ114" s="49"/>
      <c r="BK114" s="49"/>
      <c r="BL114" s="49"/>
      <c r="BM114" s="192" t="s">
        <v>556</v>
      </c>
      <c r="BN114" s="49"/>
      <c r="BO114" s="49"/>
      <c r="BP114" s="49"/>
      <c r="BQ114" s="49"/>
      <c r="BR114" s="49"/>
      <c r="BS114" s="49"/>
      <c r="BT114" s="49"/>
      <c r="BU114" s="49"/>
      <c r="BV114" s="49"/>
      <c r="BW114" s="49"/>
      <c r="BX114" s="49"/>
      <c r="BY114" s="49"/>
      <c r="BZ114" s="49"/>
      <c r="CA114" s="49"/>
      <c r="CB114" s="49"/>
      <c r="CC114" s="49"/>
      <c r="CD114" s="49"/>
      <c r="CE114" s="49"/>
      <c r="CF114" s="49"/>
      <c r="CG114" s="49"/>
      <c r="CH114" s="49"/>
    </row>
    <row r="115" spans="53:86" ht="20.100000000000001" customHeight="1">
      <c r="BA115" s="49" t="s">
        <v>777</v>
      </c>
      <c r="BB115" s="49"/>
      <c r="BC115" s="49"/>
      <c r="BD115" s="49"/>
      <c r="BE115" s="49"/>
      <c r="BF115" s="49"/>
      <c r="BG115" s="49"/>
      <c r="BH115" s="49"/>
      <c r="BI115" s="49"/>
      <c r="BJ115" s="49"/>
      <c r="BK115" s="49"/>
      <c r="BL115" s="49"/>
      <c r="BM115" s="192" t="s">
        <v>557</v>
      </c>
      <c r="BN115" s="49"/>
      <c r="BO115" s="49"/>
      <c r="BP115" s="49"/>
      <c r="BQ115" s="49"/>
      <c r="BR115" s="49"/>
      <c r="BS115" s="49"/>
      <c r="BT115" s="49"/>
      <c r="BU115" s="49"/>
      <c r="BV115" s="49"/>
      <c r="BW115" s="49"/>
      <c r="BX115" s="49"/>
      <c r="BY115" s="49"/>
      <c r="BZ115" s="49"/>
      <c r="CA115" s="49"/>
      <c r="CB115" s="49"/>
      <c r="CC115" s="49"/>
      <c r="CD115" s="49"/>
      <c r="CE115" s="49"/>
      <c r="CF115" s="49"/>
      <c r="CG115" s="49"/>
      <c r="CH115" s="49"/>
    </row>
    <row r="116" spans="53:86" ht="20.100000000000001" customHeight="1">
      <c r="BA116" s="49" t="s">
        <v>778</v>
      </c>
      <c r="BB116" s="49"/>
      <c r="BC116" s="49"/>
      <c r="BD116" s="49"/>
      <c r="BE116" s="49"/>
      <c r="BF116" s="49"/>
      <c r="BG116" s="49"/>
      <c r="BH116" s="49"/>
      <c r="BI116" s="49"/>
      <c r="BJ116" s="49"/>
      <c r="BK116" s="49"/>
      <c r="BL116" s="49"/>
      <c r="BM116" s="192" t="s">
        <v>558</v>
      </c>
      <c r="BN116" s="49"/>
      <c r="BO116" s="49"/>
      <c r="BP116" s="49"/>
      <c r="BQ116" s="49"/>
      <c r="BR116" s="49"/>
      <c r="BS116" s="49"/>
      <c r="BT116" s="49"/>
      <c r="BU116" s="49"/>
      <c r="BV116" s="49"/>
      <c r="BW116" s="49"/>
      <c r="BX116" s="49"/>
      <c r="BY116" s="49"/>
      <c r="BZ116" s="49"/>
      <c r="CA116" s="49"/>
      <c r="CB116" s="49"/>
      <c r="CC116" s="49"/>
      <c r="CD116" s="49"/>
      <c r="CE116" s="49"/>
      <c r="CF116" s="49"/>
      <c r="CG116" s="49"/>
      <c r="CH116" s="49"/>
    </row>
    <row r="117" spans="53:86" ht="20.100000000000001" customHeight="1">
      <c r="BA117" s="49" t="s">
        <v>779</v>
      </c>
      <c r="BB117" s="49"/>
      <c r="BC117" s="49"/>
      <c r="BD117" s="49"/>
      <c r="BE117" s="49"/>
      <c r="BF117" s="49"/>
      <c r="BG117" s="49"/>
      <c r="BH117" s="49"/>
      <c r="BI117" s="49"/>
      <c r="BJ117" s="49"/>
      <c r="BK117" s="49"/>
      <c r="BL117" s="49"/>
      <c r="BM117" s="192" t="s">
        <v>559</v>
      </c>
      <c r="BN117" s="49"/>
      <c r="BO117" s="49"/>
      <c r="BP117" s="49"/>
      <c r="BQ117" s="49"/>
      <c r="BR117" s="49"/>
      <c r="BS117" s="49"/>
      <c r="BT117" s="49"/>
      <c r="BU117" s="49"/>
      <c r="BV117" s="49"/>
      <c r="BW117" s="49"/>
      <c r="BX117" s="49"/>
      <c r="BY117" s="49"/>
      <c r="BZ117" s="49"/>
      <c r="CA117" s="49"/>
      <c r="CB117" s="49"/>
      <c r="CC117" s="49"/>
      <c r="CD117" s="49"/>
      <c r="CE117" s="49"/>
      <c r="CF117" s="49"/>
      <c r="CG117" s="49"/>
      <c r="CH117" s="49"/>
    </row>
    <row r="118" spans="53:86" ht="20.100000000000001" customHeight="1">
      <c r="BA118" s="49" t="s">
        <v>780</v>
      </c>
      <c r="BB118" s="49"/>
      <c r="BC118" s="49"/>
      <c r="BD118" s="49"/>
      <c r="BE118" s="49"/>
      <c r="BF118" s="49"/>
      <c r="BG118" s="49"/>
      <c r="BH118" s="49"/>
      <c r="BI118" s="49"/>
      <c r="BJ118" s="49"/>
      <c r="BK118" s="49"/>
      <c r="BL118" s="49"/>
      <c r="BM118" s="192" t="s">
        <v>560</v>
      </c>
      <c r="BN118" s="49"/>
      <c r="BO118" s="49"/>
      <c r="BP118" s="49"/>
      <c r="BQ118" s="49"/>
      <c r="BR118" s="49"/>
      <c r="BS118" s="49"/>
      <c r="BT118" s="49"/>
      <c r="BU118" s="49"/>
      <c r="BV118" s="49"/>
      <c r="BW118" s="49"/>
      <c r="BX118" s="49"/>
      <c r="BY118" s="49"/>
      <c r="BZ118" s="49"/>
      <c r="CA118" s="49"/>
      <c r="CB118" s="49"/>
      <c r="CC118" s="49"/>
      <c r="CD118" s="49"/>
      <c r="CE118" s="49"/>
      <c r="CF118" s="49"/>
      <c r="CG118" s="49"/>
      <c r="CH118" s="49"/>
    </row>
    <row r="119" spans="53:86" ht="20.100000000000001" customHeight="1">
      <c r="BA119" s="49" t="s">
        <v>781</v>
      </c>
      <c r="BB119" s="49"/>
      <c r="BC119" s="49"/>
      <c r="BD119" s="49"/>
      <c r="BE119" s="49"/>
      <c r="BF119" s="49"/>
      <c r="BG119" s="49"/>
      <c r="BH119" s="49"/>
      <c r="BI119" s="49"/>
      <c r="BJ119" s="49"/>
      <c r="BK119" s="49"/>
      <c r="BL119" s="49"/>
      <c r="BM119" s="192" t="s">
        <v>86</v>
      </c>
      <c r="BN119" s="49"/>
      <c r="BO119" s="49"/>
      <c r="BP119" s="49"/>
      <c r="BQ119" s="49"/>
      <c r="BR119" s="49"/>
      <c r="BS119" s="49"/>
      <c r="BT119" s="49"/>
      <c r="BU119" s="49"/>
      <c r="BV119" s="49"/>
      <c r="BW119" s="49"/>
      <c r="BX119" s="49"/>
      <c r="BY119" s="49"/>
      <c r="BZ119" s="49"/>
      <c r="CA119" s="49"/>
      <c r="CB119" s="49"/>
      <c r="CC119" s="49"/>
      <c r="CD119" s="49"/>
      <c r="CE119" s="49"/>
      <c r="CF119" s="49"/>
      <c r="CG119" s="49"/>
      <c r="CH119" s="49"/>
    </row>
    <row r="120" spans="53:86" ht="20.100000000000001" customHeight="1">
      <c r="BA120" s="49" t="s">
        <v>782</v>
      </c>
      <c r="BB120" s="49"/>
      <c r="BC120" s="49"/>
      <c r="BD120" s="49"/>
      <c r="BE120" s="49"/>
      <c r="BF120" s="49"/>
      <c r="BG120" s="49"/>
      <c r="BH120" s="49"/>
      <c r="BI120" s="49"/>
      <c r="BJ120" s="49"/>
      <c r="BK120" s="49"/>
      <c r="BL120" s="49"/>
      <c r="BM120" s="192" t="s">
        <v>561</v>
      </c>
      <c r="BN120" s="49"/>
      <c r="BO120" s="49"/>
      <c r="BP120" s="49"/>
      <c r="BQ120" s="49"/>
      <c r="BR120" s="49"/>
      <c r="BS120" s="49"/>
      <c r="BT120" s="49"/>
      <c r="BU120" s="49"/>
      <c r="BV120" s="49"/>
      <c r="BW120" s="49"/>
      <c r="BX120" s="49"/>
      <c r="BY120" s="49"/>
      <c r="BZ120" s="49"/>
      <c r="CA120" s="49"/>
      <c r="CB120" s="49"/>
      <c r="CC120" s="49"/>
      <c r="CD120" s="49"/>
      <c r="CE120" s="49"/>
      <c r="CF120" s="49"/>
      <c r="CG120" s="49"/>
      <c r="CH120" s="49"/>
    </row>
    <row r="121" spans="53:86" ht="20.100000000000001" customHeight="1">
      <c r="BA121" s="319" t="s">
        <v>783</v>
      </c>
      <c r="BB121" s="49"/>
      <c r="BC121" s="49"/>
      <c r="BD121" s="49"/>
      <c r="BE121" s="49"/>
      <c r="BF121" s="49"/>
      <c r="BG121" s="49"/>
      <c r="BH121" s="49"/>
      <c r="BI121" s="49"/>
      <c r="BJ121" s="49"/>
      <c r="BK121" s="49"/>
      <c r="BL121" s="49"/>
      <c r="BM121" s="192" t="s">
        <v>562</v>
      </c>
      <c r="BN121" s="49"/>
      <c r="BO121" s="49"/>
      <c r="BP121" s="49"/>
      <c r="BQ121" s="49"/>
      <c r="BR121" s="49"/>
      <c r="BS121" s="49"/>
      <c r="BT121" s="49"/>
      <c r="BU121" s="49"/>
      <c r="BV121" s="49"/>
      <c r="BW121" s="49"/>
      <c r="BX121" s="49"/>
      <c r="BY121" s="49"/>
      <c r="BZ121" s="49"/>
      <c r="CA121" s="49"/>
      <c r="CB121" s="49"/>
      <c r="CC121" s="49"/>
      <c r="CD121" s="49"/>
      <c r="CE121" s="49"/>
      <c r="CF121" s="49"/>
      <c r="CG121" s="49"/>
      <c r="CH121" s="49"/>
    </row>
    <row r="122" spans="53:86" ht="20.100000000000001" customHeight="1">
      <c r="BA122" s="49" t="s">
        <v>784</v>
      </c>
      <c r="BB122" s="49"/>
      <c r="BC122" s="49"/>
      <c r="BD122" s="49"/>
      <c r="BE122" s="49"/>
      <c r="BF122" s="49"/>
      <c r="BG122" s="49"/>
      <c r="BH122" s="49"/>
      <c r="BI122" s="49"/>
      <c r="BJ122" s="49"/>
      <c r="BK122" s="49"/>
      <c r="BL122" s="49"/>
      <c r="BM122" s="192" t="s">
        <v>563</v>
      </c>
      <c r="BN122" s="49"/>
      <c r="BO122" s="49"/>
      <c r="BP122" s="49"/>
      <c r="BQ122" s="49"/>
      <c r="BR122" s="49"/>
      <c r="BS122" s="49"/>
      <c r="BT122" s="49"/>
      <c r="BU122" s="49"/>
      <c r="BV122" s="49"/>
      <c r="BW122" s="49"/>
      <c r="BX122" s="49"/>
      <c r="BY122" s="49"/>
      <c r="BZ122" s="49"/>
      <c r="CA122" s="49"/>
      <c r="CB122" s="49"/>
      <c r="CC122" s="49"/>
      <c r="CD122" s="49"/>
      <c r="CE122" s="49"/>
      <c r="CF122" s="49"/>
      <c r="CG122" s="49"/>
      <c r="CH122" s="49"/>
    </row>
    <row r="123" spans="53:86" ht="20.100000000000001" customHeight="1">
      <c r="BA123" s="319" t="s">
        <v>785</v>
      </c>
      <c r="BB123" s="49"/>
      <c r="BC123" s="49"/>
      <c r="BD123" s="49"/>
      <c r="BE123" s="49"/>
      <c r="BF123" s="49"/>
      <c r="BG123" s="49"/>
      <c r="BH123" s="49"/>
      <c r="BI123" s="49"/>
      <c r="BJ123" s="49"/>
      <c r="BK123" s="49"/>
      <c r="BL123" s="49"/>
      <c r="BM123" s="192" t="s">
        <v>564</v>
      </c>
      <c r="BN123" s="49"/>
      <c r="BO123" s="49"/>
      <c r="BP123" s="49"/>
      <c r="BQ123" s="49"/>
      <c r="BR123" s="49"/>
      <c r="BS123" s="49"/>
      <c r="BT123" s="49"/>
      <c r="BU123" s="49"/>
      <c r="BV123" s="49"/>
      <c r="BW123" s="49"/>
      <c r="BX123" s="49"/>
      <c r="BY123" s="49"/>
      <c r="BZ123" s="49"/>
      <c r="CA123" s="49"/>
      <c r="CB123" s="49"/>
      <c r="CC123" s="49"/>
      <c r="CD123" s="49"/>
      <c r="CE123" s="49"/>
      <c r="CF123" s="49"/>
      <c r="CG123" s="49"/>
      <c r="CH123" s="49"/>
    </row>
    <row r="124" spans="53:86" ht="20.100000000000001" customHeight="1">
      <c r="BA124" s="49" t="s">
        <v>786</v>
      </c>
      <c r="BB124" s="49"/>
      <c r="BC124" s="49"/>
      <c r="BD124" s="49"/>
      <c r="BE124" s="49"/>
      <c r="BF124" s="49"/>
      <c r="BG124" s="49"/>
      <c r="BH124" s="49"/>
      <c r="BI124" s="49"/>
      <c r="BJ124" s="49"/>
      <c r="BK124" s="49"/>
      <c r="BL124" s="49"/>
      <c r="BM124" s="192" t="s">
        <v>565</v>
      </c>
      <c r="BN124" s="49"/>
      <c r="BO124" s="49"/>
      <c r="BP124" s="49"/>
      <c r="BQ124" s="49"/>
      <c r="BR124" s="49"/>
      <c r="BS124" s="49"/>
      <c r="BT124" s="49"/>
      <c r="BU124" s="49"/>
      <c r="BV124" s="49"/>
      <c r="BW124" s="49"/>
      <c r="BX124" s="49"/>
      <c r="BY124" s="49"/>
      <c r="BZ124" s="49"/>
      <c r="CA124" s="49"/>
      <c r="CB124" s="49"/>
      <c r="CC124" s="49"/>
      <c r="CD124" s="49"/>
      <c r="CE124" s="49"/>
      <c r="CF124" s="49"/>
      <c r="CG124" s="49"/>
      <c r="CH124" s="49"/>
    </row>
    <row r="125" spans="53:86" ht="20.100000000000001" customHeight="1">
      <c r="BA125" s="49"/>
      <c r="BB125" s="49"/>
      <c r="BC125" s="49"/>
      <c r="BD125" s="49"/>
      <c r="BE125" s="49"/>
      <c r="BF125" s="49"/>
      <c r="BG125" s="49"/>
      <c r="BH125" s="49"/>
      <c r="BI125" s="49"/>
      <c r="BJ125" s="49"/>
      <c r="BK125" s="49"/>
      <c r="BL125" s="49"/>
      <c r="BM125" s="192" t="s">
        <v>566</v>
      </c>
      <c r="BN125" s="49"/>
      <c r="BO125" s="49"/>
      <c r="BP125" s="49"/>
      <c r="BQ125" s="49"/>
      <c r="BR125" s="49"/>
      <c r="BS125" s="49"/>
      <c r="BT125" s="49"/>
      <c r="BU125" s="49"/>
      <c r="BV125" s="49"/>
      <c r="BW125" s="49"/>
      <c r="BX125" s="49"/>
      <c r="BY125" s="49"/>
      <c r="BZ125" s="49"/>
      <c r="CA125" s="49"/>
      <c r="CB125" s="49"/>
      <c r="CC125" s="49"/>
      <c r="CD125" s="49"/>
      <c r="CE125" s="49"/>
      <c r="CF125" s="49"/>
      <c r="CG125" s="49"/>
      <c r="CH125" s="49"/>
    </row>
    <row r="126" spans="53:86" ht="20.100000000000001" customHeight="1">
      <c r="BA126" s="49"/>
      <c r="BB126" s="49"/>
      <c r="BC126" s="49"/>
      <c r="BD126" s="49"/>
      <c r="BE126" s="49"/>
      <c r="BF126" s="49"/>
      <c r="BG126" s="49"/>
      <c r="BH126" s="49"/>
      <c r="BI126" s="49"/>
      <c r="BJ126" s="49"/>
      <c r="BK126" s="49"/>
      <c r="BL126" s="49"/>
      <c r="BM126" s="192" t="s">
        <v>567</v>
      </c>
      <c r="BN126" s="49"/>
      <c r="BO126" s="49"/>
      <c r="BP126" s="49"/>
      <c r="BQ126" s="49"/>
      <c r="BR126" s="49"/>
      <c r="BS126" s="49"/>
      <c r="BT126" s="49"/>
      <c r="BU126" s="49"/>
      <c r="BV126" s="49"/>
      <c r="BW126" s="49"/>
      <c r="BX126" s="49"/>
      <c r="BY126" s="49"/>
      <c r="BZ126" s="49"/>
      <c r="CA126" s="49"/>
      <c r="CB126" s="49"/>
      <c r="CC126" s="49"/>
      <c r="CD126" s="49"/>
      <c r="CE126" s="49"/>
      <c r="CF126" s="49"/>
      <c r="CG126" s="49"/>
      <c r="CH126" s="49"/>
    </row>
    <row r="127" spans="53:86" ht="20.100000000000001" customHeight="1">
      <c r="BA127" s="49"/>
      <c r="BB127" s="49"/>
      <c r="BC127" s="49"/>
      <c r="BD127" s="49"/>
      <c r="BE127" s="49"/>
      <c r="BF127" s="49"/>
      <c r="BG127" s="49"/>
      <c r="BH127" s="49"/>
      <c r="BI127" s="49"/>
      <c r="BJ127" s="49"/>
      <c r="BK127" s="49"/>
      <c r="BL127" s="49"/>
      <c r="BM127" s="192" t="s">
        <v>568</v>
      </c>
      <c r="BN127" s="49"/>
      <c r="BO127" s="49"/>
      <c r="BP127" s="49"/>
      <c r="BQ127" s="49"/>
      <c r="BR127" s="49"/>
      <c r="BS127" s="49"/>
      <c r="BT127" s="49"/>
      <c r="BU127" s="49"/>
      <c r="BV127" s="49"/>
      <c r="BW127" s="49"/>
      <c r="BX127" s="49"/>
      <c r="BY127" s="49"/>
      <c r="BZ127" s="49"/>
      <c r="CA127" s="49"/>
      <c r="CB127" s="49"/>
      <c r="CC127" s="49"/>
      <c r="CD127" s="49"/>
      <c r="CE127" s="49"/>
      <c r="CF127" s="49"/>
      <c r="CG127" s="49"/>
      <c r="CH127" s="49"/>
    </row>
    <row r="128" spans="53:86" ht="20.100000000000001" customHeight="1">
      <c r="BA128" s="49"/>
      <c r="BB128" s="49"/>
      <c r="BC128" s="49"/>
      <c r="BD128" s="49"/>
      <c r="BE128" s="49"/>
      <c r="BF128" s="49"/>
      <c r="BG128" s="49"/>
      <c r="BH128" s="49"/>
      <c r="BI128" s="49"/>
      <c r="BJ128" s="49"/>
      <c r="BK128" s="49"/>
      <c r="BL128" s="49"/>
      <c r="BM128" s="192" t="s">
        <v>569</v>
      </c>
      <c r="BN128" s="49"/>
      <c r="BO128" s="49"/>
      <c r="BP128" s="49"/>
      <c r="BQ128" s="49"/>
      <c r="BR128" s="49"/>
      <c r="BS128" s="49"/>
      <c r="BT128" s="49"/>
      <c r="BU128" s="49"/>
      <c r="BV128" s="49"/>
      <c r="BW128" s="49"/>
      <c r="BX128" s="49"/>
      <c r="BY128" s="49"/>
      <c r="BZ128" s="49"/>
      <c r="CA128" s="49"/>
      <c r="CB128" s="49"/>
      <c r="CC128" s="49"/>
      <c r="CD128" s="49"/>
      <c r="CE128" s="49"/>
      <c r="CF128" s="49"/>
      <c r="CG128" s="49"/>
      <c r="CH128" s="49"/>
    </row>
    <row r="129" spans="53:86" ht="20.100000000000001" customHeight="1">
      <c r="BA129" s="49"/>
      <c r="BB129" s="49"/>
      <c r="BC129" s="49"/>
      <c r="BD129" s="49"/>
      <c r="BE129" s="49"/>
      <c r="BF129" s="49"/>
      <c r="BG129" s="49"/>
      <c r="BH129" s="49"/>
      <c r="BI129" s="49"/>
      <c r="BJ129" s="49"/>
      <c r="BK129" s="49"/>
      <c r="BL129" s="49"/>
      <c r="BM129" s="192" t="s">
        <v>570</v>
      </c>
      <c r="BN129" s="49"/>
      <c r="BO129" s="49"/>
      <c r="BP129" s="49"/>
      <c r="BQ129" s="49"/>
      <c r="BR129" s="49"/>
      <c r="BS129" s="49"/>
      <c r="BT129" s="49"/>
      <c r="BU129" s="49"/>
      <c r="BV129" s="49"/>
      <c r="BW129" s="49"/>
      <c r="BX129" s="49"/>
      <c r="BY129" s="49"/>
      <c r="BZ129" s="49"/>
      <c r="CA129" s="49"/>
      <c r="CB129" s="49"/>
      <c r="CC129" s="49"/>
      <c r="CD129" s="49"/>
      <c r="CE129" s="49"/>
      <c r="CF129" s="49"/>
      <c r="CG129" s="49"/>
      <c r="CH129" s="49"/>
    </row>
    <row r="130" spans="53:86" ht="20.100000000000001" customHeight="1">
      <c r="BA130" s="49"/>
      <c r="BB130" s="49"/>
      <c r="BC130" s="49"/>
      <c r="BD130" s="49"/>
      <c r="BE130" s="49"/>
      <c r="BF130" s="49"/>
      <c r="BG130" s="49"/>
      <c r="BH130" s="49"/>
      <c r="BI130" s="49"/>
      <c r="BJ130" s="49"/>
      <c r="BK130" s="49"/>
      <c r="BL130" s="49"/>
      <c r="BM130" s="192" t="s">
        <v>571</v>
      </c>
      <c r="BN130" s="49"/>
      <c r="BO130" s="49"/>
      <c r="BP130" s="49"/>
      <c r="BQ130" s="49"/>
      <c r="BR130" s="49"/>
      <c r="BS130" s="49"/>
      <c r="BT130" s="49"/>
      <c r="BU130" s="49"/>
      <c r="BV130" s="49"/>
      <c r="BW130" s="49"/>
      <c r="BX130" s="49"/>
      <c r="BY130" s="49"/>
      <c r="BZ130" s="49"/>
      <c r="CA130" s="49"/>
      <c r="CB130" s="49"/>
      <c r="CC130" s="49"/>
      <c r="CD130" s="49"/>
      <c r="CE130" s="49"/>
      <c r="CF130" s="49"/>
      <c r="CG130" s="49"/>
      <c r="CH130" s="49"/>
    </row>
    <row r="131" spans="53:86" ht="20.100000000000001" customHeight="1">
      <c r="BA131" s="49"/>
      <c r="BB131" s="49"/>
      <c r="BC131" s="49"/>
      <c r="BD131" s="49"/>
      <c r="BE131" s="49"/>
      <c r="BF131" s="49"/>
      <c r="BG131" s="49"/>
      <c r="BH131" s="49"/>
      <c r="BI131" s="49"/>
      <c r="BJ131" s="49"/>
      <c r="BK131" s="49"/>
      <c r="BL131" s="49"/>
      <c r="BM131" s="192" t="s">
        <v>572</v>
      </c>
      <c r="BN131" s="49"/>
      <c r="BO131" s="49"/>
      <c r="BP131" s="49"/>
      <c r="BQ131" s="49"/>
      <c r="BR131" s="49"/>
      <c r="BS131" s="49"/>
      <c r="BT131" s="49"/>
      <c r="BU131" s="49"/>
      <c r="BV131" s="49"/>
      <c r="BW131" s="49"/>
      <c r="BX131" s="49"/>
      <c r="BY131" s="49"/>
      <c r="BZ131" s="49"/>
      <c r="CA131" s="49"/>
      <c r="CB131" s="49"/>
      <c r="CC131" s="49"/>
      <c r="CD131" s="49"/>
      <c r="CE131" s="49"/>
      <c r="CF131" s="49"/>
      <c r="CG131" s="49"/>
      <c r="CH131" s="49"/>
    </row>
    <row r="132" spans="53:86" ht="20.100000000000001" customHeight="1">
      <c r="BA132" s="49"/>
      <c r="BB132" s="49"/>
      <c r="BC132" s="49"/>
      <c r="BD132" s="49"/>
      <c r="BE132" s="49"/>
      <c r="BF132" s="49"/>
      <c r="BG132" s="49"/>
      <c r="BH132" s="49"/>
      <c r="BI132" s="49"/>
      <c r="BJ132" s="49"/>
      <c r="BK132" s="49"/>
      <c r="BL132" s="49"/>
      <c r="BM132" s="192" t="s">
        <v>573</v>
      </c>
      <c r="BN132" s="49"/>
      <c r="BO132" s="49"/>
      <c r="BP132" s="49"/>
      <c r="BQ132" s="49"/>
      <c r="BR132" s="49"/>
      <c r="BS132" s="49"/>
      <c r="BT132" s="49"/>
      <c r="BU132" s="49"/>
      <c r="BV132" s="49"/>
      <c r="BW132" s="49"/>
      <c r="BX132" s="49"/>
      <c r="BY132" s="49"/>
      <c r="BZ132" s="49"/>
      <c r="CA132" s="49"/>
      <c r="CB132" s="49"/>
      <c r="CC132" s="49"/>
      <c r="CD132" s="49"/>
      <c r="CE132" s="49"/>
      <c r="CF132" s="49"/>
      <c r="CG132" s="49"/>
      <c r="CH132" s="49"/>
    </row>
    <row r="133" spans="53:86" ht="20.100000000000001" customHeight="1">
      <c r="BA133" s="49"/>
      <c r="BB133" s="49"/>
      <c r="BC133" s="49"/>
      <c r="BD133" s="49"/>
      <c r="BE133" s="49"/>
      <c r="BF133" s="49"/>
      <c r="BG133" s="49"/>
      <c r="BH133" s="49"/>
      <c r="BI133" s="49"/>
      <c r="BJ133" s="49"/>
      <c r="BK133" s="49"/>
      <c r="BL133" s="49"/>
      <c r="BM133" s="192" t="s">
        <v>574</v>
      </c>
      <c r="BN133" s="49"/>
      <c r="BO133" s="49"/>
      <c r="BP133" s="49"/>
      <c r="BQ133" s="49"/>
      <c r="BR133" s="49"/>
      <c r="BS133" s="49"/>
      <c r="BT133" s="49"/>
      <c r="BU133" s="49"/>
      <c r="BV133" s="49"/>
      <c r="BW133" s="49"/>
      <c r="BX133" s="49"/>
      <c r="BY133" s="49"/>
      <c r="BZ133" s="49"/>
      <c r="CA133" s="49"/>
      <c r="CB133" s="49"/>
      <c r="CC133" s="49"/>
      <c r="CD133" s="49"/>
      <c r="CE133" s="49"/>
      <c r="CF133" s="49"/>
      <c r="CG133" s="49"/>
      <c r="CH133" s="49"/>
    </row>
    <row r="134" spans="53:86" ht="20.100000000000001" customHeight="1">
      <c r="BA134" s="49"/>
      <c r="BB134" s="49"/>
      <c r="BC134" s="49"/>
      <c r="BD134" s="49"/>
      <c r="BE134" s="49"/>
      <c r="BF134" s="49"/>
      <c r="BG134" s="49"/>
      <c r="BH134" s="49"/>
      <c r="BI134" s="49"/>
      <c r="BJ134" s="49"/>
      <c r="BK134" s="49"/>
      <c r="BL134" s="49"/>
      <c r="BM134" s="192" t="s">
        <v>575</v>
      </c>
      <c r="BN134" s="49"/>
      <c r="BO134" s="49"/>
      <c r="BP134" s="49"/>
      <c r="BQ134" s="49"/>
      <c r="BR134" s="49"/>
      <c r="BS134" s="49"/>
      <c r="BT134" s="49"/>
      <c r="BU134" s="49"/>
      <c r="BV134" s="49"/>
      <c r="BW134" s="49"/>
      <c r="BX134" s="49"/>
      <c r="BY134" s="49"/>
      <c r="BZ134" s="49"/>
      <c r="CA134" s="49"/>
      <c r="CB134" s="49"/>
      <c r="CC134" s="49"/>
      <c r="CD134" s="49"/>
      <c r="CE134" s="49"/>
      <c r="CF134" s="49"/>
      <c r="CG134" s="49"/>
      <c r="CH134" s="49"/>
    </row>
    <row r="135" spans="53:86" ht="20.100000000000001" customHeight="1">
      <c r="BA135" s="49"/>
      <c r="BB135" s="49"/>
      <c r="BC135" s="49"/>
      <c r="BD135" s="49"/>
      <c r="BE135" s="49"/>
      <c r="BF135" s="49"/>
      <c r="BG135" s="49"/>
      <c r="BH135" s="49"/>
      <c r="BI135" s="49"/>
      <c r="BJ135" s="49"/>
      <c r="BK135" s="49"/>
      <c r="BL135" s="49"/>
      <c r="BM135" s="192" t="s">
        <v>576</v>
      </c>
      <c r="BN135" s="49"/>
      <c r="BO135" s="49"/>
      <c r="BP135" s="49"/>
      <c r="BQ135" s="49"/>
      <c r="BR135" s="49"/>
      <c r="BS135" s="49"/>
      <c r="BT135" s="49"/>
      <c r="BU135" s="49"/>
      <c r="BV135" s="49"/>
      <c r="BW135" s="49"/>
      <c r="BX135" s="49"/>
      <c r="BY135" s="49"/>
      <c r="BZ135" s="49"/>
      <c r="CA135" s="49"/>
      <c r="CB135" s="49"/>
      <c r="CC135" s="49"/>
      <c r="CD135" s="49"/>
      <c r="CE135" s="49"/>
      <c r="CF135" s="49"/>
      <c r="CG135" s="49"/>
      <c r="CH135" s="49"/>
    </row>
    <row r="136" spans="53:86" ht="20.100000000000001" customHeight="1">
      <c r="BA136" s="49"/>
      <c r="BB136" s="49"/>
      <c r="BC136" s="49"/>
      <c r="BD136" s="49"/>
      <c r="BE136" s="49"/>
      <c r="BF136" s="49"/>
      <c r="BG136" s="49"/>
      <c r="BH136" s="49"/>
      <c r="BI136" s="49"/>
      <c r="BJ136" s="49"/>
      <c r="BK136" s="49"/>
      <c r="BL136" s="49"/>
      <c r="BM136" s="192" t="s">
        <v>577</v>
      </c>
      <c r="BN136" s="49"/>
      <c r="BO136" s="49"/>
      <c r="BP136" s="49"/>
      <c r="BQ136" s="49"/>
      <c r="BR136" s="49"/>
      <c r="BS136" s="49"/>
      <c r="BT136" s="49"/>
      <c r="BU136" s="49"/>
      <c r="BV136" s="49"/>
      <c r="BW136" s="49"/>
      <c r="BX136" s="49"/>
      <c r="BY136" s="49"/>
      <c r="BZ136" s="49"/>
      <c r="CA136" s="49"/>
      <c r="CB136" s="49"/>
      <c r="CC136" s="49"/>
      <c r="CD136" s="49"/>
      <c r="CE136" s="49"/>
      <c r="CF136" s="49"/>
      <c r="CG136" s="49"/>
      <c r="CH136" s="49"/>
    </row>
    <row r="137" spans="53:86" ht="20.100000000000001" customHeight="1">
      <c r="BA137" s="49"/>
      <c r="BB137" s="49"/>
      <c r="BC137" s="49"/>
      <c r="BD137" s="49"/>
      <c r="BE137" s="49"/>
      <c r="BF137" s="49"/>
      <c r="BG137" s="49"/>
      <c r="BH137" s="49"/>
      <c r="BI137" s="49"/>
      <c r="BJ137" s="49"/>
      <c r="BK137" s="49"/>
      <c r="BL137" s="49"/>
      <c r="BM137" s="192" t="s">
        <v>1016</v>
      </c>
      <c r="BN137" s="49"/>
      <c r="BO137" s="49"/>
      <c r="BP137" s="49"/>
      <c r="BQ137" s="49"/>
      <c r="BR137" s="49"/>
      <c r="BS137" s="49"/>
      <c r="BT137" s="49"/>
      <c r="BU137" s="49"/>
      <c r="BV137" s="49"/>
      <c r="BW137" s="49"/>
      <c r="BX137" s="49"/>
      <c r="BY137" s="49"/>
      <c r="BZ137" s="49"/>
      <c r="CA137" s="49"/>
      <c r="CB137" s="49"/>
      <c r="CC137" s="49"/>
      <c r="CD137" s="49"/>
      <c r="CE137" s="49"/>
      <c r="CF137" s="49"/>
      <c r="CG137" s="49"/>
      <c r="CH137" s="49"/>
    </row>
    <row r="138" spans="53:86" ht="20.100000000000001" customHeight="1">
      <c r="BA138" s="49"/>
      <c r="BB138" s="49"/>
      <c r="BC138" s="49"/>
      <c r="BD138" s="49"/>
      <c r="BE138" s="49"/>
      <c r="BF138" s="49"/>
      <c r="BG138" s="49"/>
      <c r="BH138" s="49"/>
      <c r="BI138" s="49"/>
      <c r="BJ138" s="49"/>
      <c r="BK138" s="49"/>
      <c r="BL138" s="49"/>
      <c r="BM138" s="192" t="s">
        <v>578</v>
      </c>
      <c r="BN138" s="49"/>
      <c r="BO138" s="49"/>
      <c r="BP138" s="49"/>
      <c r="BQ138" s="49"/>
      <c r="BR138" s="49"/>
      <c r="BS138" s="49"/>
      <c r="BT138" s="49"/>
      <c r="BU138" s="49"/>
      <c r="BV138" s="49"/>
      <c r="BW138" s="49"/>
      <c r="BX138" s="49"/>
      <c r="BY138" s="49"/>
      <c r="BZ138" s="49"/>
      <c r="CA138" s="49"/>
      <c r="CB138" s="49"/>
      <c r="CC138" s="49"/>
      <c r="CD138" s="49"/>
      <c r="CE138" s="49"/>
      <c r="CF138" s="49"/>
      <c r="CG138" s="49"/>
      <c r="CH138" s="49"/>
    </row>
    <row r="139" spans="53:86" ht="20.100000000000001" customHeight="1">
      <c r="BA139" s="49"/>
      <c r="BB139" s="49"/>
      <c r="BC139" s="49"/>
      <c r="BD139" s="49"/>
      <c r="BE139" s="49"/>
      <c r="BF139" s="49"/>
      <c r="BG139" s="49"/>
      <c r="BH139" s="49"/>
      <c r="BI139" s="49"/>
      <c r="BJ139" s="49"/>
      <c r="BK139" s="49"/>
      <c r="BL139" s="49"/>
      <c r="BM139" s="49" t="s">
        <v>579</v>
      </c>
      <c r="BN139" s="49"/>
      <c r="BO139" s="49"/>
      <c r="BP139" s="49"/>
      <c r="BQ139" s="49"/>
      <c r="BR139" s="49"/>
      <c r="BS139" s="49"/>
      <c r="BT139" s="49"/>
      <c r="BU139" s="49"/>
      <c r="BV139" s="49"/>
      <c r="BW139" s="49"/>
      <c r="BX139" s="49"/>
      <c r="BY139" s="49"/>
      <c r="BZ139" s="49"/>
      <c r="CA139" s="49"/>
      <c r="CB139" s="49"/>
      <c r="CC139" s="49"/>
      <c r="CD139" s="49"/>
      <c r="CE139" s="49"/>
      <c r="CF139" s="49"/>
      <c r="CG139" s="49"/>
      <c r="CH139" s="49"/>
    </row>
    <row r="140" spans="53:86" ht="20.100000000000001" customHeight="1">
      <c r="BA140" s="49"/>
      <c r="BB140" s="49"/>
      <c r="BC140" s="49"/>
      <c r="BD140" s="49"/>
      <c r="BE140" s="49"/>
      <c r="BF140" s="49"/>
      <c r="BG140" s="49"/>
      <c r="BH140" s="49"/>
      <c r="BI140" s="49"/>
      <c r="BJ140" s="49"/>
      <c r="BK140" s="49"/>
      <c r="BL140" s="49"/>
      <c r="BM140" s="192" t="s">
        <v>580</v>
      </c>
      <c r="BN140" s="49"/>
      <c r="BO140" s="49"/>
      <c r="BP140" s="49"/>
      <c r="BQ140" s="49"/>
      <c r="BR140" s="49"/>
      <c r="BS140" s="49"/>
      <c r="BT140" s="49"/>
      <c r="BU140" s="49"/>
      <c r="BV140" s="49"/>
      <c r="BW140" s="49"/>
      <c r="BX140" s="49"/>
      <c r="BY140" s="49"/>
      <c r="BZ140" s="49"/>
      <c r="CA140" s="49"/>
      <c r="CB140" s="49"/>
      <c r="CC140" s="49"/>
      <c r="CD140" s="49"/>
      <c r="CE140" s="49"/>
      <c r="CF140" s="49"/>
      <c r="CG140" s="49"/>
      <c r="CH140" s="49"/>
    </row>
    <row r="141" spans="53:86" ht="20.100000000000001" customHeight="1">
      <c r="BA141" s="49"/>
      <c r="BB141" s="49"/>
      <c r="BC141" s="49"/>
      <c r="BD141" s="49"/>
      <c r="BE141" s="49"/>
      <c r="BF141" s="49"/>
      <c r="BG141" s="49"/>
      <c r="BH141" s="49"/>
      <c r="BI141" s="49"/>
      <c r="BJ141" s="49"/>
      <c r="BK141" s="49"/>
      <c r="BL141" s="49"/>
      <c r="BM141" s="192" t="s">
        <v>581</v>
      </c>
      <c r="BN141" s="49"/>
      <c r="BO141" s="49"/>
      <c r="BP141" s="49"/>
      <c r="BQ141" s="49"/>
      <c r="BR141" s="49"/>
      <c r="BS141" s="49"/>
      <c r="BT141" s="49"/>
      <c r="BU141" s="49"/>
      <c r="BV141" s="49"/>
      <c r="BW141" s="49"/>
      <c r="BX141" s="49"/>
      <c r="BY141" s="49"/>
      <c r="BZ141" s="49"/>
      <c r="CA141" s="49"/>
      <c r="CB141" s="49"/>
      <c r="CC141" s="49"/>
      <c r="CD141" s="49"/>
      <c r="CE141" s="49"/>
      <c r="CF141" s="49"/>
      <c r="CG141" s="49"/>
      <c r="CH141" s="49"/>
    </row>
    <row r="142" spans="53:86" ht="20.100000000000001" customHeight="1">
      <c r="BA142" s="49"/>
      <c r="BB142" s="49"/>
      <c r="BC142" s="49"/>
      <c r="BD142" s="49"/>
      <c r="BE142" s="49"/>
      <c r="BF142" s="49"/>
      <c r="BG142" s="49"/>
      <c r="BH142" s="49"/>
      <c r="BI142" s="49"/>
      <c r="BJ142" s="49"/>
      <c r="BK142" s="49"/>
      <c r="BL142" s="49"/>
      <c r="BM142" s="192" t="s">
        <v>582</v>
      </c>
      <c r="BN142" s="49"/>
      <c r="BO142" s="49"/>
      <c r="BP142" s="49"/>
      <c r="BQ142" s="49"/>
      <c r="BR142" s="49"/>
      <c r="BS142" s="49"/>
      <c r="BT142" s="49"/>
      <c r="BU142" s="49"/>
      <c r="BV142" s="49"/>
      <c r="BW142" s="49"/>
      <c r="BX142" s="49"/>
      <c r="BY142" s="49"/>
      <c r="BZ142" s="49"/>
      <c r="CA142" s="49"/>
      <c r="CB142" s="49"/>
      <c r="CC142" s="49"/>
      <c r="CD142" s="49"/>
      <c r="CE142" s="49"/>
      <c r="CF142" s="49"/>
      <c r="CG142" s="49"/>
      <c r="CH142" s="49"/>
    </row>
    <row r="143" spans="53:86" ht="20.100000000000001" customHeight="1">
      <c r="BA143" s="49"/>
      <c r="BB143" s="49"/>
      <c r="BC143" s="49"/>
      <c r="BD143" s="49"/>
      <c r="BE143" s="49"/>
      <c r="BF143" s="49"/>
      <c r="BG143" s="49"/>
      <c r="BH143" s="49"/>
      <c r="BI143" s="49"/>
      <c r="BJ143" s="49"/>
      <c r="BK143" s="49"/>
      <c r="BL143" s="49"/>
      <c r="BM143" s="192" t="s">
        <v>583</v>
      </c>
      <c r="BN143" s="49"/>
      <c r="BO143" s="49"/>
      <c r="BP143" s="49"/>
      <c r="BQ143" s="49"/>
      <c r="BR143" s="49"/>
      <c r="BS143" s="49"/>
      <c r="BT143" s="49"/>
      <c r="BU143" s="49"/>
      <c r="BV143" s="49"/>
      <c r="BW143" s="49"/>
      <c r="BX143" s="49"/>
      <c r="BY143" s="49"/>
      <c r="BZ143" s="49"/>
      <c r="CA143" s="49"/>
      <c r="CB143" s="49"/>
      <c r="CC143" s="49"/>
      <c r="CD143" s="49"/>
      <c r="CE143" s="49"/>
      <c r="CF143" s="49"/>
      <c r="CG143" s="49"/>
      <c r="CH143" s="49"/>
    </row>
    <row r="144" spans="53:86" ht="20.100000000000001" customHeight="1">
      <c r="BA144" s="49"/>
      <c r="BB144" s="49"/>
      <c r="BC144" s="49"/>
      <c r="BD144" s="49"/>
      <c r="BE144" s="49"/>
      <c r="BF144" s="49"/>
      <c r="BG144" s="49"/>
      <c r="BH144" s="49"/>
      <c r="BI144" s="49"/>
      <c r="BJ144" s="49"/>
      <c r="BK144" s="49"/>
      <c r="BL144" s="49"/>
      <c r="BM144" s="192" t="s">
        <v>584</v>
      </c>
      <c r="BN144" s="49"/>
      <c r="BO144" s="49"/>
      <c r="BP144" s="49"/>
      <c r="BQ144" s="49"/>
      <c r="BR144" s="49"/>
      <c r="BS144" s="49"/>
      <c r="BT144" s="49"/>
      <c r="BU144" s="49"/>
      <c r="BV144" s="49"/>
      <c r="BW144" s="49"/>
      <c r="BX144" s="49"/>
      <c r="BY144" s="49"/>
      <c r="BZ144" s="49"/>
      <c r="CA144" s="49"/>
      <c r="CB144" s="49"/>
      <c r="CC144" s="49"/>
      <c r="CD144" s="49"/>
      <c r="CE144" s="49"/>
      <c r="CF144" s="49"/>
      <c r="CG144" s="49"/>
      <c r="CH144" s="49"/>
    </row>
    <row r="145" spans="53:86" ht="20.100000000000001" customHeight="1">
      <c r="BA145" s="49"/>
      <c r="BB145" s="49"/>
      <c r="BC145" s="49"/>
      <c r="BD145" s="49"/>
      <c r="BE145" s="49"/>
      <c r="BF145" s="49"/>
      <c r="BG145" s="49"/>
      <c r="BH145" s="49"/>
      <c r="BI145" s="49"/>
      <c r="BJ145" s="49"/>
      <c r="BK145" s="49"/>
      <c r="BL145" s="49"/>
      <c r="BM145" s="192" t="s">
        <v>585</v>
      </c>
      <c r="BN145" s="49"/>
      <c r="BO145" s="49"/>
      <c r="BP145" s="49"/>
      <c r="BQ145" s="49"/>
      <c r="BR145" s="49"/>
      <c r="BS145" s="49"/>
      <c r="BT145" s="49"/>
      <c r="BU145" s="49"/>
      <c r="BV145" s="49"/>
      <c r="BW145" s="49"/>
      <c r="BX145" s="49"/>
      <c r="BY145" s="49"/>
      <c r="BZ145" s="49"/>
      <c r="CA145" s="49"/>
      <c r="CB145" s="49"/>
      <c r="CC145" s="49"/>
      <c r="CD145" s="49"/>
      <c r="CE145" s="49"/>
      <c r="CF145" s="49"/>
      <c r="CG145" s="49"/>
      <c r="CH145" s="49"/>
    </row>
    <row r="146" spans="53:86" ht="20.100000000000001" customHeight="1">
      <c r="BA146" s="49"/>
      <c r="BB146" s="49"/>
      <c r="BC146" s="49"/>
      <c r="BD146" s="49"/>
      <c r="BE146" s="49"/>
      <c r="BF146" s="49"/>
      <c r="BG146" s="49"/>
      <c r="BH146" s="49"/>
      <c r="BI146" s="49"/>
      <c r="BJ146" s="49"/>
      <c r="BK146" s="49"/>
      <c r="BL146" s="49"/>
      <c r="BM146" s="192" t="s">
        <v>586</v>
      </c>
      <c r="BN146" s="49"/>
      <c r="BO146" s="49"/>
      <c r="BP146" s="49"/>
      <c r="BQ146" s="49"/>
      <c r="BR146" s="49"/>
      <c r="BS146" s="49"/>
      <c r="BT146" s="49"/>
      <c r="BU146" s="49"/>
      <c r="BV146" s="49"/>
      <c r="BW146" s="49"/>
      <c r="BX146" s="49"/>
      <c r="BY146" s="49"/>
      <c r="BZ146" s="49"/>
      <c r="CA146" s="49"/>
      <c r="CB146" s="49"/>
      <c r="CC146" s="49"/>
      <c r="CD146" s="49"/>
      <c r="CE146" s="49"/>
      <c r="CF146" s="49"/>
      <c r="CG146" s="49"/>
      <c r="CH146" s="49"/>
    </row>
    <row r="147" spans="53:86" ht="20.100000000000001" customHeight="1">
      <c r="BA147" s="49"/>
      <c r="BB147" s="49"/>
      <c r="BC147" s="49"/>
      <c r="BD147" s="49"/>
      <c r="BE147" s="49"/>
      <c r="BF147" s="49"/>
      <c r="BG147" s="49"/>
      <c r="BH147" s="49"/>
      <c r="BI147" s="49"/>
      <c r="BJ147" s="49"/>
      <c r="BK147" s="49"/>
      <c r="BL147" s="49"/>
      <c r="BM147" s="192" t="s">
        <v>587</v>
      </c>
      <c r="BN147" s="49"/>
      <c r="BO147" s="49"/>
      <c r="BP147" s="49"/>
      <c r="BQ147" s="49"/>
      <c r="BR147" s="49"/>
      <c r="BS147" s="49"/>
      <c r="BT147" s="49"/>
      <c r="BU147" s="49"/>
      <c r="BV147" s="49"/>
      <c r="BW147" s="49"/>
      <c r="BX147" s="49"/>
      <c r="BY147" s="49"/>
      <c r="BZ147" s="49"/>
      <c r="CA147" s="49"/>
      <c r="CB147" s="49"/>
      <c r="CC147" s="49"/>
      <c r="CD147" s="49"/>
      <c r="CE147" s="49"/>
      <c r="CF147" s="49"/>
      <c r="CG147" s="49"/>
      <c r="CH147" s="49"/>
    </row>
    <row r="148" spans="53:86" ht="20.100000000000001" customHeight="1">
      <c r="BA148" s="49"/>
      <c r="BB148" s="49"/>
      <c r="BC148" s="49"/>
      <c r="BD148" s="49"/>
      <c r="BE148" s="49"/>
      <c r="BF148" s="49"/>
      <c r="BG148" s="49"/>
      <c r="BH148" s="49"/>
      <c r="BI148" s="49"/>
      <c r="BJ148" s="49"/>
      <c r="BK148" s="49"/>
      <c r="BL148" s="49"/>
      <c r="BM148" s="192" t="s">
        <v>588</v>
      </c>
      <c r="BN148" s="49"/>
      <c r="BO148" s="49"/>
      <c r="BP148" s="49"/>
      <c r="BQ148" s="49"/>
      <c r="BR148" s="49"/>
      <c r="BS148" s="49"/>
      <c r="BT148" s="49"/>
      <c r="BU148" s="49"/>
      <c r="BV148" s="49"/>
      <c r="BW148" s="49"/>
      <c r="BX148" s="49"/>
      <c r="BY148" s="49"/>
      <c r="BZ148" s="49"/>
      <c r="CA148" s="49"/>
      <c r="CB148" s="49"/>
      <c r="CC148" s="49"/>
      <c r="CD148" s="49"/>
      <c r="CE148" s="49"/>
      <c r="CF148" s="49"/>
      <c r="CG148" s="49"/>
      <c r="CH148" s="49"/>
    </row>
    <row r="149" spans="53:86" ht="20.100000000000001" customHeight="1">
      <c r="BA149" s="49"/>
      <c r="BB149" s="49"/>
      <c r="BC149" s="49"/>
      <c r="BD149" s="49"/>
      <c r="BE149" s="49"/>
      <c r="BF149" s="49"/>
      <c r="BG149" s="49"/>
      <c r="BH149" s="49"/>
      <c r="BI149" s="49"/>
      <c r="BJ149" s="49"/>
      <c r="BK149" s="49"/>
      <c r="BL149" s="49"/>
      <c r="BM149" s="192" t="s">
        <v>589</v>
      </c>
      <c r="BN149" s="49"/>
      <c r="BO149" s="49"/>
      <c r="BP149" s="49"/>
      <c r="BQ149" s="49"/>
      <c r="BR149" s="49"/>
      <c r="BS149" s="49"/>
      <c r="BT149" s="49"/>
      <c r="BU149" s="49"/>
      <c r="BV149" s="49"/>
      <c r="BW149" s="49"/>
      <c r="BX149" s="49"/>
      <c r="BY149" s="49"/>
      <c r="BZ149" s="49"/>
      <c r="CA149" s="49"/>
      <c r="CB149" s="49"/>
      <c r="CC149" s="49"/>
      <c r="CD149" s="49"/>
      <c r="CE149" s="49"/>
      <c r="CF149" s="49"/>
      <c r="CG149" s="49"/>
      <c r="CH149" s="49"/>
    </row>
    <row r="150" spans="53:86" ht="20.100000000000001" customHeight="1">
      <c r="BA150" s="49"/>
      <c r="BB150" s="49"/>
      <c r="BC150" s="49"/>
      <c r="BD150" s="49"/>
      <c r="BE150" s="49"/>
      <c r="BF150" s="49"/>
      <c r="BG150" s="49"/>
      <c r="BH150" s="49"/>
      <c r="BI150" s="49"/>
      <c r="BJ150" s="49"/>
      <c r="BK150" s="49"/>
      <c r="BL150" s="49"/>
      <c r="BM150" s="192" t="s">
        <v>590</v>
      </c>
      <c r="BN150" s="49"/>
      <c r="BO150" s="49"/>
      <c r="BP150" s="49"/>
      <c r="BQ150" s="49"/>
      <c r="BR150" s="49"/>
      <c r="BS150" s="49"/>
      <c r="BT150" s="49"/>
      <c r="BU150" s="49"/>
      <c r="BV150" s="49"/>
      <c r="BW150" s="49"/>
      <c r="BX150" s="49"/>
      <c r="BY150" s="49"/>
      <c r="BZ150" s="49"/>
      <c r="CA150" s="49"/>
      <c r="CB150" s="49"/>
      <c r="CC150" s="49"/>
      <c r="CD150" s="49"/>
      <c r="CE150" s="49"/>
      <c r="CF150" s="49"/>
      <c r="CG150" s="49"/>
      <c r="CH150" s="49"/>
    </row>
    <row r="151" spans="53:86" ht="20.100000000000001" customHeight="1">
      <c r="BA151" s="49"/>
      <c r="BB151" s="49"/>
      <c r="BC151" s="49"/>
      <c r="BD151" s="49"/>
      <c r="BE151" s="49"/>
      <c r="BF151" s="49"/>
      <c r="BG151" s="49"/>
      <c r="BH151" s="49"/>
      <c r="BI151" s="49"/>
      <c r="BJ151" s="49"/>
      <c r="BK151" s="49"/>
      <c r="BL151" s="49"/>
      <c r="BM151" s="192" t="s">
        <v>591</v>
      </c>
      <c r="BN151" s="49"/>
      <c r="BO151" s="49"/>
      <c r="BP151" s="49"/>
      <c r="BQ151" s="49"/>
      <c r="BR151" s="49"/>
      <c r="BS151" s="49"/>
      <c r="BT151" s="49"/>
      <c r="BU151" s="49"/>
      <c r="BV151" s="49"/>
      <c r="BW151" s="49"/>
      <c r="BX151" s="49"/>
      <c r="BY151" s="49"/>
      <c r="BZ151" s="49"/>
      <c r="CA151" s="49"/>
      <c r="CB151" s="49"/>
      <c r="CC151" s="49"/>
      <c r="CD151" s="49"/>
      <c r="CE151" s="49"/>
      <c r="CF151" s="49"/>
      <c r="CG151" s="49"/>
      <c r="CH151" s="49"/>
    </row>
    <row r="152" spans="53:86" ht="20.100000000000001" customHeight="1">
      <c r="BA152" s="49"/>
      <c r="BB152" s="49"/>
      <c r="BC152" s="49"/>
      <c r="BD152" s="49"/>
      <c r="BE152" s="49"/>
      <c r="BF152" s="49"/>
      <c r="BG152" s="49"/>
      <c r="BH152" s="49"/>
      <c r="BI152" s="49"/>
      <c r="BJ152" s="49"/>
      <c r="BK152" s="49"/>
      <c r="BL152" s="49"/>
      <c r="BM152" s="192" t="s">
        <v>592</v>
      </c>
      <c r="BN152" s="49"/>
      <c r="BO152" s="49"/>
      <c r="BP152" s="49"/>
      <c r="BQ152" s="49"/>
      <c r="BR152" s="49"/>
      <c r="BS152" s="49"/>
      <c r="BT152" s="49"/>
      <c r="BU152" s="49"/>
      <c r="BV152" s="49"/>
      <c r="BW152" s="49"/>
      <c r="BX152" s="49"/>
      <c r="BY152" s="49"/>
      <c r="BZ152" s="49"/>
      <c r="CA152" s="49"/>
      <c r="CB152" s="49"/>
      <c r="CC152" s="49"/>
      <c r="CD152" s="49"/>
      <c r="CE152" s="49"/>
      <c r="CF152" s="49"/>
      <c r="CG152" s="49"/>
      <c r="CH152" s="49"/>
    </row>
    <row r="153" spans="53:86" ht="20.100000000000001" customHeight="1">
      <c r="BA153" s="49"/>
      <c r="BB153" s="49"/>
      <c r="BC153" s="49"/>
      <c r="BD153" s="49"/>
      <c r="BE153" s="49"/>
      <c r="BF153" s="49"/>
      <c r="BG153" s="49"/>
      <c r="BH153" s="49"/>
      <c r="BI153" s="49"/>
      <c r="BJ153" s="49"/>
      <c r="BK153" s="49"/>
      <c r="BL153" s="49"/>
      <c r="BM153" s="192" t="s">
        <v>1017</v>
      </c>
      <c r="BN153" s="49"/>
      <c r="BO153" s="49"/>
      <c r="BP153" s="49"/>
      <c r="BQ153" s="49"/>
      <c r="BR153" s="49"/>
      <c r="BS153" s="49"/>
      <c r="BT153" s="49"/>
      <c r="BU153" s="49"/>
      <c r="BV153" s="49"/>
      <c r="BW153" s="49"/>
      <c r="BX153" s="49"/>
      <c r="BY153" s="49"/>
      <c r="BZ153" s="49"/>
      <c r="CA153" s="49"/>
      <c r="CB153" s="49"/>
      <c r="CC153" s="49"/>
      <c r="CD153" s="49"/>
      <c r="CE153" s="49"/>
      <c r="CF153" s="49"/>
      <c r="CG153" s="49"/>
      <c r="CH153" s="49"/>
    </row>
    <row r="154" spans="53:86" ht="20.100000000000001" customHeight="1">
      <c r="BA154" s="49"/>
      <c r="BB154" s="49"/>
      <c r="BC154" s="49"/>
      <c r="BD154" s="49"/>
      <c r="BE154" s="49"/>
      <c r="BF154" s="49"/>
      <c r="BG154" s="49"/>
      <c r="BH154" s="49"/>
      <c r="BI154" s="49"/>
      <c r="BJ154" s="49"/>
      <c r="BK154" s="49"/>
      <c r="BL154" s="49"/>
      <c r="BM154" s="192" t="s">
        <v>593</v>
      </c>
      <c r="BN154" s="49"/>
      <c r="BO154" s="49"/>
      <c r="BP154" s="49"/>
      <c r="BQ154" s="49"/>
      <c r="BR154" s="49"/>
      <c r="BS154" s="49"/>
      <c r="BT154" s="49"/>
      <c r="BU154" s="49"/>
      <c r="BV154" s="49"/>
      <c r="BW154" s="49"/>
      <c r="BX154" s="49"/>
      <c r="BY154" s="49"/>
      <c r="BZ154" s="49"/>
      <c r="CA154" s="49"/>
      <c r="CB154" s="49"/>
      <c r="CC154" s="49"/>
      <c r="CD154" s="49"/>
      <c r="CE154" s="49"/>
      <c r="CF154" s="49"/>
      <c r="CG154" s="49"/>
      <c r="CH154" s="49"/>
    </row>
    <row r="155" spans="53:86" ht="20.100000000000001" customHeight="1">
      <c r="BA155" s="49"/>
      <c r="BB155" s="49"/>
      <c r="BC155" s="49"/>
      <c r="BD155" s="49"/>
      <c r="BE155" s="49"/>
      <c r="BF155" s="49"/>
      <c r="BG155" s="49"/>
      <c r="BH155" s="49"/>
      <c r="BI155" s="49"/>
      <c r="BJ155" s="49"/>
      <c r="BK155" s="49"/>
      <c r="BL155" s="49"/>
      <c r="BM155" s="192" t="s">
        <v>594</v>
      </c>
      <c r="BN155" s="49"/>
      <c r="BO155" s="49"/>
      <c r="BP155" s="49"/>
      <c r="BQ155" s="49"/>
      <c r="BR155" s="49"/>
      <c r="BS155" s="49"/>
      <c r="BT155" s="49"/>
      <c r="BU155" s="49"/>
      <c r="BV155" s="49"/>
      <c r="BW155" s="49"/>
      <c r="BX155" s="49"/>
      <c r="BY155" s="49"/>
      <c r="BZ155" s="49"/>
      <c r="CA155" s="49"/>
      <c r="CB155" s="49"/>
      <c r="CC155" s="49"/>
      <c r="CD155" s="49"/>
      <c r="CE155" s="49"/>
      <c r="CF155" s="49"/>
      <c r="CG155" s="49"/>
      <c r="CH155" s="49"/>
    </row>
    <row r="156" spans="53:86" ht="20.100000000000001" customHeight="1">
      <c r="BA156" s="49"/>
      <c r="BB156" s="49"/>
      <c r="BC156" s="49"/>
      <c r="BD156" s="49"/>
      <c r="BE156" s="49"/>
      <c r="BF156" s="49"/>
      <c r="BG156" s="49"/>
      <c r="BH156" s="49"/>
      <c r="BI156" s="49"/>
      <c r="BJ156" s="49"/>
      <c r="BK156" s="49"/>
      <c r="BL156" s="49"/>
      <c r="BM156" s="192" t="s">
        <v>595</v>
      </c>
      <c r="BN156" s="49"/>
      <c r="BO156" s="49"/>
      <c r="BP156" s="49"/>
      <c r="BQ156" s="49"/>
      <c r="BR156" s="49"/>
      <c r="BS156" s="49"/>
      <c r="BT156" s="49"/>
      <c r="BU156" s="49"/>
      <c r="BV156" s="49"/>
      <c r="BW156" s="49"/>
      <c r="BX156" s="49"/>
      <c r="BY156" s="49"/>
      <c r="BZ156" s="49"/>
      <c r="CA156" s="49"/>
      <c r="CB156" s="49"/>
      <c r="CC156" s="49"/>
      <c r="CD156" s="49"/>
      <c r="CE156" s="49"/>
      <c r="CF156" s="49"/>
      <c r="CG156" s="49"/>
      <c r="CH156" s="49"/>
    </row>
    <row r="157" spans="53:86" ht="20.100000000000001" customHeight="1">
      <c r="BA157" s="49"/>
      <c r="BB157" s="49"/>
      <c r="BC157" s="49"/>
      <c r="BD157" s="49"/>
      <c r="BE157" s="49"/>
      <c r="BF157" s="49"/>
      <c r="BG157" s="49"/>
      <c r="BH157" s="49"/>
      <c r="BI157" s="49"/>
      <c r="BJ157" s="49"/>
      <c r="BK157" s="49"/>
      <c r="BL157" s="49"/>
      <c r="BM157" s="192" t="s">
        <v>596</v>
      </c>
      <c r="BN157" s="49"/>
      <c r="BO157" s="49"/>
      <c r="BP157" s="49"/>
      <c r="BQ157" s="49"/>
      <c r="BR157" s="49"/>
      <c r="BS157" s="49"/>
      <c r="BT157" s="49"/>
      <c r="BU157" s="49"/>
      <c r="BV157" s="49"/>
      <c r="BW157" s="49"/>
      <c r="BX157" s="49"/>
      <c r="BY157" s="49"/>
      <c r="BZ157" s="49"/>
      <c r="CA157" s="49"/>
      <c r="CB157" s="49"/>
      <c r="CC157" s="49"/>
      <c r="CD157" s="49"/>
      <c r="CE157" s="49"/>
      <c r="CF157" s="49"/>
      <c r="CG157" s="49"/>
      <c r="CH157" s="49"/>
    </row>
    <row r="158" spans="53:86" ht="20.100000000000001" customHeight="1">
      <c r="BA158" s="49"/>
      <c r="BB158" s="49"/>
      <c r="BC158" s="49"/>
      <c r="BD158" s="49"/>
      <c r="BE158" s="49"/>
      <c r="BF158" s="49"/>
      <c r="BG158" s="49"/>
      <c r="BH158" s="49"/>
      <c r="BI158" s="49"/>
      <c r="BJ158" s="49"/>
      <c r="BK158" s="49"/>
      <c r="BL158" s="49"/>
      <c r="BM158" s="192" t="s">
        <v>597</v>
      </c>
      <c r="BN158" s="49"/>
      <c r="BO158" s="49"/>
      <c r="BP158" s="49"/>
      <c r="BQ158" s="49"/>
      <c r="BR158" s="49"/>
      <c r="BS158" s="49"/>
      <c r="BT158" s="49"/>
      <c r="BU158" s="49"/>
      <c r="BV158" s="49"/>
      <c r="BW158" s="49"/>
      <c r="BX158" s="49"/>
      <c r="BY158" s="49"/>
      <c r="BZ158" s="49"/>
      <c r="CA158" s="49"/>
      <c r="CB158" s="49"/>
      <c r="CC158" s="49"/>
      <c r="CD158" s="49"/>
      <c r="CE158" s="49"/>
      <c r="CF158" s="49"/>
      <c r="CG158" s="49"/>
      <c r="CH158" s="49"/>
    </row>
    <row r="159" spans="53:86" ht="20.100000000000001" customHeight="1">
      <c r="BA159" s="49"/>
      <c r="BB159" s="49"/>
      <c r="BC159" s="49"/>
      <c r="BD159" s="49"/>
      <c r="BE159" s="49"/>
      <c r="BF159" s="49"/>
      <c r="BG159" s="49"/>
      <c r="BH159" s="49"/>
      <c r="BI159" s="49"/>
      <c r="BJ159" s="49"/>
      <c r="BK159" s="49"/>
      <c r="BL159" s="49"/>
      <c r="BM159" s="192" t="s">
        <v>1018</v>
      </c>
      <c r="BN159" s="49"/>
      <c r="BO159" s="49"/>
      <c r="BP159" s="49"/>
      <c r="BQ159" s="49"/>
      <c r="BR159" s="49"/>
      <c r="BS159" s="49"/>
      <c r="BT159" s="49"/>
      <c r="BU159" s="49"/>
      <c r="BV159" s="49"/>
      <c r="BW159" s="49"/>
      <c r="BX159" s="49"/>
      <c r="BY159" s="49"/>
      <c r="BZ159" s="49"/>
      <c r="CA159" s="49"/>
      <c r="CB159" s="49"/>
      <c r="CC159" s="49"/>
      <c r="CD159" s="49"/>
      <c r="CE159" s="49"/>
      <c r="CF159" s="49"/>
      <c r="CG159" s="49"/>
      <c r="CH159" s="49"/>
    </row>
    <row r="160" spans="53:86" ht="20.100000000000001" customHeight="1">
      <c r="BA160" s="49"/>
      <c r="BB160" s="49"/>
      <c r="BC160" s="49"/>
      <c r="BD160" s="49"/>
      <c r="BE160" s="49"/>
      <c r="BF160" s="49"/>
      <c r="BG160" s="49"/>
      <c r="BH160" s="49"/>
      <c r="BI160" s="49"/>
      <c r="BJ160" s="49"/>
      <c r="BK160" s="49"/>
      <c r="BL160" s="49"/>
      <c r="BM160" s="192" t="s">
        <v>598</v>
      </c>
      <c r="BN160" s="49"/>
      <c r="BO160" s="49"/>
      <c r="BP160" s="49"/>
      <c r="BQ160" s="49"/>
      <c r="BR160" s="49"/>
      <c r="BS160" s="49"/>
      <c r="BT160" s="49"/>
      <c r="BU160" s="49"/>
      <c r="BV160" s="49"/>
      <c r="BW160" s="49"/>
      <c r="BX160" s="49"/>
      <c r="BY160" s="49"/>
      <c r="BZ160" s="49"/>
      <c r="CA160" s="49"/>
      <c r="CB160" s="49"/>
      <c r="CC160" s="49"/>
      <c r="CD160" s="49"/>
      <c r="CE160" s="49"/>
      <c r="CF160" s="49"/>
      <c r="CG160" s="49"/>
      <c r="CH160" s="49"/>
    </row>
    <row r="161" spans="53:86" ht="20.100000000000001" customHeight="1">
      <c r="BA161" s="49"/>
      <c r="BB161" s="49"/>
      <c r="BC161" s="49"/>
      <c r="BD161" s="49"/>
      <c r="BE161" s="49"/>
      <c r="BF161" s="49"/>
      <c r="BG161" s="49"/>
      <c r="BH161" s="49"/>
      <c r="BI161" s="49"/>
      <c r="BJ161" s="49"/>
      <c r="BK161" s="49"/>
      <c r="BL161" s="49"/>
      <c r="BM161" s="192" t="s">
        <v>599</v>
      </c>
      <c r="BN161" s="49"/>
      <c r="BO161" s="49"/>
      <c r="BP161" s="49"/>
      <c r="BQ161" s="49"/>
      <c r="BR161" s="49"/>
      <c r="BS161" s="49"/>
      <c r="BT161" s="49"/>
      <c r="BU161" s="49"/>
      <c r="BV161" s="49"/>
      <c r="BW161" s="49"/>
      <c r="BX161" s="49"/>
      <c r="BY161" s="49"/>
      <c r="BZ161" s="49"/>
      <c r="CA161" s="49"/>
      <c r="CB161" s="49"/>
      <c r="CC161" s="49"/>
      <c r="CD161" s="49"/>
      <c r="CE161" s="49"/>
      <c r="CF161" s="49"/>
      <c r="CG161" s="49"/>
      <c r="CH161" s="49"/>
    </row>
    <row r="162" spans="53:86" ht="20.100000000000001" customHeight="1">
      <c r="BA162" s="49"/>
      <c r="BB162" s="49"/>
      <c r="BC162" s="49"/>
      <c r="BD162" s="49"/>
      <c r="BE162" s="49"/>
      <c r="BF162" s="49"/>
      <c r="BG162" s="49"/>
      <c r="BH162" s="49"/>
      <c r="BI162" s="49"/>
      <c r="BJ162" s="49"/>
      <c r="BK162" s="49"/>
      <c r="BL162" s="49"/>
      <c r="BM162" s="49" t="s">
        <v>600</v>
      </c>
      <c r="BN162" s="49"/>
      <c r="BO162" s="49"/>
      <c r="BP162" s="49"/>
      <c r="BQ162" s="49"/>
      <c r="BR162" s="49"/>
      <c r="BS162" s="49"/>
      <c r="BT162" s="49"/>
      <c r="BU162" s="49"/>
      <c r="BV162" s="49"/>
      <c r="BW162" s="49"/>
      <c r="BX162" s="49"/>
      <c r="BY162" s="49"/>
      <c r="BZ162" s="49"/>
      <c r="CA162" s="49"/>
      <c r="CB162" s="49"/>
      <c r="CC162" s="49"/>
      <c r="CD162" s="49"/>
      <c r="CE162" s="49"/>
      <c r="CF162" s="49"/>
      <c r="CG162" s="49"/>
      <c r="CH162" s="49"/>
    </row>
    <row r="163" spans="53:86" ht="20.100000000000001" customHeight="1">
      <c r="BA163" s="49"/>
      <c r="BB163" s="49"/>
      <c r="BC163" s="49"/>
      <c r="BD163" s="49"/>
      <c r="BE163" s="49"/>
      <c r="BF163" s="49"/>
      <c r="BG163" s="49"/>
      <c r="BH163" s="49"/>
      <c r="BI163" s="49"/>
      <c r="BJ163" s="49"/>
      <c r="BK163" s="49"/>
      <c r="BL163" s="49"/>
      <c r="BM163" s="192" t="s">
        <v>83</v>
      </c>
      <c r="BN163" s="49"/>
      <c r="BO163" s="49"/>
      <c r="BP163" s="49"/>
      <c r="BQ163" s="49"/>
      <c r="BR163" s="49"/>
      <c r="BS163" s="49"/>
      <c r="BT163" s="49"/>
      <c r="BU163" s="49"/>
      <c r="BV163" s="49"/>
      <c r="BW163" s="49"/>
      <c r="BX163" s="49"/>
      <c r="BY163" s="49"/>
      <c r="BZ163" s="49"/>
      <c r="CA163" s="49"/>
      <c r="CB163" s="49"/>
      <c r="CC163" s="49"/>
      <c r="CD163" s="49"/>
      <c r="CE163" s="49"/>
      <c r="CF163" s="49"/>
      <c r="CG163" s="49"/>
      <c r="CH163" s="49"/>
    </row>
    <row r="164" spans="53:86" ht="20.100000000000001" customHeight="1">
      <c r="BA164" s="49"/>
      <c r="BB164" s="49"/>
      <c r="BC164" s="49"/>
      <c r="BD164" s="49"/>
      <c r="BE164" s="49"/>
      <c r="BF164" s="49"/>
      <c r="BG164" s="49"/>
      <c r="BH164" s="49"/>
      <c r="BI164" s="49"/>
      <c r="BJ164" s="49"/>
      <c r="BK164" s="49"/>
      <c r="BL164" s="49"/>
      <c r="BM164" s="49" t="s">
        <v>601</v>
      </c>
      <c r="BN164" s="49"/>
      <c r="BO164" s="49"/>
      <c r="BP164" s="49"/>
      <c r="BQ164" s="49"/>
      <c r="BR164" s="49"/>
      <c r="BS164" s="49"/>
      <c r="BT164" s="49"/>
      <c r="BU164" s="49"/>
      <c r="BV164" s="49"/>
      <c r="BW164" s="49"/>
      <c r="BX164" s="49"/>
      <c r="BY164" s="49"/>
      <c r="BZ164" s="49"/>
      <c r="CA164" s="49"/>
      <c r="CB164" s="49"/>
      <c r="CC164" s="49"/>
      <c r="CD164" s="49"/>
      <c r="CE164" s="49"/>
      <c r="CF164" s="49"/>
      <c r="CG164" s="49"/>
      <c r="CH164" s="49"/>
    </row>
    <row r="165" spans="53:86" ht="20.100000000000001" customHeight="1">
      <c r="BA165" s="49"/>
      <c r="BB165" s="49"/>
      <c r="BC165" s="49"/>
      <c r="BD165" s="49"/>
      <c r="BE165" s="49"/>
      <c r="BF165" s="49"/>
      <c r="BG165" s="49"/>
      <c r="BH165" s="49"/>
      <c r="BI165" s="49"/>
      <c r="BJ165" s="49"/>
      <c r="BK165" s="49"/>
      <c r="BL165" s="49"/>
      <c r="BM165" s="192" t="s">
        <v>602</v>
      </c>
      <c r="BN165" s="49"/>
      <c r="BO165" s="49"/>
      <c r="BP165" s="49"/>
      <c r="BQ165" s="49"/>
      <c r="BR165" s="49"/>
      <c r="BS165" s="49"/>
      <c r="BT165" s="49"/>
      <c r="BU165" s="49"/>
      <c r="BV165" s="49"/>
      <c r="BW165" s="49"/>
      <c r="BX165" s="49"/>
      <c r="BY165" s="49"/>
      <c r="BZ165" s="49"/>
      <c r="CA165" s="49"/>
      <c r="CB165" s="49"/>
      <c r="CC165" s="49"/>
      <c r="CD165" s="49"/>
      <c r="CE165" s="49"/>
      <c r="CF165" s="49"/>
      <c r="CG165" s="49"/>
      <c r="CH165" s="49"/>
    </row>
    <row r="166" spans="53:86" ht="20.100000000000001" customHeight="1">
      <c r="BA166" s="49"/>
      <c r="BB166" s="49"/>
      <c r="BC166" s="49"/>
      <c r="BD166" s="49"/>
      <c r="BE166" s="49"/>
      <c r="BF166" s="49"/>
      <c r="BG166" s="49"/>
      <c r="BH166" s="49"/>
      <c r="BI166" s="49"/>
      <c r="BJ166" s="49"/>
      <c r="BK166" s="49"/>
      <c r="BL166" s="49"/>
      <c r="BM166" s="192" t="s">
        <v>603</v>
      </c>
      <c r="BN166" s="49"/>
      <c r="BO166" s="49"/>
      <c r="BP166" s="49"/>
      <c r="BQ166" s="49"/>
      <c r="BR166" s="49"/>
      <c r="BS166" s="49"/>
      <c r="BT166" s="49"/>
      <c r="BU166" s="49"/>
      <c r="BV166" s="49"/>
      <c r="BW166" s="49"/>
      <c r="BX166" s="49"/>
      <c r="BY166" s="49"/>
      <c r="BZ166" s="49"/>
      <c r="CA166" s="49"/>
      <c r="CB166" s="49"/>
      <c r="CC166" s="49"/>
      <c r="CD166" s="49"/>
      <c r="CE166" s="49"/>
      <c r="CF166" s="49"/>
      <c r="CG166" s="49"/>
      <c r="CH166" s="49"/>
    </row>
    <row r="167" spans="53:86" ht="20.100000000000001" customHeight="1">
      <c r="BA167" s="49"/>
      <c r="BB167" s="49"/>
      <c r="BC167" s="49"/>
      <c r="BD167" s="49"/>
      <c r="BE167" s="49"/>
      <c r="BF167" s="49"/>
      <c r="BG167" s="49"/>
      <c r="BH167" s="49"/>
      <c r="BI167" s="49"/>
      <c r="BJ167" s="49"/>
      <c r="BK167" s="49"/>
      <c r="BL167" s="49"/>
      <c r="BM167" s="192" t="s">
        <v>604</v>
      </c>
      <c r="BN167" s="49"/>
      <c r="BO167" s="49"/>
      <c r="BP167" s="49"/>
      <c r="BQ167" s="49"/>
      <c r="BR167" s="49"/>
      <c r="BS167" s="49"/>
      <c r="BT167" s="49"/>
      <c r="BU167" s="49"/>
      <c r="BV167" s="49"/>
      <c r="BW167" s="49"/>
      <c r="BX167" s="49"/>
      <c r="BY167" s="49"/>
      <c r="BZ167" s="49"/>
      <c r="CA167" s="49"/>
      <c r="CB167" s="49"/>
      <c r="CC167" s="49"/>
      <c r="CD167" s="49"/>
      <c r="CE167" s="49"/>
      <c r="CF167" s="49"/>
      <c r="CG167" s="49"/>
      <c r="CH167" s="49"/>
    </row>
    <row r="168" spans="53:86" ht="20.100000000000001" customHeight="1">
      <c r="BA168" s="49"/>
      <c r="BB168" s="49"/>
      <c r="BC168" s="49"/>
      <c r="BD168" s="49"/>
      <c r="BE168" s="49"/>
      <c r="BF168" s="49"/>
      <c r="BG168" s="49"/>
      <c r="BH168" s="49"/>
      <c r="BI168" s="49"/>
      <c r="BJ168" s="49"/>
      <c r="BK168" s="49"/>
      <c r="BL168" s="49"/>
      <c r="BM168" s="192" t="s">
        <v>605</v>
      </c>
      <c r="BN168" s="49"/>
      <c r="BO168" s="49"/>
      <c r="BP168" s="49"/>
      <c r="BQ168" s="49"/>
      <c r="BR168" s="49"/>
      <c r="BS168" s="49"/>
      <c r="BT168" s="49"/>
      <c r="BU168" s="49"/>
      <c r="BV168" s="49"/>
      <c r="BW168" s="49"/>
      <c r="BX168" s="49"/>
      <c r="BY168" s="49"/>
      <c r="BZ168" s="49"/>
      <c r="CA168" s="49"/>
      <c r="CB168" s="49"/>
      <c r="CC168" s="49"/>
      <c r="CD168" s="49"/>
      <c r="CE168" s="49"/>
      <c r="CF168" s="49"/>
      <c r="CG168" s="49"/>
      <c r="CH168" s="49"/>
    </row>
    <row r="169" spans="53:86" ht="20.100000000000001" customHeight="1">
      <c r="BA169" s="49"/>
      <c r="BB169" s="49"/>
      <c r="BC169" s="49"/>
      <c r="BD169" s="49"/>
      <c r="BE169" s="49"/>
      <c r="BF169" s="49"/>
      <c r="BG169" s="49"/>
      <c r="BH169" s="49"/>
      <c r="BI169" s="49"/>
      <c r="BJ169" s="49"/>
      <c r="BK169" s="49"/>
      <c r="BL169" s="49"/>
      <c r="BM169" s="192" t="s">
        <v>606</v>
      </c>
      <c r="BN169" s="49"/>
      <c r="BO169" s="49"/>
      <c r="BP169" s="49"/>
      <c r="BQ169" s="49"/>
      <c r="BR169" s="49"/>
      <c r="BS169" s="49"/>
      <c r="BT169" s="49"/>
      <c r="BU169" s="49"/>
      <c r="BV169" s="49"/>
      <c r="BW169" s="49"/>
      <c r="BX169" s="49"/>
      <c r="BY169" s="49"/>
      <c r="BZ169" s="49"/>
      <c r="CA169" s="49"/>
      <c r="CB169" s="49"/>
      <c r="CC169" s="49"/>
      <c r="CD169" s="49"/>
      <c r="CE169" s="49"/>
      <c r="CF169" s="49"/>
      <c r="CG169" s="49"/>
      <c r="CH169" s="49"/>
    </row>
    <row r="170" spans="53:86" ht="20.100000000000001" customHeight="1">
      <c r="BA170" s="49"/>
      <c r="BB170" s="49"/>
      <c r="BC170" s="49"/>
      <c r="BD170" s="49"/>
      <c r="BE170" s="49"/>
      <c r="BF170" s="49"/>
      <c r="BG170" s="49"/>
      <c r="BH170" s="49"/>
      <c r="BI170" s="49"/>
      <c r="BJ170" s="49"/>
      <c r="BK170" s="49"/>
      <c r="BL170" s="49"/>
      <c r="BM170" s="192" t="s">
        <v>607</v>
      </c>
      <c r="BN170" s="49"/>
      <c r="BO170" s="49"/>
      <c r="BP170" s="49"/>
      <c r="BQ170" s="49"/>
      <c r="BR170" s="49"/>
      <c r="BS170" s="49"/>
      <c r="BT170" s="49"/>
      <c r="BU170" s="49"/>
      <c r="BV170" s="49"/>
      <c r="BW170" s="49"/>
      <c r="BX170" s="49"/>
      <c r="BY170" s="49"/>
      <c r="BZ170" s="49"/>
      <c r="CA170" s="49"/>
      <c r="CB170" s="49"/>
      <c r="CC170" s="49"/>
      <c r="CD170" s="49"/>
      <c r="CE170" s="49"/>
      <c r="CF170" s="49"/>
      <c r="CG170" s="49"/>
      <c r="CH170" s="49"/>
    </row>
    <row r="171" spans="53:86" ht="20.100000000000001" customHeight="1">
      <c r="BA171" s="49"/>
      <c r="BB171" s="49"/>
      <c r="BC171" s="49"/>
      <c r="BD171" s="49"/>
      <c r="BE171" s="49"/>
      <c r="BF171" s="49"/>
      <c r="BG171" s="49"/>
      <c r="BH171" s="49"/>
      <c r="BI171" s="49"/>
      <c r="BJ171" s="49"/>
      <c r="BK171" s="49"/>
      <c r="BL171" s="49"/>
      <c r="BM171" s="192" t="s">
        <v>608</v>
      </c>
      <c r="BN171" s="49"/>
      <c r="BO171" s="49"/>
      <c r="BP171" s="49"/>
      <c r="BQ171" s="49"/>
      <c r="BR171" s="49"/>
      <c r="BS171" s="49"/>
      <c r="BT171" s="49"/>
      <c r="BU171" s="49"/>
      <c r="BV171" s="49"/>
      <c r="BW171" s="49"/>
      <c r="BX171" s="49"/>
      <c r="BY171" s="49"/>
      <c r="BZ171" s="49"/>
      <c r="CA171" s="49"/>
      <c r="CB171" s="49"/>
      <c r="CC171" s="49"/>
      <c r="CD171" s="49"/>
      <c r="CE171" s="49"/>
      <c r="CF171" s="49"/>
      <c r="CG171" s="49"/>
      <c r="CH171" s="49"/>
    </row>
    <row r="172" spans="53:86" ht="20.100000000000001" customHeight="1">
      <c r="BA172" s="49"/>
      <c r="BB172" s="49"/>
      <c r="BC172" s="49"/>
      <c r="BD172" s="49"/>
      <c r="BE172" s="49"/>
      <c r="BF172" s="49"/>
      <c r="BG172" s="49"/>
      <c r="BH172" s="49"/>
      <c r="BI172" s="49"/>
      <c r="BJ172" s="49"/>
      <c r="BK172" s="49"/>
      <c r="BL172" s="49"/>
      <c r="BM172" s="49" t="s">
        <v>609</v>
      </c>
      <c r="BN172" s="49"/>
      <c r="BO172" s="49"/>
      <c r="BP172" s="49"/>
      <c r="BQ172" s="49"/>
      <c r="BR172" s="49"/>
      <c r="BS172" s="49"/>
      <c r="BT172" s="49"/>
      <c r="BU172" s="49"/>
      <c r="BV172" s="49"/>
      <c r="BW172" s="49"/>
      <c r="BX172" s="49"/>
      <c r="BY172" s="49"/>
      <c r="BZ172" s="49"/>
      <c r="CA172" s="49"/>
      <c r="CB172" s="49"/>
      <c r="CC172" s="49"/>
      <c r="CD172" s="49"/>
      <c r="CE172" s="49"/>
      <c r="CF172" s="49"/>
      <c r="CG172" s="49"/>
      <c r="CH172" s="49"/>
    </row>
    <row r="173" spans="53:86" ht="20.100000000000001" customHeight="1">
      <c r="BA173" s="49"/>
      <c r="BB173" s="49"/>
      <c r="BC173" s="49"/>
      <c r="BD173" s="49"/>
      <c r="BE173" s="49"/>
      <c r="BF173" s="49"/>
      <c r="BG173" s="49"/>
      <c r="BH173" s="49"/>
      <c r="BI173" s="49"/>
      <c r="BJ173" s="49"/>
      <c r="BK173" s="49"/>
      <c r="BL173" s="49"/>
      <c r="BM173" s="192" t="s">
        <v>610</v>
      </c>
      <c r="BN173" s="49"/>
      <c r="BO173" s="49"/>
      <c r="BP173" s="49"/>
      <c r="BQ173" s="49"/>
      <c r="BR173" s="49"/>
      <c r="BS173" s="49"/>
      <c r="BT173" s="49"/>
      <c r="BU173" s="49"/>
      <c r="BV173" s="49"/>
      <c r="BW173" s="49"/>
      <c r="BX173" s="49"/>
      <c r="BY173" s="49"/>
      <c r="BZ173" s="49"/>
      <c r="CA173" s="49"/>
      <c r="CB173" s="49"/>
      <c r="CC173" s="49"/>
      <c r="CD173" s="49"/>
      <c r="CE173" s="49"/>
      <c r="CF173" s="49"/>
      <c r="CG173" s="49"/>
      <c r="CH173" s="49"/>
    </row>
    <row r="174" spans="53:86" ht="20.100000000000001" customHeight="1">
      <c r="BA174" s="49"/>
      <c r="BB174" s="49"/>
      <c r="BC174" s="49"/>
      <c r="BD174" s="49"/>
      <c r="BE174" s="49"/>
      <c r="BF174" s="49"/>
      <c r="BG174" s="49"/>
      <c r="BH174" s="49"/>
      <c r="BI174" s="49"/>
      <c r="BJ174" s="49"/>
      <c r="BK174" s="49"/>
      <c r="BL174" s="49"/>
      <c r="BM174" s="192" t="s">
        <v>611</v>
      </c>
      <c r="BN174" s="49"/>
      <c r="BO174" s="49"/>
      <c r="BP174" s="49"/>
      <c r="BQ174" s="49"/>
      <c r="BR174" s="49"/>
      <c r="BS174" s="49"/>
      <c r="BT174" s="49"/>
      <c r="BU174" s="49"/>
      <c r="BV174" s="49"/>
      <c r="BW174" s="49"/>
      <c r="BX174" s="49"/>
      <c r="BY174" s="49"/>
      <c r="BZ174" s="49"/>
      <c r="CA174" s="49"/>
      <c r="CB174" s="49"/>
      <c r="CC174" s="49"/>
      <c r="CD174" s="49"/>
      <c r="CE174" s="49"/>
      <c r="CF174" s="49"/>
      <c r="CG174" s="49"/>
      <c r="CH174" s="49"/>
    </row>
    <row r="175" spans="53:86" ht="20.100000000000001" customHeight="1">
      <c r="BA175" s="49"/>
      <c r="BB175" s="49"/>
      <c r="BC175" s="49"/>
      <c r="BD175" s="49"/>
      <c r="BE175" s="49"/>
      <c r="BF175" s="49"/>
      <c r="BG175" s="49"/>
      <c r="BH175" s="49"/>
      <c r="BI175" s="49"/>
      <c r="BJ175" s="49"/>
      <c r="BK175" s="49"/>
      <c r="BL175" s="49"/>
      <c r="BM175" s="192" t="s">
        <v>612</v>
      </c>
      <c r="BN175" s="49"/>
      <c r="BO175" s="49"/>
      <c r="BP175" s="49"/>
      <c r="BQ175" s="49"/>
      <c r="BR175" s="49"/>
      <c r="BS175" s="49"/>
      <c r="BT175" s="49"/>
      <c r="BU175" s="49"/>
      <c r="BV175" s="49"/>
      <c r="BW175" s="49"/>
      <c r="BX175" s="49"/>
      <c r="BY175" s="49"/>
      <c r="BZ175" s="49"/>
      <c r="CA175" s="49"/>
      <c r="CB175" s="49"/>
      <c r="CC175" s="49"/>
      <c r="CD175" s="49"/>
      <c r="CE175" s="49"/>
      <c r="CF175" s="49"/>
      <c r="CG175" s="49"/>
      <c r="CH175" s="49"/>
    </row>
    <row r="176" spans="53:86" ht="20.100000000000001" customHeight="1">
      <c r="BA176" s="49"/>
      <c r="BB176" s="49"/>
      <c r="BC176" s="49"/>
      <c r="BD176" s="49"/>
      <c r="BE176" s="49"/>
      <c r="BF176" s="49"/>
      <c r="BG176" s="49"/>
      <c r="BH176" s="49"/>
      <c r="BI176" s="49"/>
      <c r="BJ176" s="49"/>
      <c r="BK176" s="49"/>
      <c r="BL176" s="49"/>
      <c r="BM176" s="192" t="s">
        <v>613</v>
      </c>
      <c r="BN176" s="49"/>
      <c r="BO176" s="49"/>
      <c r="BP176" s="49"/>
      <c r="BQ176" s="49"/>
      <c r="BR176" s="49"/>
      <c r="BS176" s="49"/>
      <c r="BT176" s="49"/>
      <c r="BU176" s="49"/>
      <c r="BV176" s="49"/>
      <c r="BW176" s="49"/>
      <c r="BX176" s="49"/>
      <c r="BY176" s="49"/>
      <c r="BZ176" s="49"/>
      <c r="CA176" s="49"/>
      <c r="CB176" s="49"/>
      <c r="CC176" s="49"/>
      <c r="CD176" s="49"/>
      <c r="CE176" s="49"/>
      <c r="CF176" s="49"/>
      <c r="CG176" s="49"/>
      <c r="CH176" s="49"/>
    </row>
    <row r="177" spans="53:86" ht="20.100000000000001" customHeight="1">
      <c r="BA177" s="49"/>
      <c r="BB177" s="49"/>
      <c r="BC177" s="49"/>
      <c r="BD177" s="49"/>
      <c r="BE177" s="49"/>
      <c r="BF177" s="49"/>
      <c r="BG177" s="49"/>
      <c r="BH177" s="49"/>
      <c r="BI177" s="49"/>
      <c r="BJ177" s="49"/>
      <c r="BK177" s="49"/>
      <c r="BL177" s="49"/>
      <c r="BM177" s="192" t="s">
        <v>614</v>
      </c>
      <c r="BN177" s="49"/>
      <c r="BO177" s="49"/>
      <c r="BP177" s="49"/>
      <c r="BQ177" s="49"/>
      <c r="BR177" s="49"/>
      <c r="BS177" s="49"/>
      <c r="BT177" s="49"/>
      <c r="BU177" s="49"/>
      <c r="BV177" s="49"/>
      <c r="BW177" s="49"/>
      <c r="BX177" s="49"/>
      <c r="BY177" s="49"/>
      <c r="BZ177" s="49"/>
      <c r="CA177" s="49"/>
      <c r="CB177" s="49"/>
      <c r="CC177" s="49"/>
      <c r="CD177" s="49"/>
      <c r="CE177" s="49"/>
      <c r="CF177" s="49"/>
      <c r="CG177" s="49"/>
      <c r="CH177" s="49"/>
    </row>
    <row r="178" spans="53:86" ht="20.100000000000001" customHeight="1">
      <c r="BA178" s="49"/>
      <c r="BB178" s="49"/>
      <c r="BC178" s="49"/>
      <c r="BD178" s="49"/>
      <c r="BE178" s="49"/>
      <c r="BF178" s="49"/>
      <c r="BG178" s="49"/>
      <c r="BH178" s="49"/>
      <c r="BI178" s="49"/>
      <c r="BJ178" s="49"/>
      <c r="BK178" s="49"/>
      <c r="BL178" s="49"/>
      <c r="BM178" s="192" t="s">
        <v>615</v>
      </c>
      <c r="BN178" s="49"/>
      <c r="BO178" s="49"/>
      <c r="BP178" s="49"/>
      <c r="BQ178" s="49"/>
      <c r="BR178" s="49"/>
      <c r="BS178" s="49"/>
      <c r="BT178" s="49"/>
      <c r="BU178" s="49"/>
      <c r="BV178" s="49"/>
      <c r="BW178" s="49"/>
      <c r="BX178" s="49"/>
      <c r="BY178" s="49"/>
      <c r="BZ178" s="49"/>
      <c r="CA178" s="49"/>
      <c r="CB178" s="49"/>
      <c r="CC178" s="49"/>
      <c r="CD178" s="49"/>
      <c r="CE178" s="49"/>
      <c r="CF178" s="49"/>
      <c r="CG178" s="49"/>
      <c r="CH178" s="49"/>
    </row>
    <row r="179" spans="53:86" ht="20.100000000000001" customHeight="1">
      <c r="BA179" s="49"/>
      <c r="BB179" s="49"/>
      <c r="BC179" s="49"/>
      <c r="BD179" s="49"/>
      <c r="BE179" s="49"/>
      <c r="BF179" s="49"/>
      <c r="BG179" s="49"/>
      <c r="BH179" s="49"/>
      <c r="BI179" s="49"/>
      <c r="BJ179" s="49"/>
      <c r="BK179" s="49"/>
      <c r="BL179" s="49"/>
      <c r="BM179" s="192" t="s">
        <v>616</v>
      </c>
      <c r="BN179" s="49"/>
      <c r="BO179" s="49"/>
      <c r="BP179" s="49"/>
      <c r="BQ179" s="49"/>
      <c r="BR179" s="49"/>
      <c r="BS179" s="49"/>
      <c r="BT179" s="49"/>
      <c r="BU179" s="49"/>
      <c r="BV179" s="49"/>
      <c r="BW179" s="49"/>
      <c r="BX179" s="49"/>
      <c r="BY179" s="49"/>
      <c r="BZ179" s="49"/>
      <c r="CA179" s="49"/>
      <c r="CB179" s="49"/>
      <c r="CC179" s="49"/>
      <c r="CD179" s="49"/>
      <c r="CE179" s="49"/>
      <c r="CF179" s="49"/>
      <c r="CG179" s="49"/>
      <c r="CH179" s="49"/>
    </row>
    <row r="180" spans="53:86" ht="20.100000000000001" customHeight="1">
      <c r="BA180" s="49"/>
      <c r="BB180" s="49"/>
      <c r="BC180" s="49"/>
      <c r="BD180" s="49"/>
      <c r="BE180" s="49"/>
      <c r="BF180" s="49"/>
      <c r="BG180" s="49"/>
      <c r="BH180" s="49"/>
      <c r="BI180" s="49"/>
      <c r="BJ180" s="49"/>
      <c r="BK180" s="49"/>
      <c r="BL180" s="49"/>
      <c r="BM180" s="192" t="s">
        <v>617</v>
      </c>
      <c r="BN180" s="49"/>
      <c r="BO180" s="49"/>
      <c r="BP180" s="49"/>
      <c r="BQ180" s="49"/>
      <c r="BR180" s="49"/>
      <c r="BS180" s="49"/>
      <c r="BT180" s="49"/>
      <c r="BU180" s="49"/>
      <c r="BV180" s="49"/>
      <c r="BW180" s="49"/>
      <c r="BX180" s="49"/>
      <c r="BY180" s="49"/>
      <c r="BZ180" s="49"/>
      <c r="CA180" s="49"/>
      <c r="CB180" s="49"/>
      <c r="CC180" s="49"/>
      <c r="CD180" s="49"/>
      <c r="CE180" s="49"/>
      <c r="CF180" s="49"/>
      <c r="CG180" s="49"/>
      <c r="CH180" s="49"/>
    </row>
    <row r="181" spans="53:86" ht="20.100000000000001" customHeight="1">
      <c r="BA181" s="49"/>
      <c r="BB181" s="49"/>
      <c r="BC181" s="49"/>
      <c r="BD181" s="49"/>
      <c r="BE181" s="49"/>
      <c r="BF181" s="49"/>
      <c r="BG181" s="49"/>
      <c r="BH181" s="49"/>
      <c r="BI181" s="49"/>
      <c r="BJ181" s="49"/>
      <c r="BK181" s="49"/>
      <c r="BL181" s="49"/>
      <c r="BM181" s="192" t="s">
        <v>618</v>
      </c>
      <c r="BN181" s="49"/>
      <c r="BO181" s="49"/>
      <c r="BP181" s="49"/>
      <c r="BQ181" s="49"/>
      <c r="BR181" s="49"/>
      <c r="BS181" s="49"/>
      <c r="BT181" s="49"/>
      <c r="BU181" s="49"/>
      <c r="BV181" s="49"/>
      <c r="BW181" s="49"/>
      <c r="BX181" s="49"/>
      <c r="BY181" s="49"/>
      <c r="BZ181" s="49"/>
      <c r="CA181" s="49"/>
      <c r="CB181" s="49"/>
      <c r="CC181" s="49"/>
      <c r="CD181" s="49"/>
      <c r="CE181" s="49"/>
      <c r="CF181" s="49"/>
      <c r="CG181" s="49"/>
      <c r="CH181" s="49"/>
    </row>
    <row r="182" spans="53:86" ht="20.100000000000001" customHeight="1">
      <c r="BA182" s="49"/>
      <c r="BB182" s="49"/>
      <c r="BC182" s="49"/>
      <c r="BD182" s="49"/>
      <c r="BE182" s="49"/>
      <c r="BF182" s="49"/>
      <c r="BG182" s="49"/>
      <c r="BH182" s="49"/>
      <c r="BI182" s="49"/>
      <c r="BJ182" s="49"/>
      <c r="BK182" s="49"/>
      <c r="BL182" s="49"/>
      <c r="BM182" s="192" t="s">
        <v>619</v>
      </c>
      <c r="BN182" s="49"/>
      <c r="BO182" s="49"/>
      <c r="BP182" s="49"/>
      <c r="BQ182" s="49"/>
      <c r="BR182" s="49"/>
      <c r="BS182" s="49"/>
      <c r="BT182" s="49"/>
      <c r="BU182" s="49"/>
      <c r="BV182" s="49"/>
      <c r="BW182" s="49"/>
      <c r="BX182" s="49"/>
      <c r="BY182" s="49"/>
      <c r="BZ182" s="49"/>
      <c r="CA182" s="49"/>
      <c r="CB182" s="49"/>
      <c r="CC182" s="49"/>
      <c r="CD182" s="49"/>
      <c r="CE182" s="49"/>
      <c r="CF182" s="49"/>
      <c r="CG182" s="49"/>
      <c r="CH182" s="49"/>
    </row>
    <row r="183" spans="53:86" ht="20.100000000000001" customHeight="1">
      <c r="BA183" s="49"/>
      <c r="BB183" s="49"/>
      <c r="BC183" s="49"/>
      <c r="BD183" s="49"/>
      <c r="BE183" s="49"/>
      <c r="BF183" s="49"/>
      <c r="BG183" s="49"/>
      <c r="BH183" s="49"/>
      <c r="BI183" s="49"/>
      <c r="BJ183" s="49"/>
      <c r="BK183" s="49"/>
      <c r="BL183" s="49"/>
      <c r="BM183" s="192" t="s">
        <v>620</v>
      </c>
      <c r="BN183" s="49"/>
      <c r="BO183" s="49"/>
      <c r="BP183" s="49"/>
      <c r="BQ183" s="49"/>
      <c r="BR183" s="49"/>
      <c r="BS183" s="49"/>
      <c r="BT183" s="49"/>
      <c r="BU183" s="49"/>
      <c r="BV183" s="49"/>
      <c r="BW183" s="49"/>
      <c r="BX183" s="49"/>
      <c r="BY183" s="49"/>
      <c r="BZ183" s="49"/>
      <c r="CA183" s="49"/>
      <c r="CB183" s="49"/>
      <c r="CC183" s="49"/>
      <c r="CD183" s="49"/>
      <c r="CE183" s="49"/>
      <c r="CF183" s="49"/>
      <c r="CG183" s="49"/>
      <c r="CH183" s="49"/>
    </row>
    <row r="184" spans="53:86" ht="20.100000000000001" customHeight="1">
      <c r="BA184" s="49"/>
      <c r="BB184" s="49"/>
      <c r="BC184" s="49"/>
      <c r="BD184" s="49"/>
      <c r="BE184" s="49"/>
      <c r="BF184" s="49"/>
      <c r="BG184" s="49"/>
      <c r="BH184" s="49"/>
      <c r="BI184" s="49"/>
      <c r="BJ184" s="49"/>
      <c r="BK184" s="49"/>
      <c r="BL184" s="49"/>
      <c r="BM184" s="192" t="s">
        <v>621</v>
      </c>
      <c r="BN184" s="49"/>
      <c r="BO184" s="49"/>
      <c r="BP184" s="49"/>
      <c r="BQ184" s="49"/>
      <c r="BR184" s="49"/>
      <c r="BS184" s="49"/>
      <c r="BT184" s="49"/>
      <c r="BU184" s="49"/>
      <c r="BV184" s="49"/>
      <c r="BW184" s="49"/>
      <c r="BX184" s="49"/>
      <c r="BY184" s="49"/>
      <c r="BZ184" s="49"/>
      <c r="CA184" s="49"/>
      <c r="CB184" s="49"/>
      <c r="CC184" s="49"/>
      <c r="CD184" s="49"/>
      <c r="CE184" s="49"/>
      <c r="CF184" s="49"/>
      <c r="CG184" s="49"/>
      <c r="CH184" s="49"/>
    </row>
    <row r="185" spans="53:86" ht="20.100000000000001" customHeight="1">
      <c r="BA185" s="49"/>
      <c r="BB185" s="49"/>
      <c r="BC185" s="49"/>
      <c r="BD185" s="49"/>
      <c r="BE185" s="49"/>
      <c r="BF185" s="49"/>
      <c r="BG185" s="49"/>
      <c r="BH185" s="49"/>
      <c r="BI185" s="49"/>
      <c r="BJ185" s="49"/>
      <c r="BK185" s="49"/>
      <c r="BL185" s="49"/>
      <c r="BM185" s="192" t="s">
        <v>622</v>
      </c>
      <c r="BN185" s="49"/>
      <c r="BO185" s="49"/>
      <c r="BP185" s="49"/>
      <c r="BQ185" s="49"/>
      <c r="BR185" s="49"/>
      <c r="BS185" s="49"/>
      <c r="BT185" s="49"/>
      <c r="BU185" s="49"/>
      <c r="BV185" s="49"/>
      <c r="BW185" s="49"/>
      <c r="BX185" s="49"/>
      <c r="BY185" s="49"/>
      <c r="BZ185" s="49"/>
      <c r="CA185" s="49"/>
      <c r="CB185" s="49"/>
      <c r="CC185" s="49"/>
      <c r="CD185" s="49"/>
      <c r="CE185" s="49"/>
      <c r="CF185" s="49"/>
      <c r="CG185" s="49"/>
      <c r="CH185" s="49"/>
    </row>
    <row r="186" spans="53:86" ht="20.100000000000001" customHeight="1">
      <c r="BA186" s="49"/>
      <c r="BB186" s="49"/>
      <c r="BC186" s="49"/>
      <c r="BD186" s="49"/>
      <c r="BE186" s="49"/>
      <c r="BF186" s="49"/>
      <c r="BG186" s="49"/>
      <c r="BH186" s="49"/>
      <c r="BI186" s="49"/>
      <c r="BJ186" s="49"/>
      <c r="BK186" s="49"/>
      <c r="BL186" s="49"/>
      <c r="BM186" s="192" t="s">
        <v>1019</v>
      </c>
      <c r="BN186" s="49"/>
      <c r="BO186" s="49"/>
      <c r="BP186" s="49"/>
      <c r="BQ186" s="49"/>
      <c r="BR186" s="49"/>
      <c r="BS186" s="49"/>
      <c r="BT186" s="49"/>
      <c r="BU186" s="49"/>
      <c r="BV186" s="49"/>
      <c r="BW186" s="49"/>
      <c r="BX186" s="49"/>
      <c r="BY186" s="49"/>
      <c r="BZ186" s="49"/>
      <c r="CA186" s="49"/>
      <c r="CB186" s="49"/>
      <c r="CC186" s="49"/>
      <c r="CD186" s="49"/>
      <c r="CE186" s="49"/>
      <c r="CF186" s="49"/>
      <c r="CG186" s="49"/>
      <c r="CH186" s="49"/>
    </row>
    <row r="187" spans="53:86" ht="20.100000000000001" customHeight="1">
      <c r="BA187" s="49"/>
      <c r="BB187" s="49"/>
      <c r="BC187" s="49"/>
      <c r="BD187" s="49"/>
      <c r="BE187" s="49"/>
      <c r="BF187" s="49"/>
      <c r="BG187" s="49"/>
      <c r="BH187" s="49"/>
      <c r="BI187" s="49"/>
      <c r="BJ187" s="49"/>
      <c r="BK187" s="49"/>
      <c r="BL187" s="49"/>
      <c r="BM187" s="192" t="s">
        <v>623</v>
      </c>
      <c r="BN187" s="49"/>
      <c r="BO187" s="49"/>
      <c r="BP187" s="49"/>
      <c r="BQ187" s="49"/>
      <c r="BR187" s="49"/>
      <c r="BS187" s="49"/>
      <c r="BT187" s="49"/>
      <c r="BU187" s="49"/>
      <c r="BV187" s="49"/>
      <c r="BW187" s="49"/>
      <c r="BX187" s="49"/>
      <c r="BY187" s="49"/>
      <c r="BZ187" s="49"/>
      <c r="CA187" s="49"/>
      <c r="CB187" s="49"/>
      <c r="CC187" s="49"/>
      <c r="CD187" s="49"/>
      <c r="CE187" s="49"/>
      <c r="CF187" s="49"/>
      <c r="CG187" s="49"/>
      <c r="CH187" s="49"/>
    </row>
    <row r="188" spans="53:86" ht="20.100000000000001" customHeight="1">
      <c r="BA188" s="49"/>
      <c r="BB188" s="49"/>
      <c r="BC188" s="49"/>
      <c r="BD188" s="49"/>
      <c r="BE188" s="49"/>
      <c r="BF188" s="49"/>
      <c r="BG188" s="49"/>
      <c r="BH188" s="49"/>
      <c r="BI188" s="49"/>
      <c r="BJ188" s="49"/>
      <c r="BK188" s="49"/>
      <c r="BL188" s="49"/>
      <c r="BM188" s="192" t="s">
        <v>624</v>
      </c>
      <c r="BN188" s="49"/>
      <c r="BO188" s="49"/>
      <c r="BP188" s="49"/>
      <c r="BQ188" s="49"/>
      <c r="BR188" s="49"/>
      <c r="BS188" s="49"/>
      <c r="BT188" s="49"/>
      <c r="BU188" s="49"/>
      <c r="BV188" s="49"/>
      <c r="BW188" s="49"/>
      <c r="BX188" s="49"/>
      <c r="BY188" s="49"/>
      <c r="BZ188" s="49"/>
      <c r="CA188" s="49"/>
      <c r="CB188" s="49"/>
      <c r="CC188" s="49"/>
      <c r="CD188" s="49"/>
      <c r="CE188" s="49"/>
      <c r="CF188" s="49"/>
      <c r="CG188" s="49"/>
      <c r="CH188" s="49"/>
    </row>
    <row r="189" spans="53:86" ht="20.100000000000001" customHeight="1">
      <c r="BA189" s="49"/>
      <c r="BB189" s="49"/>
      <c r="BC189" s="49"/>
      <c r="BD189" s="49"/>
      <c r="BE189" s="49"/>
      <c r="BF189" s="49"/>
      <c r="BG189" s="49"/>
      <c r="BH189" s="49"/>
      <c r="BI189" s="49"/>
      <c r="BJ189" s="49"/>
      <c r="BK189" s="49"/>
      <c r="BL189" s="49"/>
      <c r="BM189" s="192" t="s">
        <v>625</v>
      </c>
      <c r="BN189" s="49"/>
      <c r="BO189" s="49"/>
      <c r="BP189" s="49"/>
      <c r="BQ189" s="49"/>
      <c r="BR189" s="49"/>
      <c r="BS189" s="49"/>
      <c r="BT189" s="49"/>
      <c r="BU189" s="49"/>
      <c r="BV189" s="49"/>
      <c r="BW189" s="49"/>
      <c r="BX189" s="49"/>
      <c r="BY189" s="49"/>
      <c r="BZ189" s="49"/>
      <c r="CA189" s="49"/>
      <c r="CB189" s="49"/>
      <c r="CC189" s="49"/>
      <c r="CD189" s="49"/>
      <c r="CE189" s="49"/>
      <c r="CF189" s="49"/>
      <c r="CG189" s="49"/>
      <c r="CH189" s="49"/>
    </row>
    <row r="190" spans="53:86" ht="20.100000000000001" customHeight="1">
      <c r="BA190" s="49"/>
      <c r="BB190" s="49"/>
      <c r="BC190" s="49"/>
      <c r="BD190" s="49"/>
      <c r="BE190" s="49"/>
      <c r="BF190" s="49"/>
      <c r="BG190" s="49"/>
      <c r="BH190" s="49"/>
      <c r="BI190" s="49"/>
      <c r="BJ190" s="49"/>
      <c r="BK190" s="49"/>
      <c r="BL190" s="49"/>
      <c r="BM190" s="192" t="s">
        <v>1020</v>
      </c>
      <c r="BN190" s="49"/>
      <c r="BO190" s="49"/>
      <c r="BP190" s="49"/>
      <c r="BQ190" s="49"/>
      <c r="BR190" s="49"/>
      <c r="BS190" s="49"/>
      <c r="BT190" s="49"/>
      <c r="BU190" s="49"/>
      <c r="BV190" s="49"/>
      <c r="BW190" s="49"/>
      <c r="BX190" s="49"/>
      <c r="BY190" s="49"/>
      <c r="BZ190" s="49"/>
      <c r="CA190" s="49"/>
      <c r="CB190" s="49"/>
      <c r="CC190" s="49"/>
      <c r="CD190" s="49"/>
      <c r="CE190" s="49"/>
      <c r="CF190" s="49"/>
      <c r="CG190" s="49"/>
      <c r="CH190" s="49"/>
    </row>
    <row r="191" spans="53:86" ht="20.100000000000001" customHeight="1">
      <c r="BA191" s="49"/>
      <c r="BB191" s="49"/>
      <c r="BC191" s="49"/>
      <c r="BD191" s="49"/>
      <c r="BE191" s="49"/>
      <c r="BF191" s="49"/>
      <c r="BG191" s="49"/>
      <c r="BH191" s="49"/>
      <c r="BI191" s="49"/>
      <c r="BJ191" s="49"/>
      <c r="BK191" s="49"/>
      <c r="BL191" s="49"/>
      <c r="BM191" s="49" t="s">
        <v>626</v>
      </c>
      <c r="BN191" s="49"/>
      <c r="BO191" s="49"/>
      <c r="BP191" s="49"/>
      <c r="BQ191" s="49"/>
      <c r="BR191" s="49"/>
      <c r="BS191" s="49"/>
      <c r="BT191" s="49"/>
      <c r="BU191" s="49"/>
      <c r="BV191" s="49"/>
      <c r="BW191" s="49"/>
      <c r="BX191" s="49"/>
      <c r="BY191" s="49"/>
      <c r="BZ191" s="49"/>
      <c r="CA191" s="49"/>
      <c r="CB191" s="49"/>
      <c r="CC191" s="49"/>
      <c r="CD191" s="49"/>
      <c r="CE191" s="49"/>
      <c r="CF191" s="49"/>
      <c r="CG191" s="49"/>
      <c r="CH191" s="49"/>
    </row>
    <row r="192" spans="53:86" ht="20.100000000000001" customHeight="1">
      <c r="BA192" s="49"/>
      <c r="BB192" s="49"/>
      <c r="BC192" s="49"/>
      <c r="BD192" s="49"/>
      <c r="BE192" s="49"/>
      <c r="BF192" s="49"/>
      <c r="BG192" s="49"/>
      <c r="BH192" s="49"/>
      <c r="BI192" s="49"/>
      <c r="BJ192" s="49"/>
      <c r="BK192" s="49"/>
      <c r="BL192" s="49"/>
      <c r="BM192" s="192" t="s">
        <v>627</v>
      </c>
      <c r="BN192" s="49"/>
      <c r="BO192" s="49"/>
      <c r="BP192" s="49"/>
      <c r="BQ192" s="49"/>
      <c r="BR192" s="49"/>
      <c r="BS192" s="49"/>
      <c r="BT192" s="49"/>
      <c r="BU192" s="49"/>
      <c r="BV192" s="49"/>
      <c r="BW192" s="49"/>
      <c r="BX192" s="49"/>
      <c r="BY192" s="49"/>
      <c r="BZ192" s="49"/>
      <c r="CA192" s="49"/>
      <c r="CB192" s="49"/>
      <c r="CC192" s="49"/>
      <c r="CD192" s="49"/>
      <c r="CE192" s="49"/>
      <c r="CF192" s="49"/>
      <c r="CG192" s="49"/>
      <c r="CH192" s="49"/>
    </row>
    <row r="193" spans="53:86" ht="20.100000000000001" customHeight="1">
      <c r="BA193" s="49"/>
      <c r="BB193" s="49"/>
      <c r="BC193" s="49"/>
      <c r="BD193" s="49"/>
      <c r="BE193" s="49"/>
      <c r="BF193" s="49"/>
      <c r="BG193" s="49"/>
      <c r="BH193" s="49"/>
      <c r="BI193" s="49"/>
      <c r="BJ193" s="49"/>
      <c r="BK193" s="49"/>
      <c r="BL193" s="49"/>
      <c r="BM193" s="192" t="s">
        <v>628</v>
      </c>
      <c r="BN193" s="49"/>
      <c r="BO193" s="49"/>
      <c r="BP193" s="49"/>
      <c r="BQ193" s="49"/>
      <c r="BR193" s="49"/>
      <c r="BS193" s="49"/>
      <c r="BT193" s="49"/>
      <c r="BU193" s="49"/>
      <c r="BV193" s="49"/>
      <c r="BW193" s="49"/>
      <c r="BX193" s="49"/>
      <c r="BY193" s="49"/>
      <c r="BZ193" s="49"/>
      <c r="CA193" s="49"/>
      <c r="CB193" s="49"/>
      <c r="CC193" s="49"/>
      <c r="CD193" s="49"/>
      <c r="CE193" s="49"/>
      <c r="CF193" s="49"/>
      <c r="CG193" s="49"/>
      <c r="CH193" s="49"/>
    </row>
    <row r="194" spans="53:86" ht="20.100000000000001" customHeight="1">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row>
    <row r="195" spans="53:86" ht="20.100000000000001" customHeight="1">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row>
    <row r="196" spans="53:86" ht="20.100000000000001" customHeight="1">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row>
    <row r="197" spans="53:86" ht="20.100000000000001" customHeight="1">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row>
    <row r="198" spans="53:86" ht="20.100000000000001" customHeight="1">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row>
    <row r="199" spans="53:86" ht="20.100000000000001" customHeight="1">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row>
    <row r="200" spans="53:86" ht="20.100000000000001" customHeight="1">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row>
  </sheetData>
  <mergeCells count="5">
    <mergeCell ref="D3:I3"/>
    <mergeCell ref="B9:B13"/>
    <mergeCell ref="A3:A4"/>
    <mergeCell ref="B3:B4"/>
    <mergeCell ref="C3:C4"/>
  </mergeCells>
  <phoneticPr fontId="28" type="noConversion"/>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Custom_lists!$B$2:$B$29</xm:f>
          </x14:formula1>
          <xm:sqref>A5:A13</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CC193"/>
  <sheetViews>
    <sheetView topLeftCell="A25" zoomScale="85" zoomScaleNormal="85" workbookViewId="0">
      <selection activeCell="L4" sqref="L4"/>
    </sheetView>
  </sheetViews>
  <sheetFormatPr defaultColWidth="11.42578125" defaultRowHeight="12.75"/>
  <cols>
    <col min="1" max="1" width="11.42578125" style="66" customWidth="1"/>
    <col min="2" max="2" width="34.7109375" style="354" customWidth="1"/>
    <col min="3" max="3" width="38.28515625" style="354" customWidth="1"/>
    <col min="4" max="4" width="13.7109375" style="354" customWidth="1"/>
    <col min="5" max="8" width="11.42578125" style="66" customWidth="1"/>
    <col min="9" max="9" width="13.140625" style="66" customWidth="1"/>
    <col min="10" max="10" width="17.28515625" style="66" customWidth="1"/>
    <col min="11" max="12" width="11.42578125" style="66" customWidth="1"/>
    <col min="13" max="13" width="12.42578125" style="66" customWidth="1"/>
    <col min="14" max="52" width="11.42578125" style="66" customWidth="1"/>
    <col min="53" max="67" width="11.42578125" style="197"/>
    <col min="68" max="16384" width="11.42578125" style="66"/>
  </cols>
  <sheetData>
    <row r="1" spans="1:81" ht="25.35" customHeight="1" thickBot="1">
      <c r="A1" s="55" t="s">
        <v>34</v>
      </c>
      <c r="B1" s="300"/>
      <c r="C1" s="300"/>
      <c r="D1" s="300"/>
      <c r="E1" s="55"/>
      <c r="F1" s="55"/>
      <c r="G1" s="55"/>
      <c r="H1" s="65"/>
      <c r="L1" s="149"/>
      <c r="M1" s="150"/>
      <c r="N1" s="56" t="s">
        <v>0</v>
      </c>
      <c r="O1" s="57" t="s">
        <v>1014</v>
      </c>
      <c r="BA1" s="240" t="s">
        <v>402</v>
      </c>
      <c r="BB1" s="240" t="s">
        <v>805</v>
      </c>
      <c r="BD1" s="182" t="s">
        <v>2904</v>
      </c>
      <c r="BE1" s="316"/>
      <c r="BF1" s="316"/>
      <c r="BH1" s="197" t="s">
        <v>2910</v>
      </c>
      <c r="BM1" s="182" t="s">
        <v>2911</v>
      </c>
      <c r="BO1" s="197" t="s">
        <v>2912</v>
      </c>
      <c r="BU1" s="138" t="s">
        <v>2913</v>
      </c>
      <c r="BZ1" s="66" t="s">
        <v>2914</v>
      </c>
      <c r="CC1" s="66" t="s">
        <v>2915</v>
      </c>
    </row>
    <row r="2" spans="1:81" ht="26.85" customHeight="1" thickBot="1">
      <c r="A2" s="58"/>
      <c r="B2" s="301"/>
      <c r="C2" s="301"/>
      <c r="D2" s="301"/>
      <c r="E2" s="347"/>
      <c r="F2" s="58"/>
      <c r="G2" s="58"/>
      <c r="H2" s="348"/>
      <c r="L2" s="151"/>
      <c r="M2" s="150"/>
      <c r="N2" s="152" t="s">
        <v>248</v>
      </c>
      <c r="O2" s="59" t="s">
        <v>1856</v>
      </c>
      <c r="BA2" s="315" t="s">
        <v>327</v>
      </c>
      <c r="BB2" s="315" t="s">
        <v>328</v>
      </c>
      <c r="BD2" s="197" t="s">
        <v>419</v>
      </c>
      <c r="BE2" s="316"/>
      <c r="BF2" s="316"/>
      <c r="BH2" s="197" t="s">
        <v>448</v>
      </c>
      <c r="BM2" s="304" t="s">
        <v>461</v>
      </c>
      <c r="BO2" s="197" t="s">
        <v>117</v>
      </c>
      <c r="BU2" s="197" t="s">
        <v>684</v>
      </c>
      <c r="BV2" s="197"/>
      <c r="BW2" s="197"/>
      <c r="BX2" s="197"/>
      <c r="BY2" s="197"/>
      <c r="BZ2" s="197" t="s">
        <v>173</v>
      </c>
      <c r="CA2" s="197"/>
      <c r="CB2" s="197"/>
      <c r="CC2" s="66" t="s">
        <v>263</v>
      </c>
    </row>
    <row r="3" spans="1:81" ht="88.35" customHeight="1" thickBot="1">
      <c r="A3" s="60" t="s">
        <v>1</v>
      </c>
      <c r="B3" s="60" t="s">
        <v>35</v>
      </c>
      <c r="C3" s="302" t="s">
        <v>312</v>
      </c>
      <c r="D3" s="70" t="s">
        <v>313</v>
      </c>
      <c r="E3" s="74" t="s">
        <v>201</v>
      </c>
      <c r="F3" s="74" t="s">
        <v>199</v>
      </c>
      <c r="G3" s="74" t="s">
        <v>240</v>
      </c>
      <c r="H3" s="74" t="s">
        <v>250</v>
      </c>
      <c r="I3" s="74" t="s">
        <v>251</v>
      </c>
      <c r="J3" s="74" t="s">
        <v>210</v>
      </c>
      <c r="K3" s="597" t="s">
        <v>36</v>
      </c>
      <c r="L3" s="137" t="s">
        <v>37</v>
      </c>
      <c r="M3" s="164" t="s">
        <v>38</v>
      </c>
      <c r="N3" s="113" t="s">
        <v>241</v>
      </c>
      <c r="O3" s="112" t="s">
        <v>302</v>
      </c>
      <c r="BA3" s="315" t="s">
        <v>329</v>
      </c>
      <c r="BB3" s="315" t="s">
        <v>330</v>
      </c>
      <c r="BD3" s="197" t="s">
        <v>215</v>
      </c>
      <c r="BE3" s="316"/>
      <c r="BF3" s="316"/>
      <c r="BH3" s="197" t="s">
        <v>450</v>
      </c>
      <c r="BM3" s="304" t="s">
        <v>462</v>
      </c>
      <c r="BO3" s="197" t="s">
        <v>119</v>
      </c>
      <c r="BU3" s="197" t="s">
        <v>685</v>
      </c>
      <c r="BV3" s="197"/>
      <c r="BW3" s="197"/>
      <c r="BX3" s="197"/>
      <c r="BY3" s="197"/>
      <c r="BZ3" s="197" t="s">
        <v>710</v>
      </c>
      <c r="CA3" s="197"/>
      <c r="CB3" s="197"/>
      <c r="CC3" s="66" t="s">
        <v>264</v>
      </c>
    </row>
    <row r="4" spans="1:81" ht="28.5" customHeight="1">
      <c r="A4" s="1627" t="s">
        <v>39</v>
      </c>
      <c r="B4" s="552" t="s">
        <v>40</v>
      </c>
      <c r="C4" s="1628" t="s">
        <v>227</v>
      </c>
      <c r="D4" s="553" t="s">
        <v>1748</v>
      </c>
      <c r="E4" s="554">
        <v>2015</v>
      </c>
      <c r="F4" s="555">
        <v>117</v>
      </c>
      <c r="G4" s="555">
        <v>117</v>
      </c>
      <c r="H4" s="555">
        <v>9</v>
      </c>
      <c r="I4" s="1629">
        <f t="shared" ref="I4:I67" si="0">H4/G4</f>
        <v>7.6923076923076927E-2</v>
      </c>
      <c r="J4" s="562" t="s">
        <v>445</v>
      </c>
      <c r="K4" s="940">
        <v>9</v>
      </c>
      <c r="L4" s="1635">
        <f t="shared" ref="L4:L67" si="1">K4/G4</f>
        <v>7.6923076923076927E-2</v>
      </c>
      <c r="M4" s="1630">
        <f t="shared" ref="M4:M67" si="2">K4/H4</f>
        <v>1</v>
      </c>
      <c r="N4" s="1631" t="s">
        <v>1744</v>
      </c>
      <c r="O4" s="351"/>
      <c r="BA4" s="315"/>
      <c r="BB4" s="315"/>
      <c r="BE4" s="316"/>
      <c r="BF4" s="316"/>
      <c r="BM4" s="304"/>
      <c r="BU4" s="197"/>
      <c r="BV4" s="197"/>
      <c r="BW4" s="197"/>
      <c r="BX4" s="197"/>
      <c r="BY4" s="197"/>
      <c r="BZ4" s="197"/>
      <c r="CA4" s="197"/>
      <c r="CB4" s="197"/>
    </row>
    <row r="5" spans="1:81" ht="31.5" customHeight="1">
      <c r="A5" s="1627" t="s">
        <v>39</v>
      </c>
      <c r="B5" s="556" t="s">
        <v>40</v>
      </c>
      <c r="C5" s="1628" t="s">
        <v>227</v>
      </c>
      <c r="D5" s="557" t="s">
        <v>415</v>
      </c>
      <c r="E5" s="554">
        <v>2015</v>
      </c>
      <c r="F5" s="554">
        <v>152</v>
      </c>
      <c r="G5" s="554">
        <v>152</v>
      </c>
      <c r="H5" s="554">
        <v>21</v>
      </c>
      <c r="I5" s="1629">
        <f t="shared" si="0"/>
        <v>0.13815789473684212</v>
      </c>
      <c r="J5" s="562" t="s">
        <v>445</v>
      </c>
      <c r="K5" s="1632">
        <v>19</v>
      </c>
      <c r="L5" s="1630">
        <f t="shared" si="1"/>
        <v>0.125</v>
      </c>
      <c r="M5" s="1630">
        <f t="shared" si="2"/>
        <v>0.90476190476190477</v>
      </c>
      <c r="N5" s="1631" t="s">
        <v>1744</v>
      </c>
      <c r="O5" s="351"/>
      <c r="BA5" s="315"/>
      <c r="BB5" s="315"/>
      <c r="BE5" s="316"/>
      <c r="BF5" s="316"/>
      <c r="BU5" s="197"/>
      <c r="BV5" s="197"/>
      <c r="BW5" s="197"/>
      <c r="BX5" s="197"/>
      <c r="BY5" s="197"/>
      <c r="BZ5" s="197"/>
      <c r="CA5" s="197"/>
      <c r="CB5" s="197"/>
    </row>
    <row r="6" spans="1:81" ht="30" customHeight="1">
      <c r="A6" s="1627" t="s">
        <v>39</v>
      </c>
      <c r="B6" s="556" t="s">
        <v>40</v>
      </c>
      <c r="C6" s="1628" t="s">
        <v>227</v>
      </c>
      <c r="D6" s="557" t="s">
        <v>1747</v>
      </c>
      <c r="E6" s="558">
        <v>2015</v>
      </c>
      <c r="F6" s="558">
        <v>36</v>
      </c>
      <c r="G6" s="558">
        <v>36</v>
      </c>
      <c r="H6" s="558">
        <v>10</v>
      </c>
      <c r="I6" s="1629">
        <f t="shared" si="0"/>
        <v>0.27777777777777779</v>
      </c>
      <c r="J6" s="562" t="s">
        <v>445</v>
      </c>
      <c r="K6" s="1632">
        <v>10</v>
      </c>
      <c r="L6" s="1630">
        <f t="shared" si="1"/>
        <v>0.27777777777777779</v>
      </c>
      <c r="M6" s="1630">
        <f t="shared" si="2"/>
        <v>1</v>
      </c>
      <c r="N6" s="1631" t="s">
        <v>1744</v>
      </c>
      <c r="O6" s="351"/>
      <c r="BA6" s="315"/>
      <c r="BB6" s="315"/>
      <c r="BE6" s="316"/>
      <c r="BF6" s="316"/>
      <c r="BM6" s="304"/>
      <c r="BU6" s="197"/>
      <c r="BV6" s="197"/>
      <c r="BW6" s="197"/>
      <c r="BX6" s="197"/>
      <c r="BY6" s="197"/>
      <c r="BZ6" s="197"/>
      <c r="CA6" s="197"/>
      <c r="CB6" s="197"/>
    </row>
    <row r="7" spans="1:81" ht="31.5" customHeight="1">
      <c r="A7" s="1627" t="s">
        <v>39</v>
      </c>
      <c r="B7" s="556" t="s">
        <v>40</v>
      </c>
      <c r="C7" s="1628" t="s">
        <v>222</v>
      </c>
      <c r="D7" s="557" t="s">
        <v>215</v>
      </c>
      <c r="E7" s="558">
        <v>2015</v>
      </c>
      <c r="F7" s="558">
        <v>1751</v>
      </c>
      <c r="G7" s="558">
        <v>1751</v>
      </c>
      <c r="H7" s="558">
        <v>39</v>
      </c>
      <c r="I7" s="1629">
        <f t="shared" si="0"/>
        <v>2.2272986864648771E-2</v>
      </c>
      <c r="J7" s="562" t="s">
        <v>445</v>
      </c>
      <c r="K7" s="1632">
        <v>31</v>
      </c>
      <c r="L7" s="1630">
        <f t="shared" si="1"/>
        <v>1.770416904625928E-2</v>
      </c>
      <c r="M7" s="1630">
        <f t="shared" si="2"/>
        <v>0.79487179487179482</v>
      </c>
      <c r="N7" s="1631" t="s">
        <v>1744</v>
      </c>
      <c r="O7" s="351"/>
      <c r="BA7" s="315"/>
      <c r="BB7" s="315"/>
      <c r="BE7" s="316"/>
      <c r="BF7" s="316"/>
      <c r="BM7" s="304"/>
      <c r="BU7" s="197"/>
      <c r="BV7" s="197"/>
      <c r="BW7" s="197"/>
      <c r="BX7" s="197"/>
      <c r="BY7" s="197"/>
      <c r="BZ7" s="197"/>
      <c r="CA7" s="197"/>
      <c r="CB7" s="197"/>
    </row>
    <row r="8" spans="1:81" ht="28.5" customHeight="1">
      <c r="A8" s="1627" t="s">
        <v>39</v>
      </c>
      <c r="B8" s="556" t="s">
        <v>40</v>
      </c>
      <c r="C8" s="1628" t="s">
        <v>222</v>
      </c>
      <c r="D8" s="557" t="s">
        <v>219</v>
      </c>
      <c r="E8" s="558">
        <v>2015</v>
      </c>
      <c r="F8" s="558">
        <v>14</v>
      </c>
      <c r="G8" s="558">
        <v>14</v>
      </c>
      <c r="H8" s="558">
        <v>5</v>
      </c>
      <c r="I8" s="1629">
        <f t="shared" si="0"/>
        <v>0.35714285714285715</v>
      </c>
      <c r="J8" s="562" t="s">
        <v>445</v>
      </c>
      <c r="K8" s="1632">
        <v>5</v>
      </c>
      <c r="L8" s="1630">
        <f t="shared" si="1"/>
        <v>0.35714285714285715</v>
      </c>
      <c r="M8" s="1630">
        <f t="shared" si="2"/>
        <v>1</v>
      </c>
      <c r="N8" s="1631" t="s">
        <v>1744</v>
      </c>
      <c r="O8" s="351"/>
      <c r="BA8" s="315"/>
      <c r="BB8" s="315"/>
      <c r="BE8" s="316"/>
      <c r="BF8" s="316"/>
      <c r="BM8" s="304"/>
      <c r="BU8" s="197"/>
      <c r="BV8" s="197"/>
      <c r="BW8" s="197"/>
      <c r="BX8" s="197"/>
      <c r="BY8" s="197"/>
      <c r="BZ8" s="197"/>
      <c r="CA8" s="197"/>
      <c r="CB8" s="197"/>
    </row>
    <row r="9" spans="1:81" ht="25.5">
      <c r="A9" s="1627" t="s">
        <v>39</v>
      </c>
      <c r="B9" s="556" t="s">
        <v>40</v>
      </c>
      <c r="C9" s="1628" t="s">
        <v>222</v>
      </c>
      <c r="D9" s="557" t="s">
        <v>415</v>
      </c>
      <c r="E9" s="558">
        <v>2015</v>
      </c>
      <c r="F9" s="558">
        <v>81</v>
      </c>
      <c r="G9" s="558">
        <v>81</v>
      </c>
      <c r="H9" s="558">
        <v>4</v>
      </c>
      <c r="I9" s="1629">
        <f t="shared" si="0"/>
        <v>4.9382716049382713E-2</v>
      </c>
      <c r="J9" s="562" t="s">
        <v>445</v>
      </c>
      <c r="K9" s="1632">
        <v>2</v>
      </c>
      <c r="L9" s="1630">
        <f t="shared" si="1"/>
        <v>2.4691358024691357E-2</v>
      </c>
      <c r="M9" s="1630">
        <f t="shared" si="2"/>
        <v>0.5</v>
      </c>
      <c r="N9" s="1631" t="s">
        <v>1744</v>
      </c>
      <c r="O9" s="351"/>
      <c r="BA9" s="315"/>
      <c r="BB9" s="315"/>
      <c r="BE9" s="316"/>
      <c r="BF9" s="316"/>
      <c r="BM9" s="304"/>
      <c r="BU9" s="197"/>
      <c r="BV9" s="197"/>
      <c r="BW9" s="197"/>
      <c r="BX9" s="197"/>
      <c r="BY9" s="197"/>
      <c r="BZ9" s="197"/>
      <c r="CA9" s="197"/>
      <c r="CB9" s="197"/>
    </row>
    <row r="10" spans="1:81" ht="15" customHeight="1">
      <c r="A10" s="1627" t="s">
        <v>39</v>
      </c>
      <c r="B10" s="556" t="s">
        <v>40</v>
      </c>
      <c r="C10" s="1628" t="s">
        <v>216</v>
      </c>
      <c r="D10" s="557" t="s">
        <v>1743</v>
      </c>
      <c r="E10" s="558">
        <v>2015</v>
      </c>
      <c r="F10" s="558">
        <v>61</v>
      </c>
      <c r="G10" s="558">
        <v>61</v>
      </c>
      <c r="H10" s="558">
        <v>12</v>
      </c>
      <c r="I10" s="1629">
        <f t="shared" si="0"/>
        <v>0.19672131147540983</v>
      </c>
      <c r="J10" s="562" t="s">
        <v>445</v>
      </c>
      <c r="K10" s="1632">
        <v>9</v>
      </c>
      <c r="L10" s="1630">
        <f t="shared" si="1"/>
        <v>0.14754098360655737</v>
      </c>
      <c r="M10" s="1630">
        <f t="shared" si="2"/>
        <v>0.75</v>
      </c>
      <c r="N10" s="1631" t="s">
        <v>1744</v>
      </c>
      <c r="O10" s="351"/>
      <c r="BA10" s="315"/>
      <c r="BB10" s="315"/>
      <c r="BE10" s="316"/>
      <c r="BF10" s="316"/>
      <c r="BM10" s="304"/>
      <c r="BU10" s="197"/>
      <c r="BV10" s="197"/>
      <c r="BW10" s="197"/>
      <c r="BX10" s="197"/>
      <c r="BY10" s="197"/>
      <c r="BZ10" s="197"/>
      <c r="CA10" s="197"/>
      <c r="CB10" s="197"/>
    </row>
    <row r="11" spans="1:81" ht="15" customHeight="1">
      <c r="A11" s="1627" t="s">
        <v>39</v>
      </c>
      <c r="B11" s="556" t="s">
        <v>40</v>
      </c>
      <c r="C11" s="1628" t="s">
        <v>216</v>
      </c>
      <c r="D11" s="557" t="s">
        <v>416</v>
      </c>
      <c r="E11" s="558">
        <v>2015</v>
      </c>
      <c r="F11" s="558">
        <v>81</v>
      </c>
      <c r="G11" s="558">
        <v>81</v>
      </c>
      <c r="H11" s="558">
        <v>18</v>
      </c>
      <c r="I11" s="1629">
        <f t="shared" si="0"/>
        <v>0.22222222222222221</v>
      </c>
      <c r="J11" s="562" t="s">
        <v>445</v>
      </c>
      <c r="K11" s="1632">
        <v>14</v>
      </c>
      <c r="L11" s="1630">
        <f t="shared" si="1"/>
        <v>0.1728395061728395</v>
      </c>
      <c r="M11" s="1630">
        <f t="shared" si="2"/>
        <v>0.77777777777777779</v>
      </c>
      <c r="N11" s="1631" t="s">
        <v>1744</v>
      </c>
      <c r="O11" s="352"/>
      <c r="BA11" s="315"/>
      <c r="BB11" s="315"/>
      <c r="BE11" s="316"/>
      <c r="BF11" s="316"/>
      <c r="BM11" s="304"/>
      <c r="BU11" s="197"/>
      <c r="BV11" s="197"/>
      <c r="BW11" s="197"/>
      <c r="BX11" s="197"/>
      <c r="BY11" s="197"/>
      <c r="BZ11" s="197"/>
      <c r="CA11" s="197"/>
      <c r="CB11" s="197"/>
    </row>
    <row r="12" spans="1:81" ht="15" customHeight="1">
      <c r="A12" s="1627" t="s">
        <v>39</v>
      </c>
      <c r="B12" s="556" t="s">
        <v>40</v>
      </c>
      <c r="C12" s="1628" t="s">
        <v>216</v>
      </c>
      <c r="D12" s="557" t="s">
        <v>417</v>
      </c>
      <c r="E12" s="558">
        <v>2015</v>
      </c>
      <c r="F12" s="558">
        <v>126</v>
      </c>
      <c r="G12" s="558">
        <v>126</v>
      </c>
      <c r="H12" s="558">
        <v>55</v>
      </c>
      <c r="I12" s="1629">
        <f t="shared" si="0"/>
        <v>0.43650793650793651</v>
      </c>
      <c r="J12" s="562" t="s">
        <v>445</v>
      </c>
      <c r="K12" s="1632">
        <v>46</v>
      </c>
      <c r="L12" s="1630">
        <f t="shared" si="1"/>
        <v>0.36507936507936506</v>
      </c>
      <c r="M12" s="1630">
        <f t="shared" si="2"/>
        <v>0.83636363636363631</v>
      </c>
      <c r="N12" s="1631" t="s">
        <v>1744</v>
      </c>
      <c r="O12" s="353"/>
      <c r="BA12" s="315"/>
      <c r="BB12" s="315"/>
      <c r="BD12" s="182"/>
      <c r="BE12" s="316"/>
      <c r="BF12" s="316"/>
      <c r="BH12" s="182"/>
      <c r="BK12" s="182"/>
      <c r="BM12" s="304"/>
      <c r="BU12" s="197"/>
      <c r="BV12" s="197"/>
      <c r="BW12" s="197"/>
      <c r="BX12" s="197"/>
      <c r="BY12" s="197"/>
      <c r="BZ12" s="197"/>
      <c r="CA12" s="197"/>
      <c r="CB12" s="197"/>
    </row>
    <row r="13" spans="1:81" ht="15" customHeight="1">
      <c r="A13" s="1627" t="s">
        <v>39</v>
      </c>
      <c r="B13" s="556" t="s">
        <v>40</v>
      </c>
      <c r="C13" s="1628" t="s">
        <v>216</v>
      </c>
      <c r="D13" s="557" t="s">
        <v>1745</v>
      </c>
      <c r="E13" s="558">
        <v>2015</v>
      </c>
      <c r="F13" s="558">
        <v>18</v>
      </c>
      <c r="G13" s="558">
        <v>18</v>
      </c>
      <c r="H13" s="558">
        <v>18</v>
      </c>
      <c r="I13" s="1629">
        <f t="shared" si="0"/>
        <v>1</v>
      </c>
      <c r="J13" s="562" t="s">
        <v>445</v>
      </c>
      <c r="K13" s="1632">
        <v>12</v>
      </c>
      <c r="L13" s="1630">
        <f t="shared" si="1"/>
        <v>0.66666666666666663</v>
      </c>
      <c r="M13" s="1630">
        <f t="shared" si="2"/>
        <v>0.66666666666666663</v>
      </c>
      <c r="N13" s="1631" t="s">
        <v>1744</v>
      </c>
      <c r="O13" s="353"/>
      <c r="BA13" s="315"/>
      <c r="BB13" s="315"/>
      <c r="BE13" s="316"/>
      <c r="BF13" s="316"/>
      <c r="BM13" s="304"/>
      <c r="BU13" s="197"/>
      <c r="BV13" s="197"/>
      <c r="BW13" s="197"/>
      <c r="BX13" s="197"/>
      <c r="BY13" s="197"/>
      <c r="BZ13" s="197"/>
      <c r="CA13" s="197"/>
      <c r="CB13" s="197"/>
    </row>
    <row r="14" spans="1:81" ht="25.5">
      <c r="A14" s="1627" t="s">
        <v>39</v>
      </c>
      <c r="B14" s="556" t="s">
        <v>40</v>
      </c>
      <c r="C14" s="1628" t="s">
        <v>1749</v>
      </c>
      <c r="D14" s="557" t="s">
        <v>219</v>
      </c>
      <c r="E14" s="558">
        <v>2015</v>
      </c>
      <c r="F14" s="558">
        <v>56</v>
      </c>
      <c r="G14" s="558">
        <v>56</v>
      </c>
      <c r="H14" s="558">
        <v>7</v>
      </c>
      <c r="I14" s="1629">
        <f t="shared" si="0"/>
        <v>0.125</v>
      </c>
      <c r="J14" s="562" t="s">
        <v>445</v>
      </c>
      <c r="K14" s="1632">
        <v>5</v>
      </c>
      <c r="L14" s="1630">
        <f t="shared" si="1"/>
        <v>8.9285714285714288E-2</v>
      </c>
      <c r="M14" s="1630">
        <f t="shared" si="2"/>
        <v>0.7142857142857143</v>
      </c>
      <c r="N14" s="1631" t="s">
        <v>1744</v>
      </c>
      <c r="O14" s="351"/>
      <c r="BA14" s="315"/>
      <c r="BB14" s="315"/>
      <c r="BE14" s="316"/>
      <c r="BF14" s="316"/>
      <c r="BM14" s="304"/>
      <c r="BU14" s="197"/>
      <c r="BV14" s="197"/>
      <c r="BW14" s="197"/>
      <c r="BX14" s="197"/>
      <c r="BY14" s="197"/>
      <c r="BZ14" s="197"/>
      <c r="CA14" s="197"/>
      <c r="CB14" s="197"/>
    </row>
    <row r="15" spans="1:81" ht="15" customHeight="1">
      <c r="A15" s="1627" t="s">
        <v>39</v>
      </c>
      <c r="B15" s="556" t="s">
        <v>40</v>
      </c>
      <c r="C15" s="1628" t="s">
        <v>1749</v>
      </c>
      <c r="D15" s="557" t="s">
        <v>415</v>
      </c>
      <c r="E15" s="558">
        <v>2015</v>
      </c>
      <c r="F15" s="558">
        <v>49</v>
      </c>
      <c r="G15" s="558">
        <v>49</v>
      </c>
      <c r="H15" s="558">
        <v>7</v>
      </c>
      <c r="I15" s="1629">
        <f t="shared" si="0"/>
        <v>0.14285714285714285</v>
      </c>
      <c r="J15" s="562" t="s">
        <v>445</v>
      </c>
      <c r="K15" s="1632">
        <v>4</v>
      </c>
      <c r="L15" s="1630">
        <f t="shared" si="1"/>
        <v>8.1632653061224483E-2</v>
      </c>
      <c r="M15" s="1630">
        <f t="shared" si="2"/>
        <v>0.5714285714285714</v>
      </c>
      <c r="N15" s="1631" t="s">
        <v>1744</v>
      </c>
      <c r="O15" s="351"/>
      <c r="BA15" s="315"/>
      <c r="BB15" s="315"/>
      <c r="BE15" s="316"/>
      <c r="BF15" s="316"/>
      <c r="BM15" s="304"/>
      <c r="BU15" s="197"/>
      <c r="BV15" s="197"/>
      <c r="BW15" s="197"/>
      <c r="BX15" s="197"/>
      <c r="BY15" s="197"/>
      <c r="BZ15" s="197"/>
      <c r="CA15" s="197"/>
      <c r="CB15" s="197"/>
    </row>
    <row r="16" spans="1:81" ht="15" customHeight="1">
      <c r="A16" s="1627" t="s">
        <v>39</v>
      </c>
      <c r="B16" s="556" t="s">
        <v>40</v>
      </c>
      <c r="C16" s="1628" t="s">
        <v>226</v>
      </c>
      <c r="D16" s="557" t="s">
        <v>1748</v>
      </c>
      <c r="E16" s="558">
        <v>2015</v>
      </c>
      <c r="F16" s="558">
        <v>62</v>
      </c>
      <c r="G16" s="558">
        <v>62</v>
      </c>
      <c r="H16" s="558">
        <v>8</v>
      </c>
      <c r="I16" s="1629">
        <f t="shared" si="0"/>
        <v>0.12903225806451613</v>
      </c>
      <c r="J16" s="562" t="s">
        <v>445</v>
      </c>
      <c r="K16" s="1632">
        <v>8</v>
      </c>
      <c r="L16" s="1630">
        <f t="shared" si="1"/>
        <v>0.12903225806451613</v>
      </c>
      <c r="M16" s="1630">
        <f t="shared" si="2"/>
        <v>1</v>
      </c>
      <c r="N16" s="1631" t="s">
        <v>1744</v>
      </c>
      <c r="O16" s="352"/>
      <c r="BA16" s="315"/>
      <c r="BB16" s="315"/>
      <c r="BE16" s="316"/>
      <c r="BF16" s="316"/>
      <c r="BM16" s="304"/>
      <c r="BU16" s="197"/>
      <c r="BV16" s="197"/>
      <c r="BW16" s="197"/>
      <c r="BX16" s="197"/>
      <c r="BY16" s="197"/>
      <c r="BZ16" s="197"/>
      <c r="CA16" s="197"/>
      <c r="CB16" s="197"/>
    </row>
    <row r="17" spans="1:80" ht="25.5">
      <c r="A17" s="1627" t="s">
        <v>39</v>
      </c>
      <c r="B17" s="556" t="s">
        <v>40</v>
      </c>
      <c r="C17" s="1628" t="s">
        <v>226</v>
      </c>
      <c r="D17" s="557" t="s">
        <v>415</v>
      </c>
      <c r="E17" s="558">
        <v>2015</v>
      </c>
      <c r="F17" s="558">
        <v>75</v>
      </c>
      <c r="G17" s="558">
        <v>75</v>
      </c>
      <c r="H17" s="558">
        <v>8</v>
      </c>
      <c r="I17" s="1629">
        <f t="shared" si="0"/>
        <v>0.10666666666666667</v>
      </c>
      <c r="J17" s="562" t="s">
        <v>445</v>
      </c>
      <c r="K17" s="1632">
        <v>7</v>
      </c>
      <c r="L17" s="1630">
        <f t="shared" si="1"/>
        <v>9.3333333333333338E-2</v>
      </c>
      <c r="M17" s="1630">
        <f t="shared" si="2"/>
        <v>0.875</v>
      </c>
      <c r="N17" s="1631" t="s">
        <v>1744</v>
      </c>
      <c r="O17" s="351"/>
      <c r="BA17" s="315"/>
      <c r="BB17" s="315"/>
      <c r="BE17" s="316"/>
      <c r="BF17" s="316"/>
      <c r="BM17" s="304"/>
      <c r="BU17" s="197"/>
      <c r="BV17" s="197"/>
      <c r="BW17" s="197"/>
      <c r="BX17" s="197"/>
      <c r="BY17" s="197"/>
      <c r="BZ17" s="197"/>
      <c r="CA17" s="197"/>
      <c r="CB17" s="197"/>
    </row>
    <row r="18" spans="1:80" ht="15" customHeight="1">
      <c r="A18" s="1627" t="s">
        <v>39</v>
      </c>
      <c r="B18" s="556" t="s">
        <v>40</v>
      </c>
      <c r="C18" s="1628" t="s">
        <v>226</v>
      </c>
      <c r="D18" s="557" t="s">
        <v>206</v>
      </c>
      <c r="E18" s="558">
        <v>2015</v>
      </c>
      <c r="F18" s="558">
        <v>28</v>
      </c>
      <c r="G18" s="558">
        <v>28</v>
      </c>
      <c r="H18" s="558">
        <v>9</v>
      </c>
      <c r="I18" s="1629">
        <f t="shared" si="0"/>
        <v>0.32142857142857145</v>
      </c>
      <c r="J18" s="562" t="s">
        <v>445</v>
      </c>
      <c r="K18" s="1632">
        <v>5</v>
      </c>
      <c r="L18" s="1630">
        <f t="shared" si="1"/>
        <v>0.17857142857142858</v>
      </c>
      <c r="M18" s="1630">
        <f t="shared" si="2"/>
        <v>0.55555555555555558</v>
      </c>
      <c r="N18" s="1631" t="s">
        <v>1744</v>
      </c>
      <c r="O18" s="351"/>
      <c r="BA18" s="315"/>
      <c r="BB18" s="315"/>
      <c r="BE18" s="316"/>
      <c r="BF18" s="316"/>
      <c r="BM18" s="304"/>
      <c r="BU18" s="197"/>
      <c r="BV18" s="197"/>
      <c r="BW18" s="197"/>
      <c r="BX18" s="197"/>
      <c r="BY18" s="197"/>
      <c r="BZ18" s="197"/>
      <c r="CA18" s="197"/>
      <c r="CB18" s="197"/>
    </row>
    <row r="19" spans="1:80" ht="15" customHeight="1">
      <c r="A19" s="1627" t="s">
        <v>39</v>
      </c>
      <c r="B19" s="556" t="s">
        <v>40</v>
      </c>
      <c r="C19" s="1628" t="s">
        <v>226</v>
      </c>
      <c r="D19" s="557" t="s">
        <v>417</v>
      </c>
      <c r="E19" s="558">
        <v>2015</v>
      </c>
      <c r="F19" s="558">
        <v>10</v>
      </c>
      <c r="G19" s="558">
        <v>10</v>
      </c>
      <c r="H19" s="558">
        <v>2</v>
      </c>
      <c r="I19" s="1629">
        <f t="shared" si="0"/>
        <v>0.2</v>
      </c>
      <c r="J19" s="562" t="s">
        <v>445</v>
      </c>
      <c r="K19" s="1632">
        <v>2</v>
      </c>
      <c r="L19" s="1630">
        <f t="shared" si="1"/>
        <v>0.2</v>
      </c>
      <c r="M19" s="1630">
        <f t="shared" si="2"/>
        <v>1</v>
      </c>
      <c r="N19" s="1631" t="s">
        <v>1744</v>
      </c>
      <c r="O19" s="352"/>
      <c r="BA19" s="315"/>
      <c r="BB19" s="315"/>
      <c r="BE19" s="316"/>
      <c r="BF19" s="316"/>
      <c r="BM19" s="304"/>
      <c r="BU19" s="197"/>
      <c r="BV19" s="197"/>
      <c r="BW19" s="197"/>
      <c r="BX19" s="197"/>
      <c r="BY19" s="197"/>
      <c r="BZ19" s="197"/>
      <c r="CA19" s="197"/>
      <c r="CB19" s="197"/>
    </row>
    <row r="20" spans="1:80" ht="25.5">
      <c r="A20" s="1627" t="s">
        <v>39</v>
      </c>
      <c r="B20" s="556" t="s">
        <v>40</v>
      </c>
      <c r="C20" s="1628" t="s">
        <v>1746</v>
      </c>
      <c r="D20" s="557" t="s">
        <v>1747</v>
      </c>
      <c r="E20" s="558">
        <v>2015</v>
      </c>
      <c r="F20" s="558">
        <v>14</v>
      </c>
      <c r="G20" s="558">
        <v>14</v>
      </c>
      <c r="H20" s="558">
        <v>7</v>
      </c>
      <c r="I20" s="1629">
        <f t="shared" si="0"/>
        <v>0.5</v>
      </c>
      <c r="J20" s="562" t="s">
        <v>445</v>
      </c>
      <c r="K20" s="1632">
        <v>6</v>
      </c>
      <c r="L20" s="1630">
        <f t="shared" si="1"/>
        <v>0.42857142857142855</v>
      </c>
      <c r="M20" s="1630">
        <f t="shared" si="2"/>
        <v>0.8571428571428571</v>
      </c>
      <c r="N20" s="1631" t="s">
        <v>1744</v>
      </c>
      <c r="O20" s="351"/>
      <c r="BA20" s="315"/>
      <c r="BB20" s="315"/>
      <c r="BE20" s="316"/>
      <c r="BF20" s="316"/>
      <c r="BM20" s="304"/>
      <c r="BU20" s="197"/>
      <c r="BV20" s="197"/>
      <c r="BW20" s="197"/>
      <c r="BX20" s="197"/>
      <c r="BY20" s="197"/>
      <c r="BZ20" s="197"/>
      <c r="CA20" s="197"/>
      <c r="CB20" s="197"/>
    </row>
    <row r="21" spans="1:80" ht="15" customHeight="1">
      <c r="A21" s="1627" t="s">
        <v>39</v>
      </c>
      <c r="B21" s="556" t="s">
        <v>40</v>
      </c>
      <c r="C21" s="1628" t="s">
        <v>1746</v>
      </c>
      <c r="D21" s="557" t="s">
        <v>417</v>
      </c>
      <c r="E21" s="558">
        <v>2015</v>
      </c>
      <c r="F21" s="558">
        <v>38</v>
      </c>
      <c r="G21" s="558">
        <v>38</v>
      </c>
      <c r="H21" s="558">
        <v>21</v>
      </c>
      <c r="I21" s="1629">
        <f t="shared" si="0"/>
        <v>0.55263157894736847</v>
      </c>
      <c r="J21" s="562" t="s">
        <v>445</v>
      </c>
      <c r="K21" s="1632">
        <v>18</v>
      </c>
      <c r="L21" s="1630">
        <f t="shared" si="1"/>
        <v>0.47368421052631576</v>
      </c>
      <c r="M21" s="1630">
        <f t="shared" si="2"/>
        <v>0.8571428571428571</v>
      </c>
      <c r="N21" s="1631" t="s">
        <v>1744</v>
      </c>
      <c r="O21" s="351"/>
      <c r="BA21" s="315"/>
      <c r="BB21" s="315"/>
      <c r="BE21" s="316"/>
      <c r="BF21" s="316"/>
      <c r="BM21" s="304"/>
      <c r="BU21" s="197"/>
      <c r="BV21" s="197"/>
      <c r="BW21" s="197"/>
      <c r="BX21" s="197"/>
      <c r="BY21" s="197"/>
      <c r="BZ21" s="197"/>
      <c r="CA21" s="197"/>
      <c r="CB21" s="197"/>
    </row>
    <row r="22" spans="1:80" ht="15" customHeight="1">
      <c r="A22" s="1627" t="s">
        <v>39</v>
      </c>
      <c r="B22" s="556" t="s">
        <v>40</v>
      </c>
      <c r="C22" s="1628" t="s">
        <v>1750</v>
      </c>
      <c r="D22" s="557" t="s">
        <v>1751</v>
      </c>
      <c r="E22" s="558">
        <v>2015</v>
      </c>
      <c r="F22" s="558">
        <v>61</v>
      </c>
      <c r="G22" s="558">
        <v>61</v>
      </c>
      <c r="H22" s="558">
        <v>44</v>
      </c>
      <c r="I22" s="1629">
        <f t="shared" si="0"/>
        <v>0.72131147540983609</v>
      </c>
      <c r="J22" s="562" t="s">
        <v>445</v>
      </c>
      <c r="K22" s="1632">
        <v>44</v>
      </c>
      <c r="L22" s="1630">
        <f t="shared" si="1"/>
        <v>0.72131147540983609</v>
      </c>
      <c r="M22" s="1630">
        <f t="shared" si="2"/>
        <v>1</v>
      </c>
      <c r="N22" s="1631" t="s">
        <v>1744</v>
      </c>
      <c r="O22" s="352"/>
      <c r="BA22" s="315"/>
      <c r="BB22" s="315"/>
      <c r="BE22" s="316"/>
      <c r="BF22" s="316"/>
      <c r="BM22" s="304"/>
      <c r="BU22" s="197"/>
      <c r="BV22" s="197"/>
      <c r="BW22" s="197"/>
      <c r="BX22" s="197"/>
      <c r="BY22" s="197"/>
      <c r="BZ22" s="197"/>
      <c r="CA22" s="197"/>
      <c r="CB22" s="197"/>
    </row>
    <row r="23" spans="1:80" ht="25.5">
      <c r="A23" s="1627" t="s">
        <v>39</v>
      </c>
      <c r="B23" s="556" t="s">
        <v>40</v>
      </c>
      <c r="C23" s="1628" t="s">
        <v>231</v>
      </c>
      <c r="D23" s="557" t="s">
        <v>215</v>
      </c>
      <c r="E23" s="558">
        <v>2015</v>
      </c>
      <c r="F23" s="558">
        <v>2016</v>
      </c>
      <c r="G23" s="558">
        <v>2016</v>
      </c>
      <c r="H23" s="558">
        <v>61</v>
      </c>
      <c r="I23" s="1629">
        <f t="shared" si="0"/>
        <v>3.0257936507936508E-2</v>
      </c>
      <c r="J23" s="562" t="s">
        <v>445</v>
      </c>
      <c r="K23" s="1632">
        <v>49</v>
      </c>
      <c r="L23" s="1630">
        <f t="shared" si="1"/>
        <v>2.4305555555555556E-2</v>
      </c>
      <c r="M23" s="1630">
        <f t="shared" si="2"/>
        <v>0.80327868852459017</v>
      </c>
      <c r="N23" s="1631" t="s">
        <v>1744</v>
      </c>
      <c r="O23" s="351"/>
      <c r="BA23" s="315"/>
      <c r="BB23" s="315"/>
      <c r="BE23" s="316"/>
      <c r="BF23" s="316"/>
      <c r="BM23" s="304"/>
      <c r="BU23" s="197"/>
      <c r="BV23" s="197"/>
      <c r="BW23" s="197"/>
      <c r="BX23" s="197"/>
      <c r="BY23" s="197"/>
      <c r="BZ23" s="197"/>
      <c r="CA23" s="197"/>
      <c r="CB23" s="197"/>
    </row>
    <row r="24" spans="1:80" ht="15" customHeight="1">
      <c r="A24" s="1627" t="s">
        <v>39</v>
      </c>
      <c r="B24" s="556" t="s">
        <v>40</v>
      </c>
      <c r="C24" s="1628" t="s">
        <v>231</v>
      </c>
      <c r="D24" s="557" t="s">
        <v>219</v>
      </c>
      <c r="E24" s="558">
        <v>2015</v>
      </c>
      <c r="F24" s="558">
        <v>95</v>
      </c>
      <c r="G24" s="558">
        <v>95</v>
      </c>
      <c r="H24" s="558">
        <v>6</v>
      </c>
      <c r="I24" s="1629">
        <f t="shared" si="0"/>
        <v>6.3157894736842107E-2</v>
      </c>
      <c r="J24" s="562" t="s">
        <v>445</v>
      </c>
      <c r="K24" s="1632">
        <v>4</v>
      </c>
      <c r="L24" s="1630">
        <f t="shared" si="1"/>
        <v>4.2105263157894736E-2</v>
      </c>
      <c r="M24" s="1630">
        <f t="shared" si="2"/>
        <v>0.66666666666666663</v>
      </c>
      <c r="N24" s="1631" t="s">
        <v>1744</v>
      </c>
      <c r="O24" s="351"/>
      <c r="BA24" s="315"/>
      <c r="BB24" s="315"/>
      <c r="BE24" s="316"/>
      <c r="BF24" s="316"/>
      <c r="BM24" s="304"/>
      <c r="BU24" s="197"/>
      <c r="BV24" s="197"/>
      <c r="BW24" s="197"/>
      <c r="BX24" s="197"/>
      <c r="BY24" s="197"/>
      <c r="BZ24" s="197"/>
      <c r="CA24" s="197"/>
      <c r="CB24" s="197"/>
    </row>
    <row r="25" spans="1:80" ht="15" customHeight="1">
      <c r="A25" s="1627" t="s">
        <v>39</v>
      </c>
      <c r="B25" s="556" t="s">
        <v>40</v>
      </c>
      <c r="C25" s="1628" t="s">
        <v>231</v>
      </c>
      <c r="D25" s="557" t="s">
        <v>1743</v>
      </c>
      <c r="E25" s="558">
        <v>2015</v>
      </c>
      <c r="F25" s="558">
        <v>68</v>
      </c>
      <c r="G25" s="558">
        <v>68</v>
      </c>
      <c r="H25" s="558">
        <v>12</v>
      </c>
      <c r="I25" s="1629">
        <f t="shared" si="0"/>
        <v>0.17647058823529413</v>
      </c>
      <c r="J25" s="562" t="s">
        <v>445</v>
      </c>
      <c r="K25" s="1632">
        <v>11</v>
      </c>
      <c r="L25" s="1630">
        <f t="shared" si="1"/>
        <v>0.16176470588235295</v>
      </c>
      <c r="M25" s="1630">
        <f t="shared" si="2"/>
        <v>0.91666666666666663</v>
      </c>
      <c r="N25" s="1631" t="s">
        <v>1744</v>
      </c>
      <c r="O25" s="352"/>
      <c r="BA25" s="315"/>
      <c r="BB25" s="315"/>
      <c r="BE25" s="316"/>
      <c r="BF25" s="316"/>
      <c r="BM25" s="304"/>
      <c r="BU25" s="197"/>
      <c r="BV25" s="197"/>
      <c r="BW25" s="197"/>
      <c r="BX25" s="197"/>
      <c r="BY25" s="197"/>
      <c r="BZ25" s="197"/>
      <c r="CA25" s="197"/>
      <c r="CB25" s="197"/>
    </row>
    <row r="26" spans="1:80" ht="25.5">
      <c r="A26" s="1627" t="s">
        <v>39</v>
      </c>
      <c r="B26" s="556" t="s">
        <v>40</v>
      </c>
      <c r="C26" s="1628" t="s">
        <v>220</v>
      </c>
      <c r="D26" s="557" t="s">
        <v>1748</v>
      </c>
      <c r="E26" s="558">
        <v>2015</v>
      </c>
      <c r="F26" s="558">
        <v>23</v>
      </c>
      <c r="G26" s="558">
        <v>23</v>
      </c>
      <c r="H26" s="558">
        <v>8</v>
      </c>
      <c r="I26" s="1629">
        <f t="shared" si="0"/>
        <v>0.34782608695652173</v>
      </c>
      <c r="J26" s="562" t="s">
        <v>445</v>
      </c>
      <c r="K26" s="1632">
        <v>7</v>
      </c>
      <c r="L26" s="1630">
        <f t="shared" si="1"/>
        <v>0.30434782608695654</v>
      </c>
      <c r="M26" s="1630">
        <f t="shared" si="2"/>
        <v>0.875</v>
      </c>
      <c r="N26" s="1631" t="s">
        <v>1744</v>
      </c>
      <c r="O26" s="351"/>
      <c r="BA26" s="315"/>
      <c r="BB26" s="315"/>
      <c r="BE26" s="316"/>
      <c r="BF26" s="316"/>
      <c r="BM26" s="304"/>
      <c r="BU26" s="197"/>
      <c r="BV26" s="197"/>
      <c r="BW26" s="197"/>
      <c r="BX26" s="197"/>
      <c r="BY26" s="197"/>
      <c r="BZ26" s="197"/>
      <c r="CA26" s="197"/>
      <c r="CB26" s="197"/>
    </row>
    <row r="27" spans="1:80" ht="15" customHeight="1">
      <c r="A27" s="1627" t="s">
        <v>39</v>
      </c>
      <c r="B27" s="556" t="s">
        <v>40</v>
      </c>
      <c r="C27" s="1628" t="s">
        <v>220</v>
      </c>
      <c r="D27" s="557" t="s">
        <v>415</v>
      </c>
      <c r="E27" s="558">
        <v>2015</v>
      </c>
      <c r="F27" s="558">
        <v>122</v>
      </c>
      <c r="G27" s="558">
        <v>122</v>
      </c>
      <c r="H27" s="558">
        <v>11</v>
      </c>
      <c r="I27" s="1629">
        <f t="shared" si="0"/>
        <v>9.0163934426229511E-2</v>
      </c>
      <c r="J27" s="562" t="s">
        <v>445</v>
      </c>
      <c r="K27" s="1632">
        <v>11</v>
      </c>
      <c r="L27" s="1630">
        <f t="shared" si="1"/>
        <v>9.0163934426229511E-2</v>
      </c>
      <c r="M27" s="1630">
        <f t="shared" si="2"/>
        <v>1</v>
      </c>
      <c r="N27" s="1631" t="s">
        <v>1744</v>
      </c>
      <c r="O27" s="351"/>
      <c r="BA27" s="315"/>
      <c r="BB27" s="315"/>
      <c r="BE27" s="316"/>
      <c r="BF27" s="316"/>
      <c r="BM27" s="304"/>
      <c r="BU27" s="197"/>
      <c r="BV27" s="197"/>
      <c r="BW27" s="197"/>
      <c r="BX27" s="197"/>
      <c r="BY27" s="197"/>
      <c r="BZ27" s="197"/>
      <c r="CA27" s="197"/>
      <c r="CB27" s="197"/>
    </row>
    <row r="28" spans="1:80" ht="15" customHeight="1">
      <c r="A28" s="1627" t="s">
        <v>39</v>
      </c>
      <c r="B28" s="556" t="s">
        <v>40</v>
      </c>
      <c r="C28" s="1628" t="s">
        <v>220</v>
      </c>
      <c r="D28" s="557" t="s">
        <v>416</v>
      </c>
      <c r="E28" s="558">
        <v>2015</v>
      </c>
      <c r="F28" s="558">
        <v>93</v>
      </c>
      <c r="G28" s="558">
        <v>93</v>
      </c>
      <c r="H28" s="558">
        <v>15</v>
      </c>
      <c r="I28" s="1629">
        <f t="shared" si="0"/>
        <v>0.16129032258064516</v>
      </c>
      <c r="J28" s="562" t="s">
        <v>445</v>
      </c>
      <c r="K28" s="1632">
        <v>12</v>
      </c>
      <c r="L28" s="1630">
        <f t="shared" si="1"/>
        <v>0.12903225806451613</v>
      </c>
      <c r="M28" s="1630">
        <f t="shared" si="2"/>
        <v>0.8</v>
      </c>
      <c r="N28" s="1631" t="s">
        <v>1744</v>
      </c>
      <c r="O28" s="352"/>
      <c r="BA28" s="315"/>
      <c r="BB28" s="315"/>
      <c r="BE28" s="316"/>
      <c r="BF28" s="316"/>
      <c r="BM28" s="304"/>
      <c r="BU28" s="197"/>
      <c r="BV28" s="197"/>
      <c r="BW28" s="197"/>
      <c r="BX28" s="197"/>
      <c r="BY28" s="197"/>
      <c r="BZ28" s="197"/>
      <c r="CA28" s="197"/>
      <c r="CB28" s="197"/>
    </row>
    <row r="29" spans="1:80" ht="25.5">
      <c r="A29" s="1627" t="s">
        <v>39</v>
      </c>
      <c r="B29" s="556" t="s">
        <v>40</v>
      </c>
      <c r="C29" s="1628" t="s">
        <v>220</v>
      </c>
      <c r="D29" s="557" t="s">
        <v>417</v>
      </c>
      <c r="E29" s="558">
        <v>2015</v>
      </c>
      <c r="F29" s="558">
        <v>91</v>
      </c>
      <c r="G29" s="558">
        <v>91</v>
      </c>
      <c r="H29" s="558">
        <v>41</v>
      </c>
      <c r="I29" s="1629">
        <f t="shared" si="0"/>
        <v>0.45054945054945056</v>
      </c>
      <c r="J29" s="562" t="s">
        <v>445</v>
      </c>
      <c r="K29" s="1632">
        <v>25</v>
      </c>
      <c r="L29" s="1630">
        <f t="shared" si="1"/>
        <v>0.27472527472527475</v>
      </c>
      <c r="M29" s="1630">
        <f t="shared" si="2"/>
        <v>0.6097560975609756</v>
      </c>
      <c r="N29" s="1631" t="s">
        <v>1744</v>
      </c>
      <c r="O29" s="351"/>
      <c r="BA29" s="315"/>
      <c r="BB29" s="315"/>
      <c r="BE29" s="316"/>
      <c r="BF29" s="316"/>
      <c r="BM29" s="304"/>
      <c r="BU29" s="197"/>
      <c r="BV29" s="197"/>
      <c r="BW29" s="197"/>
      <c r="BX29" s="197"/>
      <c r="BY29" s="197"/>
      <c r="BZ29" s="197"/>
      <c r="CA29" s="197"/>
      <c r="CB29" s="197"/>
    </row>
    <row r="30" spans="1:80" ht="15" customHeight="1">
      <c r="A30" s="1627" t="s">
        <v>39</v>
      </c>
      <c r="B30" s="556" t="s">
        <v>24</v>
      </c>
      <c r="C30" s="1628" t="s">
        <v>227</v>
      </c>
      <c r="D30" s="557" t="s">
        <v>2834</v>
      </c>
      <c r="E30" s="558">
        <v>2015</v>
      </c>
      <c r="F30" s="558">
        <v>45</v>
      </c>
      <c r="G30" s="558">
        <v>45</v>
      </c>
      <c r="H30" s="558">
        <v>3</v>
      </c>
      <c r="I30" s="1629">
        <f t="shared" si="0"/>
        <v>6.6666666666666666E-2</v>
      </c>
      <c r="J30" s="562" t="s">
        <v>445</v>
      </c>
      <c r="K30" s="1632">
        <v>2</v>
      </c>
      <c r="L30" s="1630">
        <f t="shared" si="1"/>
        <v>4.4444444444444446E-2</v>
      </c>
      <c r="M30" s="1630">
        <f t="shared" si="2"/>
        <v>0.66666666666666663</v>
      </c>
      <c r="N30" s="1631" t="s">
        <v>1744</v>
      </c>
      <c r="O30" s="351"/>
      <c r="BA30" s="315"/>
      <c r="BB30" s="315"/>
      <c r="BE30" s="316"/>
      <c r="BF30" s="316"/>
      <c r="BM30" s="304"/>
      <c r="BU30" s="197"/>
      <c r="BV30" s="197"/>
      <c r="BW30" s="197"/>
      <c r="BX30" s="197"/>
      <c r="BY30" s="197"/>
      <c r="BZ30" s="197"/>
      <c r="CA30" s="197"/>
      <c r="CB30" s="197"/>
    </row>
    <row r="31" spans="1:80" ht="15" customHeight="1">
      <c r="A31" s="1627" t="s">
        <v>39</v>
      </c>
      <c r="B31" s="556" t="s">
        <v>24</v>
      </c>
      <c r="C31" s="1628" t="s">
        <v>227</v>
      </c>
      <c r="D31" s="557" t="s">
        <v>415</v>
      </c>
      <c r="E31" s="558">
        <v>2015</v>
      </c>
      <c r="F31" s="558">
        <v>40</v>
      </c>
      <c r="G31" s="558">
        <v>40</v>
      </c>
      <c r="H31" s="558">
        <v>3</v>
      </c>
      <c r="I31" s="1629">
        <f t="shared" si="0"/>
        <v>7.4999999999999997E-2</v>
      </c>
      <c r="J31" s="562" t="s">
        <v>445</v>
      </c>
      <c r="K31" s="1632">
        <v>3</v>
      </c>
      <c r="L31" s="1630">
        <f t="shared" si="1"/>
        <v>7.4999999999999997E-2</v>
      </c>
      <c r="M31" s="1630">
        <f t="shared" si="2"/>
        <v>1</v>
      </c>
      <c r="N31" s="1631" t="s">
        <v>1744</v>
      </c>
      <c r="O31" s="352"/>
      <c r="BA31" s="315"/>
      <c r="BB31" s="315"/>
      <c r="BE31" s="316"/>
      <c r="BF31" s="316"/>
      <c r="BM31" s="304"/>
      <c r="BU31" s="197"/>
      <c r="BV31" s="197"/>
      <c r="BW31" s="197"/>
      <c r="BX31" s="197"/>
      <c r="BY31" s="197"/>
      <c r="BZ31" s="197"/>
      <c r="CA31" s="197"/>
      <c r="CB31" s="197"/>
    </row>
    <row r="32" spans="1:80" ht="25.5">
      <c r="A32" s="1627" t="s">
        <v>39</v>
      </c>
      <c r="B32" s="556" t="s">
        <v>24</v>
      </c>
      <c r="C32" s="1628" t="s">
        <v>222</v>
      </c>
      <c r="D32" s="557" t="s">
        <v>2835</v>
      </c>
      <c r="E32" s="558">
        <v>2015</v>
      </c>
      <c r="F32" s="558">
        <v>33</v>
      </c>
      <c r="G32" s="558">
        <v>33</v>
      </c>
      <c r="H32" s="558">
        <v>7</v>
      </c>
      <c r="I32" s="1629">
        <f t="shared" si="0"/>
        <v>0.21212121212121213</v>
      </c>
      <c r="J32" s="562" t="s">
        <v>445</v>
      </c>
      <c r="K32" s="1632">
        <v>6</v>
      </c>
      <c r="L32" s="1630">
        <f t="shared" si="1"/>
        <v>0.18181818181818182</v>
      </c>
      <c r="M32" s="1630">
        <f t="shared" si="2"/>
        <v>0.8571428571428571</v>
      </c>
      <c r="N32" s="1631" t="s">
        <v>1744</v>
      </c>
      <c r="O32" s="351"/>
      <c r="BA32" s="315"/>
      <c r="BB32" s="315"/>
      <c r="BE32" s="316"/>
      <c r="BF32" s="316"/>
      <c r="BM32" s="304"/>
      <c r="BU32" s="197"/>
      <c r="BV32" s="197"/>
      <c r="BW32" s="197"/>
      <c r="BX32" s="197"/>
      <c r="BY32" s="197"/>
      <c r="BZ32" s="197"/>
      <c r="CA32" s="197"/>
      <c r="CB32" s="197"/>
    </row>
    <row r="33" spans="1:80" ht="15" customHeight="1">
      <c r="A33" s="1627" t="s">
        <v>39</v>
      </c>
      <c r="B33" s="556" t="s">
        <v>24</v>
      </c>
      <c r="C33" s="1628" t="s">
        <v>216</v>
      </c>
      <c r="D33" s="557" t="s">
        <v>2834</v>
      </c>
      <c r="E33" s="558">
        <v>2015</v>
      </c>
      <c r="F33" s="558">
        <v>21</v>
      </c>
      <c r="G33" s="558">
        <v>21</v>
      </c>
      <c r="H33" s="558">
        <v>3</v>
      </c>
      <c r="I33" s="1629">
        <f t="shared" si="0"/>
        <v>0.14285714285714285</v>
      </c>
      <c r="J33" s="562" t="s">
        <v>445</v>
      </c>
      <c r="K33" s="1632">
        <v>2</v>
      </c>
      <c r="L33" s="1630">
        <f t="shared" si="1"/>
        <v>9.5238095238095233E-2</v>
      </c>
      <c r="M33" s="1630">
        <f t="shared" si="2"/>
        <v>0.66666666666666663</v>
      </c>
      <c r="N33" s="1631" t="s">
        <v>1744</v>
      </c>
      <c r="O33" s="351"/>
      <c r="BA33" s="315"/>
      <c r="BB33" s="315"/>
      <c r="BE33" s="316"/>
      <c r="BF33" s="316"/>
      <c r="BM33" s="304"/>
      <c r="BU33" s="197"/>
      <c r="BV33" s="197"/>
      <c r="BW33" s="197"/>
      <c r="BX33" s="197"/>
      <c r="BY33" s="197"/>
      <c r="BZ33" s="197"/>
      <c r="CA33" s="197"/>
      <c r="CB33" s="197"/>
    </row>
    <row r="34" spans="1:80" ht="15" customHeight="1">
      <c r="A34" s="1627" t="s">
        <v>39</v>
      </c>
      <c r="B34" s="556" t="s">
        <v>24</v>
      </c>
      <c r="C34" s="1628" t="s">
        <v>216</v>
      </c>
      <c r="D34" s="557" t="s">
        <v>415</v>
      </c>
      <c r="E34" s="558">
        <v>2015</v>
      </c>
      <c r="F34" s="558">
        <v>152</v>
      </c>
      <c r="G34" s="558">
        <v>152</v>
      </c>
      <c r="H34" s="558">
        <v>13</v>
      </c>
      <c r="I34" s="1629">
        <f t="shared" si="0"/>
        <v>8.5526315789473686E-2</v>
      </c>
      <c r="J34" s="562" t="s">
        <v>445</v>
      </c>
      <c r="K34" s="1632">
        <v>13</v>
      </c>
      <c r="L34" s="1630">
        <f t="shared" si="1"/>
        <v>8.5526315789473686E-2</v>
      </c>
      <c r="M34" s="1630">
        <f t="shared" si="2"/>
        <v>1</v>
      </c>
      <c r="N34" s="1631" t="s">
        <v>1744</v>
      </c>
      <c r="O34" s="352"/>
      <c r="BA34" s="315"/>
      <c r="BB34" s="315"/>
      <c r="BE34" s="316"/>
      <c r="BF34" s="316"/>
      <c r="BM34" s="304"/>
      <c r="BU34" s="197"/>
      <c r="BV34" s="197"/>
      <c r="BW34" s="197"/>
      <c r="BX34" s="197"/>
      <c r="BY34" s="197"/>
      <c r="BZ34" s="197"/>
      <c r="CA34" s="197"/>
      <c r="CB34" s="197"/>
    </row>
    <row r="35" spans="1:80" ht="25.5">
      <c r="A35" s="1627" t="s">
        <v>39</v>
      </c>
      <c r="B35" s="556" t="s">
        <v>24</v>
      </c>
      <c r="C35" s="1628" t="s">
        <v>216</v>
      </c>
      <c r="D35" s="557" t="s">
        <v>416</v>
      </c>
      <c r="E35" s="558">
        <v>2015</v>
      </c>
      <c r="F35" s="558">
        <v>307</v>
      </c>
      <c r="G35" s="558">
        <v>307</v>
      </c>
      <c r="H35" s="558">
        <v>61</v>
      </c>
      <c r="I35" s="1629">
        <f t="shared" si="0"/>
        <v>0.1986970684039088</v>
      </c>
      <c r="J35" s="562" t="s">
        <v>445</v>
      </c>
      <c r="K35" s="1632">
        <v>59</v>
      </c>
      <c r="L35" s="1630">
        <f t="shared" si="1"/>
        <v>0.19218241042345277</v>
      </c>
      <c r="M35" s="1630">
        <f t="shared" si="2"/>
        <v>0.96721311475409832</v>
      </c>
      <c r="N35" s="1631" t="s">
        <v>1744</v>
      </c>
      <c r="O35" s="351"/>
      <c r="BA35" s="315"/>
      <c r="BB35" s="315"/>
      <c r="BE35" s="316"/>
      <c r="BF35" s="316"/>
      <c r="BM35" s="304"/>
      <c r="BU35" s="197"/>
      <c r="BV35" s="197"/>
      <c r="BW35" s="197"/>
      <c r="BX35" s="197"/>
      <c r="BY35" s="197"/>
      <c r="BZ35" s="197"/>
      <c r="CA35" s="197"/>
      <c r="CB35" s="197"/>
    </row>
    <row r="36" spans="1:80" ht="15" customHeight="1">
      <c r="A36" s="1627" t="s">
        <v>39</v>
      </c>
      <c r="B36" s="556" t="s">
        <v>24</v>
      </c>
      <c r="C36" s="1628" t="s">
        <v>216</v>
      </c>
      <c r="D36" s="557" t="s">
        <v>417</v>
      </c>
      <c r="E36" s="558">
        <v>2015</v>
      </c>
      <c r="F36" s="558">
        <v>135</v>
      </c>
      <c r="G36" s="558">
        <v>135</v>
      </c>
      <c r="H36" s="558">
        <v>29</v>
      </c>
      <c r="I36" s="1629">
        <f t="shared" si="0"/>
        <v>0.21481481481481482</v>
      </c>
      <c r="J36" s="562" t="s">
        <v>445</v>
      </c>
      <c r="K36" s="1632">
        <v>26</v>
      </c>
      <c r="L36" s="1630">
        <f t="shared" si="1"/>
        <v>0.19259259259259259</v>
      </c>
      <c r="M36" s="1630">
        <f t="shared" si="2"/>
        <v>0.89655172413793105</v>
      </c>
      <c r="N36" s="1631" t="s">
        <v>1744</v>
      </c>
      <c r="O36" s="351"/>
      <c r="BA36" s="315"/>
      <c r="BB36" s="315"/>
      <c r="BE36" s="316"/>
      <c r="BF36" s="316"/>
      <c r="BM36" s="304"/>
      <c r="BU36" s="197"/>
      <c r="BV36" s="197"/>
      <c r="BW36" s="197"/>
      <c r="BX36" s="197"/>
      <c r="BY36" s="197"/>
      <c r="BZ36" s="197"/>
      <c r="CA36" s="197"/>
      <c r="CB36" s="197"/>
    </row>
    <row r="37" spans="1:80" ht="15" customHeight="1">
      <c r="A37" s="1627" t="s">
        <v>39</v>
      </c>
      <c r="B37" s="556" t="s">
        <v>24</v>
      </c>
      <c r="C37" s="1628" t="s">
        <v>1749</v>
      </c>
      <c r="D37" s="557" t="s">
        <v>1743</v>
      </c>
      <c r="E37" s="558">
        <v>2015</v>
      </c>
      <c r="F37" s="558">
        <v>20</v>
      </c>
      <c r="G37" s="558">
        <v>20</v>
      </c>
      <c r="H37" s="558">
        <v>8</v>
      </c>
      <c r="I37" s="1629">
        <f t="shared" si="0"/>
        <v>0.4</v>
      </c>
      <c r="J37" s="562" t="s">
        <v>445</v>
      </c>
      <c r="K37" s="1632">
        <v>7</v>
      </c>
      <c r="L37" s="1630">
        <f t="shared" si="1"/>
        <v>0.35</v>
      </c>
      <c r="M37" s="1630">
        <f t="shared" si="2"/>
        <v>0.875</v>
      </c>
      <c r="N37" s="1631" t="s">
        <v>1744</v>
      </c>
      <c r="O37" s="352"/>
      <c r="BA37" s="315"/>
      <c r="BB37" s="315"/>
      <c r="BE37" s="316"/>
      <c r="BF37" s="316"/>
      <c r="BM37" s="304"/>
      <c r="BU37" s="197"/>
      <c r="BV37" s="197"/>
      <c r="BW37" s="197"/>
      <c r="BX37" s="197"/>
      <c r="BY37" s="197"/>
      <c r="BZ37" s="197"/>
      <c r="CA37" s="197"/>
      <c r="CB37" s="197"/>
    </row>
    <row r="38" spans="1:80" ht="25.5">
      <c r="A38" s="1627" t="s">
        <v>39</v>
      </c>
      <c r="B38" s="556" t="s">
        <v>24</v>
      </c>
      <c r="C38" s="1628" t="s">
        <v>226</v>
      </c>
      <c r="D38" s="557" t="s">
        <v>2834</v>
      </c>
      <c r="E38" s="558">
        <v>2015</v>
      </c>
      <c r="F38" s="558">
        <v>42</v>
      </c>
      <c r="G38" s="558">
        <v>42</v>
      </c>
      <c r="H38" s="558">
        <v>3</v>
      </c>
      <c r="I38" s="1629">
        <f t="shared" si="0"/>
        <v>7.1428571428571425E-2</v>
      </c>
      <c r="J38" s="562" t="s">
        <v>445</v>
      </c>
      <c r="K38" s="1632">
        <v>3</v>
      </c>
      <c r="L38" s="1630">
        <f t="shared" si="1"/>
        <v>7.1428571428571425E-2</v>
      </c>
      <c r="M38" s="1630">
        <f t="shared" si="2"/>
        <v>1</v>
      </c>
      <c r="N38" s="1631" t="s">
        <v>1744</v>
      </c>
      <c r="O38" s="351"/>
      <c r="BA38" s="315"/>
      <c r="BB38" s="315"/>
      <c r="BE38" s="316"/>
      <c r="BF38" s="316"/>
      <c r="BM38" s="304"/>
      <c r="BU38" s="197"/>
      <c r="BV38" s="197"/>
      <c r="BW38" s="197"/>
      <c r="BX38" s="197"/>
      <c r="BY38" s="197"/>
      <c r="BZ38" s="197"/>
      <c r="CA38" s="197"/>
      <c r="CB38" s="197"/>
    </row>
    <row r="39" spans="1:80" ht="15" customHeight="1">
      <c r="A39" s="1627" t="s">
        <v>39</v>
      </c>
      <c r="B39" s="556" t="s">
        <v>24</v>
      </c>
      <c r="C39" s="1628" t="s">
        <v>226</v>
      </c>
      <c r="D39" s="557" t="s">
        <v>1743</v>
      </c>
      <c r="E39" s="558">
        <v>2015</v>
      </c>
      <c r="F39" s="558">
        <v>23</v>
      </c>
      <c r="G39" s="558">
        <v>23</v>
      </c>
      <c r="H39" s="558">
        <v>5</v>
      </c>
      <c r="I39" s="1629">
        <f t="shared" si="0"/>
        <v>0.21739130434782608</v>
      </c>
      <c r="J39" s="562" t="s">
        <v>445</v>
      </c>
      <c r="K39" s="1632">
        <v>4</v>
      </c>
      <c r="L39" s="1630">
        <f t="shared" si="1"/>
        <v>0.17391304347826086</v>
      </c>
      <c r="M39" s="1630">
        <f t="shared" si="2"/>
        <v>0.8</v>
      </c>
      <c r="N39" s="1631" t="s">
        <v>1744</v>
      </c>
      <c r="O39" s="351"/>
      <c r="BA39" s="315"/>
      <c r="BB39" s="315"/>
      <c r="BE39" s="316"/>
      <c r="BF39" s="316"/>
      <c r="BM39" s="304"/>
      <c r="BU39" s="197"/>
      <c r="BV39" s="197"/>
      <c r="BW39" s="197"/>
      <c r="BX39" s="197"/>
      <c r="BY39" s="197"/>
      <c r="BZ39" s="197"/>
      <c r="CA39" s="197"/>
      <c r="CB39" s="197"/>
    </row>
    <row r="40" spans="1:80" ht="15" customHeight="1">
      <c r="A40" s="1627" t="s">
        <v>39</v>
      </c>
      <c r="B40" s="556" t="s">
        <v>24</v>
      </c>
      <c r="C40" s="1628" t="s">
        <v>1746</v>
      </c>
      <c r="D40" s="557" t="s">
        <v>1743</v>
      </c>
      <c r="E40" s="558">
        <v>2015</v>
      </c>
      <c r="F40" s="558">
        <v>45</v>
      </c>
      <c r="G40" s="558">
        <v>45</v>
      </c>
      <c r="H40" s="558">
        <v>12</v>
      </c>
      <c r="I40" s="1629">
        <f t="shared" si="0"/>
        <v>0.26666666666666666</v>
      </c>
      <c r="J40" s="562" t="s">
        <v>445</v>
      </c>
      <c r="K40" s="1632">
        <v>9</v>
      </c>
      <c r="L40" s="1630">
        <f t="shared" si="1"/>
        <v>0.2</v>
      </c>
      <c r="M40" s="1630">
        <f t="shared" si="2"/>
        <v>0.75</v>
      </c>
      <c r="N40" s="1631" t="s">
        <v>1744</v>
      </c>
      <c r="O40" s="352"/>
      <c r="BA40" s="315"/>
      <c r="BB40" s="315"/>
      <c r="BE40" s="316"/>
      <c r="BF40" s="316"/>
      <c r="BM40" s="304"/>
      <c r="BU40" s="197"/>
      <c r="BV40" s="197"/>
      <c r="BW40" s="197"/>
      <c r="BX40" s="197"/>
      <c r="BY40" s="197"/>
      <c r="BZ40" s="197"/>
      <c r="CA40" s="197"/>
      <c r="CB40" s="197"/>
    </row>
    <row r="41" spans="1:80" ht="25.5">
      <c r="A41" s="1627" t="s">
        <v>39</v>
      </c>
      <c r="B41" s="556" t="s">
        <v>24</v>
      </c>
      <c r="C41" s="1628" t="s">
        <v>1746</v>
      </c>
      <c r="D41" s="557" t="s">
        <v>1747</v>
      </c>
      <c r="E41" s="558">
        <v>2015</v>
      </c>
      <c r="F41" s="558">
        <v>24</v>
      </c>
      <c r="G41" s="558">
        <v>24</v>
      </c>
      <c r="H41" s="558">
        <v>9</v>
      </c>
      <c r="I41" s="1629">
        <f t="shared" si="0"/>
        <v>0.375</v>
      </c>
      <c r="J41" s="562" t="s">
        <v>445</v>
      </c>
      <c r="K41" s="1632">
        <v>9</v>
      </c>
      <c r="L41" s="1630">
        <f t="shared" si="1"/>
        <v>0.375</v>
      </c>
      <c r="M41" s="1630">
        <f t="shared" si="2"/>
        <v>1</v>
      </c>
      <c r="N41" s="1631" t="s">
        <v>1744</v>
      </c>
      <c r="O41" s="351"/>
      <c r="BA41" s="315"/>
      <c r="BB41" s="315"/>
      <c r="BE41" s="316"/>
      <c r="BF41" s="316"/>
      <c r="BM41" s="304"/>
      <c r="BU41" s="197"/>
      <c r="BV41" s="197"/>
      <c r="BW41" s="197"/>
      <c r="BX41" s="197"/>
      <c r="BY41" s="197"/>
      <c r="BZ41" s="197"/>
      <c r="CA41" s="197"/>
      <c r="CB41" s="197"/>
    </row>
    <row r="42" spans="1:80" ht="15" customHeight="1">
      <c r="A42" s="1627" t="s">
        <v>39</v>
      </c>
      <c r="B42" s="556" t="s">
        <v>24</v>
      </c>
      <c r="C42" s="1628" t="s">
        <v>231</v>
      </c>
      <c r="D42" s="557" t="s">
        <v>217</v>
      </c>
      <c r="E42" s="558">
        <v>2015</v>
      </c>
      <c r="F42" s="558">
        <v>111</v>
      </c>
      <c r="G42" s="558">
        <v>111</v>
      </c>
      <c r="H42" s="558">
        <v>3</v>
      </c>
      <c r="I42" s="1629">
        <f t="shared" si="0"/>
        <v>2.7027027027027029E-2</v>
      </c>
      <c r="J42" s="562" t="s">
        <v>445</v>
      </c>
      <c r="K42" s="1632">
        <v>3</v>
      </c>
      <c r="L42" s="1630">
        <f t="shared" si="1"/>
        <v>2.7027027027027029E-2</v>
      </c>
      <c r="M42" s="1630">
        <f t="shared" si="2"/>
        <v>1</v>
      </c>
      <c r="N42" s="1631" t="s">
        <v>1744</v>
      </c>
      <c r="O42" s="351"/>
      <c r="BA42" s="315"/>
      <c r="BB42" s="315"/>
      <c r="BE42" s="316"/>
      <c r="BF42" s="316"/>
      <c r="BM42" s="304"/>
      <c r="BU42" s="197"/>
      <c r="BV42" s="197"/>
      <c r="BW42" s="197"/>
      <c r="BX42" s="197"/>
      <c r="BY42" s="197"/>
      <c r="BZ42" s="197"/>
      <c r="CA42" s="197"/>
      <c r="CB42" s="197"/>
    </row>
    <row r="43" spans="1:80" ht="15" customHeight="1">
      <c r="A43" s="1627" t="s">
        <v>39</v>
      </c>
      <c r="B43" s="556" t="s">
        <v>24</v>
      </c>
      <c r="C43" s="1628" t="s">
        <v>231</v>
      </c>
      <c r="D43" s="557" t="s">
        <v>2834</v>
      </c>
      <c r="E43" s="558">
        <v>2015</v>
      </c>
      <c r="F43" s="558">
        <v>1032</v>
      </c>
      <c r="G43" s="558">
        <v>1032</v>
      </c>
      <c r="H43" s="558">
        <v>22</v>
      </c>
      <c r="I43" s="1629">
        <f t="shared" si="0"/>
        <v>2.1317829457364341E-2</v>
      </c>
      <c r="J43" s="562" t="s">
        <v>445</v>
      </c>
      <c r="K43" s="1632">
        <v>19</v>
      </c>
      <c r="L43" s="1630">
        <f t="shared" si="1"/>
        <v>1.8410852713178296E-2</v>
      </c>
      <c r="M43" s="1630">
        <f t="shared" si="2"/>
        <v>0.86363636363636365</v>
      </c>
      <c r="N43" s="1631" t="s">
        <v>1744</v>
      </c>
      <c r="O43" s="352"/>
      <c r="BA43" s="315"/>
      <c r="BB43" s="315"/>
      <c r="BE43" s="316"/>
      <c r="BF43" s="316"/>
      <c r="BM43" s="304"/>
      <c r="BU43" s="197"/>
      <c r="BV43" s="197"/>
      <c r="BW43" s="197"/>
      <c r="BX43" s="197"/>
      <c r="BY43" s="197"/>
      <c r="BZ43" s="197"/>
      <c r="CA43" s="197"/>
      <c r="CB43" s="197"/>
    </row>
    <row r="44" spans="1:80" ht="25.5">
      <c r="A44" s="1627" t="s">
        <v>39</v>
      </c>
      <c r="B44" s="556" t="s">
        <v>24</v>
      </c>
      <c r="C44" s="1628" t="s">
        <v>231</v>
      </c>
      <c r="D44" s="557" t="s">
        <v>415</v>
      </c>
      <c r="E44" s="558">
        <v>2015</v>
      </c>
      <c r="F44" s="558">
        <v>52</v>
      </c>
      <c r="G44" s="558">
        <v>52</v>
      </c>
      <c r="H44" s="558">
        <v>3</v>
      </c>
      <c r="I44" s="1629">
        <f t="shared" si="0"/>
        <v>5.7692307692307696E-2</v>
      </c>
      <c r="J44" s="562" t="s">
        <v>445</v>
      </c>
      <c r="K44" s="1632">
        <v>2</v>
      </c>
      <c r="L44" s="1630">
        <f t="shared" si="1"/>
        <v>3.8461538461538464E-2</v>
      </c>
      <c r="M44" s="1630">
        <f t="shared" si="2"/>
        <v>0.66666666666666663</v>
      </c>
      <c r="N44" s="1631" t="s">
        <v>1744</v>
      </c>
      <c r="O44" s="351"/>
      <c r="BA44" s="315"/>
      <c r="BB44" s="315"/>
      <c r="BE44" s="316"/>
      <c r="BF44" s="316"/>
      <c r="BM44" s="304"/>
      <c r="BU44" s="197"/>
      <c r="BV44" s="197"/>
      <c r="BW44" s="197"/>
      <c r="BX44" s="197"/>
      <c r="BY44" s="197"/>
      <c r="BZ44" s="197"/>
      <c r="CA44" s="197"/>
      <c r="CB44" s="197"/>
    </row>
    <row r="45" spans="1:80" ht="15" customHeight="1">
      <c r="A45" s="1627" t="s">
        <v>39</v>
      </c>
      <c r="B45" s="556" t="s">
        <v>24</v>
      </c>
      <c r="C45" s="1628" t="s">
        <v>220</v>
      </c>
      <c r="D45" s="557" t="s">
        <v>2834</v>
      </c>
      <c r="E45" s="558">
        <v>2015</v>
      </c>
      <c r="F45" s="558">
        <v>20</v>
      </c>
      <c r="G45" s="558">
        <v>20</v>
      </c>
      <c r="H45" s="558">
        <v>3</v>
      </c>
      <c r="I45" s="1629">
        <f t="shared" si="0"/>
        <v>0.15</v>
      </c>
      <c r="J45" s="562" t="s">
        <v>445</v>
      </c>
      <c r="K45" s="1632">
        <v>3</v>
      </c>
      <c r="L45" s="1630">
        <f t="shared" si="1"/>
        <v>0.15</v>
      </c>
      <c r="M45" s="1630">
        <f t="shared" si="2"/>
        <v>1</v>
      </c>
      <c r="N45" s="1631" t="s">
        <v>1744</v>
      </c>
      <c r="O45" s="351"/>
      <c r="BA45" s="315"/>
      <c r="BB45" s="315"/>
      <c r="BE45" s="316"/>
      <c r="BF45" s="316"/>
      <c r="BM45" s="304"/>
      <c r="BU45" s="197"/>
      <c r="BV45" s="197"/>
      <c r="BW45" s="197"/>
      <c r="BX45" s="197"/>
      <c r="BY45" s="197"/>
      <c r="BZ45" s="197"/>
      <c r="CA45" s="197"/>
      <c r="CB45" s="197"/>
    </row>
    <row r="46" spans="1:80" ht="15" customHeight="1">
      <c r="A46" s="1627" t="s">
        <v>39</v>
      </c>
      <c r="B46" s="556" t="s">
        <v>24</v>
      </c>
      <c r="C46" s="1628" t="s">
        <v>220</v>
      </c>
      <c r="D46" s="557" t="s">
        <v>415</v>
      </c>
      <c r="E46" s="558">
        <v>2015</v>
      </c>
      <c r="F46" s="558">
        <v>90</v>
      </c>
      <c r="G46" s="558">
        <v>90</v>
      </c>
      <c r="H46" s="558">
        <v>7</v>
      </c>
      <c r="I46" s="1629">
        <f t="shared" si="0"/>
        <v>7.7777777777777779E-2</v>
      </c>
      <c r="J46" s="562" t="s">
        <v>445</v>
      </c>
      <c r="K46" s="1632">
        <v>5</v>
      </c>
      <c r="L46" s="1630">
        <f t="shared" si="1"/>
        <v>5.5555555555555552E-2</v>
      </c>
      <c r="M46" s="1630">
        <f t="shared" si="2"/>
        <v>0.7142857142857143</v>
      </c>
      <c r="N46" s="1631" t="s">
        <v>1744</v>
      </c>
      <c r="O46" s="352"/>
      <c r="BA46" s="315"/>
      <c r="BB46" s="315"/>
      <c r="BE46" s="316"/>
      <c r="BF46" s="316"/>
      <c r="BM46" s="304"/>
      <c r="BU46" s="197"/>
      <c r="BV46" s="197"/>
      <c r="BW46" s="197"/>
      <c r="BX46" s="197"/>
      <c r="BY46" s="197"/>
      <c r="BZ46" s="197"/>
      <c r="CA46" s="197"/>
      <c r="CB46" s="197"/>
    </row>
    <row r="47" spans="1:80" ht="25.5">
      <c r="A47" s="1627" t="s">
        <v>39</v>
      </c>
      <c r="B47" s="556" t="s">
        <v>24</v>
      </c>
      <c r="C47" s="1628" t="s">
        <v>220</v>
      </c>
      <c r="D47" s="557" t="s">
        <v>416</v>
      </c>
      <c r="E47" s="558">
        <v>2015</v>
      </c>
      <c r="F47" s="558">
        <v>89</v>
      </c>
      <c r="G47" s="558">
        <v>89</v>
      </c>
      <c r="H47" s="558">
        <v>11</v>
      </c>
      <c r="I47" s="1629">
        <f t="shared" si="0"/>
        <v>0.12359550561797752</v>
      </c>
      <c r="J47" s="562" t="s">
        <v>445</v>
      </c>
      <c r="K47" s="1632">
        <v>10</v>
      </c>
      <c r="L47" s="1630">
        <f t="shared" si="1"/>
        <v>0.11235955056179775</v>
      </c>
      <c r="M47" s="1630">
        <f t="shared" si="2"/>
        <v>0.90909090909090906</v>
      </c>
      <c r="N47" s="1631" t="s">
        <v>1744</v>
      </c>
      <c r="O47" s="351"/>
      <c r="BA47" s="315"/>
      <c r="BB47" s="315"/>
      <c r="BE47" s="316"/>
      <c r="BF47" s="316"/>
      <c r="BM47" s="304"/>
      <c r="BU47" s="197"/>
      <c r="BV47" s="197"/>
      <c r="BW47" s="197"/>
      <c r="BX47" s="197"/>
      <c r="BY47" s="197"/>
      <c r="BZ47" s="197"/>
      <c r="CA47" s="197"/>
      <c r="CB47" s="197"/>
    </row>
    <row r="48" spans="1:80" ht="15" customHeight="1">
      <c r="A48" s="1627" t="s">
        <v>39</v>
      </c>
      <c r="B48" s="556" t="s">
        <v>24</v>
      </c>
      <c r="C48" s="1628" t="s">
        <v>220</v>
      </c>
      <c r="D48" s="557" t="s">
        <v>1751</v>
      </c>
      <c r="E48" s="558">
        <v>2015</v>
      </c>
      <c r="F48" s="558">
        <v>25</v>
      </c>
      <c r="G48" s="558">
        <v>25</v>
      </c>
      <c r="H48" s="558">
        <v>15</v>
      </c>
      <c r="I48" s="1629">
        <f t="shared" si="0"/>
        <v>0.6</v>
      </c>
      <c r="J48" s="562" t="s">
        <v>445</v>
      </c>
      <c r="K48" s="1632">
        <v>15</v>
      </c>
      <c r="L48" s="1630">
        <f t="shared" si="1"/>
        <v>0.6</v>
      </c>
      <c r="M48" s="1630">
        <f t="shared" si="2"/>
        <v>1</v>
      </c>
      <c r="N48" s="1631" t="s">
        <v>1744</v>
      </c>
      <c r="O48" s="351"/>
      <c r="BA48" s="315"/>
      <c r="BB48" s="315"/>
      <c r="BE48" s="316"/>
      <c r="BF48" s="316"/>
      <c r="BM48" s="304"/>
      <c r="BU48" s="197"/>
      <c r="BV48" s="197"/>
      <c r="BW48" s="197"/>
      <c r="BX48" s="197"/>
      <c r="BY48" s="197"/>
      <c r="BZ48" s="197"/>
      <c r="CA48" s="197"/>
      <c r="CB48" s="197"/>
    </row>
    <row r="49" spans="1:80" ht="15" customHeight="1">
      <c r="A49" s="1627" t="s">
        <v>39</v>
      </c>
      <c r="B49" s="556" t="s">
        <v>401</v>
      </c>
      <c r="C49" s="1628" t="s">
        <v>216</v>
      </c>
      <c r="D49" s="557" t="s">
        <v>417</v>
      </c>
      <c r="E49" s="558">
        <v>2015</v>
      </c>
      <c r="F49" s="558">
        <v>39</v>
      </c>
      <c r="G49" s="558">
        <v>39</v>
      </c>
      <c r="H49" s="558">
        <v>30</v>
      </c>
      <c r="I49" s="1629">
        <f t="shared" si="0"/>
        <v>0.76923076923076927</v>
      </c>
      <c r="J49" s="562" t="s">
        <v>445</v>
      </c>
      <c r="K49" s="1632">
        <v>16</v>
      </c>
      <c r="L49" s="1630">
        <f t="shared" si="1"/>
        <v>0.41025641025641024</v>
      </c>
      <c r="M49" s="1630">
        <f t="shared" si="2"/>
        <v>0.53333333333333333</v>
      </c>
      <c r="N49" s="1631" t="s">
        <v>1744</v>
      </c>
      <c r="O49" s="352"/>
      <c r="BA49" s="315"/>
      <c r="BB49" s="315"/>
      <c r="BE49" s="316"/>
      <c r="BF49" s="316"/>
      <c r="BM49" s="304"/>
      <c r="BU49" s="197"/>
      <c r="BV49" s="197"/>
      <c r="BW49" s="197"/>
      <c r="BX49" s="197"/>
      <c r="BY49" s="197"/>
      <c r="BZ49" s="197"/>
      <c r="CA49" s="197"/>
      <c r="CB49" s="197"/>
    </row>
    <row r="50" spans="1:80" ht="25.5">
      <c r="A50" s="1627" t="s">
        <v>39</v>
      </c>
      <c r="B50" s="556" t="s">
        <v>401</v>
      </c>
      <c r="C50" s="1628" t="s">
        <v>216</v>
      </c>
      <c r="D50" s="557" t="s">
        <v>418</v>
      </c>
      <c r="E50" s="558">
        <v>2015</v>
      </c>
      <c r="F50" s="558">
        <v>33</v>
      </c>
      <c r="G50" s="558">
        <v>33</v>
      </c>
      <c r="H50" s="558">
        <v>33</v>
      </c>
      <c r="I50" s="1629">
        <f t="shared" si="0"/>
        <v>1</v>
      </c>
      <c r="J50" s="562" t="s">
        <v>445</v>
      </c>
      <c r="K50" s="1632">
        <v>18</v>
      </c>
      <c r="L50" s="1630">
        <f t="shared" si="1"/>
        <v>0.54545454545454541</v>
      </c>
      <c r="M50" s="1630">
        <f t="shared" si="2"/>
        <v>0.54545454545454541</v>
      </c>
      <c r="N50" s="1631" t="s">
        <v>1744</v>
      </c>
      <c r="O50" s="351"/>
      <c r="BA50" s="315"/>
      <c r="BB50" s="315"/>
      <c r="BE50" s="316"/>
      <c r="BF50" s="316"/>
      <c r="BM50" s="304"/>
      <c r="BU50" s="197"/>
      <c r="BV50" s="197"/>
      <c r="BW50" s="197"/>
      <c r="BX50" s="197"/>
      <c r="BY50" s="197"/>
      <c r="BZ50" s="197"/>
      <c r="CA50" s="197"/>
      <c r="CB50" s="197"/>
    </row>
    <row r="51" spans="1:80" ht="15" customHeight="1">
      <c r="A51" s="1627" t="s">
        <v>39</v>
      </c>
      <c r="B51" s="556" t="s">
        <v>401</v>
      </c>
      <c r="C51" s="1628" t="s">
        <v>1749</v>
      </c>
      <c r="D51" s="557" t="s">
        <v>1743</v>
      </c>
      <c r="E51" s="558">
        <v>2015</v>
      </c>
      <c r="F51" s="558">
        <v>16</v>
      </c>
      <c r="G51" s="558">
        <v>16</v>
      </c>
      <c r="H51" s="558">
        <v>9</v>
      </c>
      <c r="I51" s="1629">
        <f t="shared" si="0"/>
        <v>0.5625</v>
      </c>
      <c r="J51" s="562" t="s">
        <v>445</v>
      </c>
      <c r="K51" s="1632">
        <v>6</v>
      </c>
      <c r="L51" s="1630">
        <f t="shared" si="1"/>
        <v>0.375</v>
      </c>
      <c r="M51" s="1630">
        <f t="shared" si="2"/>
        <v>0.66666666666666663</v>
      </c>
      <c r="N51" s="1631" t="s">
        <v>1744</v>
      </c>
      <c r="O51" s="351"/>
      <c r="BA51" s="315"/>
      <c r="BB51" s="315"/>
      <c r="BE51" s="316"/>
      <c r="BF51" s="316"/>
      <c r="BM51" s="304"/>
      <c r="BU51" s="197"/>
      <c r="BV51" s="197"/>
      <c r="BW51" s="197"/>
      <c r="BX51" s="197"/>
      <c r="BY51" s="197"/>
      <c r="BZ51" s="197"/>
      <c r="CA51" s="197"/>
      <c r="CB51" s="197"/>
    </row>
    <row r="52" spans="1:80" ht="15" customHeight="1">
      <c r="A52" s="1627" t="s">
        <v>39</v>
      </c>
      <c r="B52" s="556" t="s">
        <v>401</v>
      </c>
      <c r="C52" s="1628" t="s">
        <v>226</v>
      </c>
      <c r="D52" s="557" t="s">
        <v>1748</v>
      </c>
      <c r="E52" s="558">
        <v>2015</v>
      </c>
      <c r="F52" s="558">
        <v>42</v>
      </c>
      <c r="G52" s="558">
        <v>42</v>
      </c>
      <c r="H52" s="558">
        <v>9</v>
      </c>
      <c r="I52" s="1629">
        <f t="shared" si="0"/>
        <v>0.21428571428571427</v>
      </c>
      <c r="J52" s="562" t="s">
        <v>445</v>
      </c>
      <c r="K52" s="1632">
        <v>8</v>
      </c>
      <c r="L52" s="1630">
        <f t="shared" si="1"/>
        <v>0.19047619047619047</v>
      </c>
      <c r="M52" s="1630">
        <f t="shared" si="2"/>
        <v>0.88888888888888884</v>
      </c>
      <c r="N52" s="1631" t="s">
        <v>1744</v>
      </c>
      <c r="O52" s="352"/>
      <c r="BA52" s="315"/>
      <c r="BB52" s="315"/>
      <c r="BE52" s="316"/>
      <c r="BF52" s="316"/>
      <c r="BM52" s="304"/>
      <c r="BU52" s="197"/>
      <c r="BV52" s="197"/>
      <c r="BW52" s="197"/>
      <c r="BX52" s="197"/>
      <c r="BY52" s="197"/>
      <c r="BZ52" s="197"/>
      <c r="CA52" s="197"/>
      <c r="CB52" s="197"/>
    </row>
    <row r="53" spans="1:80" ht="25.5">
      <c r="A53" s="1627" t="s">
        <v>39</v>
      </c>
      <c r="B53" s="556" t="s">
        <v>401</v>
      </c>
      <c r="C53" s="1628" t="s">
        <v>226</v>
      </c>
      <c r="D53" s="557" t="s">
        <v>415</v>
      </c>
      <c r="E53" s="558">
        <v>2015</v>
      </c>
      <c r="F53" s="558">
        <v>31</v>
      </c>
      <c r="G53" s="558">
        <v>31</v>
      </c>
      <c r="H53" s="558">
        <v>6</v>
      </c>
      <c r="I53" s="1629">
        <f t="shared" si="0"/>
        <v>0.19354838709677419</v>
      </c>
      <c r="J53" s="562" t="s">
        <v>445</v>
      </c>
      <c r="K53" s="1632">
        <v>5</v>
      </c>
      <c r="L53" s="1630">
        <f t="shared" si="1"/>
        <v>0.16129032258064516</v>
      </c>
      <c r="M53" s="1630">
        <f t="shared" si="2"/>
        <v>0.83333333333333337</v>
      </c>
      <c r="N53" s="1631" t="s">
        <v>1744</v>
      </c>
      <c r="O53" s="351"/>
      <c r="BA53" s="315"/>
      <c r="BB53" s="315"/>
      <c r="BE53" s="316"/>
      <c r="BF53" s="316"/>
      <c r="BM53" s="304"/>
      <c r="BU53" s="197"/>
      <c r="BV53" s="197"/>
      <c r="BW53" s="197"/>
      <c r="BX53" s="197"/>
      <c r="BY53" s="197"/>
      <c r="BZ53" s="197"/>
      <c r="CA53" s="197"/>
      <c r="CB53" s="197"/>
    </row>
    <row r="54" spans="1:80" ht="15" customHeight="1">
      <c r="A54" s="1627" t="s">
        <v>39</v>
      </c>
      <c r="B54" s="556" t="s">
        <v>401</v>
      </c>
      <c r="C54" s="1628" t="s">
        <v>226</v>
      </c>
      <c r="D54" s="557" t="s">
        <v>1751</v>
      </c>
      <c r="E54" s="558">
        <v>2015</v>
      </c>
      <c r="F54" s="558">
        <v>21</v>
      </c>
      <c r="G54" s="558">
        <v>21</v>
      </c>
      <c r="H54" s="558">
        <v>13</v>
      </c>
      <c r="I54" s="1629">
        <f t="shared" si="0"/>
        <v>0.61904761904761907</v>
      </c>
      <c r="J54" s="562" t="s">
        <v>445</v>
      </c>
      <c r="K54" s="1632">
        <v>11</v>
      </c>
      <c r="L54" s="1630">
        <f t="shared" si="1"/>
        <v>0.52380952380952384</v>
      </c>
      <c r="M54" s="1630">
        <f t="shared" si="2"/>
        <v>0.84615384615384615</v>
      </c>
      <c r="N54" s="1631" t="s">
        <v>1744</v>
      </c>
      <c r="O54" s="351"/>
      <c r="BA54" s="315"/>
      <c r="BB54" s="315"/>
      <c r="BE54" s="316"/>
      <c r="BF54" s="316"/>
      <c r="BM54" s="304"/>
      <c r="BU54" s="197"/>
      <c r="BV54" s="197"/>
      <c r="BW54" s="197"/>
      <c r="BX54" s="197"/>
      <c r="BY54" s="197"/>
      <c r="BZ54" s="197"/>
      <c r="CA54" s="197"/>
      <c r="CB54" s="197"/>
    </row>
    <row r="55" spans="1:80" ht="15" customHeight="1">
      <c r="A55" s="1627" t="s">
        <v>39</v>
      </c>
      <c r="B55" s="556" t="s">
        <v>401</v>
      </c>
      <c r="C55" s="1628" t="s">
        <v>1746</v>
      </c>
      <c r="D55" s="557" t="s">
        <v>1751</v>
      </c>
      <c r="E55" s="558">
        <v>2015</v>
      </c>
      <c r="F55" s="558">
        <v>62</v>
      </c>
      <c r="G55" s="558">
        <v>62</v>
      </c>
      <c r="H55" s="558">
        <v>54</v>
      </c>
      <c r="I55" s="1629">
        <f t="shared" si="0"/>
        <v>0.87096774193548387</v>
      </c>
      <c r="J55" s="562" t="s">
        <v>445</v>
      </c>
      <c r="K55" s="1632">
        <v>49</v>
      </c>
      <c r="L55" s="1630">
        <f t="shared" si="1"/>
        <v>0.79032258064516125</v>
      </c>
      <c r="M55" s="1630">
        <f t="shared" si="2"/>
        <v>0.90740740740740744</v>
      </c>
      <c r="N55" s="1631" t="s">
        <v>1744</v>
      </c>
      <c r="O55" s="352"/>
      <c r="BA55" s="315"/>
      <c r="BB55" s="315"/>
      <c r="BE55" s="316"/>
      <c r="BF55" s="316"/>
      <c r="BM55" s="304"/>
      <c r="BU55" s="197"/>
      <c r="BV55" s="197"/>
      <c r="BW55" s="197"/>
      <c r="BX55" s="197"/>
      <c r="BY55" s="197"/>
      <c r="BZ55" s="197"/>
      <c r="CA55" s="197"/>
      <c r="CB55" s="197"/>
    </row>
    <row r="56" spans="1:80" ht="25.5">
      <c r="A56" s="1627" t="s">
        <v>39</v>
      </c>
      <c r="B56" s="556" t="s">
        <v>401</v>
      </c>
      <c r="C56" s="1628" t="s">
        <v>1746</v>
      </c>
      <c r="D56" s="557" t="s">
        <v>418</v>
      </c>
      <c r="E56" s="558">
        <v>2015</v>
      </c>
      <c r="F56" s="558">
        <v>23</v>
      </c>
      <c r="G56" s="558">
        <v>23</v>
      </c>
      <c r="H56" s="558">
        <v>23</v>
      </c>
      <c r="I56" s="1629">
        <f t="shared" si="0"/>
        <v>1</v>
      </c>
      <c r="J56" s="562" t="s">
        <v>445</v>
      </c>
      <c r="K56" s="1632">
        <v>21</v>
      </c>
      <c r="L56" s="1630">
        <f t="shared" si="1"/>
        <v>0.91304347826086951</v>
      </c>
      <c r="M56" s="1630">
        <f t="shared" si="2"/>
        <v>0.91304347826086951</v>
      </c>
      <c r="N56" s="1631" t="s">
        <v>1744</v>
      </c>
      <c r="O56" s="351"/>
      <c r="BA56" s="315"/>
      <c r="BB56" s="315"/>
      <c r="BE56" s="316"/>
      <c r="BF56" s="316"/>
      <c r="BM56" s="304"/>
      <c r="BU56" s="197"/>
      <c r="BV56" s="197"/>
      <c r="BW56" s="197"/>
      <c r="BX56" s="197"/>
      <c r="BY56" s="197"/>
      <c r="BZ56" s="197"/>
      <c r="CA56" s="197"/>
      <c r="CB56" s="197"/>
    </row>
    <row r="57" spans="1:80" ht="15" customHeight="1">
      <c r="A57" s="1627" t="s">
        <v>39</v>
      </c>
      <c r="B57" s="556" t="s">
        <v>401</v>
      </c>
      <c r="C57" s="1628" t="s">
        <v>231</v>
      </c>
      <c r="D57" s="557" t="s">
        <v>215</v>
      </c>
      <c r="E57" s="558">
        <v>2015</v>
      </c>
      <c r="F57" s="558">
        <v>492</v>
      </c>
      <c r="G57" s="558">
        <v>492</v>
      </c>
      <c r="H57" s="558">
        <v>11</v>
      </c>
      <c r="I57" s="1629">
        <f t="shared" si="0"/>
        <v>2.2357723577235773E-2</v>
      </c>
      <c r="J57" s="562" t="s">
        <v>445</v>
      </c>
      <c r="K57" s="1632">
        <v>8</v>
      </c>
      <c r="L57" s="1630">
        <f t="shared" si="1"/>
        <v>1.6260162601626018E-2</v>
      </c>
      <c r="M57" s="1630">
        <f t="shared" si="2"/>
        <v>0.72727272727272729</v>
      </c>
      <c r="N57" s="1631" t="s">
        <v>1744</v>
      </c>
      <c r="O57" s="351"/>
      <c r="BA57" s="315"/>
      <c r="BB57" s="315"/>
      <c r="BE57" s="316"/>
      <c r="BF57" s="316"/>
      <c r="BM57" s="304"/>
      <c r="BU57" s="197"/>
      <c r="BV57" s="197"/>
      <c r="BW57" s="197"/>
      <c r="BX57" s="197"/>
      <c r="BY57" s="197"/>
      <c r="BZ57" s="197"/>
      <c r="CA57" s="197"/>
      <c r="CB57" s="197"/>
    </row>
    <row r="58" spans="1:80" ht="15" customHeight="1">
      <c r="A58" s="1627" t="s">
        <v>39</v>
      </c>
      <c r="B58" s="556" t="s">
        <v>401</v>
      </c>
      <c r="C58" s="1628" t="s">
        <v>231</v>
      </c>
      <c r="D58" s="557" t="s">
        <v>219</v>
      </c>
      <c r="E58" s="558">
        <v>2015</v>
      </c>
      <c r="F58" s="558">
        <v>19</v>
      </c>
      <c r="G58" s="558">
        <v>19</v>
      </c>
      <c r="H58" s="558">
        <v>3</v>
      </c>
      <c r="I58" s="1629">
        <f t="shared" si="0"/>
        <v>0.15789473684210525</v>
      </c>
      <c r="J58" s="562" t="s">
        <v>445</v>
      </c>
      <c r="K58" s="1632">
        <v>3</v>
      </c>
      <c r="L58" s="1630">
        <f t="shared" si="1"/>
        <v>0.15789473684210525</v>
      </c>
      <c r="M58" s="1630">
        <f t="shared" si="2"/>
        <v>1</v>
      </c>
      <c r="N58" s="1631" t="s">
        <v>1744</v>
      </c>
      <c r="O58" s="352"/>
      <c r="BA58" s="315"/>
      <c r="BB58" s="315"/>
      <c r="BE58" s="316"/>
      <c r="BF58" s="316"/>
      <c r="BM58" s="304"/>
      <c r="BU58" s="197"/>
      <c r="BV58" s="197"/>
      <c r="BW58" s="197"/>
      <c r="BX58" s="197"/>
      <c r="BY58" s="197"/>
      <c r="BZ58" s="197"/>
      <c r="CA58" s="197"/>
      <c r="CB58" s="197"/>
    </row>
    <row r="59" spans="1:80" ht="25.5">
      <c r="A59" s="1627" t="s">
        <v>39</v>
      </c>
      <c r="B59" s="556" t="s">
        <v>401</v>
      </c>
      <c r="C59" s="1628" t="s">
        <v>231</v>
      </c>
      <c r="D59" s="557" t="s">
        <v>415</v>
      </c>
      <c r="E59" s="558">
        <v>2015</v>
      </c>
      <c r="F59" s="558">
        <v>17</v>
      </c>
      <c r="G59" s="558">
        <v>17</v>
      </c>
      <c r="H59" s="558">
        <v>3</v>
      </c>
      <c r="I59" s="1629">
        <f t="shared" si="0"/>
        <v>0.17647058823529413</v>
      </c>
      <c r="J59" s="562" t="s">
        <v>445</v>
      </c>
      <c r="K59" s="1632">
        <v>3</v>
      </c>
      <c r="L59" s="1630">
        <f t="shared" si="1"/>
        <v>0.17647058823529413</v>
      </c>
      <c r="M59" s="1630">
        <f t="shared" si="2"/>
        <v>1</v>
      </c>
      <c r="N59" s="1631" t="s">
        <v>1744</v>
      </c>
      <c r="O59" s="351"/>
      <c r="BA59" s="315"/>
      <c r="BB59" s="315"/>
      <c r="BE59" s="316"/>
      <c r="BF59" s="316"/>
      <c r="BM59" s="304"/>
      <c r="BU59" s="197"/>
      <c r="BV59" s="197"/>
      <c r="BW59" s="197"/>
      <c r="BX59" s="197"/>
      <c r="BY59" s="197"/>
      <c r="BZ59" s="197"/>
      <c r="CA59" s="197"/>
      <c r="CB59" s="197"/>
    </row>
    <row r="60" spans="1:80" ht="15" customHeight="1">
      <c r="A60" s="1627" t="s">
        <v>39</v>
      </c>
      <c r="B60" s="556" t="s">
        <v>401</v>
      </c>
      <c r="C60" s="1628" t="s">
        <v>231</v>
      </c>
      <c r="D60" s="557" t="s">
        <v>1751</v>
      </c>
      <c r="E60" s="558">
        <v>2015</v>
      </c>
      <c r="F60" s="558">
        <v>14</v>
      </c>
      <c r="G60" s="558">
        <v>14</v>
      </c>
      <c r="H60" s="558">
        <v>6</v>
      </c>
      <c r="I60" s="1629">
        <f t="shared" si="0"/>
        <v>0.42857142857142855</v>
      </c>
      <c r="J60" s="562" t="s">
        <v>445</v>
      </c>
      <c r="K60" s="1632">
        <v>4</v>
      </c>
      <c r="L60" s="1630">
        <f t="shared" si="1"/>
        <v>0.2857142857142857</v>
      </c>
      <c r="M60" s="1630">
        <f t="shared" si="2"/>
        <v>0.66666666666666663</v>
      </c>
      <c r="N60" s="1631" t="s">
        <v>1744</v>
      </c>
      <c r="O60" s="351"/>
      <c r="BA60" s="315"/>
      <c r="BB60" s="315"/>
      <c r="BE60" s="316"/>
      <c r="BF60" s="316"/>
      <c r="BM60" s="304"/>
      <c r="BU60" s="197"/>
      <c r="BV60" s="197"/>
      <c r="BW60" s="197"/>
      <c r="BX60" s="197"/>
      <c r="BY60" s="197"/>
      <c r="BZ60" s="197"/>
      <c r="CA60" s="197"/>
      <c r="CB60" s="197"/>
    </row>
    <row r="61" spans="1:80" ht="15" customHeight="1">
      <c r="A61" s="1627" t="s">
        <v>39</v>
      </c>
      <c r="B61" s="556" t="s">
        <v>401</v>
      </c>
      <c r="C61" s="1628" t="s">
        <v>220</v>
      </c>
      <c r="D61" s="557" t="s">
        <v>1743</v>
      </c>
      <c r="E61" s="558">
        <v>2015</v>
      </c>
      <c r="F61" s="558">
        <v>18</v>
      </c>
      <c r="G61" s="558">
        <v>18</v>
      </c>
      <c r="H61" s="558">
        <v>8</v>
      </c>
      <c r="I61" s="1629">
        <f t="shared" si="0"/>
        <v>0.44444444444444442</v>
      </c>
      <c r="J61" s="562" t="s">
        <v>445</v>
      </c>
      <c r="K61" s="1632">
        <v>5</v>
      </c>
      <c r="L61" s="1630">
        <f t="shared" si="1"/>
        <v>0.27777777777777779</v>
      </c>
      <c r="M61" s="1630">
        <f t="shared" si="2"/>
        <v>0.625</v>
      </c>
      <c r="N61" s="1631" t="s">
        <v>1744</v>
      </c>
      <c r="O61" s="352"/>
      <c r="BA61" s="315"/>
      <c r="BB61" s="315"/>
      <c r="BE61" s="316"/>
      <c r="BF61" s="316"/>
      <c r="BM61" s="304"/>
      <c r="BU61" s="197"/>
      <c r="BV61" s="197"/>
      <c r="BW61" s="197"/>
      <c r="BX61" s="197"/>
      <c r="BY61" s="197"/>
      <c r="BZ61" s="197"/>
      <c r="CA61" s="197"/>
      <c r="CB61" s="197"/>
    </row>
    <row r="62" spans="1:80" ht="25.5">
      <c r="A62" s="1627" t="s">
        <v>39</v>
      </c>
      <c r="B62" s="559" t="s">
        <v>401</v>
      </c>
      <c r="C62" s="560" t="s">
        <v>220</v>
      </c>
      <c r="D62" s="561" t="s">
        <v>418</v>
      </c>
      <c r="E62" s="558">
        <v>2015</v>
      </c>
      <c r="F62" s="558">
        <v>30</v>
      </c>
      <c r="G62" s="558">
        <v>30</v>
      </c>
      <c r="H62" s="558">
        <v>30</v>
      </c>
      <c r="I62" s="1629">
        <f t="shared" si="0"/>
        <v>1</v>
      </c>
      <c r="J62" s="562" t="s">
        <v>445</v>
      </c>
      <c r="K62" s="1632">
        <v>19</v>
      </c>
      <c r="L62" s="1630">
        <f t="shared" si="1"/>
        <v>0.6333333333333333</v>
      </c>
      <c r="M62" s="1630">
        <f t="shared" si="2"/>
        <v>0.6333333333333333</v>
      </c>
      <c r="N62" s="1631" t="s">
        <v>1744</v>
      </c>
      <c r="O62" s="351"/>
      <c r="BA62" s="315"/>
      <c r="BB62" s="315"/>
      <c r="BE62" s="316"/>
      <c r="BF62" s="316"/>
      <c r="BM62" s="304"/>
      <c r="BU62" s="197"/>
      <c r="BV62" s="197"/>
      <c r="BW62" s="197"/>
      <c r="BX62" s="197"/>
      <c r="BY62" s="197"/>
      <c r="BZ62" s="197"/>
      <c r="CA62" s="197"/>
      <c r="CB62" s="197"/>
    </row>
    <row r="63" spans="1:80" ht="15" customHeight="1">
      <c r="A63" s="1627" t="s">
        <v>39</v>
      </c>
      <c r="B63" s="559" t="s">
        <v>1752</v>
      </c>
      <c r="C63" s="560" t="s">
        <v>1753</v>
      </c>
      <c r="D63" s="561" t="s">
        <v>1754</v>
      </c>
      <c r="E63" s="558">
        <v>2015</v>
      </c>
      <c r="F63" s="558">
        <v>852</v>
      </c>
      <c r="G63" s="558">
        <v>852</v>
      </c>
      <c r="H63" s="558">
        <v>852</v>
      </c>
      <c r="I63" s="1629">
        <f t="shared" si="0"/>
        <v>1</v>
      </c>
      <c r="J63" s="562" t="s">
        <v>444</v>
      </c>
      <c r="K63" s="558">
        <v>852</v>
      </c>
      <c r="L63" s="1630">
        <f t="shared" si="1"/>
        <v>1</v>
      </c>
      <c r="M63" s="1630">
        <f t="shared" si="2"/>
        <v>1</v>
      </c>
      <c r="N63" s="1633"/>
      <c r="O63" s="351"/>
      <c r="BA63" s="315"/>
      <c r="BB63" s="315"/>
      <c r="BE63" s="316"/>
      <c r="BF63" s="316"/>
      <c r="BM63" s="304"/>
      <c r="BU63" s="197"/>
      <c r="BV63" s="197"/>
      <c r="BW63" s="197"/>
      <c r="BX63" s="197"/>
      <c r="BY63" s="197"/>
      <c r="BZ63" s="197"/>
      <c r="CA63" s="197"/>
      <c r="CB63" s="197"/>
    </row>
    <row r="64" spans="1:80" ht="15" customHeight="1">
      <c r="A64" s="1627" t="s">
        <v>39</v>
      </c>
      <c r="B64" s="559" t="s">
        <v>1752</v>
      </c>
      <c r="C64" s="560" t="s">
        <v>1753</v>
      </c>
      <c r="D64" s="561" t="s">
        <v>1755</v>
      </c>
      <c r="E64" s="558">
        <v>2015</v>
      </c>
      <c r="F64" s="558">
        <v>214</v>
      </c>
      <c r="G64" s="558">
        <v>214</v>
      </c>
      <c r="H64" s="558">
        <v>214</v>
      </c>
      <c r="I64" s="1629">
        <f t="shared" si="0"/>
        <v>1</v>
      </c>
      <c r="J64" s="562" t="s">
        <v>444</v>
      </c>
      <c r="K64" s="558">
        <v>214</v>
      </c>
      <c r="L64" s="1630">
        <f t="shared" si="1"/>
        <v>1</v>
      </c>
      <c r="M64" s="1630">
        <f t="shared" si="2"/>
        <v>1</v>
      </c>
      <c r="N64" s="1633"/>
      <c r="O64" s="352"/>
      <c r="BA64" s="315"/>
      <c r="BB64" s="315"/>
      <c r="BE64" s="316"/>
      <c r="BF64" s="316"/>
      <c r="BM64" s="304"/>
      <c r="BU64" s="197"/>
      <c r="BV64" s="197"/>
      <c r="BW64" s="197"/>
      <c r="BX64" s="197"/>
      <c r="BY64" s="197"/>
      <c r="BZ64" s="197"/>
      <c r="CA64" s="197"/>
      <c r="CB64" s="197"/>
    </row>
    <row r="65" spans="1:80">
      <c r="A65" s="1627" t="s">
        <v>39</v>
      </c>
      <c r="B65" s="559" t="s">
        <v>1752</v>
      </c>
      <c r="C65" s="560" t="s">
        <v>1753</v>
      </c>
      <c r="D65" s="561" t="s">
        <v>1756</v>
      </c>
      <c r="E65" s="558">
        <v>2015</v>
      </c>
      <c r="F65" s="558">
        <v>53</v>
      </c>
      <c r="G65" s="558">
        <v>53</v>
      </c>
      <c r="H65" s="558">
        <v>53</v>
      </c>
      <c r="I65" s="1629">
        <f t="shared" si="0"/>
        <v>1</v>
      </c>
      <c r="J65" s="562" t="s">
        <v>444</v>
      </c>
      <c r="K65" s="558">
        <v>53</v>
      </c>
      <c r="L65" s="1630">
        <f t="shared" si="1"/>
        <v>1</v>
      </c>
      <c r="M65" s="1630">
        <f t="shared" si="2"/>
        <v>1</v>
      </c>
      <c r="N65" s="1633"/>
      <c r="O65" s="351"/>
      <c r="BA65" s="315"/>
      <c r="BB65" s="315"/>
      <c r="BE65" s="316"/>
      <c r="BF65" s="316"/>
      <c r="BM65" s="304"/>
      <c r="BU65" s="197"/>
      <c r="BV65" s="197"/>
      <c r="BW65" s="197"/>
      <c r="BX65" s="197"/>
      <c r="BY65" s="197"/>
      <c r="BZ65" s="197"/>
      <c r="CA65" s="197"/>
      <c r="CB65" s="197"/>
    </row>
    <row r="66" spans="1:80" ht="15" customHeight="1">
      <c r="A66" s="1627" t="s">
        <v>39</v>
      </c>
      <c r="B66" s="559" t="s">
        <v>1752</v>
      </c>
      <c r="C66" s="560" t="s">
        <v>1753</v>
      </c>
      <c r="D66" s="561" t="s">
        <v>1757</v>
      </c>
      <c r="E66" s="558">
        <v>2015</v>
      </c>
      <c r="F66" s="558">
        <v>15</v>
      </c>
      <c r="G66" s="558">
        <v>15</v>
      </c>
      <c r="H66" s="558">
        <v>15</v>
      </c>
      <c r="I66" s="1629">
        <f t="shared" si="0"/>
        <v>1</v>
      </c>
      <c r="J66" s="562" t="s">
        <v>444</v>
      </c>
      <c r="K66" s="558">
        <v>15</v>
      </c>
      <c r="L66" s="1630">
        <f t="shared" si="1"/>
        <v>1</v>
      </c>
      <c r="M66" s="1630">
        <f t="shared" si="2"/>
        <v>1</v>
      </c>
      <c r="N66" s="1633"/>
      <c r="O66" s="351"/>
      <c r="BA66" s="315"/>
      <c r="BB66" s="315"/>
      <c r="BE66" s="316"/>
      <c r="BF66" s="316"/>
      <c r="BM66" s="304"/>
      <c r="BU66" s="197"/>
      <c r="BV66" s="197"/>
      <c r="BW66" s="197"/>
      <c r="BX66" s="197"/>
      <c r="BY66" s="197"/>
      <c r="BZ66" s="197"/>
      <c r="CA66" s="197"/>
      <c r="CB66" s="197"/>
    </row>
    <row r="67" spans="1:80" ht="15" customHeight="1">
      <c r="A67" s="1627" t="s">
        <v>39</v>
      </c>
      <c r="B67" s="559" t="s">
        <v>1752</v>
      </c>
      <c r="C67" s="560" t="s">
        <v>1753</v>
      </c>
      <c r="D67" s="561" t="s">
        <v>1758</v>
      </c>
      <c r="E67" s="558">
        <v>2015</v>
      </c>
      <c r="F67" s="558">
        <v>42</v>
      </c>
      <c r="G67" s="558">
        <v>42</v>
      </c>
      <c r="H67" s="558">
        <v>42</v>
      </c>
      <c r="I67" s="1629">
        <f t="shared" si="0"/>
        <v>1</v>
      </c>
      <c r="J67" s="562" t="s">
        <v>444</v>
      </c>
      <c r="K67" s="558">
        <v>42</v>
      </c>
      <c r="L67" s="1630">
        <f t="shared" si="1"/>
        <v>1</v>
      </c>
      <c r="M67" s="1630">
        <f t="shared" si="2"/>
        <v>1</v>
      </c>
      <c r="N67" s="1633"/>
      <c r="O67" s="352"/>
      <c r="BA67" s="315"/>
      <c r="BB67" s="315"/>
      <c r="BE67" s="316"/>
      <c r="BF67" s="316"/>
      <c r="BM67" s="304"/>
      <c r="BU67" s="197"/>
      <c r="BV67" s="197"/>
      <c r="BW67" s="197"/>
      <c r="BX67" s="197"/>
      <c r="BY67" s="197"/>
      <c r="BZ67" s="197"/>
      <c r="CA67" s="197"/>
      <c r="CB67" s="197"/>
    </row>
    <row r="68" spans="1:80">
      <c r="A68" s="1627" t="s">
        <v>39</v>
      </c>
      <c r="B68" s="559" t="s">
        <v>1752</v>
      </c>
      <c r="C68" s="560" t="s">
        <v>1753</v>
      </c>
      <c r="D68" s="561" t="s">
        <v>207</v>
      </c>
      <c r="E68" s="558">
        <v>2015</v>
      </c>
      <c r="F68" s="558">
        <v>9</v>
      </c>
      <c r="G68" s="558">
        <v>9</v>
      </c>
      <c r="H68" s="558">
        <v>9</v>
      </c>
      <c r="I68" s="1629">
        <f t="shared" ref="I68" si="3">H68/G68</f>
        <v>1</v>
      </c>
      <c r="J68" s="562" t="s">
        <v>444</v>
      </c>
      <c r="K68" s="558">
        <v>9</v>
      </c>
      <c r="L68" s="1630">
        <f t="shared" ref="L68" si="4">K68/G68</f>
        <v>1</v>
      </c>
      <c r="M68" s="1630">
        <f t="shared" ref="M68" si="5">K68/H68</f>
        <v>1</v>
      </c>
      <c r="N68" s="1633"/>
      <c r="O68" s="351"/>
      <c r="BA68" s="315"/>
      <c r="BB68" s="315"/>
      <c r="BE68" s="316"/>
      <c r="BF68" s="316"/>
      <c r="BM68" s="304"/>
      <c r="BU68" s="197"/>
      <c r="BV68" s="197"/>
      <c r="BW68" s="197"/>
      <c r="BX68" s="197"/>
      <c r="BY68" s="197"/>
      <c r="BZ68" s="197"/>
      <c r="CA68" s="197"/>
      <c r="CB68" s="197"/>
    </row>
    <row r="69" spans="1:80" ht="15" customHeight="1">
      <c r="BA69" s="315"/>
      <c r="BB69" s="315"/>
      <c r="BE69" s="316"/>
      <c r="BF69" s="316"/>
      <c r="BM69" s="304"/>
      <c r="BU69" s="197"/>
      <c r="BV69" s="197"/>
      <c r="BW69" s="197"/>
      <c r="BX69" s="197"/>
      <c r="BY69" s="197"/>
      <c r="BZ69" s="197"/>
      <c r="CA69" s="197"/>
      <c r="CB69" s="197"/>
    </row>
    <row r="70" spans="1:80">
      <c r="A70" s="66" t="s">
        <v>279</v>
      </c>
      <c r="BA70" s="197" t="s">
        <v>740</v>
      </c>
      <c r="BM70" s="304" t="s">
        <v>522</v>
      </c>
    </row>
    <row r="71" spans="1:80">
      <c r="A71" s="66" t="s">
        <v>252</v>
      </c>
      <c r="BA71" s="197" t="s">
        <v>741</v>
      </c>
      <c r="BM71" s="304" t="s">
        <v>523</v>
      </c>
    </row>
    <row r="72" spans="1:80">
      <c r="A72" s="66" t="s">
        <v>43</v>
      </c>
      <c r="BA72" s="197" t="s">
        <v>742</v>
      </c>
      <c r="BM72" s="304" t="s">
        <v>524</v>
      </c>
    </row>
    <row r="73" spans="1:80">
      <c r="A73" s="66" t="s">
        <v>181</v>
      </c>
      <c r="BA73" s="197" t="s">
        <v>743</v>
      </c>
      <c r="BM73" s="304" t="s">
        <v>525</v>
      </c>
    </row>
    <row r="74" spans="1:80">
      <c r="A74" s="66" t="s">
        <v>245</v>
      </c>
      <c r="BA74" s="197" t="s">
        <v>744</v>
      </c>
      <c r="BM74" s="304" t="s">
        <v>526</v>
      </c>
    </row>
    <row r="75" spans="1:80">
      <c r="BA75" s="197" t="s">
        <v>745</v>
      </c>
      <c r="BM75" s="304" t="s">
        <v>527</v>
      </c>
    </row>
    <row r="76" spans="1:80">
      <c r="A76" s="563"/>
      <c r="BA76" s="197" t="s">
        <v>746</v>
      </c>
      <c r="BM76" s="304" t="s">
        <v>528</v>
      </c>
    </row>
    <row r="77" spans="1:80">
      <c r="A77" s="61"/>
      <c r="BA77" s="197" t="s">
        <v>747</v>
      </c>
      <c r="BM77" s="304" t="s">
        <v>529</v>
      </c>
    </row>
    <row r="78" spans="1:80">
      <c r="A78" s="61"/>
      <c r="BA78" s="197" t="s">
        <v>748</v>
      </c>
      <c r="BM78" s="304" t="s">
        <v>530</v>
      </c>
    </row>
    <row r="79" spans="1:80" ht="15">
      <c r="A79" s="61"/>
      <c r="BA79" s="355" t="s">
        <v>791</v>
      </c>
      <c r="BM79" s="304"/>
    </row>
    <row r="80" spans="1:80">
      <c r="A80" s="61"/>
      <c r="B80" s="563"/>
      <c r="C80" s="563"/>
      <c r="BA80" s="197" t="s">
        <v>788</v>
      </c>
      <c r="BM80" s="304"/>
    </row>
    <row r="81" spans="2:65">
      <c r="B81" s="66"/>
      <c r="C81" s="62"/>
      <c r="BA81" s="197" t="s">
        <v>789</v>
      </c>
      <c r="BM81" s="304"/>
    </row>
    <row r="82" spans="2:65">
      <c r="B82" s="66"/>
      <c r="C82" s="62"/>
      <c r="BA82" s="197" t="s">
        <v>790</v>
      </c>
      <c r="BM82" s="304"/>
    </row>
    <row r="83" spans="2:65" ht="15">
      <c r="B83" s="66"/>
      <c r="C83" s="66"/>
      <c r="BA83" s="355" t="s">
        <v>3017</v>
      </c>
      <c r="BM83" s="197" t="s">
        <v>531</v>
      </c>
    </row>
    <row r="84" spans="2:65">
      <c r="B84" s="66"/>
      <c r="C84" s="62"/>
      <c r="BA84" s="197" t="s">
        <v>750</v>
      </c>
      <c r="BM84" s="304" t="s">
        <v>532</v>
      </c>
    </row>
    <row r="85" spans="2:65">
      <c r="BA85" s="197" t="s">
        <v>751</v>
      </c>
      <c r="BM85" s="304" t="s">
        <v>533</v>
      </c>
    </row>
    <row r="86" spans="2:65">
      <c r="BA86" s="197" t="s">
        <v>752</v>
      </c>
      <c r="BM86" s="304" t="s">
        <v>534</v>
      </c>
    </row>
    <row r="87" spans="2:65">
      <c r="BA87" s="197" t="s">
        <v>753</v>
      </c>
      <c r="BM87" s="304" t="s">
        <v>535</v>
      </c>
    </row>
    <row r="88" spans="2:65">
      <c r="BA88" s="197" t="s">
        <v>84</v>
      </c>
      <c r="BM88" s="304" t="s">
        <v>102</v>
      </c>
    </row>
    <row r="89" spans="2:65">
      <c r="BA89" s="197" t="s">
        <v>754</v>
      </c>
      <c r="BM89" s="304" t="s">
        <v>3018</v>
      </c>
    </row>
    <row r="90" spans="2:65">
      <c r="BA90" s="197" t="s">
        <v>755</v>
      </c>
      <c r="BM90" s="304" t="s">
        <v>536</v>
      </c>
    </row>
    <row r="91" spans="2:65">
      <c r="BA91" s="197" t="s">
        <v>756</v>
      </c>
      <c r="BM91" s="304" t="s">
        <v>537</v>
      </c>
    </row>
    <row r="92" spans="2:65">
      <c r="BA92" s="197" t="s">
        <v>757</v>
      </c>
      <c r="BM92" s="304" t="s">
        <v>538</v>
      </c>
    </row>
    <row r="93" spans="2:65">
      <c r="BA93" s="197" t="s">
        <v>758</v>
      </c>
      <c r="BM93" s="304" t="s">
        <v>539</v>
      </c>
    </row>
    <row r="94" spans="2:65">
      <c r="BA94" s="197" t="s">
        <v>759</v>
      </c>
      <c r="BM94" s="304" t="s">
        <v>540</v>
      </c>
    </row>
    <row r="95" spans="2:65">
      <c r="BA95" s="197" t="s">
        <v>760</v>
      </c>
      <c r="BM95" s="197" t="s">
        <v>541</v>
      </c>
    </row>
    <row r="96" spans="2:65">
      <c r="BA96" s="197" t="s">
        <v>761</v>
      </c>
      <c r="BM96" s="304" t="s">
        <v>542</v>
      </c>
    </row>
    <row r="97" spans="53:65">
      <c r="BA97" s="197" t="s">
        <v>762</v>
      </c>
      <c r="BM97" s="304" t="s">
        <v>543</v>
      </c>
    </row>
    <row r="98" spans="53:65">
      <c r="BA98" s="197" t="s">
        <v>763</v>
      </c>
      <c r="BM98" s="304" t="s">
        <v>544</v>
      </c>
    </row>
    <row r="99" spans="53:65">
      <c r="BA99" s="197" t="s">
        <v>764</v>
      </c>
      <c r="BM99" s="304" t="s">
        <v>545</v>
      </c>
    </row>
    <row r="100" spans="53:65">
      <c r="BA100" s="197" t="s">
        <v>765</v>
      </c>
      <c r="BM100" s="304" t="s">
        <v>546</v>
      </c>
    </row>
    <row r="101" spans="53:65">
      <c r="BA101" s="197" t="s">
        <v>766</v>
      </c>
      <c r="BM101" s="304" t="s">
        <v>2920</v>
      </c>
    </row>
    <row r="102" spans="53:65">
      <c r="BA102" s="197" t="s">
        <v>767</v>
      </c>
      <c r="BM102" s="304" t="s">
        <v>547</v>
      </c>
    </row>
    <row r="103" spans="53:65" ht="15">
      <c r="BA103" s="355" t="s">
        <v>768</v>
      </c>
      <c r="BM103" s="304" t="s">
        <v>98</v>
      </c>
    </row>
    <row r="104" spans="53:65">
      <c r="BA104" s="197" t="s">
        <v>792</v>
      </c>
      <c r="BM104" s="304" t="s">
        <v>548</v>
      </c>
    </row>
    <row r="105" spans="53:65">
      <c r="BA105" s="197" t="s">
        <v>793</v>
      </c>
      <c r="BM105" s="304" t="s">
        <v>549</v>
      </c>
    </row>
    <row r="106" spans="53:65">
      <c r="BA106" s="197" t="s">
        <v>794</v>
      </c>
      <c r="BM106" s="304" t="s">
        <v>550</v>
      </c>
    </row>
    <row r="107" spans="53:65" ht="15">
      <c r="BA107" s="355" t="s">
        <v>769</v>
      </c>
      <c r="BM107" s="304" t="s">
        <v>551</v>
      </c>
    </row>
    <row r="108" spans="53:65">
      <c r="BA108" s="197" t="s">
        <v>770</v>
      </c>
      <c r="BM108" s="304" t="s">
        <v>552</v>
      </c>
    </row>
    <row r="109" spans="53:65" ht="15">
      <c r="BA109" s="355" t="s">
        <v>771</v>
      </c>
      <c r="BM109" s="304" t="s">
        <v>553</v>
      </c>
    </row>
    <row r="110" spans="53:65">
      <c r="BA110" s="197" t="s">
        <v>772</v>
      </c>
      <c r="BM110" s="304" t="s">
        <v>2921</v>
      </c>
    </row>
    <row r="111" spans="53:65">
      <c r="BA111" s="197" t="s">
        <v>773</v>
      </c>
      <c r="BM111" s="304" t="s">
        <v>85</v>
      </c>
    </row>
    <row r="112" spans="53:65">
      <c r="BA112" s="197" t="s">
        <v>774</v>
      </c>
      <c r="BM112" s="304" t="s">
        <v>554</v>
      </c>
    </row>
    <row r="113" spans="53:65">
      <c r="BA113" s="197" t="s">
        <v>775</v>
      </c>
      <c r="BM113" s="304" t="s">
        <v>555</v>
      </c>
    </row>
    <row r="114" spans="53:65" ht="15">
      <c r="BA114" s="355" t="s">
        <v>776</v>
      </c>
      <c r="BM114" s="304" t="s">
        <v>556</v>
      </c>
    </row>
    <row r="115" spans="53:65">
      <c r="BA115" s="197" t="s">
        <v>777</v>
      </c>
      <c r="BM115" s="304" t="s">
        <v>557</v>
      </c>
    </row>
    <row r="116" spans="53:65">
      <c r="BA116" s="197" t="s">
        <v>778</v>
      </c>
      <c r="BM116" s="304" t="s">
        <v>558</v>
      </c>
    </row>
    <row r="117" spans="53:65">
      <c r="BA117" s="197" t="s">
        <v>779</v>
      </c>
      <c r="BM117" s="304" t="s">
        <v>559</v>
      </c>
    </row>
    <row r="118" spans="53:65">
      <c r="BA118" s="197" t="s">
        <v>780</v>
      </c>
      <c r="BM118" s="304" t="s">
        <v>560</v>
      </c>
    </row>
    <row r="119" spans="53:65">
      <c r="BA119" s="197" t="s">
        <v>781</v>
      </c>
      <c r="BM119" s="304" t="s">
        <v>86</v>
      </c>
    </row>
    <row r="120" spans="53:65">
      <c r="BA120" s="197" t="s">
        <v>782</v>
      </c>
      <c r="BM120" s="304" t="s">
        <v>561</v>
      </c>
    </row>
    <row r="121" spans="53:65" ht="15">
      <c r="BA121" s="355" t="s">
        <v>783</v>
      </c>
      <c r="BM121" s="304" t="s">
        <v>562</v>
      </c>
    </row>
    <row r="122" spans="53:65">
      <c r="BA122" s="197" t="s">
        <v>784</v>
      </c>
      <c r="BM122" s="304" t="s">
        <v>563</v>
      </c>
    </row>
    <row r="123" spans="53:65" ht="15">
      <c r="BA123" s="355" t="s">
        <v>785</v>
      </c>
      <c r="BM123" s="304" t="s">
        <v>564</v>
      </c>
    </row>
    <row r="124" spans="53:65">
      <c r="BA124" s="197" t="s">
        <v>786</v>
      </c>
      <c r="BM124" s="304" t="s">
        <v>565</v>
      </c>
    </row>
    <row r="125" spans="53:65">
      <c r="BM125" s="304" t="s">
        <v>566</v>
      </c>
    </row>
    <row r="126" spans="53:65">
      <c r="BM126" s="304" t="s">
        <v>567</v>
      </c>
    </row>
    <row r="127" spans="53:65">
      <c r="BM127" s="304" t="s">
        <v>568</v>
      </c>
    </row>
    <row r="128" spans="53:65">
      <c r="BM128" s="304" t="s">
        <v>569</v>
      </c>
    </row>
    <row r="129" spans="65:65">
      <c r="BM129" s="304" t="s">
        <v>570</v>
      </c>
    </row>
    <row r="130" spans="65:65">
      <c r="BM130" s="304" t="s">
        <v>571</v>
      </c>
    </row>
    <row r="131" spans="65:65">
      <c r="BM131" s="304" t="s">
        <v>572</v>
      </c>
    </row>
    <row r="132" spans="65:65">
      <c r="BM132" s="304" t="s">
        <v>573</v>
      </c>
    </row>
    <row r="133" spans="65:65">
      <c r="BM133" s="304" t="s">
        <v>574</v>
      </c>
    </row>
    <row r="134" spans="65:65">
      <c r="BM134" s="304" t="s">
        <v>575</v>
      </c>
    </row>
    <row r="135" spans="65:65">
      <c r="BM135" s="304" t="s">
        <v>576</v>
      </c>
    </row>
    <row r="136" spans="65:65">
      <c r="BM136" s="304" t="s">
        <v>577</v>
      </c>
    </row>
    <row r="137" spans="65:65">
      <c r="BM137" s="304" t="s">
        <v>2922</v>
      </c>
    </row>
    <row r="138" spans="65:65">
      <c r="BM138" s="304" t="s">
        <v>578</v>
      </c>
    </row>
    <row r="139" spans="65:65">
      <c r="BM139" s="197" t="s">
        <v>579</v>
      </c>
    </row>
    <row r="140" spans="65:65">
      <c r="BM140" s="304" t="s">
        <v>580</v>
      </c>
    </row>
    <row r="141" spans="65:65">
      <c r="BM141" s="304" t="s">
        <v>581</v>
      </c>
    </row>
    <row r="142" spans="65:65">
      <c r="BM142" s="304" t="s">
        <v>582</v>
      </c>
    </row>
    <row r="143" spans="65:65">
      <c r="BM143" s="304" t="s">
        <v>583</v>
      </c>
    </row>
    <row r="144" spans="65:65">
      <c r="BM144" s="304" t="s">
        <v>584</v>
      </c>
    </row>
    <row r="145" spans="65:65">
      <c r="BM145" s="304" t="s">
        <v>585</v>
      </c>
    </row>
    <row r="146" spans="65:65">
      <c r="BM146" s="304" t="s">
        <v>586</v>
      </c>
    </row>
    <row r="147" spans="65:65">
      <c r="BM147" s="304" t="s">
        <v>587</v>
      </c>
    </row>
    <row r="148" spans="65:65">
      <c r="BM148" s="304" t="s">
        <v>588</v>
      </c>
    </row>
    <row r="149" spans="65:65">
      <c r="BM149" s="304" t="s">
        <v>589</v>
      </c>
    </row>
    <row r="150" spans="65:65">
      <c r="BM150" s="304" t="s">
        <v>590</v>
      </c>
    </row>
    <row r="151" spans="65:65">
      <c r="BM151" s="304" t="s">
        <v>591</v>
      </c>
    </row>
    <row r="152" spans="65:65">
      <c r="BM152" s="304" t="s">
        <v>592</v>
      </c>
    </row>
    <row r="153" spans="65:65">
      <c r="BM153" s="304" t="s">
        <v>2923</v>
      </c>
    </row>
    <row r="154" spans="65:65">
      <c r="BM154" s="304" t="s">
        <v>593</v>
      </c>
    </row>
    <row r="155" spans="65:65">
      <c r="BM155" s="304" t="s">
        <v>594</v>
      </c>
    </row>
    <row r="156" spans="65:65">
      <c r="BM156" s="304" t="s">
        <v>595</v>
      </c>
    </row>
    <row r="157" spans="65:65">
      <c r="BM157" s="304" t="s">
        <v>596</v>
      </c>
    </row>
    <row r="158" spans="65:65">
      <c r="BM158" s="304" t="s">
        <v>597</v>
      </c>
    </row>
    <row r="159" spans="65:65">
      <c r="BM159" s="304" t="s">
        <v>2924</v>
      </c>
    </row>
    <row r="160" spans="65:65">
      <c r="BM160" s="304" t="s">
        <v>598</v>
      </c>
    </row>
    <row r="161" spans="65:65">
      <c r="BM161" s="304" t="s">
        <v>599</v>
      </c>
    </row>
    <row r="162" spans="65:65">
      <c r="BM162" s="197" t="s">
        <v>600</v>
      </c>
    </row>
    <row r="163" spans="65:65">
      <c r="BM163" s="304" t="s">
        <v>83</v>
      </c>
    </row>
    <row r="164" spans="65:65">
      <c r="BM164" s="197" t="s">
        <v>601</v>
      </c>
    </row>
    <row r="165" spans="65:65">
      <c r="BM165" s="304" t="s">
        <v>602</v>
      </c>
    </row>
    <row r="166" spans="65:65">
      <c r="BM166" s="304" t="s">
        <v>603</v>
      </c>
    </row>
    <row r="167" spans="65:65">
      <c r="BM167" s="304" t="s">
        <v>604</v>
      </c>
    </row>
    <row r="168" spans="65:65">
      <c r="BM168" s="304" t="s">
        <v>605</v>
      </c>
    </row>
    <row r="169" spans="65:65">
      <c r="BM169" s="304" t="s">
        <v>606</v>
      </c>
    </row>
    <row r="170" spans="65:65">
      <c r="BM170" s="304" t="s">
        <v>607</v>
      </c>
    </row>
    <row r="171" spans="65:65">
      <c r="BM171" s="304" t="s">
        <v>608</v>
      </c>
    </row>
    <row r="172" spans="65:65">
      <c r="BM172" s="197" t="s">
        <v>609</v>
      </c>
    </row>
    <row r="173" spans="65:65">
      <c r="BM173" s="304" t="s">
        <v>610</v>
      </c>
    </row>
    <row r="174" spans="65:65">
      <c r="BM174" s="304" t="s">
        <v>611</v>
      </c>
    </row>
    <row r="175" spans="65:65">
      <c r="BM175" s="304" t="s">
        <v>612</v>
      </c>
    </row>
    <row r="176" spans="65:65">
      <c r="BM176" s="304" t="s">
        <v>613</v>
      </c>
    </row>
    <row r="177" spans="65:65">
      <c r="BM177" s="304" t="s">
        <v>614</v>
      </c>
    </row>
    <row r="178" spans="65:65">
      <c r="BM178" s="304" t="s">
        <v>615</v>
      </c>
    </row>
    <row r="179" spans="65:65">
      <c r="BM179" s="304" t="s">
        <v>616</v>
      </c>
    </row>
    <row r="180" spans="65:65">
      <c r="BM180" s="304" t="s">
        <v>617</v>
      </c>
    </row>
    <row r="181" spans="65:65">
      <c r="BM181" s="304" t="s">
        <v>618</v>
      </c>
    </row>
    <row r="182" spans="65:65">
      <c r="BM182" s="304" t="s">
        <v>619</v>
      </c>
    </row>
    <row r="183" spans="65:65">
      <c r="BM183" s="304" t="s">
        <v>620</v>
      </c>
    </row>
    <row r="184" spans="65:65">
      <c r="BM184" s="304" t="s">
        <v>621</v>
      </c>
    </row>
    <row r="185" spans="65:65">
      <c r="BM185" s="304" t="s">
        <v>622</v>
      </c>
    </row>
    <row r="186" spans="65:65">
      <c r="BM186" s="304" t="s">
        <v>2925</v>
      </c>
    </row>
    <row r="187" spans="65:65">
      <c r="BM187" s="304" t="s">
        <v>623</v>
      </c>
    </row>
    <row r="188" spans="65:65">
      <c r="BM188" s="304" t="s">
        <v>624</v>
      </c>
    </row>
    <row r="189" spans="65:65">
      <c r="BM189" s="304" t="s">
        <v>625</v>
      </c>
    </row>
    <row r="190" spans="65:65">
      <c r="BM190" s="304" t="s">
        <v>2926</v>
      </c>
    </row>
    <row r="191" spans="65:65">
      <c r="BM191" s="197" t="s">
        <v>626</v>
      </c>
    </row>
    <row r="192" spans="65:65">
      <c r="BM192" s="304" t="s">
        <v>627</v>
      </c>
    </row>
    <row r="193" spans="65:65">
      <c r="BM193" s="304" t="s">
        <v>628</v>
      </c>
    </row>
  </sheetData>
  <dataValidations count="3">
    <dataValidation type="textLength" showInputMessage="1" showErrorMessage="1" sqref="O4:O16">
      <formula1>0</formula1>
      <formula2>150</formula2>
    </dataValidation>
    <dataValidation type="list" allowBlank="1" showInputMessage="1" showErrorMessage="1" sqref="A4:A68">
      <formula1>$BB$2:$BB$30</formula1>
    </dataValidation>
    <dataValidation type="list" allowBlank="1" showInputMessage="1" showErrorMessage="1" sqref="J4:J68">
      <formula1>$BD$48:$BD$51</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A4:A9</xm:sqref>
        </x14:dataValidation>
        <x14:dataValidation type="list" allowBlank="1" showInputMessage="1" showErrorMessage="1">
          <x14:formula1>
            <xm:f>Custom_lists!$A$41:$A$43</xm:f>
          </x14:formula1>
          <xm:sqref>B4:B9</xm:sqref>
        </x14:dataValidation>
        <x14:dataValidation type="list" allowBlank="1" showInputMessage="1" showErrorMessage="1">
          <x14:formula1>
            <xm:f>Custom_lists!$D$2:$D$9</xm:f>
          </x14:formula1>
          <xm:sqref>D4:D9</xm:sqref>
        </x14:dataValidation>
        <x14:dataValidation type="list" allowBlank="1" showInputMessage="1" showErrorMessage="1">
          <x14:formula1>
            <xm:f>Custom_lists!$D$48:$D$50</xm:f>
          </x14:formula1>
          <xm:sqref>J4:J9</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pageSetUpPr fitToPage="1"/>
  </sheetPr>
  <dimension ref="A1:CF193"/>
  <sheetViews>
    <sheetView topLeftCell="A10" workbookViewId="0">
      <selection activeCell="E10" sqref="E10:E11"/>
    </sheetView>
  </sheetViews>
  <sheetFormatPr defaultColWidth="11.42578125" defaultRowHeight="12.75"/>
  <cols>
    <col min="1" max="1" width="6.7109375" style="66" customWidth="1"/>
    <col min="2" max="2" width="29.5703125" style="66" customWidth="1"/>
    <col min="3" max="3" width="10.7109375" style="66" customWidth="1"/>
    <col min="4" max="4" width="20.42578125" style="66" customWidth="1"/>
    <col min="5" max="5" width="22.42578125" style="66" customWidth="1"/>
    <col min="6" max="6" width="25.140625" style="66" customWidth="1"/>
    <col min="7" max="7" width="20.42578125" style="66" customWidth="1"/>
    <col min="8" max="8" width="18.7109375" style="66" customWidth="1"/>
    <col min="9" max="9" width="14.140625" style="66" customWidth="1"/>
    <col min="10" max="52" width="11.42578125" style="66" customWidth="1"/>
    <col min="53" max="16384" width="11.42578125" style="66"/>
  </cols>
  <sheetData>
    <row r="1" spans="1:81" ht="17.45" customHeight="1" thickBot="1">
      <c r="A1" s="55" t="s">
        <v>44</v>
      </c>
      <c r="B1" s="65"/>
      <c r="C1" s="55"/>
      <c r="D1" s="55"/>
      <c r="E1" s="55"/>
      <c r="F1" s="65"/>
      <c r="G1" s="147"/>
      <c r="H1" s="63" t="s">
        <v>0</v>
      </c>
      <c r="I1" s="444" t="s">
        <v>1014</v>
      </c>
      <c r="BA1" s="239" t="s">
        <v>402</v>
      </c>
      <c r="BB1" s="240" t="s">
        <v>805</v>
      </c>
      <c r="BD1" s="138" t="s">
        <v>2904</v>
      </c>
      <c r="BE1" s="309"/>
      <c r="BF1" s="309"/>
      <c r="BH1" s="66" t="s">
        <v>2910</v>
      </c>
      <c r="BM1" s="138" t="s">
        <v>2911</v>
      </c>
      <c r="BO1" s="66" t="s">
        <v>2912</v>
      </c>
      <c r="BU1" s="138" t="s">
        <v>2913</v>
      </c>
      <c r="BZ1" s="66" t="s">
        <v>2914</v>
      </c>
      <c r="CC1" s="66" t="s">
        <v>2915</v>
      </c>
    </row>
    <row r="2" spans="1:81" ht="41.25" customHeight="1" thickBot="1">
      <c r="A2" s="348"/>
      <c r="B2" s="58"/>
      <c r="C2" s="58"/>
      <c r="D2" s="356"/>
      <c r="E2" s="58"/>
      <c r="F2" s="356"/>
      <c r="G2" s="148"/>
      <c r="H2" s="20" t="s">
        <v>248</v>
      </c>
      <c r="I2" s="59"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1" ht="63" customHeight="1" thickBot="1">
      <c r="A3" s="22" t="s">
        <v>1</v>
      </c>
      <c r="B3" s="22" t="s">
        <v>35</v>
      </c>
      <c r="C3" s="114" t="s">
        <v>201</v>
      </c>
      <c r="D3" s="115" t="s">
        <v>45</v>
      </c>
      <c r="E3" s="160" t="s">
        <v>46</v>
      </c>
      <c r="F3" s="116" t="s">
        <v>47</v>
      </c>
      <c r="G3" s="112" t="s">
        <v>48</v>
      </c>
      <c r="H3" s="117" t="s">
        <v>730</v>
      </c>
      <c r="I3" s="117"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1" ht="25.5">
      <c r="A4" s="1675" t="s">
        <v>39</v>
      </c>
      <c r="B4" s="1677" t="s">
        <v>40</v>
      </c>
      <c r="C4" s="1677">
        <v>2015</v>
      </c>
      <c r="D4" s="1679" t="s">
        <v>1768</v>
      </c>
      <c r="E4" s="1673">
        <v>117</v>
      </c>
      <c r="F4" s="1605" t="s">
        <v>2836</v>
      </c>
      <c r="G4" s="686">
        <v>3</v>
      </c>
      <c r="H4" s="1606">
        <v>2</v>
      </c>
      <c r="I4" s="1607" t="s">
        <v>2837</v>
      </c>
      <c r="BA4" s="310" t="s">
        <v>331</v>
      </c>
      <c r="BB4" s="310" t="s">
        <v>332</v>
      </c>
      <c r="BD4" s="66" t="s">
        <v>420</v>
      </c>
      <c r="BE4" s="309"/>
      <c r="BF4" s="309"/>
      <c r="BH4" s="66" t="s">
        <v>455</v>
      </c>
      <c r="BM4" s="192" t="s">
        <v>463</v>
      </c>
      <c r="BO4" s="66" t="s">
        <v>123</v>
      </c>
      <c r="BU4" s="197" t="s">
        <v>686</v>
      </c>
      <c r="BV4" s="197"/>
      <c r="BW4" s="197"/>
      <c r="BX4" s="197"/>
      <c r="BY4" s="197"/>
      <c r="BZ4" s="197" t="s">
        <v>57</v>
      </c>
      <c r="CA4" s="197"/>
      <c r="CB4" s="197"/>
      <c r="CC4" s="66" t="s">
        <v>265</v>
      </c>
    </row>
    <row r="5" spans="1:81" ht="25.5">
      <c r="A5" s="1676"/>
      <c r="B5" s="1678"/>
      <c r="C5" s="1678"/>
      <c r="D5" s="1680"/>
      <c r="E5" s="1674"/>
      <c r="F5" s="1608" t="s">
        <v>1769</v>
      </c>
      <c r="G5" s="686">
        <v>114</v>
      </c>
      <c r="H5" s="877">
        <v>2</v>
      </c>
      <c r="I5" s="887" t="s">
        <v>2837</v>
      </c>
      <c r="BA5" s="310" t="s">
        <v>335</v>
      </c>
      <c r="BB5" s="310" t="s">
        <v>336</v>
      </c>
      <c r="BD5" s="66" t="s">
        <v>219</v>
      </c>
      <c r="BE5" s="309"/>
      <c r="BF5" s="309"/>
      <c r="BH5" s="66" t="s">
        <v>447</v>
      </c>
      <c r="BM5" s="66" t="s">
        <v>464</v>
      </c>
      <c r="BU5" s="197" t="s">
        <v>660</v>
      </c>
      <c r="BV5" s="197"/>
      <c r="BW5" s="197"/>
      <c r="BX5" s="197"/>
      <c r="BY5" s="197"/>
      <c r="BZ5" s="197" t="s">
        <v>711</v>
      </c>
      <c r="CA5" s="197"/>
      <c r="CB5" s="197"/>
      <c r="CC5" s="66" t="s">
        <v>266</v>
      </c>
    </row>
    <row r="6" spans="1:81" ht="25.5">
      <c r="A6" s="1675" t="s">
        <v>39</v>
      </c>
      <c r="B6" s="1682" t="s">
        <v>40</v>
      </c>
      <c r="C6" s="1682">
        <v>2015</v>
      </c>
      <c r="D6" s="1689" t="s">
        <v>1807</v>
      </c>
      <c r="E6" s="1686">
        <v>36</v>
      </c>
      <c r="F6" s="1609" t="s">
        <v>2838</v>
      </c>
      <c r="G6" s="686">
        <v>30</v>
      </c>
      <c r="H6" s="877">
        <v>2</v>
      </c>
      <c r="I6" s="887" t="s">
        <v>2837</v>
      </c>
      <c r="BA6" s="310" t="s">
        <v>337</v>
      </c>
      <c r="BB6" s="310" t="s">
        <v>338</v>
      </c>
      <c r="BD6" s="66" t="s">
        <v>415</v>
      </c>
      <c r="BE6" s="309"/>
      <c r="BF6" s="309"/>
      <c r="BH6" s="66" t="s">
        <v>451</v>
      </c>
      <c r="BM6" s="192" t="s">
        <v>3011</v>
      </c>
      <c r="BU6" s="197" t="s">
        <v>661</v>
      </c>
      <c r="BV6" s="197"/>
      <c r="BW6" s="197"/>
      <c r="BX6" s="197"/>
      <c r="BY6" s="197"/>
      <c r="BZ6" s="197" t="s">
        <v>709</v>
      </c>
      <c r="CA6" s="197"/>
      <c r="CB6" s="197"/>
      <c r="CC6" s="66" t="s">
        <v>723</v>
      </c>
    </row>
    <row r="7" spans="1:81" ht="25.5">
      <c r="A7" s="1675"/>
      <c r="B7" s="1678"/>
      <c r="C7" s="1678"/>
      <c r="D7" s="1684"/>
      <c r="E7" s="1687"/>
      <c r="F7" s="1610" t="s">
        <v>2839</v>
      </c>
      <c r="G7" s="686">
        <v>6</v>
      </c>
      <c r="H7" s="877">
        <v>2</v>
      </c>
      <c r="I7" s="887" t="s">
        <v>2837</v>
      </c>
      <c r="BA7" s="310" t="s">
        <v>344</v>
      </c>
      <c r="BB7" s="310" t="s">
        <v>326</v>
      </c>
      <c r="BD7" s="66" t="s">
        <v>416</v>
      </c>
      <c r="BE7" s="309"/>
      <c r="BF7" s="309"/>
      <c r="BH7" s="66" t="s">
        <v>452</v>
      </c>
      <c r="BM7" s="192" t="s">
        <v>465</v>
      </c>
      <c r="BO7" s="66" t="s">
        <v>3012</v>
      </c>
      <c r="BU7" s="197" t="s">
        <v>687</v>
      </c>
      <c r="BV7" s="197"/>
      <c r="BW7" s="197"/>
      <c r="BX7" s="197"/>
      <c r="BY7" s="197"/>
      <c r="BZ7" s="197" t="s">
        <v>174</v>
      </c>
      <c r="CA7" s="197"/>
      <c r="CB7" s="197"/>
      <c r="CC7" s="66" t="s">
        <v>724</v>
      </c>
    </row>
    <row r="8" spans="1:81" ht="25.5">
      <c r="A8" s="1675" t="s">
        <v>39</v>
      </c>
      <c r="B8" s="1682" t="s">
        <v>40</v>
      </c>
      <c r="C8" s="1682">
        <v>2015</v>
      </c>
      <c r="D8" s="1683" t="s">
        <v>1762</v>
      </c>
      <c r="E8" s="1685">
        <v>61</v>
      </c>
      <c r="F8" s="1605" t="s">
        <v>2840</v>
      </c>
      <c r="G8" s="686">
        <v>4</v>
      </c>
      <c r="H8" s="877">
        <v>2</v>
      </c>
      <c r="I8" s="887" t="s">
        <v>2837</v>
      </c>
      <c r="BA8" s="310" t="s">
        <v>339</v>
      </c>
      <c r="BB8" s="310" t="s">
        <v>322</v>
      </c>
      <c r="BD8" s="66" t="s">
        <v>417</v>
      </c>
      <c r="BE8" s="309"/>
      <c r="BF8" s="309"/>
      <c r="BH8" s="66" t="s">
        <v>453</v>
      </c>
      <c r="BM8" s="192" t="s">
        <v>466</v>
      </c>
      <c r="BO8" s="66" t="s">
        <v>118</v>
      </c>
      <c r="BU8" s="197" t="s">
        <v>662</v>
      </c>
      <c r="BV8" s="197"/>
      <c r="BW8" s="197"/>
      <c r="BX8" s="197"/>
      <c r="BY8" s="197"/>
      <c r="BZ8" s="197" t="s">
        <v>699</v>
      </c>
      <c r="CA8" s="197"/>
      <c r="CB8" s="197"/>
      <c r="CC8" s="66" t="s">
        <v>725</v>
      </c>
    </row>
    <row r="9" spans="1:81" ht="25.5">
      <c r="A9" s="1675"/>
      <c r="B9" s="1678"/>
      <c r="C9" s="1678"/>
      <c r="D9" s="1684"/>
      <c r="E9" s="1674"/>
      <c r="F9" s="1608" t="s">
        <v>1809</v>
      </c>
      <c r="G9" s="686">
        <v>57</v>
      </c>
      <c r="H9" s="877">
        <v>2</v>
      </c>
      <c r="I9" s="887" t="s">
        <v>2837</v>
      </c>
      <c r="BA9" s="310" t="s">
        <v>369</v>
      </c>
      <c r="BB9" s="310" t="s">
        <v>39</v>
      </c>
      <c r="BD9" s="66" t="s">
        <v>418</v>
      </c>
      <c r="BE9" s="309"/>
      <c r="BF9" s="309"/>
      <c r="BH9" s="66" t="s">
        <v>454</v>
      </c>
      <c r="BM9" s="192" t="s">
        <v>3013</v>
      </c>
      <c r="BO9" s="66" t="s">
        <v>648</v>
      </c>
      <c r="BU9" s="197" t="s">
        <v>139</v>
      </c>
      <c r="BV9" s="197"/>
      <c r="BW9" s="197"/>
      <c r="BX9" s="197"/>
      <c r="BY9" s="197"/>
      <c r="BZ9" s="197" t="s">
        <v>700</v>
      </c>
      <c r="CA9" s="197"/>
      <c r="CB9" s="197"/>
      <c r="CC9" s="66" t="s">
        <v>193</v>
      </c>
    </row>
    <row r="10" spans="1:81" ht="38.25">
      <c r="A10" s="1675" t="s">
        <v>39</v>
      </c>
      <c r="B10" s="1682" t="s">
        <v>40</v>
      </c>
      <c r="C10" s="1682">
        <v>2015</v>
      </c>
      <c r="D10" s="1683" t="s">
        <v>1763</v>
      </c>
      <c r="E10" s="1685">
        <v>18</v>
      </c>
      <c r="F10" s="1609" t="s">
        <v>1810</v>
      </c>
      <c r="G10" s="686">
        <v>17</v>
      </c>
      <c r="H10" s="877">
        <v>2</v>
      </c>
      <c r="I10" s="887" t="s">
        <v>2837</v>
      </c>
      <c r="BA10" s="310" t="s">
        <v>340</v>
      </c>
      <c r="BB10" s="310" t="s">
        <v>341</v>
      </c>
      <c r="BE10" s="309"/>
      <c r="BF10" s="309"/>
      <c r="BM10" s="192" t="s">
        <v>3014</v>
      </c>
      <c r="BO10" s="66" t="s">
        <v>118</v>
      </c>
      <c r="BU10" s="197" t="s">
        <v>663</v>
      </c>
      <c r="BV10" s="197"/>
      <c r="BW10" s="197"/>
      <c r="BX10" s="197"/>
      <c r="BY10" s="197"/>
      <c r="BZ10" s="197" t="s">
        <v>701</v>
      </c>
      <c r="CA10" s="197"/>
      <c r="CB10" s="197"/>
      <c r="CC10" s="66" t="s">
        <v>197</v>
      </c>
    </row>
    <row r="11" spans="1:81" ht="25.5">
      <c r="A11" s="1681"/>
      <c r="B11" s="1678"/>
      <c r="C11" s="1678"/>
      <c r="D11" s="1684"/>
      <c r="E11" s="1674"/>
      <c r="F11" s="1611" t="s">
        <v>2841</v>
      </c>
      <c r="G11" s="1612">
        <v>1</v>
      </c>
      <c r="H11" s="877">
        <v>2</v>
      </c>
      <c r="I11" s="887" t="s">
        <v>2837</v>
      </c>
      <c r="BA11" s="310" t="s">
        <v>342</v>
      </c>
      <c r="BB11" s="310" t="s">
        <v>124</v>
      </c>
      <c r="BE11" s="309"/>
      <c r="BF11" s="309"/>
      <c r="BM11" s="192" t="s">
        <v>467</v>
      </c>
      <c r="BO11" s="66" t="s">
        <v>120</v>
      </c>
      <c r="BU11" s="197" t="s">
        <v>664</v>
      </c>
      <c r="BV11" s="197"/>
      <c r="BW11" s="197"/>
      <c r="BX11" s="197"/>
      <c r="BY11" s="197"/>
      <c r="BZ11" s="197" t="s">
        <v>184</v>
      </c>
      <c r="CA11" s="197"/>
      <c r="CB11" s="197"/>
    </row>
    <row r="12" spans="1:81" ht="25.5">
      <c r="A12" s="1688" t="s">
        <v>39</v>
      </c>
      <c r="B12" s="1691" t="s">
        <v>40</v>
      </c>
      <c r="C12" s="1682">
        <v>2015</v>
      </c>
      <c r="D12" s="1683" t="s">
        <v>1766</v>
      </c>
      <c r="E12" s="1686">
        <v>62</v>
      </c>
      <c r="F12" s="1613" t="s">
        <v>1791</v>
      </c>
      <c r="G12" s="1612">
        <v>4</v>
      </c>
      <c r="H12" s="877">
        <v>2</v>
      </c>
      <c r="I12" s="887" t="s">
        <v>2837</v>
      </c>
      <c r="BA12" s="310" t="s">
        <v>343</v>
      </c>
      <c r="BB12" s="310" t="s">
        <v>49</v>
      </c>
      <c r="BD12" s="138" t="s">
        <v>3015</v>
      </c>
      <c r="BE12" s="309"/>
      <c r="BF12" s="309"/>
      <c r="BH12" s="138" t="s">
        <v>75</v>
      </c>
      <c r="BK12" s="138" t="s">
        <v>798</v>
      </c>
      <c r="BM12" s="192" t="s">
        <v>468</v>
      </c>
      <c r="BO12" s="66" t="s">
        <v>121</v>
      </c>
      <c r="BU12" s="197" t="s">
        <v>688</v>
      </c>
      <c r="BV12" s="197"/>
      <c r="BW12" s="197"/>
      <c r="BX12" s="197"/>
      <c r="BY12" s="197"/>
      <c r="BZ12" s="197" t="s">
        <v>702</v>
      </c>
      <c r="CA12" s="197"/>
      <c r="CB12" s="197"/>
    </row>
    <row r="13" spans="1:81" s="197" customFormat="1" ht="25.5">
      <c r="A13" s="1643"/>
      <c r="B13" s="1692"/>
      <c r="C13" s="1678"/>
      <c r="D13" s="1690"/>
      <c r="E13" s="1687"/>
      <c r="F13" s="1614" t="s">
        <v>1767</v>
      </c>
      <c r="G13" s="689">
        <v>58</v>
      </c>
      <c r="H13" s="877">
        <v>2</v>
      </c>
      <c r="I13" s="887" t="s">
        <v>2837</v>
      </c>
      <c r="BA13" s="315" t="s">
        <v>371</v>
      </c>
      <c r="BB13" s="315" t="s">
        <v>323</v>
      </c>
      <c r="BD13" s="197" t="s">
        <v>55</v>
      </c>
      <c r="BE13" s="316"/>
      <c r="BF13" s="316"/>
      <c r="BH13" s="197" t="s">
        <v>66</v>
      </c>
      <c r="BK13" s="197" t="s">
        <v>66</v>
      </c>
      <c r="BM13" s="304" t="s">
        <v>469</v>
      </c>
      <c r="BO13" s="197" t="s">
        <v>122</v>
      </c>
      <c r="BU13" s="197" t="s">
        <v>665</v>
      </c>
      <c r="BZ13" s="197" t="s">
        <v>712</v>
      </c>
    </row>
    <row r="14" spans="1:81" ht="25.5">
      <c r="A14" s="1688" t="s">
        <v>39</v>
      </c>
      <c r="B14" s="1691" t="s">
        <v>40</v>
      </c>
      <c r="C14" s="1682">
        <v>2015</v>
      </c>
      <c r="D14" s="1696" t="s">
        <v>1777</v>
      </c>
      <c r="E14" s="1686">
        <v>14</v>
      </c>
      <c r="F14" s="1613" t="s">
        <v>2842</v>
      </c>
      <c r="G14" s="1612">
        <v>4</v>
      </c>
      <c r="H14" s="877">
        <v>2</v>
      </c>
      <c r="I14" s="887" t="s">
        <v>2837</v>
      </c>
      <c r="BA14" s="310" t="s">
        <v>345</v>
      </c>
      <c r="BB14" s="310" t="s">
        <v>346</v>
      </c>
      <c r="BD14" s="66" t="s">
        <v>423</v>
      </c>
      <c r="BE14" s="309"/>
      <c r="BF14" s="309"/>
      <c r="BH14" s="66" t="s">
        <v>76</v>
      </c>
      <c r="BK14" s="66" t="s">
        <v>736</v>
      </c>
      <c r="BM14" s="192" t="s">
        <v>470</v>
      </c>
      <c r="BO14" s="66" t="s">
        <v>650</v>
      </c>
      <c r="BU14" s="197" t="s">
        <v>689</v>
      </c>
      <c r="BV14" s="197"/>
      <c r="BW14" s="197"/>
      <c r="BX14" s="197"/>
      <c r="BY14" s="197"/>
      <c r="BZ14" s="197" t="s">
        <v>703</v>
      </c>
      <c r="CA14" s="197"/>
      <c r="CB14" s="197"/>
    </row>
    <row r="15" spans="1:81" ht="25.5">
      <c r="A15" s="1643"/>
      <c r="B15" s="1692"/>
      <c r="C15" s="1678"/>
      <c r="D15" s="1684"/>
      <c r="E15" s="1687"/>
      <c r="F15" s="1614" t="s">
        <v>1778</v>
      </c>
      <c r="G15" s="689">
        <v>10</v>
      </c>
      <c r="H15" s="877">
        <v>2</v>
      </c>
      <c r="I15" s="887" t="s">
        <v>2837</v>
      </c>
      <c r="BA15" s="310" t="s">
        <v>333</v>
      </c>
      <c r="BB15" s="310" t="s">
        <v>334</v>
      </c>
      <c r="BD15" s="66" t="s">
        <v>174</v>
      </c>
      <c r="BE15" s="309"/>
      <c r="BF15" s="309"/>
      <c r="BH15" s="66" t="s">
        <v>728</v>
      </c>
      <c r="BM15" s="192" t="s">
        <v>471</v>
      </c>
      <c r="BO15" s="66" t="s">
        <v>649</v>
      </c>
      <c r="BU15" s="197" t="s">
        <v>666</v>
      </c>
      <c r="BV15" s="197"/>
      <c r="BW15" s="197"/>
      <c r="BX15" s="197"/>
      <c r="BY15" s="197"/>
      <c r="BZ15" s="197" t="s">
        <v>704</v>
      </c>
      <c r="CA15" s="197"/>
      <c r="CB15" s="197"/>
    </row>
    <row r="16" spans="1:81" ht="38.25">
      <c r="A16" s="1688" t="s">
        <v>39</v>
      </c>
      <c r="B16" s="1691" t="s">
        <v>40</v>
      </c>
      <c r="C16" s="1682">
        <v>2015</v>
      </c>
      <c r="D16" s="1683" t="s">
        <v>1770</v>
      </c>
      <c r="E16" s="1686">
        <v>61</v>
      </c>
      <c r="F16" s="1613" t="s">
        <v>1787</v>
      </c>
      <c r="G16" s="1612">
        <v>5</v>
      </c>
      <c r="H16" s="877">
        <v>2</v>
      </c>
      <c r="I16" s="887" t="s">
        <v>2837</v>
      </c>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84" ht="38.25">
      <c r="A17" s="1643"/>
      <c r="B17" s="1693"/>
      <c r="C17" s="1694"/>
      <c r="D17" s="1689"/>
      <c r="E17" s="1695"/>
      <c r="F17" s="1614" t="s">
        <v>1771</v>
      </c>
      <c r="G17" s="689">
        <v>56</v>
      </c>
      <c r="H17" s="877">
        <v>2</v>
      </c>
      <c r="I17" s="887" t="s">
        <v>2837</v>
      </c>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84" ht="25.5">
      <c r="A18" s="1641" t="s">
        <v>39</v>
      </c>
      <c r="B18" s="1658" t="s">
        <v>40</v>
      </c>
      <c r="C18" s="1658">
        <v>2015</v>
      </c>
      <c r="D18" s="1697" t="s">
        <v>1772</v>
      </c>
      <c r="E18" s="1653">
        <v>68</v>
      </c>
      <c r="F18" s="1142" t="s">
        <v>1773</v>
      </c>
      <c r="G18" s="1612">
        <v>63</v>
      </c>
      <c r="H18" s="877">
        <v>2</v>
      </c>
      <c r="I18" s="887" t="s">
        <v>2837</v>
      </c>
      <c r="BA18" s="310" t="s">
        <v>351</v>
      </c>
      <c r="BB18" s="310" t="s">
        <v>99</v>
      </c>
      <c r="BD18" s="66" t="s">
        <v>425</v>
      </c>
      <c r="BE18" s="309"/>
      <c r="BF18" s="309"/>
      <c r="BM18" s="192" t="s">
        <v>472</v>
      </c>
      <c r="BO18" s="66" t="s">
        <v>653</v>
      </c>
      <c r="BU18" s="197" t="s">
        <v>719</v>
      </c>
      <c r="BV18" s="197"/>
      <c r="BW18" s="197"/>
      <c r="BX18" s="197"/>
      <c r="BY18" s="197"/>
      <c r="BZ18" s="197" t="s">
        <v>706</v>
      </c>
      <c r="CA18" s="197"/>
      <c r="CB18" s="197"/>
    </row>
    <row r="19" spans="1:84" ht="25.5">
      <c r="A19" s="1642"/>
      <c r="B19" s="1667"/>
      <c r="C19" s="1667"/>
      <c r="D19" s="1698"/>
      <c r="E19" s="1654"/>
      <c r="F19" s="1615" t="s">
        <v>2843</v>
      </c>
      <c r="G19" s="689">
        <v>2</v>
      </c>
      <c r="H19" s="877">
        <v>2</v>
      </c>
      <c r="I19" s="887" t="s">
        <v>2837</v>
      </c>
      <c r="BA19" s="310" t="s">
        <v>353</v>
      </c>
      <c r="BB19" s="310" t="s">
        <v>325</v>
      </c>
      <c r="BD19" s="66" t="s">
        <v>426</v>
      </c>
      <c r="BE19" s="309"/>
      <c r="BF19" s="309"/>
      <c r="BM19" s="192" t="s">
        <v>473</v>
      </c>
      <c r="BO19" s="66" t="s">
        <v>654</v>
      </c>
      <c r="BU19" s="197" t="s">
        <v>720</v>
      </c>
      <c r="BV19" s="197"/>
      <c r="BW19" s="197"/>
      <c r="BX19" s="197"/>
      <c r="BY19" s="197"/>
      <c r="BZ19" s="197" t="s">
        <v>714</v>
      </c>
      <c r="CA19" s="197"/>
      <c r="CB19" s="197"/>
    </row>
    <row r="20" spans="1:84" ht="25.5">
      <c r="A20" s="1643"/>
      <c r="B20" s="1659"/>
      <c r="C20" s="1659"/>
      <c r="D20" s="1699"/>
      <c r="E20" s="1662"/>
      <c r="F20" s="1142" t="s">
        <v>2844</v>
      </c>
      <c r="G20" s="1612">
        <v>3</v>
      </c>
      <c r="H20" s="877">
        <v>2</v>
      </c>
      <c r="I20" s="887" t="s">
        <v>2837</v>
      </c>
      <c r="BA20" s="310" t="s">
        <v>354</v>
      </c>
      <c r="BB20" s="310" t="s">
        <v>355</v>
      </c>
      <c r="BD20" s="66" t="s">
        <v>427</v>
      </c>
      <c r="BE20" s="309"/>
      <c r="BF20" s="309"/>
      <c r="BM20" s="192" t="s">
        <v>474</v>
      </c>
      <c r="BO20" s="66" t="s">
        <v>655</v>
      </c>
      <c r="BU20" s="197" t="s">
        <v>721</v>
      </c>
      <c r="BV20" s="197"/>
      <c r="BW20" s="197"/>
      <c r="BX20" s="197"/>
      <c r="BY20" s="197"/>
      <c r="BZ20" s="197" t="s">
        <v>713</v>
      </c>
      <c r="CA20" s="197"/>
      <c r="CB20" s="197"/>
    </row>
    <row r="21" spans="1:84">
      <c r="A21" s="1641" t="s">
        <v>39</v>
      </c>
      <c r="B21" s="1658" t="s">
        <v>40</v>
      </c>
      <c r="C21" s="1644">
        <v>2015</v>
      </c>
      <c r="D21" s="1660" t="s">
        <v>1764</v>
      </c>
      <c r="E21" s="1700">
        <v>23</v>
      </c>
      <c r="F21" s="1614" t="s">
        <v>1789</v>
      </c>
      <c r="G21" s="689">
        <v>2</v>
      </c>
      <c r="H21" s="877">
        <v>2</v>
      </c>
      <c r="I21" s="887" t="s">
        <v>2837</v>
      </c>
      <c r="BA21" s="310" t="s">
        <v>352</v>
      </c>
      <c r="BB21" s="310" t="s">
        <v>321</v>
      </c>
      <c r="BD21" s="66" t="s">
        <v>428</v>
      </c>
      <c r="BE21" s="309"/>
      <c r="BF21" s="309"/>
      <c r="BH21" s="317" t="s">
        <v>3010</v>
      </c>
      <c r="BI21" s="66" t="s">
        <v>787</v>
      </c>
      <c r="BM21" s="192" t="s">
        <v>475</v>
      </c>
      <c r="BO21" s="66" t="s">
        <v>656</v>
      </c>
      <c r="BU21" s="197" t="s">
        <v>722</v>
      </c>
      <c r="BV21" s="197"/>
      <c r="BW21" s="197"/>
      <c r="BX21" s="197"/>
      <c r="BY21" s="197"/>
      <c r="BZ21" s="197" t="s">
        <v>707</v>
      </c>
      <c r="CA21" s="197"/>
      <c r="CB21" s="197"/>
    </row>
    <row r="22" spans="1:84">
      <c r="A22" s="1643"/>
      <c r="B22" s="1659"/>
      <c r="C22" s="1646"/>
      <c r="D22" s="1661"/>
      <c r="E22" s="1701"/>
      <c r="F22" s="1613" t="s">
        <v>1765</v>
      </c>
      <c r="G22" s="1612">
        <v>21</v>
      </c>
      <c r="H22" s="877">
        <v>2</v>
      </c>
      <c r="I22" s="887" t="s">
        <v>2837</v>
      </c>
      <c r="BA22" s="310" t="s">
        <v>356</v>
      </c>
      <c r="BB22" s="310" t="s">
        <v>357</v>
      </c>
      <c r="BD22" s="66" t="s">
        <v>119</v>
      </c>
      <c r="BE22" s="309"/>
      <c r="BF22" s="309"/>
      <c r="BM22" s="192" t="s">
        <v>476</v>
      </c>
      <c r="BO22" s="66" t="s">
        <v>657</v>
      </c>
      <c r="BU22" s="197" t="s">
        <v>667</v>
      </c>
      <c r="BV22" s="197"/>
      <c r="BW22" s="197"/>
      <c r="BX22" s="197"/>
      <c r="BY22" s="197"/>
      <c r="BZ22" s="197" t="s">
        <v>441</v>
      </c>
      <c r="CA22" s="197"/>
      <c r="CB22" s="197"/>
    </row>
    <row r="23" spans="1:84">
      <c r="A23" s="1688" t="s">
        <v>39</v>
      </c>
      <c r="B23" s="1702" t="s">
        <v>24</v>
      </c>
      <c r="C23" s="1702">
        <v>2015</v>
      </c>
      <c r="D23" s="1703" t="s">
        <v>2845</v>
      </c>
      <c r="E23" s="1704">
        <v>33</v>
      </c>
      <c r="F23" s="1142" t="s">
        <v>2846</v>
      </c>
      <c r="G23" s="1612">
        <v>1</v>
      </c>
      <c r="H23" s="877">
        <v>2</v>
      </c>
      <c r="I23" s="887" t="s">
        <v>2837</v>
      </c>
      <c r="BA23" s="310" t="s">
        <v>358</v>
      </c>
      <c r="BB23" s="310" t="s">
        <v>324</v>
      </c>
      <c r="BD23" s="66" t="s">
        <v>429</v>
      </c>
      <c r="BE23" s="309"/>
      <c r="BF23" s="309"/>
      <c r="BM23" s="192" t="s">
        <v>477</v>
      </c>
      <c r="BO23" s="66" t="s">
        <v>658</v>
      </c>
      <c r="BU23" s="197" t="s">
        <v>668</v>
      </c>
      <c r="BV23" s="197"/>
      <c r="BW23" s="197"/>
      <c r="BX23" s="197"/>
      <c r="BY23" s="197"/>
      <c r="BZ23" s="197" t="s">
        <v>708</v>
      </c>
      <c r="CA23" s="197"/>
      <c r="CB23" s="197"/>
    </row>
    <row r="24" spans="1:84">
      <c r="A24" s="1642"/>
      <c r="B24" s="1667"/>
      <c r="C24" s="1667"/>
      <c r="D24" s="1668"/>
      <c r="E24" s="1654"/>
      <c r="F24" s="1615" t="s">
        <v>2847</v>
      </c>
      <c r="G24" s="689">
        <v>24</v>
      </c>
      <c r="H24" s="877">
        <v>2</v>
      </c>
      <c r="I24" s="887" t="s">
        <v>2837</v>
      </c>
      <c r="BA24" s="310" t="s">
        <v>359</v>
      </c>
      <c r="BB24" s="310" t="s">
        <v>360</v>
      </c>
      <c r="BE24" s="309"/>
      <c r="BF24" s="309"/>
      <c r="BM24" s="192" t="s">
        <v>478</v>
      </c>
      <c r="BO24" s="66" t="s">
        <v>646</v>
      </c>
      <c r="BU24" s="197" t="s">
        <v>669</v>
      </c>
      <c r="BV24" s="197"/>
      <c r="BW24" s="197"/>
      <c r="BX24" s="197"/>
      <c r="BY24" s="197"/>
      <c r="CA24" s="197"/>
      <c r="CB24" s="197"/>
    </row>
    <row r="25" spans="1:84">
      <c r="A25" s="1643"/>
      <c r="B25" s="1659"/>
      <c r="C25" s="1659"/>
      <c r="D25" s="1661"/>
      <c r="E25" s="1662"/>
      <c r="F25" s="1142" t="s">
        <v>1804</v>
      </c>
      <c r="G25" s="1612">
        <v>8</v>
      </c>
      <c r="H25" s="877">
        <v>2</v>
      </c>
      <c r="I25" s="887" t="s">
        <v>2837</v>
      </c>
      <c r="BA25" s="310" t="s">
        <v>361</v>
      </c>
      <c r="BB25" s="310" t="s">
        <v>362</v>
      </c>
      <c r="BE25" s="309"/>
      <c r="BF25" s="309"/>
      <c r="BM25" s="192" t="s">
        <v>479</v>
      </c>
      <c r="BO25" s="66" t="s">
        <v>659</v>
      </c>
      <c r="BU25" s="197" t="s">
        <v>670</v>
      </c>
      <c r="BV25" s="197"/>
      <c r="BW25" s="197"/>
      <c r="BX25" s="197"/>
      <c r="BY25" s="197"/>
      <c r="BZ25" s="197"/>
      <c r="CA25" s="197"/>
      <c r="CB25" s="197"/>
    </row>
    <row r="26" spans="1:84" ht="25.5">
      <c r="A26" s="1688" t="s">
        <v>39</v>
      </c>
      <c r="B26" s="1705" t="s">
        <v>24</v>
      </c>
      <c r="C26" s="1708">
        <v>2015</v>
      </c>
      <c r="D26" s="1709" t="s">
        <v>1785</v>
      </c>
      <c r="E26" s="1712">
        <v>20</v>
      </c>
      <c r="F26" s="1614" t="s">
        <v>2848</v>
      </c>
      <c r="G26" s="1616">
        <v>6</v>
      </c>
      <c r="H26" s="1617">
        <v>2</v>
      </c>
      <c r="I26" s="1618" t="s">
        <v>2837</v>
      </c>
      <c r="BA26" s="310" t="s">
        <v>363</v>
      </c>
      <c r="BB26" s="310" t="s">
        <v>364</v>
      </c>
      <c r="BD26" s="138" t="s">
        <v>3016</v>
      </c>
      <c r="BE26" s="309"/>
      <c r="BF26" s="309"/>
      <c r="BH26" s="138" t="s">
        <v>2905</v>
      </c>
      <c r="BM26" s="192" t="s">
        <v>480</v>
      </c>
      <c r="BO26" s="66" t="s">
        <v>647</v>
      </c>
      <c r="BU26" s="197" t="s">
        <v>691</v>
      </c>
      <c r="BV26" s="197"/>
      <c r="BW26" s="197"/>
      <c r="BX26" s="197"/>
      <c r="BY26" s="197"/>
      <c r="BZ26" s="197" t="s">
        <v>2906</v>
      </c>
      <c r="CA26" s="197"/>
      <c r="CB26" s="197"/>
      <c r="CD26" s="43" t="s">
        <v>212</v>
      </c>
      <c r="CE26" s="44"/>
      <c r="CF26" s="43" t="s">
        <v>213</v>
      </c>
    </row>
    <row r="27" spans="1:84" ht="25.5">
      <c r="A27" s="1642"/>
      <c r="B27" s="1706"/>
      <c r="C27" s="1694"/>
      <c r="D27" s="1710"/>
      <c r="E27" s="1695"/>
      <c r="F27" s="1619" t="s">
        <v>1808</v>
      </c>
      <c r="G27" s="1612">
        <v>12</v>
      </c>
      <c r="H27" s="877">
        <v>2</v>
      </c>
      <c r="I27" s="887" t="s">
        <v>2837</v>
      </c>
      <c r="BA27" s="310" t="s">
        <v>365</v>
      </c>
      <c r="BB27" s="310" t="s">
        <v>366</v>
      </c>
      <c r="BD27" s="66" t="s">
        <v>430</v>
      </c>
      <c r="BE27" s="309"/>
      <c r="BF27" s="309"/>
      <c r="BH27" s="66" t="s">
        <v>459</v>
      </c>
      <c r="BM27" s="192" t="s">
        <v>481</v>
      </c>
      <c r="BU27" s="197" t="s">
        <v>671</v>
      </c>
      <c r="BV27" s="197"/>
      <c r="BW27" s="197"/>
      <c r="BX27" s="197"/>
      <c r="BY27" s="197"/>
      <c r="BZ27" s="197" t="s">
        <v>173</v>
      </c>
      <c r="CA27" s="197"/>
      <c r="CB27" s="197"/>
      <c r="CD27" s="44" t="s">
        <v>214</v>
      </c>
      <c r="CE27" s="44"/>
      <c r="CF27" s="44" t="s">
        <v>215</v>
      </c>
    </row>
    <row r="28" spans="1:84" ht="25.5">
      <c r="A28" s="1643"/>
      <c r="B28" s="1707"/>
      <c r="C28" s="1694"/>
      <c r="D28" s="1711"/>
      <c r="E28" s="1695"/>
      <c r="F28" s="1614" t="s">
        <v>2849</v>
      </c>
      <c r="G28" s="689">
        <v>2</v>
      </c>
      <c r="H28" s="877">
        <v>2</v>
      </c>
      <c r="I28" s="887" t="s">
        <v>2837</v>
      </c>
      <c r="BA28" s="310" t="s">
        <v>367</v>
      </c>
      <c r="BB28" s="310" t="s">
        <v>368</v>
      </c>
      <c r="BD28" s="66" t="s">
        <v>431</v>
      </c>
      <c r="BE28" s="309"/>
      <c r="BF28" s="309"/>
      <c r="BH28" s="66" t="s">
        <v>276</v>
      </c>
      <c r="BM28" s="192" t="s">
        <v>482</v>
      </c>
      <c r="BU28" s="197" t="s">
        <v>672</v>
      </c>
      <c r="BV28" s="197"/>
      <c r="BW28" s="197"/>
      <c r="BX28" s="197"/>
      <c r="BY28" s="197"/>
      <c r="BZ28" s="197" t="s">
        <v>710</v>
      </c>
      <c r="CA28" s="197"/>
      <c r="CB28" s="197"/>
      <c r="CD28" s="44" t="s">
        <v>216</v>
      </c>
      <c r="CE28" s="44"/>
      <c r="CF28" s="44" t="s">
        <v>217</v>
      </c>
    </row>
    <row r="29" spans="1:84" ht="25.5">
      <c r="A29" s="1641" t="s">
        <v>39</v>
      </c>
      <c r="B29" s="1644" t="s">
        <v>24</v>
      </c>
      <c r="C29" s="1658">
        <v>2015</v>
      </c>
      <c r="D29" s="1669" t="s">
        <v>1783</v>
      </c>
      <c r="E29" s="1653">
        <v>23</v>
      </c>
      <c r="F29" s="1142" t="s">
        <v>1784</v>
      </c>
      <c r="G29" s="1612">
        <v>21</v>
      </c>
      <c r="H29" s="877">
        <v>2</v>
      </c>
      <c r="I29" s="887" t="s">
        <v>2837</v>
      </c>
      <c r="BA29" s="310" t="s">
        <v>370</v>
      </c>
      <c r="BB29" s="310" t="s">
        <v>4</v>
      </c>
      <c r="BD29" s="66" t="s">
        <v>57</v>
      </c>
      <c r="BE29" s="309"/>
      <c r="BF29" s="309"/>
      <c r="BH29" s="66" t="s">
        <v>458</v>
      </c>
      <c r="BM29" s="192" t="s">
        <v>483</v>
      </c>
      <c r="BU29" s="197" t="s">
        <v>673</v>
      </c>
      <c r="BV29" s="197"/>
      <c r="BW29" s="197"/>
      <c r="BX29" s="197"/>
      <c r="BY29" s="197"/>
      <c r="BZ29" s="197" t="s">
        <v>57</v>
      </c>
      <c r="CA29" s="197"/>
      <c r="CB29" s="197"/>
      <c r="CD29" s="44" t="s">
        <v>218</v>
      </c>
      <c r="CE29" s="44"/>
      <c r="CF29" s="44" t="s">
        <v>219</v>
      </c>
    </row>
    <row r="30" spans="1:84" ht="25.5">
      <c r="A30" s="1642"/>
      <c r="B30" s="1645"/>
      <c r="C30" s="1667"/>
      <c r="D30" s="1670"/>
      <c r="E30" s="1654"/>
      <c r="F30" s="1615" t="s">
        <v>1805</v>
      </c>
      <c r="G30" s="689">
        <v>1</v>
      </c>
      <c r="H30" s="877">
        <v>2</v>
      </c>
      <c r="I30" s="887" t="s">
        <v>2837</v>
      </c>
      <c r="BD30" s="66" t="s">
        <v>432</v>
      </c>
      <c r="BH30" s="66" t="s">
        <v>456</v>
      </c>
      <c r="BM30" s="192" t="s">
        <v>484</v>
      </c>
      <c r="BU30" s="197" t="s">
        <v>674</v>
      </c>
      <c r="BV30" s="197"/>
      <c r="BW30" s="197"/>
      <c r="BX30" s="197"/>
      <c r="BY30" s="197"/>
      <c r="BZ30" s="197" t="s">
        <v>718</v>
      </c>
      <c r="CA30" s="197"/>
      <c r="CB30" s="197"/>
      <c r="CD30" s="44" t="s">
        <v>220</v>
      </c>
      <c r="CE30" s="44"/>
      <c r="CF30" s="44" t="s">
        <v>221</v>
      </c>
    </row>
    <row r="31" spans="1:84" ht="25.5">
      <c r="A31" s="1643"/>
      <c r="B31" s="1646"/>
      <c r="C31" s="1659"/>
      <c r="D31" s="1671"/>
      <c r="E31" s="1662"/>
      <c r="F31" s="1620" t="s">
        <v>1806</v>
      </c>
      <c r="G31" s="1612">
        <v>1</v>
      </c>
      <c r="H31" s="877">
        <v>2</v>
      </c>
      <c r="I31" s="887" t="s">
        <v>2837</v>
      </c>
      <c r="BD31" s="66" t="s">
        <v>433</v>
      </c>
      <c r="BH31" s="66" t="s">
        <v>457</v>
      </c>
      <c r="BM31" s="192" t="s">
        <v>485</v>
      </c>
      <c r="BU31" s="197" t="s">
        <v>675</v>
      </c>
      <c r="BV31" s="197"/>
      <c r="BW31" s="197"/>
      <c r="BX31" s="197"/>
      <c r="BY31" s="197"/>
      <c r="BZ31" s="197" t="s">
        <v>709</v>
      </c>
      <c r="CA31" s="197"/>
      <c r="CB31" s="197"/>
      <c r="CD31" s="44" t="s">
        <v>222</v>
      </c>
      <c r="CE31" s="44"/>
      <c r="CF31" s="44" t="s">
        <v>208</v>
      </c>
    </row>
    <row r="32" spans="1:84" ht="25.5">
      <c r="A32" s="1672" t="s">
        <v>39</v>
      </c>
      <c r="B32" s="1644" t="s">
        <v>24</v>
      </c>
      <c r="C32" s="1658">
        <v>2015</v>
      </c>
      <c r="D32" s="1660" t="s">
        <v>1775</v>
      </c>
      <c r="E32" s="1653">
        <v>45</v>
      </c>
      <c r="F32" s="1621" t="s">
        <v>2850</v>
      </c>
      <c r="G32" s="1622">
        <v>5</v>
      </c>
      <c r="H32" s="1534">
        <v>2</v>
      </c>
      <c r="I32" s="1623" t="s">
        <v>2837</v>
      </c>
      <c r="BA32" s="138" t="s">
        <v>2907</v>
      </c>
      <c r="BD32" s="66" t="s">
        <v>174</v>
      </c>
      <c r="BH32" s="66" t="s">
        <v>277</v>
      </c>
      <c r="BM32" s="192" t="s">
        <v>486</v>
      </c>
      <c r="BU32" s="197" t="s">
        <v>692</v>
      </c>
      <c r="BV32" s="197"/>
      <c r="BW32" s="197"/>
      <c r="BX32" s="197"/>
      <c r="BY32" s="197"/>
      <c r="BZ32" s="197" t="s">
        <v>174</v>
      </c>
      <c r="CA32" s="197"/>
      <c r="CB32" s="197"/>
      <c r="CD32" s="44" t="s">
        <v>223</v>
      </c>
      <c r="CE32" s="44"/>
      <c r="CF32" s="44" t="s">
        <v>206</v>
      </c>
    </row>
    <row r="33" spans="1:84" ht="25.5">
      <c r="A33" s="1657"/>
      <c r="B33" s="1646"/>
      <c r="C33" s="1659"/>
      <c r="D33" s="1661"/>
      <c r="E33" s="1662"/>
      <c r="F33" s="1624" t="s">
        <v>1776</v>
      </c>
      <c r="G33" s="1612">
        <v>40</v>
      </c>
      <c r="H33" s="1534">
        <v>2</v>
      </c>
      <c r="I33" s="1623" t="s">
        <v>2837</v>
      </c>
      <c r="BA33" s="66" t="s">
        <v>18</v>
      </c>
      <c r="BD33" s="66" t="s">
        <v>424</v>
      </c>
      <c r="BM33" s="192" t="s">
        <v>487</v>
      </c>
      <c r="BU33" s="197" t="s">
        <v>676</v>
      </c>
      <c r="BV33" s="197"/>
      <c r="BW33" s="197"/>
      <c r="BX33" s="197"/>
      <c r="BY33" s="197"/>
      <c r="BZ33" s="197" t="s">
        <v>717</v>
      </c>
      <c r="CA33" s="197"/>
      <c r="CB33" s="197"/>
      <c r="CD33" s="44" t="s">
        <v>224</v>
      </c>
      <c r="CE33" s="44"/>
      <c r="CF33" s="44" t="s">
        <v>225</v>
      </c>
    </row>
    <row r="34" spans="1:84" ht="25.5">
      <c r="A34" s="1641" t="s">
        <v>39</v>
      </c>
      <c r="B34" s="1644" t="s">
        <v>24</v>
      </c>
      <c r="C34" s="1658">
        <v>2015</v>
      </c>
      <c r="D34" s="1660" t="s">
        <v>1777</v>
      </c>
      <c r="E34" s="1700">
        <v>24</v>
      </c>
      <c r="F34" s="1614" t="s">
        <v>1778</v>
      </c>
      <c r="G34" s="689">
        <v>19</v>
      </c>
      <c r="H34" s="1534">
        <v>2</v>
      </c>
      <c r="I34" s="1623" t="s">
        <v>2837</v>
      </c>
      <c r="BA34" s="66" t="s">
        <v>20</v>
      </c>
      <c r="BD34" s="66" t="s">
        <v>434</v>
      </c>
      <c r="BM34" s="192" t="s">
        <v>488</v>
      </c>
      <c r="BU34" s="197" t="s">
        <v>693</v>
      </c>
      <c r="BV34" s="197"/>
      <c r="BW34" s="197"/>
      <c r="BX34" s="197"/>
      <c r="BY34" s="197"/>
      <c r="BZ34" s="197" t="s">
        <v>184</v>
      </c>
      <c r="CA34" s="197"/>
      <c r="CB34" s="197"/>
      <c r="CD34" s="44" t="s">
        <v>226</v>
      </c>
      <c r="CE34" s="44"/>
      <c r="CF34" s="44" t="s">
        <v>207</v>
      </c>
    </row>
    <row r="35" spans="1:84" ht="25.5">
      <c r="A35" s="1643"/>
      <c r="B35" s="1646"/>
      <c r="C35" s="1659"/>
      <c r="D35" s="1661"/>
      <c r="E35" s="1664"/>
      <c r="F35" s="1624" t="s">
        <v>1803</v>
      </c>
      <c r="G35" s="1625">
        <v>5</v>
      </c>
      <c r="H35" s="1534">
        <v>2</v>
      </c>
      <c r="I35" s="1623" t="s">
        <v>2837</v>
      </c>
      <c r="BA35" s="66" t="s">
        <v>22</v>
      </c>
      <c r="BD35" s="66" t="s">
        <v>435</v>
      </c>
      <c r="BH35" s="138" t="s">
        <v>630</v>
      </c>
      <c r="BM35" s="192" t="s">
        <v>489</v>
      </c>
      <c r="BU35" s="197" t="s">
        <v>677</v>
      </c>
      <c r="BV35" s="197"/>
      <c r="BW35" s="197"/>
      <c r="BX35" s="197"/>
      <c r="BY35" s="197"/>
      <c r="BZ35" s="197" t="s">
        <v>702</v>
      </c>
      <c r="CA35" s="197"/>
      <c r="CB35" s="197"/>
      <c r="CD35" s="44" t="s">
        <v>227</v>
      </c>
      <c r="CE35" s="44"/>
      <c r="CF35" s="44"/>
    </row>
    <row r="36" spans="1:84">
      <c r="A36" s="1641" t="s">
        <v>39</v>
      </c>
      <c r="B36" s="1644" t="s">
        <v>24</v>
      </c>
      <c r="C36" s="1658">
        <v>2015</v>
      </c>
      <c r="D36" s="1669" t="s">
        <v>1780</v>
      </c>
      <c r="E36" s="1653">
        <v>25</v>
      </c>
      <c r="F36" s="1142" t="s">
        <v>1781</v>
      </c>
      <c r="G36" s="1612">
        <v>23</v>
      </c>
      <c r="H36" s="1534">
        <v>2</v>
      </c>
      <c r="I36" s="1623" t="s">
        <v>2837</v>
      </c>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1:84">
      <c r="A37" s="1643"/>
      <c r="B37" s="1645"/>
      <c r="C37" s="1659"/>
      <c r="D37" s="1671"/>
      <c r="E37" s="1662"/>
      <c r="F37" s="1615" t="s">
        <v>1782</v>
      </c>
      <c r="G37" s="689">
        <v>2</v>
      </c>
      <c r="H37" s="1534">
        <v>2</v>
      </c>
      <c r="I37" s="1623" t="s">
        <v>2837</v>
      </c>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1:84" ht="25.5">
      <c r="A38" s="1641" t="s">
        <v>39</v>
      </c>
      <c r="B38" s="1644" t="s">
        <v>401</v>
      </c>
      <c r="C38" s="1658">
        <v>2015</v>
      </c>
      <c r="D38" s="1660" t="s">
        <v>1785</v>
      </c>
      <c r="E38" s="1653">
        <v>16</v>
      </c>
      <c r="F38" s="1624" t="s">
        <v>1793</v>
      </c>
      <c r="G38" s="1625">
        <v>1</v>
      </c>
      <c r="H38" s="1534">
        <v>2</v>
      </c>
      <c r="I38" s="1623" t="s">
        <v>2837</v>
      </c>
      <c r="BD38" s="197" t="s">
        <v>438</v>
      </c>
      <c r="BH38" s="66" t="s">
        <v>632</v>
      </c>
      <c r="BM38" s="192" t="s">
        <v>492</v>
      </c>
      <c r="BU38" s="197" t="s">
        <v>695</v>
      </c>
      <c r="BV38" s="197"/>
      <c r="BW38" s="197"/>
      <c r="BX38" s="197"/>
      <c r="BY38" s="197"/>
      <c r="BZ38" s="197" t="s">
        <v>704</v>
      </c>
      <c r="CA38" s="197"/>
      <c r="CB38" s="197"/>
      <c r="CD38" s="44" t="s">
        <v>230</v>
      </c>
      <c r="CE38" s="44"/>
      <c r="CF38" s="44"/>
    </row>
    <row r="39" spans="1:84" ht="25.5">
      <c r="A39" s="1642"/>
      <c r="B39" s="1645"/>
      <c r="C39" s="1667"/>
      <c r="D39" s="1668"/>
      <c r="E39" s="1654"/>
      <c r="F39" s="1626" t="s">
        <v>1794</v>
      </c>
      <c r="G39" s="1612">
        <v>5</v>
      </c>
      <c r="H39" s="1534">
        <v>2</v>
      </c>
      <c r="I39" s="1623" t="s">
        <v>2837</v>
      </c>
      <c r="BD39" s="197" t="s">
        <v>439</v>
      </c>
      <c r="BH39" s="66" t="s">
        <v>633</v>
      </c>
      <c r="BM39" s="192" t="s">
        <v>493</v>
      </c>
      <c r="BU39" s="197" t="s">
        <v>696</v>
      </c>
      <c r="BV39" s="197"/>
      <c r="BW39" s="197"/>
      <c r="BX39" s="197"/>
      <c r="BY39" s="197"/>
      <c r="BZ39" s="197" t="s">
        <v>715</v>
      </c>
      <c r="CA39" s="197"/>
      <c r="CB39" s="197"/>
      <c r="CD39" s="44" t="s">
        <v>231</v>
      </c>
      <c r="CE39" s="44"/>
      <c r="CF39" s="44"/>
    </row>
    <row r="40" spans="1:84" ht="25.5">
      <c r="A40" s="1643"/>
      <c r="B40" s="1646"/>
      <c r="C40" s="1659"/>
      <c r="D40" s="1661"/>
      <c r="E40" s="1662"/>
      <c r="F40" s="1615" t="s">
        <v>1786</v>
      </c>
      <c r="G40" s="689">
        <v>10</v>
      </c>
      <c r="H40" s="1534">
        <v>2</v>
      </c>
      <c r="I40" s="1623" t="s">
        <v>2837</v>
      </c>
      <c r="BA40" s="66" t="s">
        <v>2908</v>
      </c>
      <c r="BD40" s="197" t="s">
        <v>440</v>
      </c>
      <c r="BH40" s="66" t="s">
        <v>634</v>
      </c>
      <c r="BM40" s="192" t="s">
        <v>494</v>
      </c>
      <c r="BU40" s="197" t="s">
        <v>697</v>
      </c>
      <c r="BV40" s="197"/>
      <c r="BW40" s="197"/>
      <c r="BX40" s="197"/>
      <c r="BY40" s="197"/>
      <c r="BZ40" s="197" t="s">
        <v>705</v>
      </c>
      <c r="CA40" s="197"/>
      <c r="CB40" s="197"/>
    </row>
    <row r="41" spans="1:84" ht="25.5">
      <c r="A41" s="1641" t="s">
        <v>39</v>
      </c>
      <c r="B41" s="1665" t="s">
        <v>401</v>
      </c>
      <c r="C41" s="1658">
        <v>2015</v>
      </c>
      <c r="D41" s="1660" t="s">
        <v>1766</v>
      </c>
      <c r="E41" s="1653">
        <v>42</v>
      </c>
      <c r="F41" s="1142" t="s">
        <v>1791</v>
      </c>
      <c r="G41" s="1625">
        <v>3</v>
      </c>
      <c r="H41" s="1534">
        <v>2</v>
      </c>
      <c r="I41" s="1623" t="s">
        <v>2837</v>
      </c>
      <c r="BA41" s="66" t="s">
        <v>40</v>
      </c>
      <c r="BD41" s="197" t="s">
        <v>441</v>
      </c>
      <c r="BH41" s="66" t="s">
        <v>635</v>
      </c>
      <c r="BM41" s="192" t="s">
        <v>495</v>
      </c>
      <c r="BU41" s="197" t="s">
        <v>679</v>
      </c>
      <c r="BV41" s="197"/>
      <c r="BW41" s="197"/>
      <c r="BX41" s="197"/>
      <c r="BY41" s="197"/>
      <c r="BZ41" s="197" t="s">
        <v>707</v>
      </c>
      <c r="CA41" s="197"/>
      <c r="CB41" s="197"/>
    </row>
    <row r="42" spans="1:84" ht="25.5">
      <c r="A42" s="1643"/>
      <c r="B42" s="1666"/>
      <c r="C42" s="1659"/>
      <c r="D42" s="1661"/>
      <c r="E42" s="1662"/>
      <c r="F42" s="1142" t="s">
        <v>1767</v>
      </c>
      <c r="G42" s="1625">
        <v>39</v>
      </c>
      <c r="H42" s="1534">
        <v>2</v>
      </c>
      <c r="I42" s="1623" t="s">
        <v>2837</v>
      </c>
      <c r="BA42" s="66" t="s">
        <v>24</v>
      </c>
      <c r="BD42" s="197" t="s">
        <v>442</v>
      </c>
      <c r="BH42" s="66" t="s">
        <v>636</v>
      </c>
      <c r="BM42" s="192" t="s">
        <v>496</v>
      </c>
      <c r="BU42" s="197" t="s">
        <v>680</v>
      </c>
      <c r="BV42" s="197"/>
      <c r="BW42" s="197"/>
      <c r="BX42" s="197"/>
      <c r="BY42" s="197"/>
      <c r="BZ42" s="197" t="s">
        <v>441</v>
      </c>
      <c r="CA42" s="197"/>
      <c r="CB42" s="197"/>
    </row>
    <row r="43" spans="1:84" ht="25.5">
      <c r="A43" s="1641" t="s">
        <v>39</v>
      </c>
      <c r="B43" s="1644" t="s">
        <v>401</v>
      </c>
      <c r="C43" s="1658">
        <v>2015</v>
      </c>
      <c r="D43" s="1660" t="s">
        <v>1811</v>
      </c>
      <c r="E43" s="1653">
        <v>21</v>
      </c>
      <c r="F43" s="1621" t="s">
        <v>1805</v>
      </c>
      <c r="G43" s="1612">
        <v>5</v>
      </c>
      <c r="H43" s="1534">
        <v>2</v>
      </c>
      <c r="I43" s="1623" t="s">
        <v>2837</v>
      </c>
      <c r="BA43" s="66" t="s">
        <v>401</v>
      </c>
      <c r="BD43" s="197" t="s">
        <v>443</v>
      </c>
      <c r="BH43" s="66" t="s">
        <v>637</v>
      </c>
      <c r="BM43" s="192" t="s">
        <v>497</v>
      </c>
      <c r="BU43" s="197" t="s">
        <v>682</v>
      </c>
      <c r="BV43" s="197"/>
      <c r="BW43" s="197"/>
      <c r="BX43" s="197"/>
      <c r="BY43" s="197"/>
      <c r="BZ43" s="197" t="s">
        <v>708</v>
      </c>
      <c r="CA43" s="197"/>
      <c r="CB43" s="197"/>
    </row>
    <row r="44" spans="1:84" ht="25.5">
      <c r="A44" s="1642"/>
      <c r="B44" s="1645"/>
      <c r="C44" s="1667"/>
      <c r="D44" s="1668"/>
      <c r="E44" s="1654"/>
      <c r="F44" s="1621" t="s">
        <v>1792</v>
      </c>
      <c r="G44" s="1622">
        <v>15</v>
      </c>
      <c r="H44" s="1534">
        <v>2</v>
      </c>
      <c r="I44" s="1623" t="s">
        <v>2837</v>
      </c>
      <c r="BD44" s="66" t="s">
        <v>429</v>
      </c>
      <c r="BH44" s="66" t="s">
        <v>638</v>
      </c>
      <c r="BM44" s="192" t="s">
        <v>498</v>
      </c>
      <c r="BU44" s="197" t="s">
        <v>683</v>
      </c>
      <c r="BV44" s="197"/>
      <c r="BW44" s="197"/>
      <c r="BX44" s="197"/>
      <c r="BY44" s="197"/>
      <c r="CA44" s="197"/>
      <c r="CB44" s="197"/>
    </row>
    <row r="45" spans="1:84" ht="25.5">
      <c r="A45" s="1643"/>
      <c r="B45" s="1646"/>
      <c r="C45" s="1659"/>
      <c r="D45" s="1661"/>
      <c r="E45" s="1662"/>
      <c r="F45" s="1621" t="s">
        <v>2851</v>
      </c>
      <c r="G45" s="1612">
        <v>1</v>
      </c>
      <c r="H45" s="1534">
        <v>2</v>
      </c>
      <c r="I45" s="1623" t="s">
        <v>2837</v>
      </c>
      <c r="BH45" s="66" t="s">
        <v>113</v>
      </c>
      <c r="BM45" s="192" t="s">
        <v>499</v>
      </c>
      <c r="BV45" s="197"/>
      <c r="BW45" s="197"/>
      <c r="BX45" s="197"/>
      <c r="BY45" s="197"/>
      <c r="CA45" s="197"/>
      <c r="CB45" s="197"/>
    </row>
    <row r="46" spans="1:84" ht="25.5">
      <c r="A46" s="1656" t="s">
        <v>39</v>
      </c>
      <c r="B46" s="1644" t="s">
        <v>401</v>
      </c>
      <c r="C46" s="1658">
        <v>2015</v>
      </c>
      <c r="D46" s="1660" t="s">
        <v>1796</v>
      </c>
      <c r="E46" s="1653">
        <v>62</v>
      </c>
      <c r="F46" s="1621" t="s">
        <v>2852</v>
      </c>
      <c r="G46" s="1622">
        <v>1</v>
      </c>
      <c r="H46" s="1534">
        <v>2</v>
      </c>
      <c r="I46" s="1623" t="s">
        <v>2837</v>
      </c>
      <c r="BA46" s="138" t="s">
        <v>299</v>
      </c>
      <c r="BH46" s="66" t="s">
        <v>114</v>
      </c>
      <c r="BM46" s="192" t="s">
        <v>500</v>
      </c>
      <c r="BV46" s="197"/>
      <c r="BW46" s="197"/>
      <c r="BX46" s="197"/>
      <c r="BY46" s="197"/>
      <c r="BZ46" s="197"/>
      <c r="CA46" s="197"/>
      <c r="CB46" s="197"/>
    </row>
    <row r="47" spans="1:84" ht="25.5">
      <c r="A47" s="1657"/>
      <c r="B47" s="1646"/>
      <c r="C47" s="1659"/>
      <c r="D47" s="1661"/>
      <c r="E47" s="1662"/>
      <c r="F47" s="1624" t="s">
        <v>1779</v>
      </c>
      <c r="G47" s="1612">
        <v>61</v>
      </c>
      <c r="H47" s="1534">
        <v>2</v>
      </c>
      <c r="I47" s="1623" t="s">
        <v>2837</v>
      </c>
      <c r="BA47" s="66" t="s">
        <v>6</v>
      </c>
      <c r="BD47" s="138" t="s">
        <v>284</v>
      </c>
      <c r="BH47" s="66" t="s">
        <v>115</v>
      </c>
      <c r="BM47" s="192" t="s">
        <v>501</v>
      </c>
      <c r="BU47" s="197"/>
      <c r="BV47" s="197"/>
      <c r="BW47" s="197"/>
      <c r="BX47" s="197"/>
      <c r="BY47" s="197"/>
      <c r="BZ47" s="197"/>
      <c r="CA47" s="197"/>
      <c r="CB47" s="197"/>
    </row>
    <row r="48" spans="1:84" ht="25.5">
      <c r="A48" s="1641" t="s">
        <v>39</v>
      </c>
      <c r="B48" s="1644" t="s">
        <v>401</v>
      </c>
      <c r="C48" s="1658">
        <v>2015</v>
      </c>
      <c r="D48" s="1660" t="s">
        <v>1795</v>
      </c>
      <c r="E48" s="1663">
        <v>14</v>
      </c>
      <c r="F48" s="1614" t="s">
        <v>2853</v>
      </c>
      <c r="G48" s="689">
        <v>5</v>
      </c>
      <c r="H48" s="1534">
        <v>2</v>
      </c>
      <c r="I48" s="1623" t="s">
        <v>2837</v>
      </c>
      <c r="BA48" s="66" t="s">
        <v>101</v>
      </c>
      <c r="BD48" s="66" t="s">
        <v>444</v>
      </c>
      <c r="BM48" s="192" t="s">
        <v>502</v>
      </c>
      <c r="BV48" s="197"/>
      <c r="BW48" s="197"/>
      <c r="BX48" s="197"/>
      <c r="BY48" s="197"/>
      <c r="BZ48" s="197"/>
      <c r="CA48" s="197"/>
      <c r="CB48" s="197"/>
    </row>
    <row r="49" spans="1:80" ht="25.5">
      <c r="A49" s="1643"/>
      <c r="B49" s="1646"/>
      <c r="C49" s="1659"/>
      <c r="D49" s="1661"/>
      <c r="E49" s="1664"/>
      <c r="F49" s="1624" t="s">
        <v>1774</v>
      </c>
      <c r="G49" s="1625">
        <v>9</v>
      </c>
      <c r="H49" s="1534">
        <v>2</v>
      </c>
      <c r="I49" s="1623" t="s">
        <v>2837</v>
      </c>
      <c r="BA49" s="66" t="s">
        <v>203</v>
      </c>
      <c r="BD49" s="66" t="s">
        <v>445</v>
      </c>
      <c r="BM49" s="192" t="s">
        <v>503</v>
      </c>
      <c r="BV49" s="197"/>
      <c r="BW49" s="197"/>
      <c r="BX49" s="197"/>
      <c r="BY49" s="197"/>
      <c r="BZ49" s="197"/>
      <c r="CA49" s="197"/>
      <c r="CB49" s="197"/>
    </row>
    <row r="50" spans="1:80">
      <c r="A50" s="1641" t="s">
        <v>39</v>
      </c>
      <c r="B50" s="1644" t="s">
        <v>401</v>
      </c>
      <c r="C50" s="1647">
        <v>2015</v>
      </c>
      <c r="D50" s="1650" t="s">
        <v>1788</v>
      </c>
      <c r="E50" s="1653">
        <v>18</v>
      </c>
      <c r="F50" s="1621" t="s">
        <v>1789</v>
      </c>
      <c r="G50" s="1612">
        <v>1</v>
      </c>
      <c r="H50" s="1534">
        <v>2</v>
      </c>
      <c r="I50" s="1623" t="s">
        <v>2837</v>
      </c>
      <c r="BA50" s="66" t="s">
        <v>403</v>
      </c>
      <c r="BD50" s="66" t="s">
        <v>446</v>
      </c>
      <c r="BM50" s="192" t="s">
        <v>504</v>
      </c>
      <c r="BV50" s="197"/>
      <c r="BW50" s="197"/>
      <c r="BX50" s="197"/>
      <c r="BY50" s="197"/>
      <c r="BZ50" s="197"/>
      <c r="CA50" s="197"/>
      <c r="CB50" s="197"/>
    </row>
    <row r="51" spans="1:80">
      <c r="A51" s="1642"/>
      <c r="B51" s="1645"/>
      <c r="C51" s="1648"/>
      <c r="D51" s="1651"/>
      <c r="E51" s="1654"/>
      <c r="F51" s="1621" t="s">
        <v>1765</v>
      </c>
      <c r="G51" s="1622">
        <v>4</v>
      </c>
      <c r="H51" s="1534">
        <v>2</v>
      </c>
      <c r="I51" s="1623" t="s">
        <v>2837</v>
      </c>
      <c r="BA51" s="66" t="s">
        <v>404</v>
      </c>
      <c r="BM51" s="192" t="s">
        <v>96</v>
      </c>
      <c r="BV51" s="197"/>
      <c r="BW51" s="197"/>
      <c r="BX51" s="197"/>
      <c r="BY51" s="197"/>
      <c r="BZ51" s="197"/>
      <c r="CA51" s="197"/>
      <c r="CB51" s="197"/>
    </row>
    <row r="52" spans="1:80">
      <c r="A52" s="1643"/>
      <c r="B52" s="1646"/>
      <c r="C52" s="1649"/>
      <c r="D52" s="1652"/>
      <c r="E52" s="1655"/>
      <c r="F52" s="1621" t="s">
        <v>1790</v>
      </c>
      <c r="G52" s="1612">
        <v>13</v>
      </c>
      <c r="H52" s="1534">
        <v>2</v>
      </c>
      <c r="I52" s="1623" t="s">
        <v>2837</v>
      </c>
      <c r="BA52" s="66" t="s">
        <v>270</v>
      </c>
      <c r="BM52" s="192" t="s">
        <v>505</v>
      </c>
    </row>
    <row r="53" spans="1:80">
      <c r="BA53" s="66" t="s">
        <v>405</v>
      </c>
      <c r="BM53" s="192" t="s">
        <v>506</v>
      </c>
    </row>
    <row r="54" spans="1:80">
      <c r="BA54" s="66" t="s">
        <v>406</v>
      </c>
      <c r="BM54" s="192" t="s">
        <v>507</v>
      </c>
    </row>
    <row r="55" spans="1:80">
      <c r="BA55" s="66" t="s">
        <v>407</v>
      </c>
      <c r="BM55" s="192" t="s">
        <v>508</v>
      </c>
    </row>
    <row r="56" spans="1:80">
      <c r="BA56" s="66" t="s">
        <v>408</v>
      </c>
      <c r="BM56" s="192" t="s">
        <v>509</v>
      </c>
    </row>
    <row r="57" spans="1:80">
      <c r="BA57" s="66" t="s">
        <v>409</v>
      </c>
      <c r="BM57" s="192" t="s">
        <v>510</v>
      </c>
    </row>
    <row r="58" spans="1:80">
      <c r="BA58" s="66" t="s">
        <v>410</v>
      </c>
      <c r="BM58" s="192" t="s">
        <v>511</v>
      </c>
    </row>
    <row r="59" spans="1:80">
      <c r="BA59" s="66" t="s">
        <v>411</v>
      </c>
      <c r="BM59" s="192" t="s">
        <v>512</v>
      </c>
    </row>
    <row r="60" spans="1:80">
      <c r="BM60" s="192" t="s">
        <v>513</v>
      </c>
    </row>
    <row r="61" spans="1:80">
      <c r="BM61" s="192" t="s">
        <v>514</v>
      </c>
    </row>
    <row r="62" spans="1:80">
      <c r="BA62" s="318" t="s">
        <v>737</v>
      </c>
      <c r="BM62" s="192" t="s">
        <v>2909</v>
      </c>
    </row>
    <row r="63" spans="1:80" ht="15">
      <c r="BA63" s="319" t="s">
        <v>738</v>
      </c>
      <c r="BM63" s="66" t="s">
        <v>515</v>
      </c>
    </row>
    <row r="64" spans="1:80">
      <c r="BA64" s="320" t="s">
        <v>202</v>
      </c>
      <c r="BM64" s="192" t="s">
        <v>516</v>
      </c>
    </row>
    <row r="65" spans="53:65" ht="25.5">
      <c r="BA65" s="320" t="s">
        <v>795</v>
      </c>
      <c r="BM65" s="192" t="s">
        <v>517</v>
      </c>
    </row>
    <row r="66" spans="53:65">
      <c r="BA66" s="320" t="s">
        <v>796</v>
      </c>
      <c r="BM66" s="192" t="s">
        <v>518</v>
      </c>
    </row>
    <row r="67" spans="53:65">
      <c r="BA67" s="320" t="s">
        <v>65</v>
      </c>
      <c r="BM67" s="192" t="s">
        <v>519</v>
      </c>
    </row>
    <row r="68" spans="53:65">
      <c r="BA68" s="320" t="s">
        <v>797</v>
      </c>
      <c r="BM68" s="192" t="s">
        <v>520</v>
      </c>
    </row>
    <row r="69" spans="53:65" ht="15">
      <c r="BA69" s="319" t="s">
        <v>739</v>
      </c>
      <c r="BM69" s="192" t="s">
        <v>521</v>
      </c>
    </row>
    <row r="70" spans="53:65">
      <c r="BA70" s="66" t="s">
        <v>740</v>
      </c>
      <c r="BM70" s="192" t="s">
        <v>522</v>
      </c>
    </row>
    <row r="71" spans="53:65">
      <c r="BA71" s="66" t="s">
        <v>741</v>
      </c>
      <c r="BM71" s="192" t="s">
        <v>523</v>
      </c>
    </row>
    <row r="72" spans="53:65">
      <c r="BA72" s="66" t="s">
        <v>742</v>
      </c>
      <c r="BM72" s="192" t="s">
        <v>524</v>
      </c>
    </row>
    <row r="73" spans="53:65">
      <c r="BA73" s="66" t="s">
        <v>743</v>
      </c>
      <c r="BM73" s="192" t="s">
        <v>525</v>
      </c>
    </row>
    <row r="74" spans="53:65">
      <c r="BA74" s="66" t="s">
        <v>744</v>
      </c>
      <c r="BM74" s="192" t="s">
        <v>526</v>
      </c>
    </row>
    <row r="75" spans="53:65">
      <c r="BA75" s="66" t="s">
        <v>745</v>
      </c>
      <c r="BM75" s="192" t="s">
        <v>527</v>
      </c>
    </row>
    <row r="76" spans="53:65">
      <c r="BA76" s="66" t="s">
        <v>746</v>
      </c>
      <c r="BM76" s="192" t="s">
        <v>528</v>
      </c>
    </row>
    <row r="77" spans="53:65">
      <c r="BA77" s="66" t="s">
        <v>747</v>
      </c>
      <c r="BM77" s="192" t="s">
        <v>529</v>
      </c>
    </row>
    <row r="78" spans="53:65">
      <c r="BA78" s="66" t="s">
        <v>748</v>
      </c>
      <c r="BM78" s="192" t="s">
        <v>530</v>
      </c>
    </row>
    <row r="79" spans="53:65" ht="15">
      <c r="BA79" s="319" t="s">
        <v>791</v>
      </c>
      <c r="BM79" s="192"/>
    </row>
    <row r="80" spans="53:65">
      <c r="BA80" s="66" t="s">
        <v>788</v>
      </c>
      <c r="BM80" s="192"/>
    </row>
    <row r="81" spans="53:65">
      <c r="BA81" s="66" t="s">
        <v>789</v>
      </c>
      <c r="BM81" s="192"/>
    </row>
    <row r="82" spans="53:65">
      <c r="BA82" s="66" t="s">
        <v>790</v>
      </c>
      <c r="BM82" s="192"/>
    </row>
    <row r="83" spans="53:65" ht="15">
      <c r="BA83" s="319" t="s">
        <v>3017</v>
      </c>
      <c r="BM83" s="66" t="s">
        <v>531</v>
      </c>
    </row>
    <row r="84" spans="53:65">
      <c r="BA84" s="66" t="s">
        <v>750</v>
      </c>
      <c r="BM84" s="192" t="s">
        <v>532</v>
      </c>
    </row>
    <row r="85" spans="53:65">
      <c r="BA85" s="66" t="s">
        <v>751</v>
      </c>
      <c r="BM85" s="192" t="s">
        <v>533</v>
      </c>
    </row>
    <row r="86" spans="53:65">
      <c r="BA86" s="66" t="s">
        <v>752</v>
      </c>
      <c r="BM86" s="192" t="s">
        <v>534</v>
      </c>
    </row>
    <row r="87" spans="53:65">
      <c r="BA87" s="66" t="s">
        <v>753</v>
      </c>
      <c r="BM87" s="192" t="s">
        <v>535</v>
      </c>
    </row>
    <row r="88" spans="53:65">
      <c r="BA88" s="66" t="s">
        <v>84</v>
      </c>
      <c r="BM88" s="192" t="s">
        <v>102</v>
      </c>
    </row>
    <row r="89" spans="53:65">
      <c r="BA89" s="66" t="s">
        <v>754</v>
      </c>
      <c r="BM89" s="192" t="s">
        <v>3018</v>
      </c>
    </row>
    <row r="90" spans="53:65">
      <c r="BA90" s="66" t="s">
        <v>755</v>
      </c>
      <c r="BM90" s="192" t="s">
        <v>536</v>
      </c>
    </row>
    <row r="91" spans="53:65">
      <c r="BA91" s="66" t="s">
        <v>756</v>
      </c>
      <c r="BM91" s="192" t="s">
        <v>537</v>
      </c>
    </row>
    <row r="92" spans="53:65">
      <c r="BA92" s="66" t="s">
        <v>757</v>
      </c>
      <c r="BM92" s="192" t="s">
        <v>538</v>
      </c>
    </row>
    <row r="93" spans="53:65">
      <c r="BA93" s="66" t="s">
        <v>758</v>
      </c>
      <c r="BM93" s="192" t="s">
        <v>539</v>
      </c>
    </row>
    <row r="94" spans="53:65">
      <c r="BA94" s="66" t="s">
        <v>759</v>
      </c>
      <c r="BM94" s="192" t="s">
        <v>540</v>
      </c>
    </row>
    <row r="95" spans="53:65">
      <c r="BA95" s="66" t="s">
        <v>760</v>
      </c>
      <c r="BM95" s="66" t="s">
        <v>541</v>
      </c>
    </row>
    <row r="96" spans="53:65">
      <c r="BA96" s="66" t="s">
        <v>761</v>
      </c>
      <c r="BM96" s="192" t="s">
        <v>542</v>
      </c>
    </row>
    <row r="97" spans="53:65">
      <c r="BA97" s="66" t="s">
        <v>762</v>
      </c>
      <c r="BM97" s="192" t="s">
        <v>543</v>
      </c>
    </row>
    <row r="98" spans="53:65">
      <c r="BA98" s="66" t="s">
        <v>763</v>
      </c>
      <c r="BM98" s="192" t="s">
        <v>544</v>
      </c>
    </row>
    <row r="99" spans="53:65">
      <c r="BA99" s="66" t="s">
        <v>764</v>
      </c>
      <c r="BM99" s="192" t="s">
        <v>545</v>
      </c>
    </row>
    <row r="100" spans="53:65">
      <c r="BA100" s="66" t="s">
        <v>765</v>
      </c>
      <c r="BM100" s="192" t="s">
        <v>546</v>
      </c>
    </row>
    <row r="101" spans="53:65">
      <c r="BA101" s="66" t="s">
        <v>766</v>
      </c>
      <c r="BM101" s="192" t="s">
        <v>2920</v>
      </c>
    </row>
    <row r="102" spans="53:65">
      <c r="BA102" s="66" t="s">
        <v>767</v>
      </c>
      <c r="BM102" s="192" t="s">
        <v>547</v>
      </c>
    </row>
    <row r="103" spans="53:65" ht="15">
      <c r="BA103" s="319" t="s">
        <v>768</v>
      </c>
      <c r="BM103" s="192" t="s">
        <v>98</v>
      </c>
    </row>
    <row r="104" spans="53:65">
      <c r="BA104" s="66" t="s">
        <v>792</v>
      </c>
      <c r="BM104" s="192" t="s">
        <v>548</v>
      </c>
    </row>
    <row r="105" spans="53:65">
      <c r="BA105" s="66" t="s">
        <v>793</v>
      </c>
      <c r="BM105" s="192" t="s">
        <v>549</v>
      </c>
    </row>
    <row r="106" spans="53:65">
      <c r="BA106" s="66" t="s">
        <v>794</v>
      </c>
      <c r="BM106" s="192" t="s">
        <v>550</v>
      </c>
    </row>
    <row r="107" spans="53:65" ht="15">
      <c r="BA107" s="319" t="s">
        <v>769</v>
      </c>
      <c r="BM107" s="192" t="s">
        <v>551</v>
      </c>
    </row>
    <row r="108" spans="53:65">
      <c r="BA108" s="66" t="s">
        <v>770</v>
      </c>
      <c r="BM108" s="192" t="s">
        <v>552</v>
      </c>
    </row>
    <row r="109" spans="53:65" ht="15">
      <c r="BA109" s="319" t="s">
        <v>771</v>
      </c>
      <c r="BM109" s="192" t="s">
        <v>553</v>
      </c>
    </row>
    <row r="110" spans="53:65">
      <c r="BA110" s="66" t="s">
        <v>772</v>
      </c>
      <c r="BM110" s="192" t="s">
        <v>2921</v>
      </c>
    </row>
    <row r="111" spans="53:65">
      <c r="BA111" s="66" t="s">
        <v>773</v>
      </c>
      <c r="BM111" s="192" t="s">
        <v>85</v>
      </c>
    </row>
    <row r="112" spans="53:65">
      <c r="BA112" s="66" t="s">
        <v>774</v>
      </c>
      <c r="BM112" s="192" t="s">
        <v>554</v>
      </c>
    </row>
    <row r="113" spans="53:65">
      <c r="BA113" s="66" t="s">
        <v>775</v>
      </c>
      <c r="BM113" s="192" t="s">
        <v>555</v>
      </c>
    </row>
    <row r="114" spans="53:65" ht="15">
      <c r="BA114" s="319" t="s">
        <v>776</v>
      </c>
      <c r="BM114" s="192" t="s">
        <v>556</v>
      </c>
    </row>
    <row r="115" spans="53:65">
      <c r="BA115" s="66" t="s">
        <v>777</v>
      </c>
      <c r="BM115" s="192" t="s">
        <v>557</v>
      </c>
    </row>
    <row r="116" spans="53:65">
      <c r="BA116" s="66" t="s">
        <v>778</v>
      </c>
      <c r="BM116" s="192" t="s">
        <v>558</v>
      </c>
    </row>
    <row r="117" spans="53:65">
      <c r="BA117" s="66" t="s">
        <v>779</v>
      </c>
      <c r="BM117" s="192" t="s">
        <v>559</v>
      </c>
    </row>
    <row r="118" spans="53:65">
      <c r="BA118" s="66" t="s">
        <v>780</v>
      </c>
      <c r="BM118" s="192" t="s">
        <v>560</v>
      </c>
    </row>
    <row r="119" spans="53:65">
      <c r="BA119" s="66" t="s">
        <v>781</v>
      </c>
      <c r="BM119" s="192" t="s">
        <v>86</v>
      </c>
    </row>
    <row r="120" spans="53:65">
      <c r="BA120" s="66" t="s">
        <v>782</v>
      </c>
      <c r="BM120" s="192" t="s">
        <v>561</v>
      </c>
    </row>
    <row r="121" spans="53:65" ht="15">
      <c r="BA121" s="319" t="s">
        <v>783</v>
      </c>
      <c r="BM121" s="192" t="s">
        <v>562</v>
      </c>
    </row>
    <row r="122" spans="53:65">
      <c r="BA122" s="66" t="s">
        <v>784</v>
      </c>
      <c r="BM122" s="192" t="s">
        <v>563</v>
      </c>
    </row>
    <row r="123" spans="53:65" ht="15">
      <c r="BA123" s="319" t="s">
        <v>785</v>
      </c>
      <c r="BM123" s="192" t="s">
        <v>564</v>
      </c>
    </row>
    <row r="124" spans="53:65">
      <c r="BA124" s="66" t="s">
        <v>786</v>
      </c>
      <c r="BM124" s="192" t="s">
        <v>565</v>
      </c>
    </row>
    <row r="125" spans="53:65">
      <c r="BM125" s="192" t="s">
        <v>566</v>
      </c>
    </row>
    <row r="126" spans="53:65">
      <c r="BM126" s="192" t="s">
        <v>567</v>
      </c>
    </row>
    <row r="127" spans="53:65">
      <c r="BM127" s="192" t="s">
        <v>568</v>
      </c>
    </row>
    <row r="128" spans="53:65">
      <c r="BM128" s="192" t="s">
        <v>569</v>
      </c>
    </row>
    <row r="129" spans="65:65">
      <c r="BM129" s="192" t="s">
        <v>570</v>
      </c>
    </row>
    <row r="130" spans="65:65">
      <c r="BM130" s="192" t="s">
        <v>571</v>
      </c>
    </row>
    <row r="131" spans="65:65">
      <c r="BM131" s="192" t="s">
        <v>572</v>
      </c>
    </row>
    <row r="132" spans="65:65">
      <c r="BM132" s="192" t="s">
        <v>573</v>
      </c>
    </row>
    <row r="133" spans="65:65">
      <c r="BM133" s="192" t="s">
        <v>574</v>
      </c>
    </row>
    <row r="134" spans="65:65">
      <c r="BM134" s="192" t="s">
        <v>575</v>
      </c>
    </row>
    <row r="135" spans="65:65">
      <c r="BM135" s="192" t="s">
        <v>576</v>
      </c>
    </row>
    <row r="136" spans="65:65">
      <c r="BM136" s="192" t="s">
        <v>577</v>
      </c>
    </row>
    <row r="137" spans="65:65">
      <c r="BM137" s="192" t="s">
        <v>2922</v>
      </c>
    </row>
    <row r="138" spans="65:65">
      <c r="BM138" s="192" t="s">
        <v>578</v>
      </c>
    </row>
    <row r="139" spans="65:65">
      <c r="BM139" s="66" t="s">
        <v>579</v>
      </c>
    </row>
    <row r="140" spans="65:65">
      <c r="BM140" s="192" t="s">
        <v>580</v>
      </c>
    </row>
    <row r="141" spans="65:65">
      <c r="BM141" s="192" t="s">
        <v>581</v>
      </c>
    </row>
    <row r="142" spans="65:65">
      <c r="BM142" s="192" t="s">
        <v>582</v>
      </c>
    </row>
    <row r="143" spans="65:65">
      <c r="BM143" s="192" t="s">
        <v>583</v>
      </c>
    </row>
    <row r="144" spans="65:65">
      <c r="BM144" s="192" t="s">
        <v>584</v>
      </c>
    </row>
    <row r="145" spans="65:65">
      <c r="BM145" s="192" t="s">
        <v>585</v>
      </c>
    </row>
    <row r="146" spans="65:65">
      <c r="BM146" s="192" t="s">
        <v>586</v>
      </c>
    </row>
    <row r="147" spans="65:65">
      <c r="BM147" s="192" t="s">
        <v>587</v>
      </c>
    </row>
    <row r="148" spans="65:65">
      <c r="BM148" s="192" t="s">
        <v>588</v>
      </c>
    </row>
    <row r="149" spans="65:65">
      <c r="BM149" s="192" t="s">
        <v>589</v>
      </c>
    </row>
    <row r="150" spans="65:65">
      <c r="BM150" s="192" t="s">
        <v>590</v>
      </c>
    </row>
    <row r="151" spans="65:65">
      <c r="BM151" s="192" t="s">
        <v>591</v>
      </c>
    </row>
    <row r="152" spans="65:65">
      <c r="BM152" s="192" t="s">
        <v>592</v>
      </c>
    </row>
    <row r="153" spans="65:65">
      <c r="BM153" s="192" t="s">
        <v>2923</v>
      </c>
    </row>
    <row r="154" spans="65:65">
      <c r="BM154" s="192" t="s">
        <v>593</v>
      </c>
    </row>
    <row r="155" spans="65:65">
      <c r="BM155" s="192" t="s">
        <v>594</v>
      </c>
    </row>
    <row r="156" spans="65:65">
      <c r="BM156" s="192" t="s">
        <v>595</v>
      </c>
    </row>
    <row r="157" spans="65:65">
      <c r="BM157" s="192" t="s">
        <v>596</v>
      </c>
    </row>
    <row r="158" spans="65:65">
      <c r="BM158" s="192" t="s">
        <v>597</v>
      </c>
    </row>
    <row r="159" spans="65:65">
      <c r="BM159" s="192" t="s">
        <v>2924</v>
      </c>
    </row>
    <row r="160" spans="65:65">
      <c r="BM160" s="192" t="s">
        <v>598</v>
      </c>
    </row>
    <row r="161" spans="65:65">
      <c r="BM161" s="192" t="s">
        <v>599</v>
      </c>
    </row>
    <row r="162" spans="65:65">
      <c r="BM162" s="66" t="s">
        <v>600</v>
      </c>
    </row>
    <row r="163" spans="65:65">
      <c r="BM163" s="192" t="s">
        <v>83</v>
      </c>
    </row>
    <row r="164" spans="65:65">
      <c r="BM164" s="66" t="s">
        <v>601</v>
      </c>
    </row>
    <row r="165" spans="65:65">
      <c r="BM165" s="192" t="s">
        <v>602</v>
      </c>
    </row>
    <row r="166" spans="65:65">
      <c r="BM166" s="192" t="s">
        <v>603</v>
      </c>
    </row>
    <row r="167" spans="65:65">
      <c r="BM167" s="192" t="s">
        <v>604</v>
      </c>
    </row>
    <row r="168" spans="65:65">
      <c r="BM168" s="192" t="s">
        <v>605</v>
      </c>
    </row>
    <row r="169" spans="65:65">
      <c r="BM169" s="192" t="s">
        <v>606</v>
      </c>
    </row>
    <row r="170" spans="65:65">
      <c r="BM170" s="192" t="s">
        <v>607</v>
      </c>
    </row>
    <row r="171" spans="65:65">
      <c r="BM171" s="192" t="s">
        <v>608</v>
      </c>
    </row>
    <row r="172" spans="65:65">
      <c r="BM172" s="66" t="s">
        <v>609</v>
      </c>
    </row>
    <row r="173" spans="65:65">
      <c r="BM173" s="192" t="s">
        <v>610</v>
      </c>
    </row>
    <row r="174" spans="65:65">
      <c r="BM174" s="192" t="s">
        <v>611</v>
      </c>
    </row>
    <row r="175" spans="65:65">
      <c r="BM175" s="192" t="s">
        <v>612</v>
      </c>
    </row>
    <row r="176" spans="65:65">
      <c r="BM176" s="192" t="s">
        <v>613</v>
      </c>
    </row>
    <row r="177" spans="65:65">
      <c r="BM177" s="192" t="s">
        <v>614</v>
      </c>
    </row>
    <row r="178" spans="65:65">
      <c r="BM178" s="192" t="s">
        <v>615</v>
      </c>
    </row>
    <row r="179" spans="65:65">
      <c r="BM179" s="192" t="s">
        <v>616</v>
      </c>
    </row>
    <row r="180" spans="65:65">
      <c r="BM180" s="192" t="s">
        <v>617</v>
      </c>
    </row>
    <row r="181" spans="65:65">
      <c r="BM181" s="192" t="s">
        <v>618</v>
      </c>
    </row>
    <row r="182" spans="65:65">
      <c r="BM182" s="192" t="s">
        <v>619</v>
      </c>
    </row>
    <row r="183" spans="65:65">
      <c r="BM183" s="192" t="s">
        <v>620</v>
      </c>
    </row>
    <row r="184" spans="65:65">
      <c r="BM184" s="192" t="s">
        <v>621</v>
      </c>
    </row>
    <row r="185" spans="65:65">
      <c r="BM185" s="192" t="s">
        <v>622</v>
      </c>
    </row>
    <row r="186" spans="65:65">
      <c r="BM186" s="192" t="s">
        <v>2925</v>
      </c>
    </row>
    <row r="187" spans="65:65">
      <c r="BM187" s="192" t="s">
        <v>623</v>
      </c>
    </row>
    <row r="188" spans="65:65">
      <c r="BM188" s="192" t="s">
        <v>624</v>
      </c>
    </row>
    <row r="189" spans="65:65">
      <c r="BM189" s="192" t="s">
        <v>625</v>
      </c>
    </row>
    <row r="190" spans="65:65">
      <c r="BM190" s="192" t="s">
        <v>2926</v>
      </c>
    </row>
    <row r="191" spans="65:65">
      <c r="BM191" s="66" t="s">
        <v>626</v>
      </c>
    </row>
    <row r="192" spans="65:65">
      <c r="BM192" s="192" t="s">
        <v>627</v>
      </c>
    </row>
    <row r="193" spans="65:65">
      <c r="BM193" s="192" t="s">
        <v>628</v>
      </c>
    </row>
  </sheetData>
  <mergeCells count="105">
    <mergeCell ref="E34:E35"/>
    <mergeCell ref="A36:A37"/>
    <mergeCell ref="B36:B37"/>
    <mergeCell ref="C36:C37"/>
    <mergeCell ref="D36:D37"/>
    <mergeCell ref="E36:E37"/>
    <mergeCell ref="A38:A40"/>
    <mergeCell ref="B38:B40"/>
    <mergeCell ref="C38:C40"/>
    <mergeCell ref="D38:D40"/>
    <mergeCell ref="E38:E40"/>
    <mergeCell ref="A34:A35"/>
    <mergeCell ref="B34:B35"/>
    <mergeCell ref="C34:C35"/>
    <mergeCell ref="D34:D35"/>
    <mergeCell ref="A23:A25"/>
    <mergeCell ref="B23:B25"/>
    <mergeCell ref="C23:C25"/>
    <mergeCell ref="D23:D25"/>
    <mergeCell ref="E23:E25"/>
    <mergeCell ref="A26:A28"/>
    <mergeCell ref="B26:B28"/>
    <mergeCell ref="C26:C28"/>
    <mergeCell ref="D26:D28"/>
    <mergeCell ref="E26:E28"/>
    <mergeCell ref="A18:A20"/>
    <mergeCell ref="B18:B20"/>
    <mergeCell ref="C18:C20"/>
    <mergeCell ref="D18:D20"/>
    <mergeCell ref="E18:E20"/>
    <mergeCell ref="A21:A22"/>
    <mergeCell ref="B21:B22"/>
    <mergeCell ref="C21:C22"/>
    <mergeCell ref="D21:D22"/>
    <mergeCell ref="E21:E22"/>
    <mergeCell ref="E12:E13"/>
    <mergeCell ref="A12:A13"/>
    <mergeCell ref="C6:C7"/>
    <mergeCell ref="D6:D7"/>
    <mergeCell ref="E6:E7"/>
    <mergeCell ref="D12:D13"/>
    <mergeCell ref="C12:C13"/>
    <mergeCell ref="B12:B13"/>
    <mergeCell ref="A16:A17"/>
    <mergeCell ref="B16:B17"/>
    <mergeCell ref="C16:C17"/>
    <mergeCell ref="D16:D17"/>
    <mergeCell ref="E16:E17"/>
    <mergeCell ref="A14:A15"/>
    <mergeCell ref="B14:B15"/>
    <mergeCell ref="C14:C15"/>
    <mergeCell ref="D14:D15"/>
    <mergeCell ref="E14:E15"/>
    <mergeCell ref="E4:E5"/>
    <mergeCell ref="A4:A5"/>
    <mergeCell ref="B4:B5"/>
    <mergeCell ref="C4:C5"/>
    <mergeCell ref="D4:D5"/>
    <mergeCell ref="A10:A11"/>
    <mergeCell ref="B10:B11"/>
    <mergeCell ref="C10:C11"/>
    <mergeCell ref="D10:D11"/>
    <mergeCell ref="E10:E11"/>
    <mergeCell ref="A8:A9"/>
    <mergeCell ref="B8:B9"/>
    <mergeCell ref="C8:C9"/>
    <mergeCell ref="D8:D9"/>
    <mergeCell ref="E8:E9"/>
    <mergeCell ref="A6:A7"/>
    <mergeCell ref="B6:B7"/>
    <mergeCell ref="A29:A31"/>
    <mergeCell ref="B29:B31"/>
    <mergeCell ref="C29:C31"/>
    <mergeCell ref="D29:D31"/>
    <mergeCell ref="E29:E31"/>
    <mergeCell ref="A32:A33"/>
    <mergeCell ref="B32:B33"/>
    <mergeCell ref="C32:C33"/>
    <mergeCell ref="D32:D33"/>
    <mergeCell ref="E32:E33"/>
    <mergeCell ref="A41:A42"/>
    <mergeCell ref="B41:B42"/>
    <mergeCell ref="C41:C42"/>
    <mergeCell ref="D41:D42"/>
    <mergeCell ref="E41:E42"/>
    <mergeCell ref="A43:A45"/>
    <mergeCell ref="B43:B45"/>
    <mergeCell ref="C43:C45"/>
    <mergeCell ref="D43:D45"/>
    <mergeCell ref="E43:E45"/>
    <mergeCell ref="A50:A52"/>
    <mergeCell ref="B50:B52"/>
    <mergeCell ref="C50:C52"/>
    <mergeCell ref="D50:D52"/>
    <mergeCell ref="E50:E52"/>
    <mergeCell ref="A46:A47"/>
    <mergeCell ref="B46:B47"/>
    <mergeCell ref="C46:C47"/>
    <mergeCell ref="D46:D47"/>
    <mergeCell ref="E46:E47"/>
    <mergeCell ref="A48:A49"/>
    <mergeCell ref="B48:B49"/>
    <mergeCell ref="C48:C49"/>
    <mergeCell ref="D48:D49"/>
    <mergeCell ref="E48:E49"/>
  </mergeCells>
  <dataValidations count="2">
    <dataValidation type="list" allowBlank="1" showInputMessage="1" showErrorMessage="1" sqref="A4:A11">
      <formula1>$BB$2:$BB$30</formula1>
    </dataValidation>
    <dataValidation type="list" allowBlank="1" showInputMessage="1" showErrorMessage="1" sqref="B6 B18 B16 B14 B12 B10 B8 B4">
      <formula1>$BA$41:$BA$44</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Custom_lists!$B$2:$B$29</xm:f>
          </x14:formula1>
          <xm:sqref>A4:A11</xm:sqref>
        </x14:dataValidation>
        <x14:dataValidation type="list" allowBlank="1" showInputMessage="1" showErrorMessage="1">
          <x14:formula1>
            <xm:f>Custom_lists!$A$41:$A$43</xm:f>
          </x14:formula1>
          <xm:sqref>B4:B11</xm:sqref>
        </x14:dataValidation>
      </x14:dataValidations>
    </ex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pageSetUpPr fitToPage="1"/>
  </sheetPr>
  <dimension ref="A1:CF1069"/>
  <sheetViews>
    <sheetView topLeftCell="D25" workbookViewId="0">
      <selection activeCell="J4" sqref="J4"/>
    </sheetView>
  </sheetViews>
  <sheetFormatPr defaultColWidth="11.42578125" defaultRowHeight="12.75"/>
  <cols>
    <col min="1" max="1" width="11.42578125" style="66" customWidth="1"/>
    <col min="2" max="2" width="32" style="66" customWidth="1"/>
    <col min="3" max="3" width="16.42578125" style="66" customWidth="1"/>
    <col min="4" max="4" width="26.28515625" style="66" customWidth="1"/>
    <col min="5" max="5" width="13.140625" style="66" customWidth="1"/>
    <col min="6" max="6" width="13.7109375" style="66" customWidth="1"/>
    <col min="7" max="7" width="28" style="66" customWidth="1"/>
    <col min="8" max="8" width="19.28515625" style="66" customWidth="1"/>
    <col min="9" max="9" width="18" style="66" customWidth="1"/>
    <col min="10" max="10" width="15.42578125" style="66" customWidth="1"/>
    <col min="11" max="11" width="17.28515625" style="66" customWidth="1"/>
    <col min="12" max="12" width="12.28515625" style="72" customWidth="1"/>
    <col min="13" max="52" width="11.42578125" style="66" customWidth="1"/>
    <col min="53" max="16384" width="11.42578125" style="66"/>
  </cols>
  <sheetData>
    <row r="1" spans="1:81" ht="15.6" customHeight="1" thickBot="1">
      <c r="A1" s="64" t="s">
        <v>50</v>
      </c>
      <c r="B1" s="64"/>
      <c r="C1" s="64"/>
      <c r="D1" s="64"/>
      <c r="E1" s="64"/>
      <c r="F1" s="64"/>
      <c r="G1" s="65"/>
      <c r="H1" s="65"/>
      <c r="I1" s="64"/>
      <c r="K1" s="63" t="s">
        <v>0</v>
      </c>
      <c r="L1" s="57" t="s">
        <v>1014</v>
      </c>
      <c r="BA1" s="239" t="s">
        <v>402</v>
      </c>
      <c r="BB1" s="240" t="s">
        <v>805</v>
      </c>
      <c r="BD1" s="138" t="s">
        <v>2904</v>
      </c>
      <c r="BE1" s="309"/>
      <c r="BF1" s="309"/>
      <c r="BH1" s="66" t="s">
        <v>2910</v>
      </c>
      <c r="BM1" s="138" t="s">
        <v>2911</v>
      </c>
      <c r="BO1" s="66" t="s">
        <v>2912</v>
      </c>
      <c r="BU1" s="138" t="s">
        <v>2913</v>
      </c>
      <c r="BZ1" s="66" t="s">
        <v>2914</v>
      </c>
      <c r="CC1" s="66" t="s">
        <v>2915</v>
      </c>
    </row>
    <row r="2" spans="1:81" ht="14.1" customHeight="1" thickBot="1">
      <c r="A2" s="67"/>
      <c r="B2" s="67"/>
      <c r="C2" s="67"/>
      <c r="D2" s="67"/>
      <c r="E2" s="67"/>
      <c r="F2" s="67"/>
      <c r="G2" s="68"/>
      <c r="H2" s="69"/>
      <c r="I2" s="67"/>
      <c r="K2" s="20" t="s">
        <v>248</v>
      </c>
      <c r="L2" s="59" t="s">
        <v>1856</v>
      </c>
      <c r="P2" s="43"/>
      <c r="Q2" s="44"/>
      <c r="R2" s="43"/>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1" ht="44.1" customHeight="1" thickBot="1">
      <c r="A3" s="70" t="s">
        <v>1</v>
      </c>
      <c r="B3" s="22" t="s">
        <v>35</v>
      </c>
      <c r="C3" s="70" t="s">
        <v>209</v>
      </c>
      <c r="D3" s="70" t="s">
        <v>53</v>
      </c>
      <c r="E3" s="70" t="s">
        <v>201</v>
      </c>
      <c r="F3" s="70" t="s">
        <v>54</v>
      </c>
      <c r="G3" s="81" t="s">
        <v>314</v>
      </c>
      <c r="H3" s="81" t="s">
        <v>315</v>
      </c>
      <c r="I3" s="70" t="s">
        <v>210</v>
      </c>
      <c r="J3" s="172" t="s">
        <v>242</v>
      </c>
      <c r="K3" s="173" t="s">
        <v>243</v>
      </c>
      <c r="L3" s="117" t="s">
        <v>302</v>
      </c>
      <c r="P3" s="43"/>
      <c r="Q3" s="44"/>
      <c r="R3" s="43"/>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1" ht="29.1" customHeight="1">
      <c r="A4" s="1599" t="s">
        <v>39</v>
      </c>
      <c r="B4" s="1600" t="s">
        <v>40</v>
      </c>
      <c r="C4" s="564" t="s">
        <v>55</v>
      </c>
      <c r="D4" s="564" t="s">
        <v>1797</v>
      </c>
      <c r="E4" s="565">
        <v>2015</v>
      </c>
      <c r="F4" s="566" t="s">
        <v>58</v>
      </c>
      <c r="G4" s="1601" t="s">
        <v>227</v>
      </c>
      <c r="H4" s="1602" t="s">
        <v>1748</v>
      </c>
      <c r="I4" s="567" t="s">
        <v>445</v>
      </c>
      <c r="J4" s="568">
        <v>7.6923076923076927E-2</v>
      </c>
      <c r="K4" s="569">
        <v>1</v>
      </c>
      <c r="L4" s="570"/>
      <c r="P4" s="44"/>
      <c r="Q4" s="44"/>
      <c r="R4" s="44"/>
      <c r="BA4" s="310" t="s">
        <v>331</v>
      </c>
      <c r="BB4" s="310" t="s">
        <v>332</v>
      </c>
      <c r="BD4" s="66" t="s">
        <v>420</v>
      </c>
      <c r="BE4" s="309"/>
      <c r="BF4" s="309"/>
      <c r="BH4" s="66" t="s">
        <v>455</v>
      </c>
      <c r="BM4" s="192" t="s">
        <v>463</v>
      </c>
      <c r="BO4" s="66" t="s">
        <v>123</v>
      </c>
      <c r="BU4" s="197" t="s">
        <v>686</v>
      </c>
      <c r="BV4" s="197"/>
      <c r="BW4" s="197"/>
      <c r="BX4" s="197"/>
      <c r="BY4" s="197"/>
      <c r="BZ4" s="197" t="s">
        <v>57</v>
      </c>
      <c r="CA4" s="197"/>
      <c r="CB4" s="197"/>
      <c r="CC4" s="66" t="s">
        <v>265</v>
      </c>
    </row>
    <row r="5" spans="1:81" ht="29.1" customHeight="1">
      <c r="A5" s="1603" t="s">
        <v>39</v>
      </c>
      <c r="B5" s="1600" t="s">
        <v>40</v>
      </c>
      <c r="C5" s="564" t="s">
        <v>55</v>
      </c>
      <c r="D5" s="564" t="s">
        <v>1797</v>
      </c>
      <c r="E5" s="565">
        <v>2015</v>
      </c>
      <c r="F5" s="566" t="s">
        <v>58</v>
      </c>
      <c r="G5" s="1601" t="s">
        <v>227</v>
      </c>
      <c r="H5" s="1602" t="s">
        <v>415</v>
      </c>
      <c r="I5" s="567" t="s">
        <v>445</v>
      </c>
      <c r="J5" s="571">
        <v>0.125</v>
      </c>
      <c r="K5" s="572">
        <v>0.90476190476190477</v>
      </c>
      <c r="L5" s="573"/>
      <c r="P5" s="44"/>
      <c r="Q5" s="44"/>
      <c r="R5" s="44"/>
      <c r="BA5" s="310" t="s">
        <v>335</v>
      </c>
      <c r="BB5" s="310" t="s">
        <v>336</v>
      </c>
      <c r="BD5" s="66" t="s">
        <v>219</v>
      </c>
      <c r="BE5" s="309"/>
      <c r="BF5" s="309"/>
      <c r="BH5" s="66" t="s">
        <v>447</v>
      </c>
      <c r="BM5" s="66" t="s">
        <v>464</v>
      </c>
      <c r="BU5" s="197" t="s">
        <v>660</v>
      </c>
      <c r="BV5" s="197"/>
      <c r="BW5" s="197"/>
      <c r="BX5" s="197"/>
      <c r="BY5" s="197"/>
      <c r="BZ5" s="197" t="s">
        <v>711</v>
      </c>
      <c r="CA5" s="197"/>
      <c r="CB5" s="197"/>
      <c r="CC5" s="66" t="s">
        <v>266</v>
      </c>
    </row>
    <row r="6" spans="1:81" ht="29.1" customHeight="1">
      <c r="A6" s="594" t="s">
        <v>39</v>
      </c>
      <c r="B6" s="1600" t="s">
        <v>40</v>
      </c>
      <c r="C6" s="564" t="s">
        <v>55</v>
      </c>
      <c r="D6" s="564" t="s">
        <v>1797</v>
      </c>
      <c r="E6" s="565">
        <v>2015</v>
      </c>
      <c r="F6" s="566" t="s">
        <v>58</v>
      </c>
      <c r="G6" s="1601" t="s">
        <v>227</v>
      </c>
      <c r="H6" s="1602" t="s">
        <v>1747</v>
      </c>
      <c r="I6" s="567" t="s">
        <v>445</v>
      </c>
      <c r="J6" s="574">
        <v>0.27777777777777779</v>
      </c>
      <c r="K6" s="572">
        <v>1</v>
      </c>
      <c r="L6" s="573"/>
      <c r="P6" s="44"/>
      <c r="Q6" s="44"/>
      <c r="R6" s="44"/>
      <c r="BA6" s="310" t="s">
        <v>337</v>
      </c>
      <c r="BB6" s="310" t="s">
        <v>338</v>
      </c>
      <c r="BD6" s="66" t="s">
        <v>415</v>
      </c>
      <c r="BE6" s="309"/>
      <c r="BF6" s="309"/>
      <c r="BH6" s="66" t="s">
        <v>451</v>
      </c>
      <c r="BM6" s="192" t="s">
        <v>3011</v>
      </c>
      <c r="BU6" s="197" t="s">
        <v>661</v>
      </c>
      <c r="BV6" s="197"/>
      <c r="BW6" s="197"/>
      <c r="BX6" s="197"/>
      <c r="BY6" s="197"/>
      <c r="BZ6" s="197" t="s">
        <v>709</v>
      </c>
      <c r="CA6" s="197"/>
      <c r="CB6" s="197"/>
      <c r="CC6" s="66" t="s">
        <v>723</v>
      </c>
    </row>
    <row r="7" spans="1:81" ht="13.35" customHeight="1">
      <c r="A7" s="594" t="s">
        <v>39</v>
      </c>
      <c r="B7" s="1600" t="s">
        <v>40</v>
      </c>
      <c r="C7" s="564" t="s">
        <v>55</v>
      </c>
      <c r="D7" s="564" t="s">
        <v>1797</v>
      </c>
      <c r="E7" s="565">
        <v>2015</v>
      </c>
      <c r="F7" s="566" t="s">
        <v>58</v>
      </c>
      <c r="G7" s="1601" t="s">
        <v>222</v>
      </c>
      <c r="H7" s="1602" t="s">
        <v>215</v>
      </c>
      <c r="I7" s="567" t="s">
        <v>445</v>
      </c>
      <c r="J7" s="574">
        <v>1.770416904625928E-2</v>
      </c>
      <c r="K7" s="572">
        <v>0.79487179487179482</v>
      </c>
      <c r="L7" s="573"/>
      <c r="P7" s="44"/>
      <c r="Q7" s="44"/>
      <c r="R7" s="44"/>
      <c r="BA7" s="310" t="s">
        <v>344</v>
      </c>
      <c r="BB7" s="310" t="s">
        <v>326</v>
      </c>
      <c r="BD7" s="66" t="s">
        <v>416</v>
      </c>
      <c r="BE7" s="309"/>
      <c r="BF7" s="309"/>
      <c r="BH7" s="66" t="s">
        <v>452</v>
      </c>
      <c r="BM7" s="192" t="s">
        <v>465</v>
      </c>
      <c r="BO7" s="66" t="s">
        <v>3012</v>
      </c>
      <c r="BU7" s="197" t="s">
        <v>687</v>
      </c>
      <c r="BV7" s="197"/>
      <c r="BW7" s="197"/>
      <c r="BX7" s="197"/>
      <c r="BY7" s="197"/>
      <c r="BZ7" s="197" t="s">
        <v>174</v>
      </c>
      <c r="CA7" s="197"/>
      <c r="CB7" s="197"/>
      <c r="CC7" s="66" t="s">
        <v>724</v>
      </c>
    </row>
    <row r="8" spans="1:81" ht="25.5">
      <c r="A8" s="594" t="s">
        <v>39</v>
      </c>
      <c r="B8" s="1600" t="s">
        <v>40</v>
      </c>
      <c r="C8" s="564" t="s">
        <v>55</v>
      </c>
      <c r="D8" s="564" t="s">
        <v>1797</v>
      </c>
      <c r="E8" s="565">
        <v>2015</v>
      </c>
      <c r="F8" s="566" t="s">
        <v>58</v>
      </c>
      <c r="G8" s="1601" t="s">
        <v>222</v>
      </c>
      <c r="H8" s="1602" t="s">
        <v>219</v>
      </c>
      <c r="I8" s="567" t="s">
        <v>445</v>
      </c>
      <c r="J8" s="574">
        <v>0.35714285714285715</v>
      </c>
      <c r="K8" s="572">
        <v>1</v>
      </c>
      <c r="L8" s="573"/>
      <c r="P8" s="44"/>
      <c r="Q8" s="44"/>
      <c r="R8" s="44"/>
      <c r="BA8" s="310" t="s">
        <v>339</v>
      </c>
      <c r="BB8" s="310" t="s">
        <v>322</v>
      </c>
      <c r="BD8" s="66" t="s">
        <v>417</v>
      </c>
      <c r="BE8" s="309"/>
      <c r="BF8" s="309"/>
      <c r="BH8" s="66" t="s">
        <v>453</v>
      </c>
      <c r="BM8" s="192" t="s">
        <v>466</v>
      </c>
      <c r="BO8" s="66" t="s">
        <v>118</v>
      </c>
      <c r="BU8" s="197" t="s">
        <v>662</v>
      </c>
      <c r="BV8" s="197"/>
      <c r="BW8" s="197"/>
      <c r="BX8" s="197"/>
      <c r="BY8" s="197"/>
      <c r="BZ8" s="197" t="s">
        <v>699</v>
      </c>
      <c r="CA8" s="197"/>
      <c r="CB8" s="197"/>
      <c r="CC8" s="66" t="s">
        <v>725</v>
      </c>
    </row>
    <row r="9" spans="1:81" ht="25.5">
      <c r="A9" s="594" t="s">
        <v>39</v>
      </c>
      <c r="B9" s="1600" t="s">
        <v>40</v>
      </c>
      <c r="C9" s="564" t="s">
        <v>55</v>
      </c>
      <c r="D9" s="564" t="s">
        <v>1797</v>
      </c>
      <c r="E9" s="565">
        <v>2015</v>
      </c>
      <c r="F9" s="566" t="s">
        <v>58</v>
      </c>
      <c r="G9" s="1601" t="s">
        <v>222</v>
      </c>
      <c r="H9" s="1602" t="s">
        <v>415</v>
      </c>
      <c r="I9" s="567" t="s">
        <v>445</v>
      </c>
      <c r="J9" s="574">
        <v>2.4691358024691357E-2</v>
      </c>
      <c r="K9" s="572">
        <v>0.5</v>
      </c>
      <c r="L9" s="573"/>
      <c r="P9" s="44"/>
      <c r="Q9" s="44"/>
      <c r="R9" s="44"/>
      <c r="BA9" s="310" t="s">
        <v>369</v>
      </c>
      <c r="BB9" s="310" t="s">
        <v>39</v>
      </c>
      <c r="BD9" s="66" t="s">
        <v>418</v>
      </c>
      <c r="BE9" s="309"/>
      <c r="BF9" s="309"/>
      <c r="BH9" s="66" t="s">
        <v>454</v>
      </c>
      <c r="BM9" s="192" t="s">
        <v>3013</v>
      </c>
      <c r="BO9" s="66" t="s">
        <v>648</v>
      </c>
      <c r="BU9" s="197" t="s">
        <v>139</v>
      </c>
      <c r="BV9" s="197"/>
      <c r="BW9" s="197"/>
      <c r="BX9" s="197"/>
      <c r="BY9" s="197"/>
      <c r="BZ9" s="197" t="s">
        <v>700</v>
      </c>
      <c r="CA9" s="197"/>
      <c r="CB9" s="197"/>
      <c r="CC9" s="66" t="s">
        <v>193</v>
      </c>
    </row>
    <row r="10" spans="1:81" ht="25.5">
      <c r="A10" s="594" t="s">
        <v>39</v>
      </c>
      <c r="B10" s="1600" t="s">
        <v>40</v>
      </c>
      <c r="C10" s="564" t="s">
        <v>55</v>
      </c>
      <c r="D10" s="564" t="s">
        <v>1797</v>
      </c>
      <c r="E10" s="565">
        <v>2015</v>
      </c>
      <c r="F10" s="566" t="s">
        <v>58</v>
      </c>
      <c r="G10" s="1601" t="s">
        <v>216</v>
      </c>
      <c r="H10" s="1602" t="s">
        <v>1743</v>
      </c>
      <c r="I10" s="567" t="s">
        <v>445</v>
      </c>
      <c r="J10" s="574">
        <v>0.14754098360655737</v>
      </c>
      <c r="K10" s="572">
        <v>0.75</v>
      </c>
      <c r="L10" s="575"/>
      <c r="P10" s="44"/>
      <c r="Q10" s="44"/>
      <c r="R10" s="44"/>
      <c r="BA10" s="310" t="s">
        <v>340</v>
      </c>
      <c r="BB10" s="310" t="s">
        <v>341</v>
      </c>
      <c r="BE10" s="309"/>
      <c r="BF10" s="309"/>
      <c r="BM10" s="192" t="s">
        <v>3014</v>
      </c>
      <c r="BO10" s="66" t="s">
        <v>118</v>
      </c>
      <c r="BU10" s="197" t="s">
        <v>663</v>
      </c>
      <c r="BV10" s="197"/>
      <c r="BW10" s="197"/>
      <c r="BX10" s="197"/>
      <c r="BY10" s="197"/>
      <c r="BZ10" s="197" t="s">
        <v>701</v>
      </c>
      <c r="CA10" s="197"/>
      <c r="CB10" s="197"/>
      <c r="CC10" s="66" t="s">
        <v>197</v>
      </c>
    </row>
    <row r="11" spans="1:81" ht="13.35" customHeight="1">
      <c r="A11" s="594" t="s">
        <v>39</v>
      </c>
      <c r="B11" s="1600" t="s">
        <v>40</v>
      </c>
      <c r="C11" s="564" t="s">
        <v>55</v>
      </c>
      <c r="D11" s="564" t="s">
        <v>1797</v>
      </c>
      <c r="E11" s="565">
        <v>2015</v>
      </c>
      <c r="F11" s="566" t="s">
        <v>58</v>
      </c>
      <c r="G11" s="1601" t="s">
        <v>216</v>
      </c>
      <c r="H11" s="1602" t="s">
        <v>416</v>
      </c>
      <c r="I11" s="567" t="s">
        <v>445</v>
      </c>
      <c r="J11" s="568">
        <v>0.1728395061728395</v>
      </c>
      <c r="K11" s="569">
        <v>0.77777777777777779</v>
      </c>
      <c r="L11" s="575"/>
      <c r="P11" s="44"/>
      <c r="Q11" s="44"/>
      <c r="R11" s="44"/>
      <c r="BA11" s="310" t="s">
        <v>342</v>
      </c>
      <c r="BB11" s="310" t="s">
        <v>124</v>
      </c>
      <c r="BE11" s="309"/>
      <c r="BF11" s="309"/>
      <c r="BM11" s="192" t="s">
        <v>467</v>
      </c>
      <c r="BO11" s="66" t="s">
        <v>120</v>
      </c>
      <c r="BU11" s="197" t="s">
        <v>664</v>
      </c>
      <c r="BV11" s="197"/>
      <c r="BW11" s="197"/>
      <c r="BX11" s="197"/>
      <c r="BY11" s="197"/>
      <c r="BZ11" s="197" t="s">
        <v>184</v>
      </c>
      <c r="CA11" s="197"/>
      <c r="CB11" s="197"/>
    </row>
    <row r="12" spans="1:81" ht="25.5">
      <c r="A12" s="594" t="s">
        <v>39</v>
      </c>
      <c r="B12" s="1600" t="s">
        <v>40</v>
      </c>
      <c r="C12" s="564" t="s">
        <v>55</v>
      </c>
      <c r="D12" s="564" t="s">
        <v>1797</v>
      </c>
      <c r="E12" s="565">
        <v>2015</v>
      </c>
      <c r="F12" s="566" t="s">
        <v>58</v>
      </c>
      <c r="G12" s="1601" t="s">
        <v>216</v>
      </c>
      <c r="H12" s="1602" t="s">
        <v>417</v>
      </c>
      <c r="I12" s="567" t="s">
        <v>445</v>
      </c>
      <c r="J12" s="568">
        <v>0.36507936507936506</v>
      </c>
      <c r="K12" s="569">
        <v>0.83636363636363631</v>
      </c>
      <c r="L12" s="575"/>
      <c r="P12" s="44"/>
      <c r="Q12" s="44"/>
      <c r="R12" s="44"/>
      <c r="BA12" s="310" t="s">
        <v>343</v>
      </c>
      <c r="BB12" s="310" t="s">
        <v>49</v>
      </c>
      <c r="BD12" s="138" t="s">
        <v>3015</v>
      </c>
      <c r="BE12" s="309"/>
      <c r="BF12" s="309"/>
      <c r="BH12" s="138" t="s">
        <v>75</v>
      </c>
      <c r="BK12" s="138" t="s">
        <v>798</v>
      </c>
      <c r="BM12" s="192" t="s">
        <v>468</v>
      </c>
      <c r="BO12" s="66" t="s">
        <v>121</v>
      </c>
      <c r="BU12" s="197" t="s">
        <v>688</v>
      </c>
      <c r="BV12" s="197"/>
      <c r="BW12" s="197"/>
      <c r="BX12" s="197"/>
      <c r="BY12" s="197"/>
      <c r="BZ12" s="197" t="s">
        <v>702</v>
      </c>
      <c r="CA12" s="197"/>
      <c r="CB12" s="197"/>
    </row>
    <row r="13" spans="1:81" s="197" customFormat="1" ht="25.5">
      <c r="A13" s="594" t="s">
        <v>39</v>
      </c>
      <c r="B13" s="1600" t="s">
        <v>40</v>
      </c>
      <c r="C13" s="564" t="s">
        <v>55</v>
      </c>
      <c r="D13" s="564" t="s">
        <v>1797</v>
      </c>
      <c r="E13" s="565">
        <v>2015</v>
      </c>
      <c r="F13" s="566" t="s">
        <v>58</v>
      </c>
      <c r="G13" s="1601" t="s">
        <v>216</v>
      </c>
      <c r="H13" s="1602" t="s">
        <v>1745</v>
      </c>
      <c r="I13" s="567" t="s">
        <v>445</v>
      </c>
      <c r="J13" s="568">
        <v>0.66666666666666663</v>
      </c>
      <c r="K13" s="569">
        <v>0.66666666666666663</v>
      </c>
      <c r="L13" s="575"/>
      <c r="P13" s="196"/>
      <c r="Q13" s="196"/>
      <c r="R13" s="196"/>
      <c r="BA13" s="315" t="s">
        <v>371</v>
      </c>
      <c r="BB13" s="315" t="s">
        <v>323</v>
      </c>
      <c r="BD13" s="197" t="s">
        <v>55</v>
      </c>
      <c r="BE13" s="316"/>
      <c r="BF13" s="316"/>
      <c r="BH13" s="197" t="s">
        <v>66</v>
      </c>
      <c r="BK13" s="197" t="s">
        <v>66</v>
      </c>
      <c r="BM13" s="304" t="s">
        <v>469</v>
      </c>
      <c r="BO13" s="197" t="s">
        <v>122</v>
      </c>
      <c r="BU13" s="197" t="s">
        <v>665</v>
      </c>
      <c r="BZ13" s="197" t="s">
        <v>712</v>
      </c>
    </row>
    <row r="14" spans="1:81" ht="25.5">
      <c r="A14" s="594" t="s">
        <v>39</v>
      </c>
      <c r="B14" s="1600" t="s">
        <v>40</v>
      </c>
      <c r="C14" s="564" t="s">
        <v>55</v>
      </c>
      <c r="D14" s="564" t="s">
        <v>1797</v>
      </c>
      <c r="E14" s="565">
        <v>2015</v>
      </c>
      <c r="F14" s="566" t="s">
        <v>58</v>
      </c>
      <c r="G14" s="1601" t="s">
        <v>1749</v>
      </c>
      <c r="H14" s="1602" t="s">
        <v>219</v>
      </c>
      <c r="I14" s="567" t="s">
        <v>445</v>
      </c>
      <c r="J14" s="568">
        <v>8.9285714285714288E-2</v>
      </c>
      <c r="K14" s="569">
        <v>0.7142857142857143</v>
      </c>
      <c r="L14" s="575"/>
      <c r="P14" s="44"/>
      <c r="Q14" s="44"/>
      <c r="R14" s="44"/>
      <c r="BA14" s="310" t="s">
        <v>345</v>
      </c>
      <c r="BB14" s="310" t="s">
        <v>346</v>
      </c>
      <c r="BD14" s="66" t="s">
        <v>423</v>
      </c>
      <c r="BE14" s="309"/>
      <c r="BF14" s="309"/>
      <c r="BH14" s="66" t="s">
        <v>76</v>
      </c>
      <c r="BK14" s="66" t="s">
        <v>736</v>
      </c>
      <c r="BM14" s="192" t="s">
        <v>470</v>
      </c>
      <c r="BO14" s="66" t="s">
        <v>650</v>
      </c>
      <c r="BU14" s="197" t="s">
        <v>689</v>
      </c>
      <c r="BV14" s="197"/>
      <c r="BW14" s="197"/>
      <c r="BX14" s="197"/>
      <c r="BY14" s="197"/>
      <c r="BZ14" s="197" t="s">
        <v>703</v>
      </c>
      <c r="CA14" s="197"/>
      <c r="CB14" s="197"/>
    </row>
    <row r="15" spans="1:81" ht="25.5">
      <c r="A15" s="594" t="s">
        <v>39</v>
      </c>
      <c r="B15" s="1600" t="s">
        <v>40</v>
      </c>
      <c r="C15" s="564" t="s">
        <v>55</v>
      </c>
      <c r="D15" s="564" t="s">
        <v>1797</v>
      </c>
      <c r="E15" s="565">
        <v>2015</v>
      </c>
      <c r="F15" s="566" t="s">
        <v>58</v>
      </c>
      <c r="G15" s="1601" t="s">
        <v>1749</v>
      </c>
      <c r="H15" s="1602" t="s">
        <v>415</v>
      </c>
      <c r="I15" s="567" t="s">
        <v>445</v>
      </c>
      <c r="J15" s="568">
        <v>8.1632653061224483E-2</v>
      </c>
      <c r="K15" s="569">
        <v>0.5714285714285714</v>
      </c>
      <c r="L15" s="575"/>
      <c r="P15" s="44"/>
      <c r="Q15" s="44"/>
      <c r="R15" s="44"/>
      <c r="BA15" s="310" t="s">
        <v>333</v>
      </c>
      <c r="BB15" s="310" t="s">
        <v>334</v>
      </c>
      <c r="BD15" s="66" t="s">
        <v>174</v>
      </c>
      <c r="BE15" s="309"/>
      <c r="BF15" s="309"/>
      <c r="BH15" s="66" t="s">
        <v>728</v>
      </c>
      <c r="BM15" s="192" t="s">
        <v>471</v>
      </c>
      <c r="BO15" s="66" t="s">
        <v>649</v>
      </c>
      <c r="BU15" s="197" t="s">
        <v>666</v>
      </c>
      <c r="BV15" s="197"/>
      <c r="BW15" s="197"/>
      <c r="BX15" s="197"/>
      <c r="BY15" s="197"/>
      <c r="BZ15" s="197" t="s">
        <v>704</v>
      </c>
      <c r="CA15" s="197"/>
      <c r="CB15" s="197"/>
    </row>
    <row r="16" spans="1:81" ht="25.5">
      <c r="A16" s="594" t="s">
        <v>39</v>
      </c>
      <c r="B16" s="1600" t="s">
        <v>40</v>
      </c>
      <c r="C16" s="564" t="s">
        <v>55</v>
      </c>
      <c r="D16" s="564" t="s">
        <v>1797</v>
      </c>
      <c r="E16" s="565">
        <v>2015</v>
      </c>
      <c r="F16" s="566" t="s">
        <v>58</v>
      </c>
      <c r="G16" s="1601" t="s">
        <v>226</v>
      </c>
      <c r="H16" s="1602" t="s">
        <v>1748</v>
      </c>
      <c r="I16" s="567" t="s">
        <v>445</v>
      </c>
      <c r="J16" s="568">
        <v>0.12903225806451613</v>
      </c>
      <c r="K16" s="569">
        <v>1</v>
      </c>
      <c r="L16" s="575"/>
      <c r="P16" s="44"/>
      <c r="Q16" s="44"/>
      <c r="R16" s="44"/>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84" ht="25.5">
      <c r="A17" s="594" t="s">
        <v>39</v>
      </c>
      <c r="B17" s="1600" t="s">
        <v>40</v>
      </c>
      <c r="C17" s="564" t="s">
        <v>55</v>
      </c>
      <c r="D17" s="564" t="s">
        <v>1797</v>
      </c>
      <c r="E17" s="565">
        <v>2015</v>
      </c>
      <c r="F17" s="566" t="s">
        <v>58</v>
      </c>
      <c r="G17" s="1601" t="s">
        <v>226</v>
      </c>
      <c r="H17" s="1602" t="s">
        <v>415</v>
      </c>
      <c r="I17" s="567" t="s">
        <v>445</v>
      </c>
      <c r="J17" s="568">
        <v>9.3333333333333338E-2</v>
      </c>
      <c r="K17" s="569">
        <v>0.875</v>
      </c>
      <c r="L17" s="575"/>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84" ht="25.5">
      <c r="A18" s="594" t="s">
        <v>39</v>
      </c>
      <c r="B18" s="1600" t="s">
        <v>40</v>
      </c>
      <c r="C18" s="564" t="s">
        <v>55</v>
      </c>
      <c r="D18" s="564" t="s">
        <v>1797</v>
      </c>
      <c r="E18" s="565">
        <v>2015</v>
      </c>
      <c r="F18" s="566" t="s">
        <v>58</v>
      </c>
      <c r="G18" s="1601" t="s">
        <v>226</v>
      </c>
      <c r="H18" s="1602" t="s">
        <v>206</v>
      </c>
      <c r="I18" s="567" t="s">
        <v>445</v>
      </c>
      <c r="J18" s="568">
        <v>0.17857142857142858</v>
      </c>
      <c r="K18" s="569">
        <v>0.55555555555555558</v>
      </c>
      <c r="L18" s="575"/>
      <c r="BA18" s="310" t="s">
        <v>351</v>
      </c>
      <c r="BB18" s="310" t="s">
        <v>99</v>
      </c>
      <c r="BD18" s="66" t="s">
        <v>425</v>
      </c>
      <c r="BE18" s="309"/>
      <c r="BF18" s="309"/>
      <c r="BM18" s="192" t="s">
        <v>472</v>
      </c>
      <c r="BO18" s="66" t="s">
        <v>653</v>
      </c>
      <c r="BU18" s="197" t="s">
        <v>719</v>
      </c>
      <c r="BV18" s="197"/>
      <c r="BW18" s="197"/>
      <c r="BX18" s="197"/>
      <c r="BY18" s="197"/>
      <c r="BZ18" s="197" t="s">
        <v>706</v>
      </c>
      <c r="CA18" s="197"/>
      <c r="CB18" s="197"/>
    </row>
    <row r="19" spans="1:84" ht="25.5">
      <c r="A19" s="594" t="s">
        <v>39</v>
      </c>
      <c r="B19" s="1600" t="s">
        <v>40</v>
      </c>
      <c r="C19" s="564" t="s">
        <v>55</v>
      </c>
      <c r="D19" s="564" t="s">
        <v>1797</v>
      </c>
      <c r="E19" s="565">
        <v>2015</v>
      </c>
      <c r="F19" s="566" t="s">
        <v>58</v>
      </c>
      <c r="G19" s="1601" t="s">
        <v>226</v>
      </c>
      <c r="H19" s="1602" t="s">
        <v>417</v>
      </c>
      <c r="I19" s="567" t="s">
        <v>445</v>
      </c>
      <c r="J19" s="568">
        <v>0.2</v>
      </c>
      <c r="K19" s="569">
        <v>1</v>
      </c>
      <c r="L19" s="575"/>
      <c r="BA19" s="310" t="s">
        <v>353</v>
      </c>
      <c r="BB19" s="310" t="s">
        <v>325</v>
      </c>
      <c r="BD19" s="66" t="s">
        <v>426</v>
      </c>
      <c r="BE19" s="309"/>
      <c r="BF19" s="309"/>
      <c r="BM19" s="192" t="s">
        <v>473</v>
      </c>
      <c r="BO19" s="66" t="s">
        <v>654</v>
      </c>
      <c r="BU19" s="197" t="s">
        <v>720</v>
      </c>
      <c r="BV19" s="197"/>
      <c r="BW19" s="197"/>
      <c r="BX19" s="197"/>
      <c r="BY19" s="197"/>
      <c r="BZ19" s="197" t="s">
        <v>714</v>
      </c>
      <c r="CA19" s="197"/>
      <c r="CB19" s="197"/>
    </row>
    <row r="20" spans="1:84" ht="25.5">
      <c r="A20" s="594" t="s">
        <v>39</v>
      </c>
      <c r="B20" s="1600" t="s">
        <v>40</v>
      </c>
      <c r="C20" s="564" t="s">
        <v>55</v>
      </c>
      <c r="D20" s="564" t="s">
        <v>1797</v>
      </c>
      <c r="E20" s="565">
        <v>2015</v>
      </c>
      <c r="F20" s="566" t="s">
        <v>58</v>
      </c>
      <c r="G20" s="1601" t="s">
        <v>1746</v>
      </c>
      <c r="H20" s="1602" t="s">
        <v>1747</v>
      </c>
      <c r="I20" s="567" t="s">
        <v>445</v>
      </c>
      <c r="J20" s="568">
        <v>0.42857142857142855</v>
      </c>
      <c r="K20" s="569">
        <v>0.8571428571428571</v>
      </c>
      <c r="L20" s="575"/>
      <c r="BA20" s="310" t="s">
        <v>354</v>
      </c>
      <c r="BB20" s="310" t="s">
        <v>355</v>
      </c>
      <c r="BD20" s="66" t="s">
        <v>427</v>
      </c>
      <c r="BE20" s="309"/>
      <c r="BF20" s="309"/>
      <c r="BM20" s="192" t="s">
        <v>474</v>
      </c>
      <c r="BO20" s="66" t="s">
        <v>655</v>
      </c>
      <c r="BU20" s="197" t="s">
        <v>721</v>
      </c>
      <c r="BV20" s="197"/>
      <c r="BW20" s="197"/>
      <c r="BX20" s="197"/>
      <c r="BY20" s="197"/>
      <c r="BZ20" s="197" t="s">
        <v>713</v>
      </c>
      <c r="CA20" s="197"/>
      <c r="CB20" s="197"/>
    </row>
    <row r="21" spans="1:84" ht="25.5">
      <c r="A21" s="594" t="s">
        <v>39</v>
      </c>
      <c r="B21" s="1600" t="s">
        <v>40</v>
      </c>
      <c r="C21" s="564" t="s">
        <v>55</v>
      </c>
      <c r="D21" s="564" t="s">
        <v>1797</v>
      </c>
      <c r="E21" s="565">
        <v>2015</v>
      </c>
      <c r="F21" s="566" t="s">
        <v>58</v>
      </c>
      <c r="G21" s="1601" t="s">
        <v>1746</v>
      </c>
      <c r="H21" s="1602" t="s">
        <v>417</v>
      </c>
      <c r="I21" s="567" t="s">
        <v>445</v>
      </c>
      <c r="J21" s="568">
        <v>0.47368421052631576</v>
      </c>
      <c r="K21" s="569">
        <v>0.8571428571428571</v>
      </c>
      <c r="L21" s="575"/>
      <c r="BA21" s="310" t="s">
        <v>352</v>
      </c>
      <c r="BB21" s="310" t="s">
        <v>321</v>
      </c>
      <c r="BD21" s="66" t="s">
        <v>428</v>
      </c>
      <c r="BE21" s="309"/>
      <c r="BF21" s="309"/>
      <c r="BH21" s="317" t="s">
        <v>3010</v>
      </c>
      <c r="BI21" s="66" t="s">
        <v>787</v>
      </c>
      <c r="BM21" s="192" t="s">
        <v>475</v>
      </c>
      <c r="BO21" s="66" t="s">
        <v>656</v>
      </c>
      <c r="BU21" s="197" t="s">
        <v>722</v>
      </c>
      <c r="BV21" s="197"/>
      <c r="BW21" s="197"/>
      <c r="BX21" s="197"/>
      <c r="BY21" s="197"/>
      <c r="BZ21" s="197" t="s">
        <v>707</v>
      </c>
      <c r="CA21" s="197"/>
      <c r="CB21" s="197"/>
    </row>
    <row r="22" spans="1:84" ht="25.5">
      <c r="A22" s="594" t="s">
        <v>39</v>
      </c>
      <c r="B22" s="1600" t="s">
        <v>40</v>
      </c>
      <c r="C22" s="564" t="s">
        <v>55</v>
      </c>
      <c r="D22" s="564" t="s">
        <v>1797</v>
      </c>
      <c r="E22" s="565">
        <v>2015</v>
      </c>
      <c r="F22" s="566" t="s">
        <v>58</v>
      </c>
      <c r="G22" s="1601" t="s">
        <v>1750</v>
      </c>
      <c r="H22" s="1602" t="s">
        <v>1751</v>
      </c>
      <c r="I22" s="567" t="s">
        <v>445</v>
      </c>
      <c r="J22" s="568">
        <v>0.72131147540983609</v>
      </c>
      <c r="K22" s="569">
        <v>1</v>
      </c>
      <c r="L22" s="575"/>
      <c r="BA22" s="310" t="s">
        <v>356</v>
      </c>
      <c r="BB22" s="310" t="s">
        <v>357</v>
      </c>
      <c r="BD22" s="66" t="s">
        <v>119</v>
      </c>
      <c r="BE22" s="309"/>
      <c r="BF22" s="309"/>
      <c r="BM22" s="192" t="s">
        <v>476</v>
      </c>
      <c r="BO22" s="66" t="s">
        <v>657</v>
      </c>
      <c r="BU22" s="197" t="s">
        <v>667</v>
      </c>
      <c r="BV22" s="197"/>
      <c r="BW22" s="197"/>
      <c r="BX22" s="197"/>
      <c r="BY22" s="197"/>
      <c r="BZ22" s="197" t="s">
        <v>441</v>
      </c>
      <c r="CA22" s="197"/>
      <c r="CB22" s="197"/>
    </row>
    <row r="23" spans="1:84" ht="25.5">
      <c r="A23" s="594" t="s">
        <v>39</v>
      </c>
      <c r="B23" s="1600" t="s">
        <v>40</v>
      </c>
      <c r="C23" s="564" t="s">
        <v>55</v>
      </c>
      <c r="D23" s="564" t="s">
        <v>1797</v>
      </c>
      <c r="E23" s="565">
        <v>2015</v>
      </c>
      <c r="F23" s="566" t="s">
        <v>58</v>
      </c>
      <c r="G23" s="1601" t="s">
        <v>231</v>
      </c>
      <c r="H23" s="1602" t="s">
        <v>215</v>
      </c>
      <c r="I23" s="567" t="s">
        <v>445</v>
      </c>
      <c r="J23" s="568">
        <v>2.4305555555555556E-2</v>
      </c>
      <c r="K23" s="569">
        <v>0.80327868852459017</v>
      </c>
      <c r="L23" s="575"/>
      <c r="BA23" s="310" t="s">
        <v>358</v>
      </c>
      <c r="BB23" s="310" t="s">
        <v>324</v>
      </c>
      <c r="BD23" s="66" t="s">
        <v>429</v>
      </c>
      <c r="BE23" s="309"/>
      <c r="BF23" s="309"/>
      <c r="BM23" s="192" t="s">
        <v>477</v>
      </c>
      <c r="BO23" s="66" t="s">
        <v>658</v>
      </c>
      <c r="BU23" s="197" t="s">
        <v>668</v>
      </c>
      <c r="BV23" s="197"/>
      <c r="BW23" s="197"/>
      <c r="BX23" s="197"/>
      <c r="BY23" s="197"/>
      <c r="BZ23" s="197" t="s">
        <v>708</v>
      </c>
      <c r="CA23" s="197"/>
      <c r="CB23" s="197"/>
    </row>
    <row r="24" spans="1:84" ht="25.5">
      <c r="A24" s="594" t="s">
        <v>39</v>
      </c>
      <c r="B24" s="1600" t="s">
        <v>40</v>
      </c>
      <c r="C24" s="564" t="s">
        <v>55</v>
      </c>
      <c r="D24" s="564" t="s">
        <v>1797</v>
      </c>
      <c r="E24" s="565">
        <v>2015</v>
      </c>
      <c r="F24" s="566" t="s">
        <v>58</v>
      </c>
      <c r="G24" s="1604" t="s">
        <v>231</v>
      </c>
      <c r="H24" s="1602" t="s">
        <v>219</v>
      </c>
      <c r="I24" s="567" t="s">
        <v>445</v>
      </c>
      <c r="J24" s="568">
        <v>4.2105263157894736E-2</v>
      </c>
      <c r="K24" s="569">
        <v>0.66666666666666663</v>
      </c>
      <c r="L24" s="575"/>
      <c r="BA24" s="310" t="s">
        <v>359</v>
      </c>
      <c r="BB24" s="310" t="s">
        <v>360</v>
      </c>
      <c r="BE24" s="309"/>
      <c r="BF24" s="309"/>
      <c r="BM24" s="192" t="s">
        <v>478</v>
      </c>
      <c r="BO24" s="66" t="s">
        <v>646</v>
      </c>
      <c r="BU24" s="197" t="s">
        <v>669</v>
      </c>
      <c r="BV24" s="197"/>
      <c r="BW24" s="197"/>
      <c r="BX24" s="197"/>
      <c r="BY24" s="197"/>
      <c r="CA24" s="197"/>
      <c r="CB24" s="197"/>
    </row>
    <row r="25" spans="1:84" ht="25.5">
      <c r="A25" s="594" t="s">
        <v>39</v>
      </c>
      <c r="B25" s="1600" t="s">
        <v>40</v>
      </c>
      <c r="C25" s="564" t="s">
        <v>55</v>
      </c>
      <c r="D25" s="564" t="s">
        <v>1797</v>
      </c>
      <c r="E25" s="565">
        <v>2015</v>
      </c>
      <c r="F25" s="566" t="s">
        <v>58</v>
      </c>
      <c r="G25" s="1604" t="s">
        <v>231</v>
      </c>
      <c r="H25" s="1602" t="s">
        <v>1743</v>
      </c>
      <c r="I25" s="567" t="s">
        <v>445</v>
      </c>
      <c r="J25" s="568">
        <v>0.16176470588235295</v>
      </c>
      <c r="K25" s="569">
        <v>0.91666666666666663</v>
      </c>
      <c r="L25" s="575"/>
      <c r="BA25" s="310" t="s">
        <v>361</v>
      </c>
      <c r="BB25" s="310" t="s">
        <v>362</v>
      </c>
      <c r="BE25" s="309"/>
      <c r="BF25" s="309"/>
      <c r="BM25" s="192" t="s">
        <v>479</v>
      </c>
      <c r="BO25" s="66" t="s">
        <v>659</v>
      </c>
      <c r="BU25" s="197" t="s">
        <v>670</v>
      </c>
      <c r="BV25" s="197"/>
      <c r="BW25" s="197"/>
      <c r="BX25" s="197"/>
      <c r="BY25" s="197"/>
      <c r="BZ25" s="197"/>
      <c r="CA25" s="197"/>
      <c r="CB25" s="197"/>
    </row>
    <row r="26" spans="1:84" ht="25.5">
      <c r="A26" s="594" t="s">
        <v>39</v>
      </c>
      <c r="B26" s="1600" t="s">
        <v>40</v>
      </c>
      <c r="C26" s="564" t="s">
        <v>55</v>
      </c>
      <c r="D26" s="564" t="s">
        <v>1797</v>
      </c>
      <c r="E26" s="565">
        <v>2015</v>
      </c>
      <c r="F26" s="566" t="s">
        <v>58</v>
      </c>
      <c r="G26" s="1601" t="s">
        <v>220</v>
      </c>
      <c r="H26" s="1602" t="s">
        <v>1748</v>
      </c>
      <c r="I26" s="567" t="s">
        <v>445</v>
      </c>
      <c r="J26" s="568">
        <v>0.30434782608695654</v>
      </c>
      <c r="K26" s="569">
        <v>0.875</v>
      </c>
      <c r="L26" s="575"/>
      <c r="BA26" s="310" t="s">
        <v>363</v>
      </c>
      <c r="BB26" s="310" t="s">
        <v>364</v>
      </c>
      <c r="BD26" s="138" t="s">
        <v>3016</v>
      </c>
      <c r="BE26" s="309"/>
      <c r="BF26" s="309"/>
      <c r="BH26" s="138" t="s">
        <v>2905</v>
      </c>
      <c r="BM26" s="192" t="s">
        <v>480</v>
      </c>
      <c r="BO26" s="66" t="s">
        <v>647</v>
      </c>
      <c r="BU26" s="197" t="s">
        <v>691</v>
      </c>
      <c r="BV26" s="197"/>
      <c r="BW26" s="197"/>
      <c r="BX26" s="197"/>
      <c r="BY26" s="197"/>
      <c r="BZ26" s="197" t="s">
        <v>2906</v>
      </c>
      <c r="CA26" s="197"/>
      <c r="CB26" s="197"/>
      <c r="CD26" s="43" t="s">
        <v>212</v>
      </c>
      <c r="CE26" s="44"/>
      <c r="CF26" s="43" t="s">
        <v>213</v>
      </c>
    </row>
    <row r="27" spans="1:84" ht="25.5">
      <c r="A27" s="594" t="s">
        <v>39</v>
      </c>
      <c r="B27" s="1600" t="s">
        <v>40</v>
      </c>
      <c r="C27" s="564" t="s">
        <v>55</v>
      </c>
      <c r="D27" s="564" t="s">
        <v>1797</v>
      </c>
      <c r="E27" s="565">
        <v>2015</v>
      </c>
      <c r="F27" s="566" t="s">
        <v>58</v>
      </c>
      <c r="G27" s="1604" t="s">
        <v>220</v>
      </c>
      <c r="H27" s="1602" t="s">
        <v>415</v>
      </c>
      <c r="I27" s="567" t="s">
        <v>445</v>
      </c>
      <c r="J27" s="568">
        <v>9.0163934426229511E-2</v>
      </c>
      <c r="K27" s="569">
        <v>1</v>
      </c>
      <c r="L27" s="575"/>
      <c r="BA27" s="310" t="s">
        <v>365</v>
      </c>
      <c r="BB27" s="310" t="s">
        <v>366</v>
      </c>
      <c r="BD27" s="66" t="s">
        <v>430</v>
      </c>
      <c r="BE27" s="309"/>
      <c r="BF27" s="309"/>
      <c r="BH27" s="66" t="s">
        <v>459</v>
      </c>
      <c r="BM27" s="192" t="s">
        <v>481</v>
      </c>
      <c r="BU27" s="197" t="s">
        <v>671</v>
      </c>
      <c r="BV27" s="197"/>
      <c r="BW27" s="197"/>
      <c r="BX27" s="197"/>
      <c r="BY27" s="197"/>
      <c r="BZ27" s="197" t="s">
        <v>173</v>
      </c>
      <c r="CA27" s="197"/>
      <c r="CB27" s="197"/>
      <c r="CD27" s="44" t="s">
        <v>214</v>
      </c>
      <c r="CE27" s="44"/>
      <c r="CF27" s="44" t="s">
        <v>215</v>
      </c>
    </row>
    <row r="28" spans="1:84" ht="25.5">
      <c r="A28" s="594" t="s">
        <v>39</v>
      </c>
      <c r="B28" s="1600" t="s">
        <v>40</v>
      </c>
      <c r="C28" s="564" t="s">
        <v>55</v>
      </c>
      <c r="D28" s="564" t="s">
        <v>1797</v>
      </c>
      <c r="E28" s="565">
        <v>2015</v>
      </c>
      <c r="F28" s="566" t="s">
        <v>58</v>
      </c>
      <c r="G28" s="1604" t="s">
        <v>220</v>
      </c>
      <c r="H28" s="1602" t="s">
        <v>416</v>
      </c>
      <c r="I28" s="567" t="s">
        <v>445</v>
      </c>
      <c r="J28" s="568">
        <v>0.12903225806451613</v>
      </c>
      <c r="K28" s="569">
        <v>0.8</v>
      </c>
      <c r="L28" s="575"/>
      <c r="BA28" s="310" t="s">
        <v>367</v>
      </c>
      <c r="BB28" s="310" t="s">
        <v>368</v>
      </c>
      <c r="BD28" s="66" t="s">
        <v>431</v>
      </c>
      <c r="BE28" s="309"/>
      <c r="BF28" s="309"/>
      <c r="BH28" s="66" t="s">
        <v>276</v>
      </c>
      <c r="BM28" s="192" t="s">
        <v>482</v>
      </c>
      <c r="BU28" s="197" t="s">
        <v>672</v>
      </c>
      <c r="BV28" s="197"/>
      <c r="BW28" s="197"/>
      <c r="BX28" s="197"/>
      <c r="BY28" s="197"/>
      <c r="BZ28" s="197" t="s">
        <v>710</v>
      </c>
      <c r="CA28" s="197"/>
      <c r="CB28" s="197"/>
      <c r="CD28" s="44" t="s">
        <v>216</v>
      </c>
      <c r="CE28" s="44"/>
      <c r="CF28" s="44" t="s">
        <v>217</v>
      </c>
    </row>
    <row r="29" spans="1:84" ht="25.5">
      <c r="A29" s="594" t="s">
        <v>39</v>
      </c>
      <c r="B29" s="1600" t="s">
        <v>40</v>
      </c>
      <c r="C29" s="564" t="s">
        <v>55</v>
      </c>
      <c r="D29" s="564" t="s">
        <v>1797</v>
      </c>
      <c r="E29" s="565">
        <v>2015</v>
      </c>
      <c r="F29" s="566" t="s">
        <v>58</v>
      </c>
      <c r="G29" s="1604" t="s">
        <v>220</v>
      </c>
      <c r="H29" s="1602" t="s">
        <v>417</v>
      </c>
      <c r="I29" s="567" t="s">
        <v>445</v>
      </c>
      <c r="J29" s="568">
        <v>0.27472527472527475</v>
      </c>
      <c r="K29" s="569">
        <v>0.6097560975609756</v>
      </c>
      <c r="L29" s="575"/>
      <c r="BA29" s="310" t="s">
        <v>370</v>
      </c>
      <c r="BB29" s="310" t="s">
        <v>4</v>
      </c>
      <c r="BD29" s="66" t="s">
        <v>57</v>
      </c>
      <c r="BE29" s="309"/>
      <c r="BF29" s="309"/>
      <c r="BH29" s="66" t="s">
        <v>458</v>
      </c>
      <c r="BM29" s="192" t="s">
        <v>483</v>
      </c>
      <c r="BU29" s="197" t="s">
        <v>673</v>
      </c>
      <c r="BV29" s="197"/>
      <c r="BW29" s="197"/>
      <c r="BX29" s="197"/>
      <c r="BY29" s="197"/>
      <c r="BZ29" s="197" t="s">
        <v>57</v>
      </c>
      <c r="CA29" s="197"/>
      <c r="CB29" s="197"/>
      <c r="CD29" s="44" t="s">
        <v>218</v>
      </c>
      <c r="CE29" s="44"/>
      <c r="CF29" s="44" t="s">
        <v>219</v>
      </c>
    </row>
    <row r="30" spans="1:84" ht="25.5">
      <c r="A30" s="594" t="s">
        <v>39</v>
      </c>
      <c r="B30" s="1600" t="s">
        <v>24</v>
      </c>
      <c r="C30" s="564" t="s">
        <v>55</v>
      </c>
      <c r="D30" s="564" t="s">
        <v>1797</v>
      </c>
      <c r="E30" s="565">
        <v>2015</v>
      </c>
      <c r="F30" s="566" t="s">
        <v>58</v>
      </c>
      <c r="G30" s="1601" t="s">
        <v>227</v>
      </c>
      <c r="H30" s="1602" t="s">
        <v>2834</v>
      </c>
      <c r="I30" s="567" t="s">
        <v>445</v>
      </c>
      <c r="J30" s="568">
        <v>4.4444444444444446E-2</v>
      </c>
      <c r="K30" s="569">
        <v>0.66666666666666663</v>
      </c>
      <c r="L30" s="575"/>
      <c r="BD30" s="66" t="s">
        <v>432</v>
      </c>
      <c r="BH30" s="66" t="s">
        <v>456</v>
      </c>
      <c r="BM30" s="192" t="s">
        <v>484</v>
      </c>
      <c r="BU30" s="197" t="s">
        <v>674</v>
      </c>
      <c r="BV30" s="197"/>
      <c r="BW30" s="197"/>
      <c r="BX30" s="197"/>
      <c r="BY30" s="197"/>
      <c r="BZ30" s="197" t="s">
        <v>718</v>
      </c>
      <c r="CA30" s="197"/>
      <c r="CB30" s="197"/>
      <c r="CD30" s="44" t="s">
        <v>220</v>
      </c>
      <c r="CE30" s="44"/>
      <c r="CF30" s="44" t="s">
        <v>221</v>
      </c>
    </row>
    <row r="31" spans="1:84" ht="25.5">
      <c r="A31" s="594" t="s">
        <v>39</v>
      </c>
      <c r="B31" s="1600" t="s">
        <v>24</v>
      </c>
      <c r="C31" s="564" t="s">
        <v>55</v>
      </c>
      <c r="D31" s="564" t="s">
        <v>1797</v>
      </c>
      <c r="E31" s="565">
        <v>2015</v>
      </c>
      <c r="F31" s="566" t="s">
        <v>58</v>
      </c>
      <c r="G31" s="1601" t="s">
        <v>227</v>
      </c>
      <c r="H31" s="1602" t="s">
        <v>415</v>
      </c>
      <c r="I31" s="567" t="s">
        <v>445</v>
      </c>
      <c r="J31" s="568">
        <v>7.4999999999999997E-2</v>
      </c>
      <c r="K31" s="569">
        <v>1</v>
      </c>
      <c r="L31" s="575"/>
      <c r="BD31" s="66" t="s">
        <v>433</v>
      </c>
      <c r="BH31" s="66" t="s">
        <v>457</v>
      </c>
      <c r="BM31" s="192" t="s">
        <v>485</v>
      </c>
      <c r="BU31" s="197" t="s">
        <v>675</v>
      </c>
      <c r="BV31" s="197"/>
      <c r="BW31" s="197"/>
      <c r="BX31" s="197"/>
      <c r="BY31" s="197"/>
      <c r="BZ31" s="197" t="s">
        <v>709</v>
      </c>
      <c r="CA31" s="197"/>
      <c r="CB31" s="197"/>
      <c r="CD31" s="44" t="s">
        <v>222</v>
      </c>
      <c r="CE31" s="44"/>
      <c r="CF31" s="44" t="s">
        <v>208</v>
      </c>
    </row>
    <row r="32" spans="1:84" ht="25.5">
      <c r="A32" s="594" t="s">
        <v>39</v>
      </c>
      <c r="B32" s="1600" t="s">
        <v>24</v>
      </c>
      <c r="C32" s="564" t="s">
        <v>55</v>
      </c>
      <c r="D32" s="564" t="s">
        <v>1797</v>
      </c>
      <c r="E32" s="565">
        <v>2015</v>
      </c>
      <c r="F32" s="566" t="s">
        <v>58</v>
      </c>
      <c r="G32" s="1601" t="s">
        <v>222</v>
      </c>
      <c r="H32" s="1602" t="s">
        <v>2835</v>
      </c>
      <c r="I32" s="567" t="s">
        <v>445</v>
      </c>
      <c r="J32" s="568">
        <v>0.18181818181818182</v>
      </c>
      <c r="K32" s="569">
        <v>0.8571428571428571</v>
      </c>
      <c r="L32" s="575"/>
      <c r="BA32" s="138" t="s">
        <v>2907</v>
      </c>
      <c r="BD32" s="66" t="s">
        <v>174</v>
      </c>
      <c r="BH32" s="66" t="s">
        <v>277</v>
      </c>
      <c r="BM32" s="192" t="s">
        <v>486</v>
      </c>
      <c r="BU32" s="197" t="s">
        <v>692</v>
      </c>
      <c r="BV32" s="197"/>
      <c r="BW32" s="197"/>
      <c r="BX32" s="197"/>
      <c r="BY32" s="197"/>
      <c r="BZ32" s="197" t="s">
        <v>174</v>
      </c>
      <c r="CA32" s="197"/>
      <c r="CB32" s="197"/>
      <c r="CD32" s="44" t="s">
        <v>223</v>
      </c>
      <c r="CE32" s="44"/>
      <c r="CF32" s="44" t="s">
        <v>206</v>
      </c>
    </row>
    <row r="33" spans="1:84" ht="25.5">
      <c r="A33" s="594" t="s">
        <v>39</v>
      </c>
      <c r="B33" s="1600" t="s">
        <v>24</v>
      </c>
      <c r="C33" s="564" t="s">
        <v>55</v>
      </c>
      <c r="D33" s="564" t="s">
        <v>1797</v>
      </c>
      <c r="E33" s="565">
        <v>2015</v>
      </c>
      <c r="F33" s="566" t="s">
        <v>58</v>
      </c>
      <c r="G33" s="1601" t="s">
        <v>216</v>
      </c>
      <c r="H33" s="1602" t="s">
        <v>2834</v>
      </c>
      <c r="I33" s="567" t="s">
        <v>445</v>
      </c>
      <c r="J33" s="568">
        <v>9.5238095238095233E-2</v>
      </c>
      <c r="K33" s="569">
        <v>0.66666666666666663</v>
      </c>
      <c r="L33" s="575"/>
      <c r="BA33" s="66" t="s">
        <v>18</v>
      </c>
      <c r="BD33" s="66" t="s">
        <v>424</v>
      </c>
      <c r="BM33" s="192" t="s">
        <v>487</v>
      </c>
      <c r="BU33" s="197" t="s">
        <v>676</v>
      </c>
      <c r="BV33" s="197"/>
      <c r="BW33" s="197"/>
      <c r="BX33" s="197"/>
      <c r="BY33" s="197"/>
      <c r="BZ33" s="197" t="s">
        <v>717</v>
      </c>
      <c r="CA33" s="197"/>
      <c r="CB33" s="197"/>
      <c r="CD33" s="44" t="s">
        <v>224</v>
      </c>
      <c r="CE33" s="44"/>
      <c r="CF33" s="44" t="s">
        <v>225</v>
      </c>
    </row>
    <row r="34" spans="1:84" ht="25.5">
      <c r="A34" s="594" t="s">
        <v>39</v>
      </c>
      <c r="B34" s="1600" t="s">
        <v>24</v>
      </c>
      <c r="C34" s="564" t="s">
        <v>55</v>
      </c>
      <c r="D34" s="564" t="s">
        <v>1797</v>
      </c>
      <c r="E34" s="565">
        <v>2015</v>
      </c>
      <c r="F34" s="566" t="s">
        <v>58</v>
      </c>
      <c r="G34" s="1601" t="s">
        <v>216</v>
      </c>
      <c r="H34" s="1602" t="s">
        <v>415</v>
      </c>
      <c r="I34" s="567" t="s">
        <v>445</v>
      </c>
      <c r="J34" s="568">
        <v>8.5526315789473686E-2</v>
      </c>
      <c r="K34" s="569">
        <v>1</v>
      </c>
      <c r="L34" s="575"/>
      <c r="BA34" s="66" t="s">
        <v>20</v>
      </c>
      <c r="BD34" s="66" t="s">
        <v>434</v>
      </c>
      <c r="BM34" s="192" t="s">
        <v>488</v>
      </c>
      <c r="BU34" s="197" t="s">
        <v>693</v>
      </c>
      <c r="BV34" s="197"/>
      <c r="BW34" s="197"/>
      <c r="BX34" s="197"/>
      <c r="BY34" s="197"/>
      <c r="BZ34" s="197" t="s">
        <v>184</v>
      </c>
      <c r="CA34" s="197"/>
      <c r="CB34" s="197"/>
      <c r="CD34" s="44" t="s">
        <v>226</v>
      </c>
      <c r="CE34" s="44"/>
      <c r="CF34" s="44" t="s">
        <v>207</v>
      </c>
    </row>
    <row r="35" spans="1:84" ht="25.5">
      <c r="A35" s="594" t="s">
        <v>39</v>
      </c>
      <c r="B35" s="1600" t="s">
        <v>24</v>
      </c>
      <c r="C35" s="564" t="s">
        <v>55</v>
      </c>
      <c r="D35" s="564" t="s">
        <v>1797</v>
      </c>
      <c r="E35" s="565">
        <v>2015</v>
      </c>
      <c r="F35" s="566" t="s">
        <v>58</v>
      </c>
      <c r="G35" s="1601" t="s">
        <v>216</v>
      </c>
      <c r="H35" s="1602" t="s">
        <v>416</v>
      </c>
      <c r="I35" s="567" t="s">
        <v>445</v>
      </c>
      <c r="J35" s="568">
        <v>0.19218241042345277</v>
      </c>
      <c r="K35" s="569">
        <v>0.96721311475409832</v>
      </c>
      <c r="L35" s="575"/>
      <c r="BA35" s="66" t="s">
        <v>22</v>
      </c>
      <c r="BD35" s="66" t="s">
        <v>435</v>
      </c>
      <c r="BH35" s="138" t="s">
        <v>630</v>
      </c>
      <c r="BM35" s="192" t="s">
        <v>489</v>
      </c>
      <c r="BU35" s="197" t="s">
        <v>677</v>
      </c>
      <c r="BV35" s="197"/>
      <c r="BW35" s="197"/>
      <c r="BX35" s="197"/>
      <c r="BY35" s="197"/>
      <c r="BZ35" s="197" t="s">
        <v>702</v>
      </c>
      <c r="CA35" s="197"/>
      <c r="CB35" s="197"/>
      <c r="CD35" s="44" t="s">
        <v>227</v>
      </c>
      <c r="CE35" s="44"/>
      <c r="CF35" s="44"/>
    </row>
    <row r="36" spans="1:84" ht="25.5">
      <c r="A36" s="594" t="s">
        <v>39</v>
      </c>
      <c r="B36" s="1600" t="s">
        <v>24</v>
      </c>
      <c r="C36" s="564" t="s">
        <v>55</v>
      </c>
      <c r="D36" s="564" t="s">
        <v>1797</v>
      </c>
      <c r="E36" s="565">
        <v>2015</v>
      </c>
      <c r="F36" s="566" t="s">
        <v>58</v>
      </c>
      <c r="G36" s="1601" t="s">
        <v>216</v>
      </c>
      <c r="H36" s="1602" t="s">
        <v>417</v>
      </c>
      <c r="I36" s="567" t="s">
        <v>445</v>
      </c>
      <c r="J36" s="568">
        <v>0.19259259259259259</v>
      </c>
      <c r="K36" s="569">
        <v>0.89655172413793105</v>
      </c>
      <c r="L36" s="575"/>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1:84" ht="25.5">
      <c r="A37" s="594" t="s">
        <v>39</v>
      </c>
      <c r="B37" s="1600" t="s">
        <v>24</v>
      </c>
      <c r="C37" s="564" t="s">
        <v>55</v>
      </c>
      <c r="D37" s="564" t="s">
        <v>1797</v>
      </c>
      <c r="E37" s="565">
        <v>2015</v>
      </c>
      <c r="F37" s="566" t="s">
        <v>58</v>
      </c>
      <c r="G37" s="1601" t="s">
        <v>1749</v>
      </c>
      <c r="H37" s="1602" t="s">
        <v>1743</v>
      </c>
      <c r="I37" s="567" t="s">
        <v>445</v>
      </c>
      <c r="J37" s="568">
        <v>0.35</v>
      </c>
      <c r="K37" s="569">
        <v>0.875</v>
      </c>
      <c r="L37" s="575"/>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1:84" ht="25.5">
      <c r="A38" s="594" t="s">
        <v>39</v>
      </c>
      <c r="B38" s="1600" t="s">
        <v>24</v>
      </c>
      <c r="C38" s="564" t="s">
        <v>55</v>
      </c>
      <c r="D38" s="564" t="s">
        <v>1797</v>
      </c>
      <c r="E38" s="565">
        <v>2015</v>
      </c>
      <c r="F38" s="566" t="s">
        <v>58</v>
      </c>
      <c r="G38" s="1601" t="s">
        <v>226</v>
      </c>
      <c r="H38" s="1602" t="s">
        <v>2834</v>
      </c>
      <c r="I38" s="567" t="s">
        <v>445</v>
      </c>
      <c r="J38" s="568">
        <v>7.1428571428571425E-2</v>
      </c>
      <c r="K38" s="569">
        <v>1</v>
      </c>
      <c r="L38" s="575"/>
      <c r="BD38" s="197" t="s">
        <v>438</v>
      </c>
      <c r="BH38" s="66" t="s">
        <v>632</v>
      </c>
      <c r="BM38" s="192" t="s">
        <v>492</v>
      </c>
      <c r="BU38" s="197" t="s">
        <v>695</v>
      </c>
      <c r="BV38" s="197"/>
      <c r="BW38" s="197"/>
      <c r="BX38" s="197"/>
      <c r="BY38" s="197"/>
      <c r="BZ38" s="197" t="s">
        <v>704</v>
      </c>
      <c r="CA38" s="197"/>
      <c r="CB38" s="197"/>
      <c r="CD38" s="44" t="s">
        <v>230</v>
      </c>
      <c r="CE38" s="44"/>
      <c r="CF38" s="44"/>
    </row>
    <row r="39" spans="1:84" ht="25.5">
      <c r="A39" s="594" t="s">
        <v>39</v>
      </c>
      <c r="B39" s="1600" t="s">
        <v>24</v>
      </c>
      <c r="C39" s="564" t="s">
        <v>55</v>
      </c>
      <c r="D39" s="564" t="s">
        <v>1797</v>
      </c>
      <c r="E39" s="565">
        <v>2015</v>
      </c>
      <c r="F39" s="566" t="s">
        <v>58</v>
      </c>
      <c r="G39" s="1601" t="s">
        <v>226</v>
      </c>
      <c r="H39" s="1602" t="s">
        <v>1743</v>
      </c>
      <c r="I39" s="567" t="s">
        <v>445</v>
      </c>
      <c r="J39" s="568">
        <v>0.17391304347826086</v>
      </c>
      <c r="K39" s="569">
        <v>0.8</v>
      </c>
      <c r="L39" s="575"/>
      <c r="BD39" s="197" t="s">
        <v>439</v>
      </c>
      <c r="BH39" s="66" t="s">
        <v>633</v>
      </c>
      <c r="BM39" s="192" t="s">
        <v>493</v>
      </c>
      <c r="BU39" s="197" t="s">
        <v>696</v>
      </c>
      <c r="BV39" s="197"/>
      <c r="BW39" s="197"/>
      <c r="BX39" s="197"/>
      <c r="BY39" s="197"/>
      <c r="BZ39" s="197" t="s">
        <v>715</v>
      </c>
      <c r="CA39" s="197"/>
      <c r="CB39" s="197"/>
      <c r="CD39" s="44" t="s">
        <v>231</v>
      </c>
      <c r="CE39" s="44"/>
      <c r="CF39" s="44"/>
    </row>
    <row r="40" spans="1:84" ht="25.5">
      <c r="A40" s="594" t="s">
        <v>39</v>
      </c>
      <c r="B40" s="1600" t="s">
        <v>24</v>
      </c>
      <c r="C40" s="564" t="s">
        <v>55</v>
      </c>
      <c r="D40" s="564" t="s">
        <v>1797</v>
      </c>
      <c r="E40" s="565">
        <v>2015</v>
      </c>
      <c r="F40" s="566" t="s">
        <v>58</v>
      </c>
      <c r="G40" s="1601" t="s">
        <v>1746</v>
      </c>
      <c r="H40" s="1602" t="s">
        <v>1743</v>
      </c>
      <c r="I40" s="567" t="s">
        <v>445</v>
      </c>
      <c r="J40" s="568">
        <v>0.2</v>
      </c>
      <c r="K40" s="569">
        <v>0.75</v>
      </c>
      <c r="L40" s="575"/>
      <c r="BA40" s="66" t="s">
        <v>2908</v>
      </c>
      <c r="BD40" s="197" t="s">
        <v>440</v>
      </c>
      <c r="BH40" s="66" t="s">
        <v>634</v>
      </c>
      <c r="BM40" s="192" t="s">
        <v>494</v>
      </c>
      <c r="BU40" s="197" t="s">
        <v>697</v>
      </c>
      <c r="BV40" s="197"/>
      <c r="BW40" s="197"/>
      <c r="BX40" s="197"/>
      <c r="BY40" s="197"/>
      <c r="BZ40" s="197" t="s">
        <v>705</v>
      </c>
      <c r="CA40" s="197"/>
      <c r="CB40" s="197"/>
    </row>
    <row r="41" spans="1:84" ht="25.5">
      <c r="A41" s="594" t="s">
        <v>39</v>
      </c>
      <c r="B41" s="1600" t="s">
        <v>24</v>
      </c>
      <c r="C41" s="564" t="s">
        <v>55</v>
      </c>
      <c r="D41" s="564" t="s">
        <v>1797</v>
      </c>
      <c r="E41" s="565">
        <v>2015</v>
      </c>
      <c r="F41" s="566" t="s">
        <v>58</v>
      </c>
      <c r="G41" s="1601" t="s">
        <v>1746</v>
      </c>
      <c r="H41" s="1602" t="s">
        <v>1747</v>
      </c>
      <c r="I41" s="567" t="s">
        <v>445</v>
      </c>
      <c r="J41" s="568">
        <v>0.375</v>
      </c>
      <c r="K41" s="569">
        <v>1</v>
      </c>
      <c r="L41" s="575"/>
      <c r="BA41" s="66" t="s">
        <v>40</v>
      </c>
      <c r="BD41" s="197" t="s">
        <v>441</v>
      </c>
      <c r="BH41" s="66" t="s">
        <v>635</v>
      </c>
      <c r="BM41" s="192" t="s">
        <v>495</v>
      </c>
      <c r="BU41" s="197" t="s">
        <v>679</v>
      </c>
      <c r="BV41" s="197"/>
      <c r="BW41" s="197"/>
      <c r="BX41" s="197"/>
      <c r="BY41" s="197"/>
      <c r="BZ41" s="197" t="s">
        <v>707</v>
      </c>
      <c r="CA41" s="197"/>
      <c r="CB41" s="197"/>
    </row>
    <row r="42" spans="1:84" ht="25.5">
      <c r="A42" s="594" t="s">
        <v>39</v>
      </c>
      <c r="B42" s="1600" t="s">
        <v>24</v>
      </c>
      <c r="C42" s="564" t="s">
        <v>55</v>
      </c>
      <c r="D42" s="564" t="s">
        <v>1797</v>
      </c>
      <c r="E42" s="565">
        <v>2015</v>
      </c>
      <c r="F42" s="566" t="s">
        <v>58</v>
      </c>
      <c r="G42" s="1601" t="s">
        <v>231</v>
      </c>
      <c r="H42" s="1602" t="s">
        <v>217</v>
      </c>
      <c r="I42" s="567" t="s">
        <v>445</v>
      </c>
      <c r="J42" s="568">
        <v>2.7027027027027029E-2</v>
      </c>
      <c r="K42" s="569">
        <v>1</v>
      </c>
      <c r="L42" s="575"/>
      <c r="BA42" s="66" t="s">
        <v>24</v>
      </c>
      <c r="BD42" s="197" t="s">
        <v>442</v>
      </c>
      <c r="BH42" s="66" t="s">
        <v>636</v>
      </c>
      <c r="BM42" s="192" t="s">
        <v>496</v>
      </c>
      <c r="BU42" s="197" t="s">
        <v>680</v>
      </c>
      <c r="BV42" s="197"/>
      <c r="BW42" s="197"/>
      <c r="BX42" s="197"/>
      <c r="BY42" s="197"/>
      <c r="BZ42" s="197" t="s">
        <v>441</v>
      </c>
      <c r="CA42" s="197"/>
      <c r="CB42" s="197"/>
    </row>
    <row r="43" spans="1:84" ht="25.5">
      <c r="A43" s="594" t="s">
        <v>39</v>
      </c>
      <c r="B43" s="1600" t="s">
        <v>24</v>
      </c>
      <c r="C43" s="564" t="s">
        <v>55</v>
      </c>
      <c r="D43" s="564" t="s">
        <v>1797</v>
      </c>
      <c r="E43" s="565">
        <v>2015</v>
      </c>
      <c r="F43" s="566" t="s">
        <v>58</v>
      </c>
      <c r="G43" s="1601" t="s">
        <v>231</v>
      </c>
      <c r="H43" s="1602" t="s">
        <v>2834</v>
      </c>
      <c r="I43" s="567" t="s">
        <v>445</v>
      </c>
      <c r="J43" s="568">
        <v>1.8410852713178296E-2</v>
      </c>
      <c r="K43" s="569">
        <v>0.86363636363636365</v>
      </c>
      <c r="L43" s="575"/>
      <c r="BA43" s="66" t="s">
        <v>401</v>
      </c>
      <c r="BD43" s="197" t="s">
        <v>443</v>
      </c>
      <c r="BH43" s="66" t="s">
        <v>637</v>
      </c>
      <c r="BM43" s="192" t="s">
        <v>497</v>
      </c>
      <c r="BU43" s="197" t="s">
        <v>682</v>
      </c>
      <c r="BV43" s="197"/>
      <c r="BW43" s="197"/>
      <c r="BX43" s="197"/>
      <c r="BY43" s="197"/>
      <c r="BZ43" s="197" t="s">
        <v>708</v>
      </c>
      <c r="CA43" s="197"/>
      <c r="CB43" s="197"/>
    </row>
    <row r="44" spans="1:84" ht="25.5">
      <c r="A44" s="594" t="s">
        <v>39</v>
      </c>
      <c r="B44" s="1600" t="s">
        <v>24</v>
      </c>
      <c r="C44" s="564" t="s">
        <v>55</v>
      </c>
      <c r="D44" s="564" t="s">
        <v>1797</v>
      </c>
      <c r="E44" s="565">
        <v>2015</v>
      </c>
      <c r="F44" s="566" t="s">
        <v>58</v>
      </c>
      <c r="G44" s="1601" t="s">
        <v>231</v>
      </c>
      <c r="H44" s="1602" t="s">
        <v>415</v>
      </c>
      <c r="I44" s="567" t="s">
        <v>445</v>
      </c>
      <c r="J44" s="568">
        <v>3.8461538461538464E-2</v>
      </c>
      <c r="K44" s="569">
        <v>0.66666666666666663</v>
      </c>
      <c r="L44" s="575"/>
      <c r="BD44" s="66" t="s">
        <v>429</v>
      </c>
      <c r="BH44" s="66" t="s">
        <v>638</v>
      </c>
      <c r="BM44" s="192" t="s">
        <v>498</v>
      </c>
      <c r="BU44" s="197" t="s">
        <v>683</v>
      </c>
      <c r="BV44" s="197"/>
      <c r="BW44" s="197"/>
      <c r="BX44" s="197"/>
      <c r="BY44" s="197"/>
      <c r="CA44" s="197"/>
      <c r="CB44" s="197"/>
    </row>
    <row r="45" spans="1:84" ht="25.5">
      <c r="A45" s="594" t="s">
        <v>39</v>
      </c>
      <c r="B45" s="1600" t="s">
        <v>24</v>
      </c>
      <c r="C45" s="564" t="s">
        <v>55</v>
      </c>
      <c r="D45" s="564" t="s">
        <v>1797</v>
      </c>
      <c r="E45" s="565">
        <v>2015</v>
      </c>
      <c r="F45" s="566" t="s">
        <v>58</v>
      </c>
      <c r="G45" s="1601" t="s">
        <v>220</v>
      </c>
      <c r="H45" s="1602" t="s">
        <v>2834</v>
      </c>
      <c r="I45" s="567" t="s">
        <v>445</v>
      </c>
      <c r="J45" s="568">
        <v>0.15</v>
      </c>
      <c r="K45" s="569">
        <v>1</v>
      </c>
      <c r="L45" s="575"/>
      <c r="BH45" s="66" t="s">
        <v>113</v>
      </c>
      <c r="BM45" s="192" t="s">
        <v>499</v>
      </c>
      <c r="BV45" s="197"/>
      <c r="BW45" s="197"/>
      <c r="BX45" s="197"/>
      <c r="BY45" s="197"/>
      <c r="CA45" s="197"/>
      <c r="CB45" s="197"/>
    </row>
    <row r="46" spans="1:84" ht="25.5">
      <c r="A46" s="594" t="s">
        <v>39</v>
      </c>
      <c r="B46" s="1600" t="s">
        <v>24</v>
      </c>
      <c r="C46" s="564" t="s">
        <v>55</v>
      </c>
      <c r="D46" s="564" t="s">
        <v>1797</v>
      </c>
      <c r="E46" s="565">
        <v>2015</v>
      </c>
      <c r="F46" s="566" t="s">
        <v>58</v>
      </c>
      <c r="G46" s="1604" t="s">
        <v>220</v>
      </c>
      <c r="H46" s="1602" t="s">
        <v>415</v>
      </c>
      <c r="I46" s="567" t="s">
        <v>445</v>
      </c>
      <c r="J46" s="568">
        <v>5.5555555555555552E-2</v>
      </c>
      <c r="K46" s="569">
        <v>0.7142857142857143</v>
      </c>
      <c r="L46" s="575"/>
      <c r="BA46" s="138" t="s">
        <v>299</v>
      </c>
      <c r="BH46" s="66" t="s">
        <v>114</v>
      </c>
      <c r="BM46" s="192" t="s">
        <v>500</v>
      </c>
      <c r="BV46" s="197"/>
      <c r="BW46" s="197"/>
      <c r="BX46" s="197"/>
      <c r="BY46" s="197"/>
      <c r="BZ46" s="197"/>
      <c r="CA46" s="197"/>
      <c r="CB46" s="197"/>
    </row>
    <row r="47" spans="1:84" ht="25.5">
      <c r="A47" s="594" t="s">
        <v>39</v>
      </c>
      <c r="B47" s="1600" t="s">
        <v>24</v>
      </c>
      <c r="C47" s="564" t="s">
        <v>55</v>
      </c>
      <c r="D47" s="564" t="s">
        <v>1797</v>
      </c>
      <c r="E47" s="565">
        <v>2015</v>
      </c>
      <c r="F47" s="566" t="s">
        <v>58</v>
      </c>
      <c r="G47" s="1604" t="s">
        <v>220</v>
      </c>
      <c r="H47" s="1602" t="s">
        <v>416</v>
      </c>
      <c r="I47" s="567" t="s">
        <v>445</v>
      </c>
      <c r="J47" s="568">
        <v>0.11235955056179775</v>
      </c>
      <c r="K47" s="569">
        <v>0.90909090909090906</v>
      </c>
      <c r="L47" s="575"/>
      <c r="BA47" s="66" t="s">
        <v>6</v>
      </c>
      <c r="BD47" s="138" t="s">
        <v>284</v>
      </c>
      <c r="BH47" s="66" t="s">
        <v>115</v>
      </c>
      <c r="BM47" s="192" t="s">
        <v>501</v>
      </c>
      <c r="BU47" s="197"/>
      <c r="BV47" s="197"/>
      <c r="BW47" s="197"/>
      <c r="BX47" s="197"/>
      <c r="BY47" s="197"/>
      <c r="BZ47" s="197"/>
      <c r="CA47" s="197"/>
      <c r="CB47" s="197"/>
    </row>
    <row r="48" spans="1:84" ht="25.5">
      <c r="A48" s="594" t="s">
        <v>39</v>
      </c>
      <c r="B48" s="1600" t="s">
        <v>24</v>
      </c>
      <c r="C48" s="564" t="s">
        <v>55</v>
      </c>
      <c r="D48" s="564" t="s">
        <v>1797</v>
      </c>
      <c r="E48" s="565">
        <v>2015</v>
      </c>
      <c r="F48" s="566" t="s">
        <v>58</v>
      </c>
      <c r="G48" s="1604" t="s">
        <v>220</v>
      </c>
      <c r="H48" s="1602" t="s">
        <v>1751</v>
      </c>
      <c r="I48" s="567" t="s">
        <v>445</v>
      </c>
      <c r="J48" s="568">
        <v>0.6</v>
      </c>
      <c r="K48" s="569">
        <v>1</v>
      </c>
      <c r="L48" s="575"/>
      <c r="BA48" s="66" t="s">
        <v>101</v>
      </c>
      <c r="BD48" s="66" t="s">
        <v>444</v>
      </c>
      <c r="BM48" s="192" t="s">
        <v>502</v>
      </c>
      <c r="BV48" s="197"/>
      <c r="BW48" s="197"/>
      <c r="BX48" s="197"/>
      <c r="BY48" s="197"/>
      <c r="BZ48" s="197"/>
      <c r="CA48" s="197"/>
      <c r="CB48" s="197"/>
    </row>
    <row r="49" spans="1:80" ht="25.5">
      <c r="A49" s="594" t="s">
        <v>39</v>
      </c>
      <c r="B49" s="1600" t="s">
        <v>401</v>
      </c>
      <c r="C49" s="564" t="s">
        <v>55</v>
      </c>
      <c r="D49" s="564" t="s">
        <v>1797</v>
      </c>
      <c r="E49" s="565">
        <v>2015</v>
      </c>
      <c r="F49" s="566" t="s">
        <v>58</v>
      </c>
      <c r="G49" s="1604" t="s">
        <v>216</v>
      </c>
      <c r="H49" s="1602" t="s">
        <v>417</v>
      </c>
      <c r="I49" s="567" t="s">
        <v>445</v>
      </c>
      <c r="J49" s="568">
        <v>0.41025641025641024</v>
      </c>
      <c r="K49" s="569">
        <v>0.53333333333333333</v>
      </c>
      <c r="L49" s="575"/>
      <c r="BA49" s="66" t="s">
        <v>203</v>
      </c>
      <c r="BD49" s="66" t="s">
        <v>445</v>
      </c>
      <c r="BM49" s="192" t="s">
        <v>503</v>
      </c>
      <c r="BV49" s="197"/>
      <c r="BW49" s="197"/>
      <c r="BX49" s="197"/>
      <c r="BY49" s="197"/>
      <c r="BZ49" s="197"/>
      <c r="CA49" s="197"/>
      <c r="CB49" s="197"/>
    </row>
    <row r="50" spans="1:80" ht="25.5">
      <c r="A50" s="594" t="s">
        <v>39</v>
      </c>
      <c r="B50" s="1600" t="s">
        <v>401</v>
      </c>
      <c r="C50" s="564" t="s">
        <v>55</v>
      </c>
      <c r="D50" s="564" t="s">
        <v>1797</v>
      </c>
      <c r="E50" s="565">
        <v>2015</v>
      </c>
      <c r="F50" s="566" t="s">
        <v>58</v>
      </c>
      <c r="G50" s="1601" t="s">
        <v>216</v>
      </c>
      <c r="H50" s="1602" t="s">
        <v>418</v>
      </c>
      <c r="I50" s="567" t="s">
        <v>445</v>
      </c>
      <c r="J50" s="568">
        <v>0.54545454545454541</v>
      </c>
      <c r="K50" s="569">
        <v>0.54545454545454541</v>
      </c>
      <c r="L50" s="575"/>
      <c r="BA50" s="66" t="s">
        <v>403</v>
      </c>
      <c r="BD50" s="66" t="s">
        <v>446</v>
      </c>
      <c r="BM50" s="192" t="s">
        <v>504</v>
      </c>
      <c r="BV50" s="197"/>
      <c r="BW50" s="197"/>
      <c r="BX50" s="197"/>
      <c r="BY50" s="197"/>
      <c r="BZ50" s="197"/>
      <c r="CA50" s="197"/>
      <c r="CB50" s="197"/>
    </row>
    <row r="51" spans="1:80" ht="25.5">
      <c r="A51" s="594" t="s">
        <v>39</v>
      </c>
      <c r="B51" s="1600" t="s">
        <v>401</v>
      </c>
      <c r="C51" s="564" t="s">
        <v>55</v>
      </c>
      <c r="D51" s="564" t="s">
        <v>1797</v>
      </c>
      <c r="E51" s="565">
        <v>2015</v>
      </c>
      <c r="F51" s="566" t="s">
        <v>58</v>
      </c>
      <c r="G51" s="1601" t="s">
        <v>1749</v>
      </c>
      <c r="H51" s="1602" t="s">
        <v>1743</v>
      </c>
      <c r="I51" s="567" t="s">
        <v>445</v>
      </c>
      <c r="J51" s="568">
        <v>0.375</v>
      </c>
      <c r="K51" s="569">
        <v>0.66666666666666663</v>
      </c>
      <c r="L51" s="575"/>
      <c r="BA51" s="66" t="s">
        <v>404</v>
      </c>
      <c r="BM51" s="192" t="s">
        <v>96</v>
      </c>
      <c r="BV51" s="197"/>
      <c r="BW51" s="197"/>
      <c r="BX51" s="197"/>
      <c r="BY51" s="197"/>
      <c r="BZ51" s="197"/>
      <c r="CA51" s="197"/>
      <c r="CB51" s="197"/>
    </row>
    <row r="52" spans="1:80" ht="25.5">
      <c r="A52" s="594" t="s">
        <v>39</v>
      </c>
      <c r="B52" s="1600" t="s">
        <v>401</v>
      </c>
      <c r="C52" s="564" t="s">
        <v>55</v>
      </c>
      <c r="D52" s="564" t="s">
        <v>1797</v>
      </c>
      <c r="E52" s="565">
        <v>2015</v>
      </c>
      <c r="F52" s="566" t="s">
        <v>58</v>
      </c>
      <c r="G52" s="1601" t="s">
        <v>226</v>
      </c>
      <c r="H52" s="1602" t="s">
        <v>1748</v>
      </c>
      <c r="I52" s="567" t="s">
        <v>445</v>
      </c>
      <c r="J52" s="568">
        <v>0.19047619047619047</v>
      </c>
      <c r="K52" s="569">
        <v>0.88888888888888884</v>
      </c>
      <c r="L52" s="575"/>
      <c r="BA52" s="66" t="s">
        <v>270</v>
      </c>
      <c r="BM52" s="192" t="s">
        <v>505</v>
      </c>
    </row>
    <row r="53" spans="1:80" ht="25.5">
      <c r="A53" s="594" t="s">
        <v>39</v>
      </c>
      <c r="B53" s="1600" t="s">
        <v>401</v>
      </c>
      <c r="C53" s="564" t="s">
        <v>55</v>
      </c>
      <c r="D53" s="564" t="s">
        <v>1797</v>
      </c>
      <c r="E53" s="565">
        <v>2015</v>
      </c>
      <c r="F53" s="566" t="s">
        <v>58</v>
      </c>
      <c r="G53" s="1601" t="s">
        <v>226</v>
      </c>
      <c r="H53" s="1602" t="s">
        <v>415</v>
      </c>
      <c r="I53" s="567" t="s">
        <v>445</v>
      </c>
      <c r="J53" s="568">
        <v>0.16129032258064516</v>
      </c>
      <c r="K53" s="569">
        <v>0.83333333333333337</v>
      </c>
      <c r="L53" s="575"/>
      <c r="BA53" s="66" t="s">
        <v>405</v>
      </c>
      <c r="BM53" s="192" t="s">
        <v>506</v>
      </c>
    </row>
    <row r="54" spans="1:80" ht="25.5">
      <c r="A54" s="594" t="s">
        <v>39</v>
      </c>
      <c r="B54" s="1600" t="s">
        <v>401</v>
      </c>
      <c r="C54" s="564" t="s">
        <v>55</v>
      </c>
      <c r="D54" s="564" t="s">
        <v>1797</v>
      </c>
      <c r="E54" s="565">
        <v>2015</v>
      </c>
      <c r="F54" s="566" t="s">
        <v>58</v>
      </c>
      <c r="G54" s="1601" t="s">
        <v>226</v>
      </c>
      <c r="H54" s="1602" t="s">
        <v>1751</v>
      </c>
      <c r="I54" s="567" t="s">
        <v>445</v>
      </c>
      <c r="J54" s="568">
        <v>0.52380952380952384</v>
      </c>
      <c r="K54" s="569">
        <v>0.84615384615384615</v>
      </c>
      <c r="L54" s="575"/>
      <c r="BA54" s="66" t="s">
        <v>406</v>
      </c>
      <c r="BM54" s="192" t="s">
        <v>507</v>
      </c>
    </row>
    <row r="55" spans="1:80" ht="25.5">
      <c r="A55" s="594" t="s">
        <v>39</v>
      </c>
      <c r="B55" s="1600" t="s">
        <v>401</v>
      </c>
      <c r="C55" s="564" t="s">
        <v>55</v>
      </c>
      <c r="D55" s="564" t="s">
        <v>1797</v>
      </c>
      <c r="E55" s="565">
        <v>2015</v>
      </c>
      <c r="F55" s="566" t="s">
        <v>58</v>
      </c>
      <c r="G55" s="1601" t="s">
        <v>1746</v>
      </c>
      <c r="H55" s="1602" t="s">
        <v>1751</v>
      </c>
      <c r="I55" s="567" t="s">
        <v>445</v>
      </c>
      <c r="J55" s="568">
        <v>0.79032258064516125</v>
      </c>
      <c r="K55" s="569">
        <v>0.90740740740740744</v>
      </c>
      <c r="L55" s="575"/>
      <c r="BA55" s="66" t="s">
        <v>407</v>
      </c>
      <c r="BM55" s="192" t="s">
        <v>508</v>
      </c>
    </row>
    <row r="56" spans="1:80" ht="25.5">
      <c r="A56" s="594" t="s">
        <v>39</v>
      </c>
      <c r="B56" s="1600" t="s">
        <v>401</v>
      </c>
      <c r="C56" s="564" t="s">
        <v>55</v>
      </c>
      <c r="D56" s="564" t="s">
        <v>1797</v>
      </c>
      <c r="E56" s="565">
        <v>2015</v>
      </c>
      <c r="F56" s="566" t="s">
        <v>58</v>
      </c>
      <c r="G56" s="1601" t="s">
        <v>1746</v>
      </c>
      <c r="H56" s="1602" t="s">
        <v>418</v>
      </c>
      <c r="I56" s="567" t="s">
        <v>445</v>
      </c>
      <c r="J56" s="568">
        <v>0.91304347826086951</v>
      </c>
      <c r="K56" s="569">
        <v>0.91304347826086951</v>
      </c>
      <c r="L56" s="575"/>
      <c r="BA56" s="66" t="s">
        <v>408</v>
      </c>
      <c r="BM56" s="192" t="s">
        <v>509</v>
      </c>
    </row>
    <row r="57" spans="1:80" ht="25.5">
      <c r="A57" s="594" t="s">
        <v>39</v>
      </c>
      <c r="B57" s="1600" t="s">
        <v>401</v>
      </c>
      <c r="C57" s="564" t="s">
        <v>55</v>
      </c>
      <c r="D57" s="564" t="s">
        <v>1797</v>
      </c>
      <c r="E57" s="565">
        <v>2015</v>
      </c>
      <c r="F57" s="566" t="s">
        <v>58</v>
      </c>
      <c r="G57" s="1604" t="s">
        <v>231</v>
      </c>
      <c r="H57" s="1602" t="s">
        <v>215</v>
      </c>
      <c r="I57" s="567" t="s">
        <v>445</v>
      </c>
      <c r="J57" s="568">
        <v>1.6260162601626018E-2</v>
      </c>
      <c r="K57" s="569">
        <v>0.72727272727272729</v>
      </c>
      <c r="L57" s="575"/>
      <c r="BA57" s="66" t="s">
        <v>409</v>
      </c>
      <c r="BM57" s="192" t="s">
        <v>510</v>
      </c>
    </row>
    <row r="58" spans="1:80" ht="25.5">
      <c r="A58" s="594" t="s">
        <v>39</v>
      </c>
      <c r="B58" s="1600" t="s">
        <v>401</v>
      </c>
      <c r="C58" s="564" t="s">
        <v>55</v>
      </c>
      <c r="D58" s="564" t="s">
        <v>1797</v>
      </c>
      <c r="E58" s="565">
        <v>2015</v>
      </c>
      <c r="F58" s="566" t="s">
        <v>58</v>
      </c>
      <c r="G58" s="1604" t="s">
        <v>231</v>
      </c>
      <c r="H58" s="1602" t="s">
        <v>219</v>
      </c>
      <c r="I58" s="567" t="s">
        <v>445</v>
      </c>
      <c r="J58" s="568">
        <v>0.15789473684210525</v>
      </c>
      <c r="K58" s="569">
        <v>1</v>
      </c>
      <c r="L58" s="575"/>
      <c r="BA58" s="66" t="s">
        <v>410</v>
      </c>
      <c r="BM58" s="192" t="s">
        <v>511</v>
      </c>
    </row>
    <row r="59" spans="1:80" ht="25.5">
      <c r="A59" s="594" t="s">
        <v>39</v>
      </c>
      <c r="B59" s="1600" t="s">
        <v>401</v>
      </c>
      <c r="C59" s="564" t="s">
        <v>55</v>
      </c>
      <c r="D59" s="564" t="s">
        <v>1797</v>
      </c>
      <c r="E59" s="565">
        <v>2015</v>
      </c>
      <c r="F59" s="566" t="s">
        <v>58</v>
      </c>
      <c r="G59" s="1604" t="s">
        <v>231</v>
      </c>
      <c r="H59" s="1602" t="s">
        <v>415</v>
      </c>
      <c r="I59" s="567" t="s">
        <v>445</v>
      </c>
      <c r="J59" s="568">
        <v>0.17647058823529413</v>
      </c>
      <c r="K59" s="569">
        <v>1</v>
      </c>
      <c r="L59" s="575"/>
      <c r="BA59" s="66" t="s">
        <v>411</v>
      </c>
      <c r="BM59" s="192" t="s">
        <v>512</v>
      </c>
    </row>
    <row r="60" spans="1:80" ht="25.5">
      <c r="A60" s="594" t="s">
        <v>39</v>
      </c>
      <c r="B60" s="1600" t="s">
        <v>401</v>
      </c>
      <c r="C60" s="564" t="s">
        <v>55</v>
      </c>
      <c r="D60" s="564" t="s">
        <v>1797</v>
      </c>
      <c r="E60" s="565">
        <v>2015</v>
      </c>
      <c r="F60" s="566" t="s">
        <v>58</v>
      </c>
      <c r="G60" s="1604" t="s">
        <v>231</v>
      </c>
      <c r="H60" s="1602" t="s">
        <v>1751</v>
      </c>
      <c r="I60" s="567" t="s">
        <v>445</v>
      </c>
      <c r="J60" s="568">
        <v>0.2857142857142857</v>
      </c>
      <c r="K60" s="569">
        <v>0.66666666666666663</v>
      </c>
      <c r="L60" s="575"/>
      <c r="BM60" s="192" t="s">
        <v>513</v>
      </c>
    </row>
    <row r="61" spans="1:80" ht="25.5">
      <c r="A61" s="594" t="s">
        <v>39</v>
      </c>
      <c r="B61" s="1600" t="s">
        <v>401</v>
      </c>
      <c r="C61" s="564" t="s">
        <v>55</v>
      </c>
      <c r="D61" s="564" t="s">
        <v>1797</v>
      </c>
      <c r="E61" s="565">
        <v>2015</v>
      </c>
      <c r="F61" s="566" t="s">
        <v>58</v>
      </c>
      <c r="G61" s="1604" t="s">
        <v>220</v>
      </c>
      <c r="H61" s="1602" t="s">
        <v>1743</v>
      </c>
      <c r="I61" s="567" t="s">
        <v>445</v>
      </c>
      <c r="J61" s="568">
        <v>0.27777777777777779</v>
      </c>
      <c r="K61" s="569">
        <v>0.625</v>
      </c>
      <c r="L61" s="575"/>
      <c r="BM61" s="192" t="s">
        <v>514</v>
      </c>
    </row>
    <row r="62" spans="1:80" ht="25.5">
      <c r="A62" s="594" t="s">
        <v>39</v>
      </c>
      <c r="B62" s="1600" t="s">
        <v>401</v>
      </c>
      <c r="C62" s="564" t="s">
        <v>55</v>
      </c>
      <c r="D62" s="564" t="s">
        <v>1797</v>
      </c>
      <c r="E62" s="565">
        <v>2015</v>
      </c>
      <c r="F62" s="566" t="s">
        <v>58</v>
      </c>
      <c r="G62" s="1601" t="s">
        <v>220</v>
      </c>
      <c r="H62" s="1602" t="s">
        <v>418</v>
      </c>
      <c r="I62" s="567" t="s">
        <v>445</v>
      </c>
      <c r="J62" s="568">
        <v>0.6333333333333333</v>
      </c>
      <c r="K62" s="569">
        <v>0.6333333333333333</v>
      </c>
      <c r="L62" s="575"/>
      <c r="BA62" s="318" t="s">
        <v>737</v>
      </c>
      <c r="BM62" s="192" t="s">
        <v>2909</v>
      </c>
    </row>
    <row r="63" spans="1:80" ht="25.5">
      <c r="A63" s="594" t="s">
        <v>39</v>
      </c>
      <c r="B63" s="1600" t="s">
        <v>40</v>
      </c>
      <c r="C63" s="564" t="s">
        <v>55</v>
      </c>
      <c r="D63" s="564" t="s">
        <v>430</v>
      </c>
      <c r="E63" s="565">
        <v>2015</v>
      </c>
      <c r="F63" s="566" t="s">
        <v>58</v>
      </c>
      <c r="G63" s="1601" t="s">
        <v>227</v>
      </c>
      <c r="H63" s="1602" t="s">
        <v>1748</v>
      </c>
      <c r="I63" s="567" t="s">
        <v>445</v>
      </c>
      <c r="J63" s="568">
        <v>7.6923076923076927E-2</v>
      </c>
      <c r="K63" s="576">
        <v>1</v>
      </c>
      <c r="L63" s="575"/>
      <c r="BA63" s="319" t="s">
        <v>738</v>
      </c>
      <c r="BM63" s="66" t="s">
        <v>515</v>
      </c>
    </row>
    <row r="64" spans="1:80" ht="25.5">
      <c r="A64" s="594" t="s">
        <v>39</v>
      </c>
      <c r="B64" s="1600" t="s">
        <v>40</v>
      </c>
      <c r="C64" s="564" t="s">
        <v>55</v>
      </c>
      <c r="D64" s="564" t="s">
        <v>430</v>
      </c>
      <c r="E64" s="565">
        <v>2015</v>
      </c>
      <c r="F64" s="566" t="s">
        <v>58</v>
      </c>
      <c r="G64" s="1601" t="s">
        <v>227</v>
      </c>
      <c r="H64" s="1602" t="s">
        <v>415</v>
      </c>
      <c r="I64" s="567" t="s">
        <v>445</v>
      </c>
      <c r="J64" s="568">
        <v>0.125</v>
      </c>
      <c r="K64" s="576">
        <v>0.90476190476190477</v>
      </c>
      <c r="L64" s="575"/>
      <c r="BA64" s="320" t="s">
        <v>202</v>
      </c>
      <c r="BM64" s="192" t="s">
        <v>516</v>
      </c>
    </row>
    <row r="65" spans="1:65" ht="25.5">
      <c r="A65" s="594" t="s">
        <v>39</v>
      </c>
      <c r="B65" s="1600" t="s">
        <v>40</v>
      </c>
      <c r="C65" s="564" t="s">
        <v>55</v>
      </c>
      <c r="D65" s="564" t="s">
        <v>430</v>
      </c>
      <c r="E65" s="565">
        <v>2015</v>
      </c>
      <c r="F65" s="566" t="s">
        <v>58</v>
      </c>
      <c r="G65" s="1601" t="s">
        <v>227</v>
      </c>
      <c r="H65" s="1602" t="s">
        <v>1747</v>
      </c>
      <c r="I65" s="567" t="s">
        <v>445</v>
      </c>
      <c r="J65" s="568">
        <v>0.27777777777777779</v>
      </c>
      <c r="K65" s="576">
        <v>1</v>
      </c>
      <c r="L65" s="575"/>
      <c r="BA65" s="320" t="s">
        <v>795</v>
      </c>
      <c r="BM65" s="192" t="s">
        <v>517</v>
      </c>
    </row>
    <row r="66" spans="1:65" ht="25.5">
      <c r="A66" s="594" t="s">
        <v>39</v>
      </c>
      <c r="B66" s="1600" t="s">
        <v>40</v>
      </c>
      <c r="C66" s="564" t="s">
        <v>55</v>
      </c>
      <c r="D66" s="564" t="s">
        <v>430</v>
      </c>
      <c r="E66" s="565">
        <v>2015</v>
      </c>
      <c r="F66" s="566" t="s">
        <v>58</v>
      </c>
      <c r="G66" s="1601" t="s">
        <v>222</v>
      </c>
      <c r="H66" s="1602" t="s">
        <v>215</v>
      </c>
      <c r="I66" s="567" t="s">
        <v>445</v>
      </c>
      <c r="J66" s="568">
        <v>1.770416904625928E-2</v>
      </c>
      <c r="K66" s="576">
        <v>0.79487179487179482</v>
      </c>
      <c r="L66" s="575"/>
      <c r="BA66" s="320" t="s">
        <v>796</v>
      </c>
      <c r="BM66" s="192" t="s">
        <v>518</v>
      </c>
    </row>
    <row r="67" spans="1:65" ht="25.5">
      <c r="A67" s="594" t="s">
        <v>39</v>
      </c>
      <c r="B67" s="1600" t="s">
        <v>40</v>
      </c>
      <c r="C67" s="564" t="s">
        <v>55</v>
      </c>
      <c r="D67" s="564" t="s">
        <v>430</v>
      </c>
      <c r="E67" s="565">
        <v>2015</v>
      </c>
      <c r="F67" s="566" t="s">
        <v>58</v>
      </c>
      <c r="G67" s="1601" t="s">
        <v>222</v>
      </c>
      <c r="H67" s="1602" t="s">
        <v>219</v>
      </c>
      <c r="I67" s="567" t="s">
        <v>445</v>
      </c>
      <c r="J67" s="568">
        <v>0.35714285714285715</v>
      </c>
      <c r="K67" s="576">
        <v>1</v>
      </c>
      <c r="L67" s="575"/>
      <c r="BA67" s="320" t="s">
        <v>65</v>
      </c>
      <c r="BM67" s="192" t="s">
        <v>519</v>
      </c>
    </row>
    <row r="68" spans="1:65" ht="25.5">
      <c r="A68" s="594" t="s">
        <v>39</v>
      </c>
      <c r="B68" s="1600" t="s">
        <v>40</v>
      </c>
      <c r="C68" s="564" t="s">
        <v>55</v>
      </c>
      <c r="D68" s="564" t="s">
        <v>430</v>
      </c>
      <c r="E68" s="565">
        <v>2015</v>
      </c>
      <c r="F68" s="566" t="s">
        <v>58</v>
      </c>
      <c r="G68" s="1601" t="s">
        <v>222</v>
      </c>
      <c r="H68" s="1602" t="s">
        <v>415</v>
      </c>
      <c r="I68" s="567" t="s">
        <v>445</v>
      </c>
      <c r="J68" s="568">
        <v>2.4691358024691357E-2</v>
      </c>
      <c r="K68" s="576">
        <v>0.5</v>
      </c>
      <c r="L68" s="575"/>
      <c r="BA68" s="320" t="s">
        <v>797</v>
      </c>
      <c r="BM68" s="192" t="s">
        <v>520</v>
      </c>
    </row>
    <row r="69" spans="1:65" ht="25.5">
      <c r="A69" s="594" t="s">
        <v>39</v>
      </c>
      <c r="B69" s="1600" t="s">
        <v>40</v>
      </c>
      <c r="C69" s="564" t="s">
        <v>55</v>
      </c>
      <c r="D69" s="564" t="s">
        <v>430</v>
      </c>
      <c r="E69" s="565">
        <v>2015</v>
      </c>
      <c r="F69" s="566" t="s">
        <v>58</v>
      </c>
      <c r="G69" s="1601" t="s">
        <v>216</v>
      </c>
      <c r="H69" s="1602" t="s">
        <v>1743</v>
      </c>
      <c r="I69" s="567" t="s">
        <v>445</v>
      </c>
      <c r="J69" s="577">
        <v>0.14754098360655737</v>
      </c>
      <c r="K69" s="576">
        <v>0.75</v>
      </c>
      <c r="L69" s="575"/>
      <c r="BA69" s="319" t="s">
        <v>739</v>
      </c>
      <c r="BM69" s="192" t="s">
        <v>521</v>
      </c>
    </row>
    <row r="70" spans="1:65" ht="25.5">
      <c r="A70" s="594" t="s">
        <v>39</v>
      </c>
      <c r="B70" s="1600" t="s">
        <v>40</v>
      </c>
      <c r="C70" s="564" t="s">
        <v>55</v>
      </c>
      <c r="D70" s="564" t="s">
        <v>430</v>
      </c>
      <c r="E70" s="565">
        <v>2015</v>
      </c>
      <c r="F70" s="566" t="s">
        <v>58</v>
      </c>
      <c r="G70" s="1601" t="s">
        <v>216</v>
      </c>
      <c r="H70" s="1602" t="s">
        <v>416</v>
      </c>
      <c r="I70" s="567" t="s">
        <v>445</v>
      </c>
      <c r="J70" s="577">
        <v>0.1728395061728395</v>
      </c>
      <c r="K70" s="576">
        <v>0.77777777777777779</v>
      </c>
      <c r="L70" s="575"/>
      <c r="BA70" s="66" t="s">
        <v>740</v>
      </c>
      <c r="BM70" s="192" t="s">
        <v>522</v>
      </c>
    </row>
    <row r="71" spans="1:65" ht="25.5">
      <c r="A71" s="594" t="s">
        <v>39</v>
      </c>
      <c r="B71" s="1600" t="s">
        <v>40</v>
      </c>
      <c r="C71" s="564" t="s">
        <v>55</v>
      </c>
      <c r="D71" s="564" t="s">
        <v>430</v>
      </c>
      <c r="E71" s="565">
        <v>2015</v>
      </c>
      <c r="F71" s="566" t="s">
        <v>58</v>
      </c>
      <c r="G71" s="1601" t="s">
        <v>216</v>
      </c>
      <c r="H71" s="1602" t="s">
        <v>417</v>
      </c>
      <c r="I71" s="567" t="s">
        <v>445</v>
      </c>
      <c r="J71" s="577">
        <v>0.36507936507936506</v>
      </c>
      <c r="K71" s="576">
        <v>0.83636363636363631</v>
      </c>
      <c r="L71" s="575"/>
      <c r="BA71" s="66" t="s">
        <v>741</v>
      </c>
      <c r="BM71" s="192" t="s">
        <v>523</v>
      </c>
    </row>
    <row r="72" spans="1:65" ht="25.5">
      <c r="A72" s="594" t="s">
        <v>39</v>
      </c>
      <c r="B72" s="1600" t="s">
        <v>40</v>
      </c>
      <c r="C72" s="564" t="s">
        <v>55</v>
      </c>
      <c r="D72" s="564" t="s">
        <v>430</v>
      </c>
      <c r="E72" s="565">
        <v>2015</v>
      </c>
      <c r="F72" s="566" t="s">
        <v>58</v>
      </c>
      <c r="G72" s="1601" t="s">
        <v>216</v>
      </c>
      <c r="H72" s="1602" t="s">
        <v>1745</v>
      </c>
      <c r="I72" s="567" t="s">
        <v>445</v>
      </c>
      <c r="J72" s="577">
        <v>0.66666666666666663</v>
      </c>
      <c r="K72" s="576">
        <v>0.66666666666666663</v>
      </c>
      <c r="L72" s="575"/>
      <c r="BA72" s="66" t="s">
        <v>742</v>
      </c>
      <c r="BM72" s="192" t="s">
        <v>524</v>
      </c>
    </row>
    <row r="73" spans="1:65" ht="25.5">
      <c r="A73" s="594" t="s">
        <v>39</v>
      </c>
      <c r="B73" s="1600" t="s">
        <v>40</v>
      </c>
      <c r="C73" s="564" t="s">
        <v>55</v>
      </c>
      <c r="D73" s="564" t="s">
        <v>430</v>
      </c>
      <c r="E73" s="565">
        <v>2015</v>
      </c>
      <c r="F73" s="566" t="s">
        <v>58</v>
      </c>
      <c r="G73" s="1601" t="s">
        <v>1749</v>
      </c>
      <c r="H73" s="1602" t="s">
        <v>219</v>
      </c>
      <c r="I73" s="567" t="s">
        <v>445</v>
      </c>
      <c r="J73" s="577">
        <v>8.9285714285714288E-2</v>
      </c>
      <c r="K73" s="576">
        <v>0.7142857142857143</v>
      </c>
      <c r="L73" s="575"/>
      <c r="BA73" s="66" t="s">
        <v>743</v>
      </c>
      <c r="BM73" s="192" t="s">
        <v>525</v>
      </c>
    </row>
    <row r="74" spans="1:65" ht="25.5">
      <c r="A74" s="594" t="s">
        <v>39</v>
      </c>
      <c r="B74" s="1600" t="s">
        <v>40</v>
      </c>
      <c r="C74" s="564" t="s">
        <v>55</v>
      </c>
      <c r="D74" s="564" t="s">
        <v>430</v>
      </c>
      <c r="E74" s="565">
        <v>2015</v>
      </c>
      <c r="F74" s="566" t="s">
        <v>58</v>
      </c>
      <c r="G74" s="1601" t="s">
        <v>1749</v>
      </c>
      <c r="H74" s="1602" t="s">
        <v>415</v>
      </c>
      <c r="I74" s="567" t="s">
        <v>445</v>
      </c>
      <c r="J74" s="577">
        <v>8.1632653061224483E-2</v>
      </c>
      <c r="K74" s="576">
        <v>0.5714285714285714</v>
      </c>
      <c r="L74" s="575"/>
      <c r="BA74" s="66" t="s">
        <v>744</v>
      </c>
      <c r="BM74" s="192" t="s">
        <v>526</v>
      </c>
    </row>
    <row r="75" spans="1:65" ht="25.5">
      <c r="A75" s="594" t="s">
        <v>39</v>
      </c>
      <c r="B75" s="1600" t="s">
        <v>40</v>
      </c>
      <c r="C75" s="564" t="s">
        <v>55</v>
      </c>
      <c r="D75" s="564" t="s">
        <v>430</v>
      </c>
      <c r="E75" s="565">
        <v>2015</v>
      </c>
      <c r="F75" s="566" t="s">
        <v>58</v>
      </c>
      <c r="G75" s="1601" t="s">
        <v>226</v>
      </c>
      <c r="H75" s="1602" t="s">
        <v>1748</v>
      </c>
      <c r="I75" s="567" t="s">
        <v>445</v>
      </c>
      <c r="J75" s="577">
        <v>0.12903225806451613</v>
      </c>
      <c r="K75" s="576">
        <v>1</v>
      </c>
      <c r="L75" s="575"/>
      <c r="BA75" s="66" t="s">
        <v>745</v>
      </c>
      <c r="BM75" s="192" t="s">
        <v>527</v>
      </c>
    </row>
    <row r="76" spans="1:65" ht="25.5">
      <c r="A76" s="594" t="s">
        <v>39</v>
      </c>
      <c r="B76" s="1600" t="s">
        <v>40</v>
      </c>
      <c r="C76" s="564" t="s">
        <v>55</v>
      </c>
      <c r="D76" s="564" t="s">
        <v>430</v>
      </c>
      <c r="E76" s="565">
        <v>2015</v>
      </c>
      <c r="F76" s="566" t="s">
        <v>58</v>
      </c>
      <c r="G76" s="1601" t="s">
        <v>226</v>
      </c>
      <c r="H76" s="1602" t="s">
        <v>415</v>
      </c>
      <c r="I76" s="567" t="s">
        <v>445</v>
      </c>
      <c r="J76" s="577">
        <v>9.3333333333333338E-2</v>
      </c>
      <c r="K76" s="576">
        <v>0.875</v>
      </c>
      <c r="L76" s="575"/>
      <c r="BA76" s="66" t="s">
        <v>746</v>
      </c>
      <c r="BM76" s="192" t="s">
        <v>528</v>
      </c>
    </row>
    <row r="77" spans="1:65" ht="25.5">
      <c r="A77" s="594" t="s">
        <v>39</v>
      </c>
      <c r="B77" s="1600" t="s">
        <v>40</v>
      </c>
      <c r="C77" s="564" t="s">
        <v>55</v>
      </c>
      <c r="D77" s="564" t="s">
        <v>430</v>
      </c>
      <c r="E77" s="565">
        <v>2015</v>
      </c>
      <c r="F77" s="566" t="s">
        <v>58</v>
      </c>
      <c r="G77" s="1601" t="s">
        <v>226</v>
      </c>
      <c r="H77" s="1602" t="s">
        <v>206</v>
      </c>
      <c r="I77" s="567" t="s">
        <v>445</v>
      </c>
      <c r="J77" s="577">
        <v>0.17857142857142858</v>
      </c>
      <c r="K77" s="576">
        <v>0.55555555555555558</v>
      </c>
      <c r="L77" s="575"/>
      <c r="BA77" s="66" t="s">
        <v>747</v>
      </c>
      <c r="BM77" s="192" t="s">
        <v>529</v>
      </c>
    </row>
    <row r="78" spans="1:65" ht="25.5">
      <c r="A78" s="594" t="s">
        <v>39</v>
      </c>
      <c r="B78" s="1600" t="s">
        <v>40</v>
      </c>
      <c r="C78" s="564" t="s">
        <v>55</v>
      </c>
      <c r="D78" s="564" t="s">
        <v>430</v>
      </c>
      <c r="E78" s="565">
        <v>2015</v>
      </c>
      <c r="F78" s="566" t="s">
        <v>58</v>
      </c>
      <c r="G78" s="1601" t="s">
        <v>226</v>
      </c>
      <c r="H78" s="1602" t="s">
        <v>417</v>
      </c>
      <c r="I78" s="567" t="s">
        <v>445</v>
      </c>
      <c r="J78" s="577">
        <v>0.2</v>
      </c>
      <c r="K78" s="576">
        <v>1</v>
      </c>
      <c r="L78" s="575"/>
      <c r="BA78" s="66" t="s">
        <v>748</v>
      </c>
      <c r="BM78" s="192" t="s">
        <v>530</v>
      </c>
    </row>
    <row r="79" spans="1:65" ht="25.5">
      <c r="A79" s="594" t="s">
        <v>39</v>
      </c>
      <c r="B79" s="1600" t="s">
        <v>40</v>
      </c>
      <c r="C79" s="564" t="s">
        <v>55</v>
      </c>
      <c r="D79" s="564" t="s">
        <v>430</v>
      </c>
      <c r="E79" s="565">
        <v>2015</v>
      </c>
      <c r="F79" s="566" t="s">
        <v>58</v>
      </c>
      <c r="G79" s="1601" t="s">
        <v>1746</v>
      </c>
      <c r="H79" s="1602" t="s">
        <v>1747</v>
      </c>
      <c r="I79" s="567" t="s">
        <v>445</v>
      </c>
      <c r="J79" s="577">
        <v>0.42857142857142855</v>
      </c>
      <c r="K79" s="576">
        <v>0.8571428571428571</v>
      </c>
      <c r="L79" s="575"/>
      <c r="BA79" s="319" t="s">
        <v>791</v>
      </c>
      <c r="BM79" s="192"/>
    </row>
    <row r="80" spans="1:65" ht="25.5">
      <c r="A80" s="594" t="s">
        <v>39</v>
      </c>
      <c r="B80" s="1600" t="s">
        <v>40</v>
      </c>
      <c r="C80" s="564" t="s">
        <v>55</v>
      </c>
      <c r="D80" s="564" t="s">
        <v>430</v>
      </c>
      <c r="E80" s="565">
        <v>2015</v>
      </c>
      <c r="F80" s="566" t="s">
        <v>58</v>
      </c>
      <c r="G80" s="1601" t="s">
        <v>1746</v>
      </c>
      <c r="H80" s="1602" t="s">
        <v>417</v>
      </c>
      <c r="I80" s="567" t="s">
        <v>445</v>
      </c>
      <c r="J80" s="577">
        <v>0.47368421052631576</v>
      </c>
      <c r="K80" s="576">
        <v>0.8571428571428571</v>
      </c>
      <c r="L80" s="575"/>
      <c r="BA80" s="66" t="s">
        <v>788</v>
      </c>
      <c r="BM80" s="192"/>
    </row>
    <row r="81" spans="1:65" ht="25.5">
      <c r="A81" s="594" t="s">
        <v>39</v>
      </c>
      <c r="B81" s="1600" t="s">
        <v>40</v>
      </c>
      <c r="C81" s="564" t="s">
        <v>55</v>
      </c>
      <c r="D81" s="564" t="s">
        <v>430</v>
      </c>
      <c r="E81" s="565">
        <v>2015</v>
      </c>
      <c r="F81" s="566" t="s">
        <v>58</v>
      </c>
      <c r="G81" s="1601" t="s">
        <v>1750</v>
      </c>
      <c r="H81" s="1602" t="s">
        <v>1751</v>
      </c>
      <c r="I81" s="567" t="s">
        <v>445</v>
      </c>
      <c r="J81" s="577">
        <v>0.72131147540983609</v>
      </c>
      <c r="K81" s="576">
        <v>1</v>
      </c>
      <c r="L81" s="575"/>
      <c r="BA81" s="66" t="s">
        <v>789</v>
      </c>
      <c r="BM81" s="192"/>
    </row>
    <row r="82" spans="1:65" ht="25.5">
      <c r="A82" s="594" t="s">
        <v>39</v>
      </c>
      <c r="B82" s="1600" t="s">
        <v>40</v>
      </c>
      <c r="C82" s="564" t="s">
        <v>55</v>
      </c>
      <c r="D82" s="564" t="s">
        <v>430</v>
      </c>
      <c r="E82" s="565">
        <v>2015</v>
      </c>
      <c r="F82" s="566" t="s">
        <v>58</v>
      </c>
      <c r="G82" s="1601" t="s">
        <v>231</v>
      </c>
      <c r="H82" s="1602" t="s">
        <v>215</v>
      </c>
      <c r="I82" s="567" t="s">
        <v>445</v>
      </c>
      <c r="J82" s="577">
        <v>2.4305555555555556E-2</v>
      </c>
      <c r="K82" s="576">
        <v>0.80327868852459017</v>
      </c>
      <c r="L82" s="575"/>
      <c r="BA82" s="66" t="s">
        <v>790</v>
      </c>
      <c r="BM82" s="192"/>
    </row>
    <row r="83" spans="1:65" ht="25.5">
      <c r="A83" s="594" t="s">
        <v>39</v>
      </c>
      <c r="B83" s="1600" t="s">
        <v>40</v>
      </c>
      <c r="C83" s="564" t="s">
        <v>55</v>
      </c>
      <c r="D83" s="564" t="s">
        <v>430</v>
      </c>
      <c r="E83" s="565">
        <v>2015</v>
      </c>
      <c r="F83" s="566" t="s">
        <v>58</v>
      </c>
      <c r="G83" s="1604" t="s">
        <v>231</v>
      </c>
      <c r="H83" s="1602" t="s">
        <v>219</v>
      </c>
      <c r="I83" s="567" t="s">
        <v>445</v>
      </c>
      <c r="J83" s="577">
        <v>4.2105263157894736E-2</v>
      </c>
      <c r="K83" s="576">
        <v>0.66666666666666663</v>
      </c>
      <c r="L83" s="575"/>
      <c r="BA83" s="319" t="s">
        <v>3017</v>
      </c>
      <c r="BM83" s="66" t="s">
        <v>531</v>
      </c>
    </row>
    <row r="84" spans="1:65" ht="25.5">
      <c r="A84" s="594" t="s">
        <v>39</v>
      </c>
      <c r="B84" s="1600" t="s">
        <v>40</v>
      </c>
      <c r="C84" s="564" t="s">
        <v>55</v>
      </c>
      <c r="D84" s="564" t="s">
        <v>430</v>
      </c>
      <c r="E84" s="565">
        <v>2015</v>
      </c>
      <c r="F84" s="566" t="s">
        <v>58</v>
      </c>
      <c r="G84" s="1604" t="s">
        <v>231</v>
      </c>
      <c r="H84" s="1602" t="s">
        <v>1743</v>
      </c>
      <c r="I84" s="567" t="s">
        <v>445</v>
      </c>
      <c r="J84" s="577">
        <v>0.16176470588235295</v>
      </c>
      <c r="K84" s="576">
        <v>0.91666666666666663</v>
      </c>
      <c r="L84" s="575"/>
      <c r="BA84" s="66" t="s">
        <v>750</v>
      </c>
      <c r="BM84" s="192" t="s">
        <v>532</v>
      </c>
    </row>
    <row r="85" spans="1:65" ht="25.5">
      <c r="A85" s="594" t="s">
        <v>39</v>
      </c>
      <c r="B85" s="1600" t="s">
        <v>40</v>
      </c>
      <c r="C85" s="564" t="s">
        <v>55</v>
      </c>
      <c r="D85" s="564" t="s">
        <v>430</v>
      </c>
      <c r="E85" s="565">
        <v>2015</v>
      </c>
      <c r="F85" s="566" t="s">
        <v>58</v>
      </c>
      <c r="G85" s="1601" t="s">
        <v>220</v>
      </c>
      <c r="H85" s="1602" t="s">
        <v>1748</v>
      </c>
      <c r="I85" s="567" t="s">
        <v>445</v>
      </c>
      <c r="J85" s="577">
        <v>0.30434782608695654</v>
      </c>
      <c r="K85" s="576">
        <v>0.875</v>
      </c>
      <c r="L85" s="575"/>
      <c r="BA85" s="66" t="s">
        <v>751</v>
      </c>
      <c r="BM85" s="192" t="s">
        <v>533</v>
      </c>
    </row>
    <row r="86" spans="1:65" ht="25.5">
      <c r="A86" s="594" t="s">
        <v>39</v>
      </c>
      <c r="B86" s="1600" t="s">
        <v>40</v>
      </c>
      <c r="C86" s="564" t="s">
        <v>55</v>
      </c>
      <c r="D86" s="564" t="s">
        <v>430</v>
      </c>
      <c r="E86" s="565">
        <v>2015</v>
      </c>
      <c r="F86" s="566" t="s">
        <v>58</v>
      </c>
      <c r="G86" s="1604" t="s">
        <v>220</v>
      </c>
      <c r="H86" s="1602" t="s">
        <v>415</v>
      </c>
      <c r="I86" s="567" t="s">
        <v>445</v>
      </c>
      <c r="J86" s="577">
        <v>9.0163934426229511E-2</v>
      </c>
      <c r="K86" s="576">
        <v>1</v>
      </c>
      <c r="L86" s="575"/>
      <c r="BA86" s="66" t="s">
        <v>752</v>
      </c>
      <c r="BM86" s="192" t="s">
        <v>534</v>
      </c>
    </row>
    <row r="87" spans="1:65" ht="25.5">
      <c r="A87" s="594" t="s">
        <v>39</v>
      </c>
      <c r="B87" s="1600" t="s">
        <v>40</v>
      </c>
      <c r="C87" s="564" t="s">
        <v>55</v>
      </c>
      <c r="D87" s="564" t="s">
        <v>430</v>
      </c>
      <c r="E87" s="565">
        <v>2015</v>
      </c>
      <c r="F87" s="566" t="s">
        <v>58</v>
      </c>
      <c r="G87" s="1604" t="s">
        <v>220</v>
      </c>
      <c r="H87" s="1602" t="s">
        <v>416</v>
      </c>
      <c r="I87" s="567" t="s">
        <v>445</v>
      </c>
      <c r="J87" s="577">
        <v>0.12903225806451613</v>
      </c>
      <c r="K87" s="576">
        <v>0.8</v>
      </c>
      <c r="L87" s="575"/>
      <c r="BA87" s="66" t="s">
        <v>753</v>
      </c>
      <c r="BM87" s="192" t="s">
        <v>535</v>
      </c>
    </row>
    <row r="88" spans="1:65" ht="25.5">
      <c r="A88" s="594" t="s">
        <v>39</v>
      </c>
      <c r="B88" s="1600" t="s">
        <v>40</v>
      </c>
      <c r="C88" s="564" t="s">
        <v>55</v>
      </c>
      <c r="D88" s="564" t="s">
        <v>430</v>
      </c>
      <c r="E88" s="565">
        <v>2015</v>
      </c>
      <c r="F88" s="566" t="s">
        <v>58</v>
      </c>
      <c r="G88" s="1604" t="s">
        <v>220</v>
      </c>
      <c r="H88" s="1602" t="s">
        <v>417</v>
      </c>
      <c r="I88" s="567" t="s">
        <v>445</v>
      </c>
      <c r="J88" s="577">
        <v>0.27472527472527475</v>
      </c>
      <c r="K88" s="576">
        <v>0.6097560975609756</v>
      </c>
      <c r="L88" s="575"/>
      <c r="BA88" s="66" t="s">
        <v>84</v>
      </c>
      <c r="BM88" s="192" t="s">
        <v>102</v>
      </c>
    </row>
    <row r="89" spans="1:65" ht="25.5">
      <c r="A89" s="594" t="s">
        <v>39</v>
      </c>
      <c r="B89" s="1600" t="s">
        <v>24</v>
      </c>
      <c r="C89" s="564" t="s">
        <v>55</v>
      </c>
      <c r="D89" s="564" t="s">
        <v>430</v>
      </c>
      <c r="E89" s="565">
        <v>2015</v>
      </c>
      <c r="F89" s="566" t="s">
        <v>58</v>
      </c>
      <c r="G89" s="1601" t="s">
        <v>227</v>
      </c>
      <c r="H89" s="1602" t="s">
        <v>2834</v>
      </c>
      <c r="I89" s="567" t="s">
        <v>445</v>
      </c>
      <c r="J89" s="577">
        <v>4.4444444444444446E-2</v>
      </c>
      <c r="K89" s="576">
        <v>0.66666666666666663</v>
      </c>
      <c r="L89" s="575"/>
      <c r="BA89" s="66" t="s">
        <v>754</v>
      </c>
      <c r="BM89" s="192" t="s">
        <v>3018</v>
      </c>
    </row>
    <row r="90" spans="1:65" ht="25.5">
      <c r="A90" s="594" t="s">
        <v>39</v>
      </c>
      <c r="B90" s="1600" t="s">
        <v>24</v>
      </c>
      <c r="C90" s="564" t="s">
        <v>55</v>
      </c>
      <c r="D90" s="564" t="s">
        <v>430</v>
      </c>
      <c r="E90" s="565">
        <v>2015</v>
      </c>
      <c r="F90" s="566" t="s">
        <v>58</v>
      </c>
      <c r="G90" s="1601" t="s">
        <v>227</v>
      </c>
      <c r="H90" s="1602" t="s">
        <v>415</v>
      </c>
      <c r="I90" s="567" t="s">
        <v>445</v>
      </c>
      <c r="J90" s="577">
        <v>7.4999999999999997E-2</v>
      </c>
      <c r="K90" s="576">
        <v>1</v>
      </c>
      <c r="L90" s="575"/>
      <c r="BA90" s="66" t="s">
        <v>755</v>
      </c>
      <c r="BM90" s="192" t="s">
        <v>536</v>
      </c>
    </row>
    <row r="91" spans="1:65" ht="25.5">
      <c r="A91" s="594" t="s">
        <v>39</v>
      </c>
      <c r="B91" s="1600" t="s">
        <v>24</v>
      </c>
      <c r="C91" s="564" t="s">
        <v>55</v>
      </c>
      <c r="D91" s="564" t="s">
        <v>430</v>
      </c>
      <c r="E91" s="565">
        <v>2015</v>
      </c>
      <c r="F91" s="566" t="s">
        <v>58</v>
      </c>
      <c r="G91" s="1601" t="s">
        <v>222</v>
      </c>
      <c r="H91" s="1602" t="s">
        <v>2835</v>
      </c>
      <c r="I91" s="567" t="s">
        <v>445</v>
      </c>
      <c r="J91" s="577">
        <v>0.18181818181818182</v>
      </c>
      <c r="K91" s="576">
        <v>0.8571428571428571</v>
      </c>
      <c r="L91" s="575"/>
      <c r="BA91" s="66" t="s">
        <v>756</v>
      </c>
      <c r="BM91" s="192" t="s">
        <v>537</v>
      </c>
    </row>
    <row r="92" spans="1:65" ht="25.5">
      <c r="A92" s="594" t="s">
        <v>39</v>
      </c>
      <c r="B92" s="1600" t="s">
        <v>24</v>
      </c>
      <c r="C92" s="564" t="s">
        <v>55</v>
      </c>
      <c r="D92" s="564" t="s">
        <v>430</v>
      </c>
      <c r="E92" s="565">
        <v>2015</v>
      </c>
      <c r="F92" s="566" t="s">
        <v>58</v>
      </c>
      <c r="G92" s="1601" t="s">
        <v>216</v>
      </c>
      <c r="H92" s="1602" t="s">
        <v>2834</v>
      </c>
      <c r="I92" s="567" t="s">
        <v>445</v>
      </c>
      <c r="J92" s="577">
        <v>9.5238095238095233E-2</v>
      </c>
      <c r="K92" s="576">
        <v>0.66666666666666663</v>
      </c>
      <c r="L92" s="575"/>
      <c r="BA92" s="66" t="s">
        <v>757</v>
      </c>
      <c r="BM92" s="192" t="s">
        <v>538</v>
      </c>
    </row>
    <row r="93" spans="1:65" ht="25.5">
      <c r="A93" s="594" t="s">
        <v>39</v>
      </c>
      <c r="B93" s="1600" t="s">
        <v>24</v>
      </c>
      <c r="C93" s="564" t="s">
        <v>55</v>
      </c>
      <c r="D93" s="564" t="s">
        <v>430</v>
      </c>
      <c r="E93" s="565">
        <v>2015</v>
      </c>
      <c r="F93" s="566" t="s">
        <v>58</v>
      </c>
      <c r="G93" s="1601" t="s">
        <v>216</v>
      </c>
      <c r="H93" s="1602" t="s">
        <v>415</v>
      </c>
      <c r="I93" s="567" t="s">
        <v>445</v>
      </c>
      <c r="J93" s="577">
        <v>8.5526315789473686E-2</v>
      </c>
      <c r="K93" s="576">
        <v>1</v>
      </c>
      <c r="L93" s="575"/>
      <c r="BA93" s="66" t="s">
        <v>758</v>
      </c>
      <c r="BM93" s="192" t="s">
        <v>539</v>
      </c>
    </row>
    <row r="94" spans="1:65" ht="25.5">
      <c r="A94" s="594" t="s">
        <v>39</v>
      </c>
      <c r="B94" s="1600" t="s">
        <v>24</v>
      </c>
      <c r="C94" s="564" t="s">
        <v>55</v>
      </c>
      <c r="D94" s="564" t="s">
        <v>430</v>
      </c>
      <c r="E94" s="565">
        <v>2015</v>
      </c>
      <c r="F94" s="566" t="s">
        <v>58</v>
      </c>
      <c r="G94" s="1601" t="s">
        <v>216</v>
      </c>
      <c r="H94" s="1602" t="s">
        <v>416</v>
      </c>
      <c r="I94" s="567" t="s">
        <v>445</v>
      </c>
      <c r="J94" s="577">
        <v>0.19218241042345277</v>
      </c>
      <c r="K94" s="576">
        <v>0.96721311475409832</v>
      </c>
      <c r="L94" s="575"/>
      <c r="BA94" s="66" t="s">
        <v>759</v>
      </c>
      <c r="BM94" s="192" t="s">
        <v>540</v>
      </c>
    </row>
    <row r="95" spans="1:65" ht="25.5">
      <c r="A95" s="594" t="s">
        <v>39</v>
      </c>
      <c r="B95" s="1600" t="s">
        <v>24</v>
      </c>
      <c r="C95" s="564" t="s">
        <v>55</v>
      </c>
      <c r="D95" s="564" t="s">
        <v>430</v>
      </c>
      <c r="E95" s="565">
        <v>2015</v>
      </c>
      <c r="F95" s="566" t="s">
        <v>58</v>
      </c>
      <c r="G95" s="1601" t="s">
        <v>216</v>
      </c>
      <c r="H95" s="1602" t="s">
        <v>417</v>
      </c>
      <c r="I95" s="567" t="s">
        <v>445</v>
      </c>
      <c r="J95" s="577">
        <v>0.19259259259259259</v>
      </c>
      <c r="K95" s="576">
        <v>0.89655172413793105</v>
      </c>
      <c r="L95" s="575"/>
      <c r="BA95" s="66" t="s">
        <v>760</v>
      </c>
      <c r="BM95" s="66" t="s">
        <v>541</v>
      </c>
    </row>
    <row r="96" spans="1:65" ht="25.5">
      <c r="A96" s="594" t="s">
        <v>39</v>
      </c>
      <c r="B96" s="1600" t="s">
        <v>24</v>
      </c>
      <c r="C96" s="564" t="s">
        <v>55</v>
      </c>
      <c r="D96" s="564" t="s">
        <v>430</v>
      </c>
      <c r="E96" s="565">
        <v>2015</v>
      </c>
      <c r="F96" s="566" t="s">
        <v>58</v>
      </c>
      <c r="G96" s="1601" t="s">
        <v>1749</v>
      </c>
      <c r="H96" s="1602" t="s">
        <v>1743</v>
      </c>
      <c r="I96" s="567" t="s">
        <v>445</v>
      </c>
      <c r="J96" s="577">
        <v>0.35</v>
      </c>
      <c r="K96" s="576">
        <v>0.875</v>
      </c>
      <c r="L96" s="575"/>
      <c r="BA96" s="66" t="s">
        <v>761</v>
      </c>
      <c r="BM96" s="192" t="s">
        <v>542</v>
      </c>
    </row>
    <row r="97" spans="1:65" ht="25.5">
      <c r="A97" s="594" t="s">
        <v>39</v>
      </c>
      <c r="B97" s="1600" t="s">
        <v>24</v>
      </c>
      <c r="C97" s="564" t="s">
        <v>55</v>
      </c>
      <c r="D97" s="564" t="s">
        <v>430</v>
      </c>
      <c r="E97" s="565">
        <v>2015</v>
      </c>
      <c r="F97" s="566" t="s">
        <v>58</v>
      </c>
      <c r="G97" s="1601" t="s">
        <v>226</v>
      </c>
      <c r="H97" s="1602" t="s">
        <v>2834</v>
      </c>
      <c r="I97" s="567" t="s">
        <v>445</v>
      </c>
      <c r="J97" s="577">
        <v>7.1428571428571425E-2</v>
      </c>
      <c r="K97" s="576">
        <v>1</v>
      </c>
      <c r="L97" s="575"/>
      <c r="BA97" s="66" t="s">
        <v>762</v>
      </c>
      <c r="BM97" s="192" t="s">
        <v>543</v>
      </c>
    </row>
    <row r="98" spans="1:65" ht="25.5">
      <c r="A98" s="594" t="s">
        <v>39</v>
      </c>
      <c r="B98" s="1600" t="s">
        <v>24</v>
      </c>
      <c r="C98" s="564" t="s">
        <v>55</v>
      </c>
      <c r="D98" s="564" t="s">
        <v>430</v>
      </c>
      <c r="E98" s="565">
        <v>2015</v>
      </c>
      <c r="F98" s="566" t="s">
        <v>58</v>
      </c>
      <c r="G98" s="1601" t="s">
        <v>226</v>
      </c>
      <c r="H98" s="1602" t="s">
        <v>1743</v>
      </c>
      <c r="I98" s="567" t="s">
        <v>445</v>
      </c>
      <c r="J98" s="577">
        <v>0.17391304347826086</v>
      </c>
      <c r="K98" s="576">
        <v>0.8</v>
      </c>
      <c r="L98" s="575"/>
      <c r="BA98" s="66" t="s">
        <v>763</v>
      </c>
      <c r="BM98" s="192" t="s">
        <v>544</v>
      </c>
    </row>
    <row r="99" spans="1:65" ht="25.5">
      <c r="A99" s="594" t="s">
        <v>39</v>
      </c>
      <c r="B99" s="1600" t="s">
        <v>24</v>
      </c>
      <c r="C99" s="564" t="s">
        <v>55</v>
      </c>
      <c r="D99" s="564" t="s">
        <v>430</v>
      </c>
      <c r="E99" s="565">
        <v>2015</v>
      </c>
      <c r="F99" s="566" t="s">
        <v>58</v>
      </c>
      <c r="G99" s="1601" t="s">
        <v>1746</v>
      </c>
      <c r="H99" s="1602" t="s">
        <v>1743</v>
      </c>
      <c r="I99" s="567" t="s">
        <v>445</v>
      </c>
      <c r="J99" s="577">
        <v>0.2</v>
      </c>
      <c r="K99" s="576">
        <v>0.75</v>
      </c>
      <c r="L99" s="575"/>
      <c r="BA99" s="66" t="s">
        <v>764</v>
      </c>
      <c r="BM99" s="192" t="s">
        <v>545</v>
      </c>
    </row>
    <row r="100" spans="1:65" ht="25.5">
      <c r="A100" s="594" t="s">
        <v>39</v>
      </c>
      <c r="B100" s="1600" t="s">
        <v>24</v>
      </c>
      <c r="C100" s="564" t="s">
        <v>55</v>
      </c>
      <c r="D100" s="564" t="s">
        <v>430</v>
      </c>
      <c r="E100" s="565">
        <v>2015</v>
      </c>
      <c r="F100" s="566" t="s">
        <v>58</v>
      </c>
      <c r="G100" s="1601" t="s">
        <v>1746</v>
      </c>
      <c r="H100" s="1602" t="s">
        <v>1747</v>
      </c>
      <c r="I100" s="567" t="s">
        <v>445</v>
      </c>
      <c r="J100" s="577">
        <v>0.375</v>
      </c>
      <c r="K100" s="576">
        <v>1</v>
      </c>
      <c r="L100" s="575"/>
      <c r="BA100" s="66" t="s">
        <v>765</v>
      </c>
      <c r="BM100" s="192" t="s">
        <v>546</v>
      </c>
    </row>
    <row r="101" spans="1:65" ht="25.5">
      <c r="A101" s="594" t="s">
        <v>39</v>
      </c>
      <c r="B101" s="1600" t="s">
        <v>24</v>
      </c>
      <c r="C101" s="564" t="s">
        <v>55</v>
      </c>
      <c r="D101" s="564" t="s">
        <v>430</v>
      </c>
      <c r="E101" s="565">
        <v>2015</v>
      </c>
      <c r="F101" s="566" t="s">
        <v>58</v>
      </c>
      <c r="G101" s="1601" t="s">
        <v>231</v>
      </c>
      <c r="H101" s="1602" t="s">
        <v>217</v>
      </c>
      <c r="I101" s="567" t="s">
        <v>445</v>
      </c>
      <c r="J101" s="577">
        <v>2.7027027027027029E-2</v>
      </c>
      <c r="K101" s="576">
        <v>1</v>
      </c>
      <c r="L101" s="575"/>
      <c r="BA101" s="66" t="s">
        <v>766</v>
      </c>
      <c r="BM101" s="192" t="s">
        <v>2920</v>
      </c>
    </row>
    <row r="102" spans="1:65" ht="25.5">
      <c r="A102" s="594" t="s">
        <v>39</v>
      </c>
      <c r="B102" s="1600" t="s">
        <v>24</v>
      </c>
      <c r="C102" s="564" t="s">
        <v>55</v>
      </c>
      <c r="D102" s="564" t="s">
        <v>430</v>
      </c>
      <c r="E102" s="565">
        <v>2015</v>
      </c>
      <c r="F102" s="566" t="s">
        <v>58</v>
      </c>
      <c r="G102" s="1601" t="s">
        <v>231</v>
      </c>
      <c r="H102" s="1602" t="s">
        <v>2834</v>
      </c>
      <c r="I102" s="567" t="s">
        <v>445</v>
      </c>
      <c r="J102" s="577">
        <v>1.8410852713178296E-2</v>
      </c>
      <c r="K102" s="576">
        <v>0.86363636363636365</v>
      </c>
      <c r="L102" s="575"/>
      <c r="BA102" s="66" t="s">
        <v>767</v>
      </c>
      <c r="BM102" s="192" t="s">
        <v>547</v>
      </c>
    </row>
    <row r="103" spans="1:65" ht="25.5">
      <c r="A103" s="594" t="s">
        <v>39</v>
      </c>
      <c r="B103" s="1600" t="s">
        <v>24</v>
      </c>
      <c r="C103" s="564" t="s">
        <v>55</v>
      </c>
      <c r="D103" s="564" t="s">
        <v>430</v>
      </c>
      <c r="E103" s="565">
        <v>2015</v>
      </c>
      <c r="F103" s="566" t="s">
        <v>58</v>
      </c>
      <c r="G103" s="1601" t="s">
        <v>231</v>
      </c>
      <c r="H103" s="1602" t="s">
        <v>415</v>
      </c>
      <c r="I103" s="567" t="s">
        <v>445</v>
      </c>
      <c r="J103" s="577">
        <v>3.8461538461538464E-2</v>
      </c>
      <c r="K103" s="576">
        <v>0.66666666666666663</v>
      </c>
      <c r="L103" s="575"/>
      <c r="BA103" s="319" t="s">
        <v>768</v>
      </c>
      <c r="BM103" s="192" t="s">
        <v>98</v>
      </c>
    </row>
    <row r="104" spans="1:65" ht="25.5">
      <c r="A104" s="594" t="s">
        <v>39</v>
      </c>
      <c r="B104" s="1600" t="s">
        <v>24</v>
      </c>
      <c r="C104" s="564" t="s">
        <v>55</v>
      </c>
      <c r="D104" s="564" t="s">
        <v>430</v>
      </c>
      <c r="E104" s="565">
        <v>2015</v>
      </c>
      <c r="F104" s="566" t="s">
        <v>58</v>
      </c>
      <c r="G104" s="1601" t="s">
        <v>220</v>
      </c>
      <c r="H104" s="1602" t="s">
        <v>2834</v>
      </c>
      <c r="I104" s="567" t="s">
        <v>445</v>
      </c>
      <c r="J104" s="577">
        <v>0.15</v>
      </c>
      <c r="K104" s="576">
        <v>1</v>
      </c>
      <c r="L104" s="575"/>
      <c r="BA104" s="66" t="s">
        <v>792</v>
      </c>
      <c r="BM104" s="192" t="s">
        <v>548</v>
      </c>
    </row>
    <row r="105" spans="1:65" ht="25.5">
      <c r="A105" s="594" t="s">
        <v>39</v>
      </c>
      <c r="B105" s="1600" t="s">
        <v>24</v>
      </c>
      <c r="C105" s="564" t="s">
        <v>55</v>
      </c>
      <c r="D105" s="564" t="s">
        <v>430</v>
      </c>
      <c r="E105" s="565">
        <v>2015</v>
      </c>
      <c r="F105" s="566" t="s">
        <v>58</v>
      </c>
      <c r="G105" s="1604" t="s">
        <v>220</v>
      </c>
      <c r="H105" s="1602" t="s">
        <v>415</v>
      </c>
      <c r="I105" s="567" t="s">
        <v>445</v>
      </c>
      <c r="J105" s="577">
        <v>5.5555555555555552E-2</v>
      </c>
      <c r="K105" s="576">
        <v>0.7142857142857143</v>
      </c>
      <c r="L105" s="575"/>
      <c r="BA105" s="66" t="s">
        <v>793</v>
      </c>
      <c r="BM105" s="192" t="s">
        <v>549</v>
      </c>
    </row>
    <row r="106" spans="1:65" ht="25.5">
      <c r="A106" s="594" t="s">
        <v>39</v>
      </c>
      <c r="B106" s="1600" t="s">
        <v>24</v>
      </c>
      <c r="C106" s="564" t="s">
        <v>55</v>
      </c>
      <c r="D106" s="564" t="s">
        <v>430</v>
      </c>
      <c r="E106" s="565">
        <v>2015</v>
      </c>
      <c r="F106" s="566" t="s">
        <v>58</v>
      </c>
      <c r="G106" s="1604" t="s">
        <v>220</v>
      </c>
      <c r="H106" s="1602" t="s">
        <v>416</v>
      </c>
      <c r="I106" s="567" t="s">
        <v>445</v>
      </c>
      <c r="J106" s="577">
        <v>0.11235955056179775</v>
      </c>
      <c r="K106" s="576">
        <v>0.90909090909090906</v>
      </c>
      <c r="L106" s="575"/>
      <c r="BA106" s="66" t="s">
        <v>794</v>
      </c>
      <c r="BM106" s="192" t="s">
        <v>550</v>
      </c>
    </row>
    <row r="107" spans="1:65" ht="25.5">
      <c r="A107" s="594" t="s">
        <v>39</v>
      </c>
      <c r="B107" s="1600" t="s">
        <v>24</v>
      </c>
      <c r="C107" s="564" t="s">
        <v>55</v>
      </c>
      <c r="D107" s="564" t="s">
        <v>430</v>
      </c>
      <c r="E107" s="565">
        <v>2015</v>
      </c>
      <c r="F107" s="566" t="s">
        <v>58</v>
      </c>
      <c r="G107" s="1604" t="s">
        <v>220</v>
      </c>
      <c r="H107" s="1602" t="s">
        <v>1751</v>
      </c>
      <c r="I107" s="567" t="s">
        <v>445</v>
      </c>
      <c r="J107" s="577">
        <v>0.6</v>
      </c>
      <c r="K107" s="576">
        <v>1</v>
      </c>
      <c r="L107" s="575"/>
      <c r="BA107" s="319" t="s">
        <v>769</v>
      </c>
      <c r="BM107" s="192" t="s">
        <v>551</v>
      </c>
    </row>
    <row r="108" spans="1:65" ht="25.5">
      <c r="A108" s="594" t="s">
        <v>39</v>
      </c>
      <c r="B108" s="1600" t="s">
        <v>401</v>
      </c>
      <c r="C108" s="564" t="s">
        <v>55</v>
      </c>
      <c r="D108" s="564" t="s">
        <v>430</v>
      </c>
      <c r="E108" s="565">
        <v>2015</v>
      </c>
      <c r="F108" s="566" t="s">
        <v>58</v>
      </c>
      <c r="G108" s="1604" t="s">
        <v>216</v>
      </c>
      <c r="H108" s="1602" t="s">
        <v>417</v>
      </c>
      <c r="I108" s="567" t="s">
        <v>445</v>
      </c>
      <c r="J108" s="577">
        <v>0.41025641025641024</v>
      </c>
      <c r="K108" s="576">
        <v>0.53333333333333333</v>
      </c>
      <c r="L108" s="575"/>
      <c r="BA108" s="66" t="s">
        <v>770</v>
      </c>
      <c r="BM108" s="192" t="s">
        <v>552</v>
      </c>
    </row>
    <row r="109" spans="1:65" ht="25.5">
      <c r="A109" s="594" t="s">
        <v>39</v>
      </c>
      <c r="B109" s="1600" t="s">
        <v>401</v>
      </c>
      <c r="C109" s="564" t="s">
        <v>55</v>
      </c>
      <c r="D109" s="564" t="s">
        <v>430</v>
      </c>
      <c r="E109" s="565">
        <v>2015</v>
      </c>
      <c r="F109" s="566" t="s">
        <v>58</v>
      </c>
      <c r="G109" s="1601" t="s">
        <v>216</v>
      </c>
      <c r="H109" s="1602" t="s">
        <v>418</v>
      </c>
      <c r="I109" s="567" t="s">
        <v>445</v>
      </c>
      <c r="J109" s="577">
        <v>0.54545454545454541</v>
      </c>
      <c r="K109" s="576">
        <v>0.54545454545454541</v>
      </c>
      <c r="L109" s="575"/>
      <c r="BA109" s="319" t="s">
        <v>771</v>
      </c>
      <c r="BM109" s="192" t="s">
        <v>553</v>
      </c>
    </row>
    <row r="110" spans="1:65" ht="25.5">
      <c r="A110" s="594" t="s">
        <v>39</v>
      </c>
      <c r="B110" s="1600" t="s">
        <v>401</v>
      </c>
      <c r="C110" s="564" t="s">
        <v>55</v>
      </c>
      <c r="D110" s="564" t="s">
        <v>430</v>
      </c>
      <c r="E110" s="565">
        <v>2015</v>
      </c>
      <c r="F110" s="566" t="s">
        <v>58</v>
      </c>
      <c r="G110" s="1601" t="s">
        <v>1749</v>
      </c>
      <c r="H110" s="1602" t="s">
        <v>1743</v>
      </c>
      <c r="I110" s="567" t="s">
        <v>445</v>
      </c>
      <c r="J110" s="577">
        <v>0.375</v>
      </c>
      <c r="K110" s="576">
        <v>0.66666666666666663</v>
      </c>
      <c r="L110" s="575"/>
      <c r="BA110" s="66" t="s">
        <v>772</v>
      </c>
      <c r="BM110" s="192" t="s">
        <v>2921</v>
      </c>
    </row>
    <row r="111" spans="1:65" ht="25.5">
      <c r="A111" s="594" t="s">
        <v>39</v>
      </c>
      <c r="B111" s="1600" t="s">
        <v>401</v>
      </c>
      <c r="C111" s="564" t="s">
        <v>55</v>
      </c>
      <c r="D111" s="564" t="s">
        <v>430</v>
      </c>
      <c r="E111" s="565">
        <v>2015</v>
      </c>
      <c r="F111" s="566" t="s">
        <v>58</v>
      </c>
      <c r="G111" s="1601" t="s">
        <v>226</v>
      </c>
      <c r="H111" s="1602" t="s">
        <v>1748</v>
      </c>
      <c r="I111" s="567" t="s">
        <v>445</v>
      </c>
      <c r="J111" s="577">
        <v>0.19047619047619047</v>
      </c>
      <c r="K111" s="576">
        <v>0.88888888888888884</v>
      </c>
      <c r="L111" s="575"/>
      <c r="BA111" s="66" t="s">
        <v>773</v>
      </c>
      <c r="BM111" s="192" t="s">
        <v>85</v>
      </c>
    </row>
    <row r="112" spans="1:65" ht="25.5">
      <c r="A112" s="594" t="s">
        <v>39</v>
      </c>
      <c r="B112" s="1600" t="s">
        <v>401</v>
      </c>
      <c r="C112" s="564" t="s">
        <v>55</v>
      </c>
      <c r="D112" s="564" t="s">
        <v>430</v>
      </c>
      <c r="E112" s="565">
        <v>2015</v>
      </c>
      <c r="F112" s="566" t="s">
        <v>58</v>
      </c>
      <c r="G112" s="1601" t="s">
        <v>226</v>
      </c>
      <c r="H112" s="1602" t="s">
        <v>415</v>
      </c>
      <c r="I112" s="567" t="s">
        <v>445</v>
      </c>
      <c r="J112" s="577">
        <v>0.16129032258064516</v>
      </c>
      <c r="K112" s="576">
        <v>0.83333333333333337</v>
      </c>
      <c r="L112" s="575"/>
      <c r="BA112" s="66" t="s">
        <v>774</v>
      </c>
      <c r="BM112" s="192" t="s">
        <v>554</v>
      </c>
    </row>
    <row r="113" spans="1:65" ht="25.5">
      <c r="A113" s="594" t="s">
        <v>39</v>
      </c>
      <c r="B113" s="1600" t="s">
        <v>401</v>
      </c>
      <c r="C113" s="564" t="s">
        <v>55</v>
      </c>
      <c r="D113" s="564" t="s">
        <v>430</v>
      </c>
      <c r="E113" s="565">
        <v>2015</v>
      </c>
      <c r="F113" s="566" t="s">
        <v>58</v>
      </c>
      <c r="G113" s="1601" t="s">
        <v>226</v>
      </c>
      <c r="H113" s="1602" t="s">
        <v>1751</v>
      </c>
      <c r="I113" s="567" t="s">
        <v>445</v>
      </c>
      <c r="J113" s="577">
        <v>0.52380952380952384</v>
      </c>
      <c r="K113" s="576">
        <v>0.84615384615384615</v>
      </c>
      <c r="L113" s="575"/>
      <c r="BA113" s="66" t="s">
        <v>775</v>
      </c>
      <c r="BM113" s="192" t="s">
        <v>555</v>
      </c>
    </row>
    <row r="114" spans="1:65" ht="25.5">
      <c r="A114" s="594" t="s">
        <v>39</v>
      </c>
      <c r="B114" s="1600" t="s">
        <v>401</v>
      </c>
      <c r="C114" s="564" t="s">
        <v>55</v>
      </c>
      <c r="D114" s="564" t="s">
        <v>430</v>
      </c>
      <c r="E114" s="565">
        <v>2015</v>
      </c>
      <c r="F114" s="566" t="s">
        <v>58</v>
      </c>
      <c r="G114" s="1601" t="s">
        <v>1746</v>
      </c>
      <c r="H114" s="1602" t="s">
        <v>1751</v>
      </c>
      <c r="I114" s="567" t="s">
        <v>445</v>
      </c>
      <c r="J114" s="577">
        <v>0.79032258064516125</v>
      </c>
      <c r="K114" s="576">
        <v>0.90740740740740744</v>
      </c>
      <c r="L114" s="575"/>
      <c r="BA114" s="319" t="s">
        <v>776</v>
      </c>
      <c r="BM114" s="192" t="s">
        <v>556</v>
      </c>
    </row>
    <row r="115" spans="1:65" ht="25.5">
      <c r="A115" s="594" t="s">
        <v>39</v>
      </c>
      <c r="B115" s="1600" t="s">
        <v>401</v>
      </c>
      <c r="C115" s="564" t="s">
        <v>55</v>
      </c>
      <c r="D115" s="564" t="s">
        <v>430</v>
      </c>
      <c r="E115" s="565">
        <v>2015</v>
      </c>
      <c r="F115" s="566" t="s">
        <v>58</v>
      </c>
      <c r="G115" s="1601" t="s">
        <v>1746</v>
      </c>
      <c r="H115" s="1602" t="s">
        <v>418</v>
      </c>
      <c r="I115" s="567" t="s">
        <v>445</v>
      </c>
      <c r="J115" s="577">
        <v>0.91304347826086951</v>
      </c>
      <c r="K115" s="576">
        <v>0.91304347826086951</v>
      </c>
      <c r="L115" s="575"/>
      <c r="BA115" s="66" t="s">
        <v>777</v>
      </c>
      <c r="BM115" s="192" t="s">
        <v>557</v>
      </c>
    </row>
    <row r="116" spans="1:65" ht="25.5">
      <c r="A116" s="594" t="s">
        <v>39</v>
      </c>
      <c r="B116" s="1600" t="s">
        <v>401</v>
      </c>
      <c r="C116" s="564" t="s">
        <v>55</v>
      </c>
      <c r="D116" s="564" t="s">
        <v>430</v>
      </c>
      <c r="E116" s="565">
        <v>2015</v>
      </c>
      <c r="F116" s="566" t="s">
        <v>58</v>
      </c>
      <c r="G116" s="1604" t="s">
        <v>231</v>
      </c>
      <c r="H116" s="1602" t="s">
        <v>215</v>
      </c>
      <c r="I116" s="567" t="s">
        <v>445</v>
      </c>
      <c r="J116" s="577">
        <v>1.6260162601626018E-2</v>
      </c>
      <c r="K116" s="576">
        <v>0.72727272727272729</v>
      </c>
      <c r="L116" s="575"/>
      <c r="BA116" s="66" t="s">
        <v>778</v>
      </c>
      <c r="BM116" s="192" t="s">
        <v>558</v>
      </c>
    </row>
    <row r="117" spans="1:65" ht="25.5">
      <c r="A117" s="594" t="s">
        <v>39</v>
      </c>
      <c r="B117" s="1600" t="s">
        <v>401</v>
      </c>
      <c r="C117" s="564" t="s">
        <v>55</v>
      </c>
      <c r="D117" s="564" t="s">
        <v>430</v>
      </c>
      <c r="E117" s="565">
        <v>2015</v>
      </c>
      <c r="F117" s="566" t="s">
        <v>58</v>
      </c>
      <c r="G117" s="1604" t="s">
        <v>231</v>
      </c>
      <c r="H117" s="1602" t="s">
        <v>219</v>
      </c>
      <c r="I117" s="567" t="s">
        <v>445</v>
      </c>
      <c r="J117" s="577">
        <v>0.15789473684210525</v>
      </c>
      <c r="K117" s="576">
        <v>1</v>
      </c>
      <c r="L117" s="575"/>
      <c r="BA117" s="66" t="s">
        <v>779</v>
      </c>
      <c r="BM117" s="192" t="s">
        <v>559</v>
      </c>
    </row>
    <row r="118" spans="1:65" ht="25.5">
      <c r="A118" s="594" t="s">
        <v>39</v>
      </c>
      <c r="B118" s="1600" t="s">
        <v>401</v>
      </c>
      <c r="C118" s="564" t="s">
        <v>55</v>
      </c>
      <c r="D118" s="564" t="s">
        <v>430</v>
      </c>
      <c r="E118" s="565">
        <v>2015</v>
      </c>
      <c r="F118" s="566" t="s">
        <v>58</v>
      </c>
      <c r="G118" s="1604" t="s">
        <v>231</v>
      </c>
      <c r="H118" s="1602" t="s">
        <v>415</v>
      </c>
      <c r="I118" s="567" t="s">
        <v>445</v>
      </c>
      <c r="J118" s="577">
        <v>0.17647058823529413</v>
      </c>
      <c r="K118" s="576">
        <v>1</v>
      </c>
      <c r="L118" s="575"/>
      <c r="BA118" s="66" t="s">
        <v>780</v>
      </c>
      <c r="BM118" s="192" t="s">
        <v>560</v>
      </c>
    </row>
    <row r="119" spans="1:65" ht="25.5">
      <c r="A119" s="594" t="s">
        <v>39</v>
      </c>
      <c r="B119" s="1600" t="s">
        <v>401</v>
      </c>
      <c r="C119" s="564" t="s">
        <v>55</v>
      </c>
      <c r="D119" s="564" t="s">
        <v>430</v>
      </c>
      <c r="E119" s="565">
        <v>2015</v>
      </c>
      <c r="F119" s="566" t="s">
        <v>58</v>
      </c>
      <c r="G119" s="1604" t="s">
        <v>231</v>
      </c>
      <c r="H119" s="1602" t="s">
        <v>1751</v>
      </c>
      <c r="I119" s="567" t="s">
        <v>445</v>
      </c>
      <c r="J119" s="577">
        <v>0.2857142857142857</v>
      </c>
      <c r="K119" s="576">
        <v>0.66666666666666663</v>
      </c>
      <c r="L119" s="575"/>
      <c r="BA119" s="66" t="s">
        <v>781</v>
      </c>
      <c r="BM119" s="192" t="s">
        <v>86</v>
      </c>
    </row>
    <row r="120" spans="1:65" ht="25.5">
      <c r="A120" s="594" t="s">
        <v>39</v>
      </c>
      <c r="B120" s="1600" t="s">
        <v>401</v>
      </c>
      <c r="C120" s="564" t="s">
        <v>55</v>
      </c>
      <c r="D120" s="564" t="s">
        <v>430</v>
      </c>
      <c r="E120" s="565">
        <v>2015</v>
      </c>
      <c r="F120" s="566" t="s">
        <v>58</v>
      </c>
      <c r="G120" s="1604" t="s">
        <v>220</v>
      </c>
      <c r="H120" s="1602" t="s">
        <v>1743</v>
      </c>
      <c r="I120" s="567" t="s">
        <v>445</v>
      </c>
      <c r="J120" s="577">
        <v>0.27777777777777779</v>
      </c>
      <c r="K120" s="576">
        <v>0.625</v>
      </c>
      <c r="L120" s="575"/>
      <c r="BA120" s="66" t="s">
        <v>782</v>
      </c>
      <c r="BM120" s="192" t="s">
        <v>561</v>
      </c>
    </row>
    <row r="121" spans="1:65" ht="25.5">
      <c r="A121" s="594" t="s">
        <v>39</v>
      </c>
      <c r="B121" s="1600" t="s">
        <v>401</v>
      </c>
      <c r="C121" s="564" t="s">
        <v>55</v>
      </c>
      <c r="D121" s="564" t="s">
        <v>430</v>
      </c>
      <c r="E121" s="565">
        <v>2015</v>
      </c>
      <c r="F121" s="566" t="s">
        <v>58</v>
      </c>
      <c r="G121" s="1601" t="s">
        <v>220</v>
      </c>
      <c r="H121" s="1602" t="s">
        <v>418</v>
      </c>
      <c r="I121" s="567" t="s">
        <v>445</v>
      </c>
      <c r="J121" s="577">
        <v>0.6333333333333333</v>
      </c>
      <c r="K121" s="576">
        <v>0.6333333333333333</v>
      </c>
      <c r="L121" s="575"/>
      <c r="BA121" s="319" t="s">
        <v>783</v>
      </c>
      <c r="BM121" s="192" t="s">
        <v>562</v>
      </c>
    </row>
    <row r="122" spans="1:65" ht="25.5">
      <c r="A122" s="594" t="s">
        <v>39</v>
      </c>
      <c r="B122" s="1600" t="s">
        <v>40</v>
      </c>
      <c r="C122" s="564" t="s">
        <v>55</v>
      </c>
      <c r="D122" s="564" t="s">
        <v>431</v>
      </c>
      <c r="E122" s="565">
        <v>2015</v>
      </c>
      <c r="F122" s="566" t="s">
        <v>58</v>
      </c>
      <c r="G122" s="1601" t="s">
        <v>227</v>
      </c>
      <c r="H122" s="1602" t="s">
        <v>1748</v>
      </c>
      <c r="I122" s="567" t="s">
        <v>445</v>
      </c>
      <c r="J122" s="568">
        <v>7.6923076923076927E-2</v>
      </c>
      <c r="K122" s="569">
        <v>1</v>
      </c>
      <c r="L122" s="575"/>
      <c r="BA122" s="66" t="s">
        <v>784</v>
      </c>
      <c r="BM122" s="192" t="s">
        <v>563</v>
      </c>
    </row>
    <row r="123" spans="1:65" ht="25.5">
      <c r="A123" s="594" t="s">
        <v>39</v>
      </c>
      <c r="B123" s="1600" t="s">
        <v>40</v>
      </c>
      <c r="C123" s="564" t="s">
        <v>55</v>
      </c>
      <c r="D123" s="564" t="s">
        <v>431</v>
      </c>
      <c r="E123" s="565">
        <v>2015</v>
      </c>
      <c r="F123" s="566" t="s">
        <v>58</v>
      </c>
      <c r="G123" s="1601" t="s">
        <v>227</v>
      </c>
      <c r="H123" s="1602" t="s">
        <v>415</v>
      </c>
      <c r="I123" s="567" t="s">
        <v>445</v>
      </c>
      <c r="J123" s="574">
        <v>0.125</v>
      </c>
      <c r="K123" s="572">
        <v>0.90476190476190477</v>
      </c>
      <c r="L123" s="575"/>
      <c r="BA123" s="319" t="s">
        <v>785</v>
      </c>
      <c r="BM123" s="192" t="s">
        <v>564</v>
      </c>
    </row>
    <row r="124" spans="1:65" ht="25.5">
      <c r="A124" s="594" t="s">
        <v>39</v>
      </c>
      <c r="B124" s="1600" t="s">
        <v>40</v>
      </c>
      <c r="C124" s="564" t="s">
        <v>55</v>
      </c>
      <c r="D124" s="564" t="s">
        <v>431</v>
      </c>
      <c r="E124" s="565">
        <v>2015</v>
      </c>
      <c r="F124" s="566" t="s">
        <v>58</v>
      </c>
      <c r="G124" s="1601" t="s">
        <v>227</v>
      </c>
      <c r="H124" s="1602" t="s">
        <v>1747</v>
      </c>
      <c r="I124" s="567" t="s">
        <v>445</v>
      </c>
      <c r="J124" s="574">
        <v>0.27777777777777779</v>
      </c>
      <c r="K124" s="572">
        <v>1</v>
      </c>
      <c r="L124" s="575"/>
      <c r="BA124" s="66" t="s">
        <v>786</v>
      </c>
      <c r="BM124" s="192" t="s">
        <v>565</v>
      </c>
    </row>
    <row r="125" spans="1:65" ht="25.5">
      <c r="A125" s="594" t="s">
        <v>39</v>
      </c>
      <c r="B125" s="1600" t="s">
        <v>40</v>
      </c>
      <c r="C125" s="564" t="s">
        <v>55</v>
      </c>
      <c r="D125" s="564" t="s">
        <v>431</v>
      </c>
      <c r="E125" s="565">
        <v>2015</v>
      </c>
      <c r="F125" s="566" t="s">
        <v>58</v>
      </c>
      <c r="G125" s="1601" t="s">
        <v>222</v>
      </c>
      <c r="H125" s="1602" t="s">
        <v>215</v>
      </c>
      <c r="I125" s="567" t="s">
        <v>445</v>
      </c>
      <c r="J125" s="574">
        <v>1.770416904625928E-2</v>
      </c>
      <c r="K125" s="572">
        <v>0.79487179487179482</v>
      </c>
      <c r="L125" s="575"/>
      <c r="BM125" s="192" t="s">
        <v>566</v>
      </c>
    </row>
    <row r="126" spans="1:65" ht="25.5">
      <c r="A126" s="594" t="s">
        <v>39</v>
      </c>
      <c r="B126" s="1600" t="s">
        <v>40</v>
      </c>
      <c r="C126" s="564" t="s">
        <v>55</v>
      </c>
      <c r="D126" s="564" t="s">
        <v>431</v>
      </c>
      <c r="E126" s="565">
        <v>2015</v>
      </c>
      <c r="F126" s="566" t="s">
        <v>58</v>
      </c>
      <c r="G126" s="1601" t="s">
        <v>222</v>
      </c>
      <c r="H126" s="1602" t="s">
        <v>219</v>
      </c>
      <c r="I126" s="567" t="s">
        <v>445</v>
      </c>
      <c r="J126" s="574">
        <v>0.35714285714285715</v>
      </c>
      <c r="K126" s="572">
        <v>1</v>
      </c>
      <c r="L126" s="575"/>
      <c r="BM126" s="192" t="s">
        <v>567</v>
      </c>
    </row>
    <row r="127" spans="1:65" ht="25.5">
      <c r="A127" s="594" t="s">
        <v>39</v>
      </c>
      <c r="B127" s="1600" t="s">
        <v>40</v>
      </c>
      <c r="C127" s="564" t="s">
        <v>55</v>
      </c>
      <c r="D127" s="564" t="s">
        <v>431</v>
      </c>
      <c r="E127" s="565">
        <v>2015</v>
      </c>
      <c r="F127" s="566" t="s">
        <v>58</v>
      </c>
      <c r="G127" s="1601" t="s">
        <v>222</v>
      </c>
      <c r="H127" s="1602" t="s">
        <v>415</v>
      </c>
      <c r="I127" s="567" t="s">
        <v>445</v>
      </c>
      <c r="J127" s="574">
        <v>2.4691358024691357E-2</v>
      </c>
      <c r="K127" s="572">
        <v>0.5</v>
      </c>
      <c r="L127" s="575"/>
      <c r="BM127" s="192" t="s">
        <v>568</v>
      </c>
    </row>
    <row r="128" spans="1:65" ht="25.5">
      <c r="A128" s="594" t="s">
        <v>39</v>
      </c>
      <c r="B128" s="1600" t="s">
        <v>40</v>
      </c>
      <c r="C128" s="564" t="s">
        <v>55</v>
      </c>
      <c r="D128" s="564" t="s">
        <v>431</v>
      </c>
      <c r="E128" s="565">
        <v>2015</v>
      </c>
      <c r="F128" s="566" t="s">
        <v>58</v>
      </c>
      <c r="G128" s="1601" t="s">
        <v>216</v>
      </c>
      <c r="H128" s="1602" t="s">
        <v>1743</v>
      </c>
      <c r="I128" s="567" t="s">
        <v>445</v>
      </c>
      <c r="J128" s="574">
        <v>0.14754098360655737</v>
      </c>
      <c r="K128" s="572">
        <v>0.75</v>
      </c>
      <c r="L128" s="575"/>
      <c r="BM128" s="192" t="s">
        <v>569</v>
      </c>
    </row>
    <row r="129" spans="1:65" ht="25.5">
      <c r="A129" s="594" t="s">
        <v>39</v>
      </c>
      <c r="B129" s="1600" t="s">
        <v>40</v>
      </c>
      <c r="C129" s="564" t="s">
        <v>55</v>
      </c>
      <c r="D129" s="564" t="s">
        <v>431</v>
      </c>
      <c r="E129" s="565">
        <v>2015</v>
      </c>
      <c r="F129" s="566" t="s">
        <v>58</v>
      </c>
      <c r="G129" s="1601" t="s">
        <v>216</v>
      </c>
      <c r="H129" s="1602" t="s">
        <v>416</v>
      </c>
      <c r="I129" s="567" t="s">
        <v>445</v>
      </c>
      <c r="J129" s="568">
        <v>0.1728395061728395</v>
      </c>
      <c r="K129" s="569">
        <v>0.77777777777777779</v>
      </c>
      <c r="L129" s="575"/>
      <c r="BM129" s="192" t="s">
        <v>570</v>
      </c>
    </row>
    <row r="130" spans="1:65" ht="25.5">
      <c r="A130" s="594" t="s">
        <v>39</v>
      </c>
      <c r="B130" s="1600" t="s">
        <v>40</v>
      </c>
      <c r="C130" s="564" t="s">
        <v>55</v>
      </c>
      <c r="D130" s="564" t="s">
        <v>431</v>
      </c>
      <c r="E130" s="565">
        <v>2015</v>
      </c>
      <c r="F130" s="566" t="s">
        <v>58</v>
      </c>
      <c r="G130" s="1601" t="s">
        <v>216</v>
      </c>
      <c r="H130" s="1602" t="s">
        <v>417</v>
      </c>
      <c r="I130" s="567" t="s">
        <v>445</v>
      </c>
      <c r="J130" s="568">
        <v>0.36507936507936506</v>
      </c>
      <c r="K130" s="569">
        <v>0.83636363636363631</v>
      </c>
      <c r="L130" s="575"/>
      <c r="BM130" s="192" t="s">
        <v>571</v>
      </c>
    </row>
    <row r="131" spans="1:65" ht="25.5">
      <c r="A131" s="594" t="s">
        <v>39</v>
      </c>
      <c r="B131" s="1600" t="s">
        <v>40</v>
      </c>
      <c r="C131" s="564" t="s">
        <v>55</v>
      </c>
      <c r="D131" s="564" t="s">
        <v>431</v>
      </c>
      <c r="E131" s="565">
        <v>2015</v>
      </c>
      <c r="F131" s="566" t="s">
        <v>58</v>
      </c>
      <c r="G131" s="1601" t="s">
        <v>216</v>
      </c>
      <c r="H131" s="1602" t="s">
        <v>1745</v>
      </c>
      <c r="I131" s="567" t="s">
        <v>445</v>
      </c>
      <c r="J131" s="568">
        <v>0.66666666666666663</v>
      </c>
      <c r="K131" s="569">
        <v>0.66666666666666663</v>
      </c>
      <c r="L131" s="575"/>
      <c r="BM131" s="192" t="s">
        <v>572</v>
      </c>
    </row>
    <row r="132" spans="1:65" ht="25.5">
      <c r="A132" s="594" t="s">
        <v>39</v>
      </c>
      <c r="B132" s="1600" t="s">
        <v>40</v>
      </c>
      <c r="C132" s="564" t="s">
        <v>55</v>
      </c>
      <c r="D132" s="564" t="s">
        <v>431</v>
      </c>
      <c r="E132" s="565">
        <v>2015</v>
      </c>
      <c r="F132" s="566" t="s">
        <v>58</v>
      </c>
      <c r="G132" s="1601" t="s">
        <v>1749</v>
      </c>
      <c r="H132" s="1602" t="s">
        <v>219</v>
      </c>
      <c r="I132" s="567" t="s">
        <v>445</v>
      </c>
      <c r="J132" s="568">
        <v>8.9285714285714288E-2</v>
      </c>
      <c r="K132" s="569">
        <v>0.7142857142857143</v>
      </c>
      <c r="L132" s="575"/>
      <c r="BM132" s="192" t="s">
        <v>573</v>
      </c>
    </row>
    <row r="133" spans="1:65" ht="25.5">
      <c r="A133" s="594" t="s">
        <v>39</v>
      </c>
      <c r="B133" s="1600" t="s">
        <v>40</v>
      </c>
      <c r="C133" s="564" t="s">
        <v>55</v>
      </c>
      <c r="D133" s="564" t="s">
        <v>431</v>
      </c>
      <c r="E133" s="565">
        <v>2015</v>
      </c>
      <c r="F133" s="566" t="s">
        <v>58</v>
      </c>
      <c r="G133" s="1601" t="s">
        <v>1749</v>
      </c>
      <c r="H133" s="1602" t="s">
        <v>415</v>
      </c>
      <c r="I133" s="567" t="s">
        <v>445</v>
      </c>
      <c r="J133" s="568">
        <v>8.1632653061224483E-2</v>
      </c>
      <c r="K133" s="569">
        <v>0.5714285714285714</v>
      </c>
      <c r="L133" s="575"/>
      <c r="BM133" s="192" t="s">
        <v>574</v>
      </c>
    </row>
    <row r="134" spans="1:65" ht="25.5">
      <c r="A134" s="594" t="s">
        <v>39</v>
      </c>
      <c r="B134" s="1600" t="s">
        <v>40</v>
      </c>
      <c r="C134" s="564" t="s">
        <v>55</v>
      </c>
      <c r="D134" s="564" t="s">
        <v>431</v>
      </c>
      <c r="E134" s="565">
        <v>2015</v>
      </c>
      <c r="F134" s="566" t="s">
        <v>58</v>
      </c>
      <c r="G134" s="1601" t="s">
        <v>226</v>
      </c>
      <c r="H134" s="1602" t="s">
        <v>1748</v>
      </c>
      <c r="I134" s="567" t="s">
        <v>445</v>
      </c>
      <c r="J134" s="568">
        <v>0.12903225806451613</v>
      </c>
      <c r="K134" s="569">
        <v>1</v>
      </c>
      <c r="L134" s="575"/>
      <c r="BM134" s="192" t="s">
        <v>575</v>
      </c>
    </row>
    <row r="135" spans="1:65" ht="25.5">
      <c r="A135" s="594" t="s">
        <v>39</v>
      </c>
      <c r="B135" s="1600" t="s">
        <v>40</v>
      </c>
      <c r="C135" s="564" t="s">
        <v>55</v>
      </c>
      <c r="D135" s="564" t="s">
        <v>431</v>
      </c>
      <c r="E135" s="565">
        <v>2015</v>
      </c>
      <c r="F135" s="566" t="s">
        <v>58</v>
      </c>
      <c r="G135" s="1601" t="s">
        <v>226</v>
      </c>
      <c r="H135" s="1602" t="s">
        <v>415</v>
      </c>
      <c r="I135" s="567" t="s">
        <v>445</v>
      </c>
      <c r="J135" s="568">
        <v>9.3333333333333338E-2</v>
      </c>
      <c r="K135" s="569">
        <v>0.875</v>
      </c>
      <c r="L135" s="575"/>
      <c r="BM135" s="192" t="s">
        <v>576</v>
      </c>
    </row>
    <row r="136" spans="1:65" ht="25.5">
      <c r="A136" s="594" t="s">
        <v>39</v>
      </c>
      <c r="B136" s="1600" t="s">
        <v>40</v>
      </c>
      <c r="C136" s="564" t="s">
        <v>55</v>
      </c>
      <c r="D136" s="564" t="s">
        <v>431</v>
      </c>
      <c r="E136" s="565">
        <v>2015</v>
      </c>
      <c r="F136" s="566" t="s">
        <v>58</v>
      </c>
      <c r="G136" s="1601" t="s">
        <v>226</v>
      </c>
      <c r="H136" s="1602" t="s">
        <v>206</v>
      </c>
      <c r="I136" s="567" t="s">
        <v>445</v>
      </c>
      <c r="J136" s="568">
        <v>0.17857142857142858</v>
      </c>
      <c r="K136" s="569">
        <v>0.55555555555555558</v>
      </c>
      <c r="L136" s="575"/>
      <c r="BM136" s="192" t="s">
        <v>577</v>
      </c>
    </row>
    <row r="137" spans="1:65" ht="25.5">
      <c r="A137" s="594" t="s">
        <v>39</v>
      </c>
      <c r="B137" s="1600" t="s">
        <v>40</v>
      </c>
      <c r="C137" s="564" t="s">
        <v>55</v>
      </c>
      <c r="D137" s="564" t="s">
        <v>431</v>
      </c>
      <c r="E137" s="565">
        <v>2015</v>
      </c>
      <c r="F137" s="566" t="s">
        <v>58</v>
      </c>
      <c r="G137" s="1601" t="s">
        <v>226</v>
      </c>
      <c r="H137" s="1602" t="s">
        <v>417</v>
      </c>
      <c r="I137" s="567" t="s">
        <v>445</v>
      </c>
      <c r="J137" s="568">
        <v>0.2</v>
      </c>
      <c r="K137" s="569">
        <v>1</v>
      </c>
      <c r="L137" s="575"/>
      <c r="BM137" s="192" t="s">
        <v>2922</v>
      </c>
    </row>
    <row r="138" spans="1:65" ht="25.5">
      <c r="A138" s="594" t="s">
        <v>39</v>
      </c>
      <c r="B138" s="1600" t="s">
        <v>40</v>
      </c>
      <c r="C138" s="564" t="s">
        <v>55</v>
      </c>
      <c r="D138" s="564" t="s">
        <v>431</v>
      </c>
      <c r="E138" s="565">
        <v>2015</v>
      </c>
      <c r="F138" s="566" t="s">
        <v>58</v>
      </c>
      <c r="G138" s="1601" t="s">
        <v>1746</v>
      </c>
      <c r="H138" s="1602" t="s">
        <v>1747</v>
      </c>
      <c r="I138" s="567" t="s">
        <v>445</v>
      </c>
      <c r="J138" s="568">
        <v>0.42857142857142855</v>
      </c>
      <c r="K138" s="569">
        <v>0.8571428571428571</v>
      </c>
      <c r="L138" s="575"/>
      <c r="BM138" s="192" t="s">
        <v>578</v>
      </c>
    </row>
    <row r="139" spans="1:65" ht="25.5">
      <c r="A139" s="594" t="s">
        <v>39</v>
      </c>
      <c r="B139" s="1600" t="s">
        <v>40</v>
      </c>
      <c r="C139" s="564" t="s">
        <v>55</v>
      </c>
      <c r="D139" s="564" t="s">
        <v>431</v>
      </c>
      <c r="E139" s="565">
        <v>2015</v>
      </c>
      <c r="F139" s="566" t="s">
        <v>58</v>
      </c>
      <c r="G139" s="1601" t="s">
        <v>1746</v>
      </c>
      <c r="H139" s="1602" t="s">
        <v>417</v>
      </c>
      <c r="I139" s="567" t="s">
        <v>445</v>
      </c>
      <c r="J139" s="568">
        <v>0.47368421052631576</v>
      </c>
      <c r="K139" s="569">
        <v>0.8571428571428571</v>
      </c>
      <c r="L139" s="575"/>
      <c r="BM139" s="66" t="s">
        <v>579</v>
      </c>
    </row>
    <row r="140" spans="1:65" ht="25.5">
      <c r="A140" s="594" t="s">
        <v>39</v>
      </c>
      <c r="B140" s="1600" t="s">
        <v>40</v>
      </c>
      <c r="C140" s="564" t="s">
        <v>55</v>
      </c>
      <c r="D140" s="564" t="s">
        <v>431</v>
      </c>
      <c r="E140" s="565">
        <v>2015</v>
      </c>
      <c r="F140" s="566" t="s">
        <v>58</v>
      </c>
      <c r="G140" s="1601" t="s">
        <v>1750</v>
      </c>
      <c r="H140" s="1602" t="s">
        <v>1751</v>
      </c>
      <c r="I140" s="567" t="s">
        <v>445</v>
      </c>
      <c r="J140" s="568">
        <v>0.72131147540983609</v>
      </c>
      <c r="K140" s="569">
        <v>1</v>
      </c>
      <c r="L140" s="575"/>
      <c r="BM140" s="192" t="s">
        <v>580</v>
      </c>
    </row>
    <row r="141" spans="1:65" ht="25.5">
      <c r="A141" s="594" t="s">
        <v>39</v>
      </c>
      <c r="B141" s="1600" t="s">
        <v>40</v>
      </c>
      <c r="C141" s="564" t="s">
        <v>55</v>
      </c>
      <c r="D141" s="564" t="s">
        <v>431</v>
      </c>
      <c r="E141" s="565">
        <v>2015</v>
      </c>
      <c r="F141" s="566" t="s">
        <v>58</v>
      </c>
      <c r="G141" s="1601" t="s">
        <v>231</v>
      </c>
      <c r="H141" s="1602" t="s">
        <v>215</v>
      </c>
      <c r="I141" s="567" t="s">
        <v>445</v>
      </c>
      <c r="J141" s="568">
        <v>2.4305555555555556E-2</v>
      </c>
      <c r="K141" s="569">
        <v>0.80327868852459017</v>
      </c>
      <c r="L141" s="575"/>
      <c r="BM141" s="192" t="s">
        <v>581</v>
      </c>
    </row>
    <row r="142" spans="1:65" ht="25.5">
      <c r="A142" s="594" t="s">
        <v>39</v>
      </c>
      <c r="B142" s="1600" t="s">
        <v>40</v>
      </c>
      <c r="C142" s="564" t="s">
        <v>55</v>
      </c>
      <c r="D142" s="564" t="s">
        <v>431</v>
      </c>
      <c r="E142" s="565">
        <v>2015</v>
      </c>
      <c r="F142" s="566" t="s">
        <v>58</v>
      </c>
      <c r="G142" s="1604" t="s">
        <v>231</v>
      </c>
      <c r="H142" s="1602" t="s">
        <v>219</v>
      </c>
      <c r="I142" s="567" t="s">
        <v>445</v>
      </c>
      <c r="J142" s="568">
        <v>4.2105263157894736E-2</v>
      </c>
      <c r="K142" s="569">
        <v>0.66666666666666663</v>
      </c>
      <c r="L142" s="575"/>
      <c r="BM142" s="192" t="s">
        <v>582</v>
      </c>
    </row>
    <row r="143" spans="1:65" ht="25.5">
      <c r="A143" s="594" t="s">
        <v>39</v>
      </c>
      <c r="B143" s="1600" t="s">
        <v>40</v>
      </c>
      <c r="C143" s="564" t="s">
        <v>55</v>
      </c>
      <c r="D143" s="564" t="s">
        <v>431</v>
      </c>
      <c r="E143" s="565">
        <v>2015</v>
      </c>
      <c r="F143" s="566" t="s">
        <v>58</v>
      </c>
      <c r="G143" s="1604" t="s">
        <v>231</v>
      </c>
      <c r="H143" s="1602" t="s">
        <v>1743</v>
      </c>
      <c r="I143" s="567" t="s">
        <v>445</v>
      </c>
      <c r="J143" s="568">
        <v>0.16176470588235295</v>
      </c>
      <c r="K143" s="569">
        <v>0.91666666666666663</v>
      </c>
      <c r="L143" s="575"/>
      <c r="BM143" s="192" t="s">
        <v>583</v>
      </c>
    </row>
    <row r="144" spans="1:65" ht="25.5">
      <c r="A144" s="594" t="s">
        <v>39</v>
      </c>
      <c r="B144" s="1600" t="s">
        <v>40</v>
      </c>
      <c r="C144" s="564" t="s">
        <v>55</v>
      </c>
      <c r="D144" s="564" t="s">
        <v>431</v>
      </c>
      <c r="E144" s="565">
        <v>2015</v>
      </c>
      <c r="F144" s="566" t="s">
        <v>58</v>
      </c>
      <c r="G144" s="1601" t="s">
        <v>220</v>
      </c>
      <c r="H144" s="1602" t="s">
        <v>1748</v>
      </c>
      <c r="I144" s="567" t="s">
        <v>445</v>
      </c>
      <c r="J144" s="568">
        <v>0.30434782608695654</v>
      </c>
      <c r="K144" s="569">
        <v>0.875</v>
      </c>
      <c r="L144" s="575"/>
      <c r="BM144" s="192" t="s">
        <v>584</v>
      </c>
    </row>
    <row r="145" spans="1:65" ht="25.5">
      <c r="A145" s="594" t="s">
        <v>39</v>
      </c>
      <c r="B145" s="1600" t="s">
        <v>40</v>
      </c>
      <c r="C145" s="564" t="s">
        <v>55</v>
      </c>
      <c r="D145" s="564" t="s">
        <v>431</v>
      </c>
      <c r="E145" s="565">
        <v>2015</v>
      </c>
      <c r="F145" s="566" t="s">
        <v>58</v>
      </c>
      <c r="G145" s="1604" t="s">
        <v>220</v>
      </c>
      <c r="H145" s="1602" t="s">
        <v>415</v>
      </c>
      <c r="I145" s="567" t="s">
        <v>445</v>
      </c>
      <c r="J145" s="568">
        <v>9.0163934426229511E-2</v>
      </c>
      <c r="K145" s="569">
        <v>1</v>
      </c>
      <c r="L145" s="575"/>
      <c r="BM145" s="192" t="s">
        <v>585</v>
      </c>
    </row>
    <row r="146" spans="1:65" ht="25.5">
      <c r="A146" s="594" t="s">
        <v>39</v>
      </c>
      <c r="B146" s="1600" t="s">
        <v>40</v>
      </c>
      <c r="C146" s="564" t="s">
        <v>55</v>
      </c>
      <c r="D146" s="564" t="s">
        <v>431</v>
      </c>
      <c r="E146" s="565">
        <v>2015</v>
      </c>
      <c r="F146" s="566" t="s">
        <v>58</v>
      </c>
      <c r="G146" s="1604" t="s">
        <v>220</v>
      </c>
      <c r="H146" s="1602" t="s">
        <v>416</v>
      </c>
      <c r="I146" s="567" t="s">
        <v>445</v>
      </c>
      <c r="J146" s="568">
        <v>0.12903225806451613</v>
      </c>
      <c r="K146" s="569">
        <v>0.8</v>
      </c>
      <c r="L146" s="575"/>
      <c r="BM146" s="192" t="s">
        <v>586</v>
      </c>
    </row>
    <row r="147" spans="1:65" ht="25.5">
      <c r="A147" s="594" t="s">
        <v>39</v>
      </c>
      <c r="B147" s="1600" t="s">
        <v>40</v>
      </c>
      <c r="C147" s="564" t="s">
        <v>55</v>
      </c>
      <c r="D147" s="564" t="s">
        <v>431</v>
      </c>
      <c r="E147" s="565">
        <v>2015</v>
      </c>
      <c r="F147" s="566" t="s">
        <v>58</v>
      </c>
      <c r="G147" s="1604" t="s">
        <v>220</v>
      </c>
      <c r="H147" s="1602" t="s">
        <v>417</v>
      </c>
      <c r="I147" s="567" t="s">
        <v>445</v>
      </c>
      <c r="J147" s="568">
        <v>0.27472527472527475</v>
      </c>
      <c r="K147" s="569">
        <v>0.6097560975609756</v>
      </c>
      <c r="L147" s="575"/>
      <c r="BM147" s="192" t="s">
        <v>587</v>
      </c>
    </row>
    <row r="148" spans="1:65" ht="25.5">
      <c r="A148" s="594" t="s">
        <v>39</v>
      </c>
      <c r="B148" s="1600" t="s">
        <v>24</v>
      </c>
      <c r="C148" s="564" t="s">
        <v>55</v>
      </c>
      <c r="D148" s="564" t="s">
        <v>431</v>
      </c>
      <c r="E148" s="565">
        <v>2015</v>
      </c>
      <c r="F148" s="566" t="s">
        <v>58</v>
      </c>
      <c r="G148" s="1601" t="s">
        <v>227</v>
      </c>
      <c r="H148" s="1602" t="s">
        <v>2834</v>
      </c>
      <c r="I148" s="567" t="s">
        <v>445</v>
      </c>
      <c r="J148" s="568">
        <v>4.4444444444444446E-2</v>
      </c>
      <c r="K148" s="569">
        <v>0.66666666666666663</v>
      </c>
      <c r="L148" s="575"/>
      <c r="BM148" s="192" t="s">
        <v>588</v>
      </c>
    </row>
    <row r="149" spans="1:65" ht="25.5">
      <c r="A149" s="594" t="s">
        <v>39</v>
      </c>
      <c r="B149" s="1600" t="s">
        <v>24</v>
      </c>
      <c r="C149" s="564" t="s">
        <v>55</v>
      </c>
      <c r="D149" s="564" t="s">
        <v>431</v>
      </c>
      <c r="E149" s="565">
        <v>2015</v>
      </c>
      <c r="F149" s="566" t="s">
        <v>58</v>
      </c>
      <c r="G149" s="1601" t="s">
        <v>227</v>
      </c>
      <c r="H149" s="1602" t="s">
        <v>415</v>
      </c>
      <c r="I149" s="567" t="s">
        <v>445</v>
      </c>
      <c r="J149" s="568">
        <v>7.4999999999999997E-2</v>
      </c>
      <c r="K149" s="569">
        <v>1</v>
      </c>
      <c r="L149" s="575"/>
      <c r="BM149" s="192" t="s">
        <v>589</v>
      </c>
    </row>
    <row r="150" spans="1:65" ht="25.5">
      <c r="A150" s="594" t="s">
        <v>39</v>
      </c>
      <c r="B150" s="1600" t="s">
        <v>24</v>
      </c>
      <c r="C150" s="564" t="s">
        <v>55</v>
      </c>
      <c r="D150" s="564" t="s">
        <v>431</v>
      </c>
      <c r="E150" s="565">
        <v>2015</v>
      </c>
      <c r="F150" s="566" t="s">
        <v>58</v>
      </c>
      <c r="G150" s="1601" t="s">
        <v>222</v>
      </c>
      <c r="H150" s="1602" t="s">
        <v>2835</v>
      </c>
      <c r="I150" s="567" t="s">
        <v>445</v>
      </c>
      <c r="J150" s="568">
        <v>0.18181818181818182</v>
      </c>
      <c r="K150" s="569">
        <v>0.8571428571428571</v>
      </c>
      <c r="L150" s="575"/>
      <c r="BM150" s="192" t="s">
        <v>590</v>
      </c>
    </row>
    <row r="151" spans="1:65" ht="25.5">
      <c r="A151" s="594" t="s">
        <v>39</v>
      </c>
      <c r="B151" s="1600" t="s">
        <v>24</v>
      </c>
      <c r="C151" s="564" t="s">
        <v>55</v>
      </c>
      <c r="D151" s="564" t="s">
        <v>431</v>
      </c>
      <c r="E151" s="565">
        <v>2015</v>
      </c>
      <c r="F151" s="566" t="s">
        <v>58</v>
      </c>
      <c r="G151" s="1601" t="s">
        <v>216</v>
      </c>
      <c r="H151" s="1602" t="s">
        <v>2834</v>
      </c>
      <c r="I151" s="567" t="s">
        <v>445</v>
      </c>
      <c r="J151" s="568">
        <v>9.5238095238095233E-2</v>
      </c>
      <c r="K151" s="569">
        <v>0.66666666666666663</v>
      </c>
      <c r="L151" s="575"/>
      <c r="BM151" s="192" t="s">
        <v>591</v>
      </c>
    </row>
    <row r="152" spans="1:65" ht="25.5">
      <c r="A152" s="594" t="s">
        <v>39</v>
      </c>
      <c r="B152" s="1600" t="s">
        <v>24</v>
      </c>
      <c r="C152" s="564" t="s">
        <v>55</v>
      </c>
      <c r="D152" s="564" t="s">
        <v>431</v>
      </c>
      <c r="E152" s="565">
        <v>2015</v>
      </c>
      <c r="F152" s="566" t="s">
        <v>58</v>
      </c>
      <c r="G152" s="1601" t="s">
        <v>216</v>
      </c>
      <c r="H152" s="1602" t="s">
        <v>415</v>
      </c>
      <c r="I152" s="567" t="s">
        <v>445</v>
      </c>
      <c r="J152" s="568">
        <v>8.5526315789473686E-2</v>
      </c>
      <c r="K152" s="569">
        <v>1</v>
      </c>
      <c r="L152" s="575"/>
      <c r="BM152" s="192" t="s">
        <v>592</v>
      </c>
    </row>
    <row r="153" spans="1:65" ht="25.5">
      <c r="A153" s="594" t="s">
        <v>39</v>
      </c>
      <c r="B153" s="1600" t="s">
        <v>24</v>
      </c>
      <c r="C153" s="564" t="s">
        <v>55</v>
      </c>
      <c r="D153" s="564" t="s">
        <v>431</v>
      </c>
      <c r="E153" s="565">
        <v>2015</v>
      </c>
      <c r="F153" s="566" t="s">
        <v>58</v>
      </c>
      <c r="G153" s="1601" t="s">
        <v>216</v>
      </c>
      <c r="H153" s="1602" t="s">
        <v>416</v>
      </c>
      <c r="I153" s="567" t="s">
        <v>445</v>
      </c>
      <c r="J153" s="568">
        <v>0.19218241042345277</v>
      </c>
      <c r="K153" s="569">
        <v>0.96721311475409832</v>
      </c>
      <c r="L153" s="575"/>
      <c r="BM153" s="192" t="s">
        <v>2923</v>
      </c>
    </row>
    <row r="154" spans="1:65" ht="25.5">
      <c r="A154" s="594" t="s">
        <v>39</v>
      </c>
      <c r="B154" s="1600" t="s">
        <v>24</v>
      </c>
      <c r="C154" s="564" t="s">
        <v>55</v>
      </c>
      <c r="D154" s="564" t="s">
        <v>431</v>
      </c>
      <c r="E154" s="565">
        <v>2015</v>
      </c>
      <c r="F154" s="566" t="s">
        <v>58</v>
      </c>
      <c r="G154" s="1601" t="s">
        <v>216</v>
      </c>
      <c r="H154" s="1602" t="s">
        <v>417</v>
      </c>
      <c r="I154" s="567" t="s">
        <v>445</v>
      </c>
      <c r="J154" s="568">
        <v>0.19259259259259259</v>
      </c>
      <c r="K154" s="569">
        <v>0.89655172413793105</v>
      </c>
      <c r="L154" s="575"/>
      <c r="BM154" s="192" t="s">
        <v>593</v>
      </c>
    </row>
    <row r="155" spans="1:65" ht="25.5">
      <c r="A155" s="594" t="s">
        <v>39</v>
      </c>
      <c r="B155" s="1600" t="s">
        <v>24</v>
      </c>
      <c r="C155" s="564" t="s">
        <v>55</v>
      </c>
      <c r="D155" s="564" t="s">
        <v>431</v>
      </c>
      <c r="E155" s="565">
        <v>2015</v>
      </c>
      <c r="F155" s="566" t="s">
        <v>58</v>
      </c>
      <c r="G155" s="1601" t="s">
        <v>1749</v>
      </c>
      <c r="H155" s="1602" t="s">
        <v>1743</v>
      </c>
      <c r="I155" s="567" t="s">
        <v>445</v>
      </c>
      <c r="J155" s="568">
        <v>0.35</v>
      </c>
      <c r="K155" s="569">
        <v>0.875</v>
      </c>
      <c r="L155" s="575"/>
      <c r="BM155" s="192" t="s">
        <v>594</v>
      </c>
    </row>
    <row r="156" spans="1:65" ht="25.5">
      <c r="A156" s="594" t="s">
        <v>39</v>
      </c>
      <c r="B156" s="1600" t="s">
        <v>24</v>
      </c>
      <c r="C156" s="564" t="s">
        <v>55</v>
      </c>
      <c r="D156" s="564" t="s">
        <v>431</v>
      </c>
      <c r="E156" s="565">
        <v>2015</v>
      </c>
      <c r="F156" s="566" t="s">
        <v>58</v>
      </c>
      <c r="G156" s="1601" t="s">
        <v>226</v>
      </c>
      <c r="H156" s="1602" t="s">
        <v>2834</v>
      </c>
      <c r="I156" s="567" t="s">
        <v>445</v>
      </c>
      <c r="J156" s="568">
        <v>7.1428571428571425E-2</v>
      </c>
      <c r="K156" s="569">
        <v>1</v>
      </c>
      <c r="L156" s="575"/>
      <c r="BM156" s="192" t="s">
        <v>595</v>
      </c>
    </row>
    <row r="157" spans="1:65" ht="25.5">
      <c r="A157" s="594" t="s">
        <v>39</v>
      </c>
      <c r="B157" s="1600" t="s">
        <v>24</v>
      </c>
      <c r="C157" s="564" t="s">
        <v>55</v>
      </c>
      <c r="D157" s="564" t="s">
        <v>431</v>
      </c>
      <c r="E157" s="565">
        <v>2015</v>
      </c>
      <c r="F157" s="566" t="s">
        <v>58</v>
      </c>
      <c r="G157" s="1601" t="s">
        <v>226</v>
      </c>
      <c r="H157" s="1602" t="s">
        <v>1743</v>
      </c>
      <c r="I157" s="567" t="s">
        <v>445</v>
      </c>
      <c r="J157" s="568">
        <v>0.17391304347826086</v>
      </c>
      <c r="K157" s="569">
        <v>0.8</v>
      </c>
      <c r="L157" s="575"/>
      <c r="BM157" s="192" t="s">
        <v>596</v>
      </c>
    </row>
    <row r="158" spans="1:65" ht="25.5">
      <c r="A158" s="594" t="s">
        <v>39</v>
      </c>
      <c r="B158" s="1600" t="s">
        <v>24</v>
      </c>
      <c r="C158" s="564" t="s">
        <v>55</v>
      </c>
      <c r="D158" s="564" t="s">
        <v>431</v>
      </c>
      <c r="E158" s="565">
        <v>2015</v>
      </c>
      <c r="F158" s="566" t="s">
        <v>58</v>
      </c>
      <c r="G158" s="1601" t="s">
        <v>1746</v>
      </c>
      <c r="H158" s="1602" t="s">
        <v>1743</v>
      </c>
      <c r="I158" s="567" t="s">
        <v>445</v>
      </c>
      <c r="J158" s="568">
        <v>0.2</v>
      </c>
      <c r="K158" s="569">
        <v>0.75</v>
      </c>
      <c r="L158" s="575"/>
      <c r="BM158" s="192" t="s">
        <v>597</v>
      </c>
    </row>
    <row r="159" spans="1:65" ht="25.5">
      <c r="A159" s="594" t="s">
        <v>39</v>
      </c>
      <c r="B159" s="1600" t="s">
        <v>24</v>
      </c>
      <c r="C159" s="564" t="s">
        <v>55</v>
      </c>
      <c r="D159" s="564" t="s">
        <v>431</v>
      </c>
      <c r="E159" s="565">
        <v>2015</v>
      </c>
      <c r="F159" s="566" t="s">
        <v>58</v>
      </c>
      <c r="G159" s="1601" t="s">
        <v>1746</v>
      </c>
      <c r="H159" s="1602" t="s">
        <v>1747</v>
      </c>
      <c r="I159" s="567" t="s">
        <v>445</v>
      </c>
      <c r="J159" s="568">
        <v>0.375</v>
      </c>
      <c r="K159" s="569">
        <v>1</v>
      </c>
      <c r="L159" s="575"/>
      <c r="BM159" s="192" t="s">
        <v>2924</v>
      </c>
    </row>
    <row r="160" spans="1:65" ht="25.5">
      <c r="A160" s="594" t="s">
        <v>39</v>
      </c>
      <c r="B160" s="1600" t="s">
        <v>24</v>
      </c>
      <c r="C160" s="564" t="s">
        <v>55</v>
      </c>
      <c r="D160" s="564" t="s">
        <v>431</v>
      </c>
      <c r="E160" s="565">
        <v>2015</v>
      </c>
      <c r="F160" s="566" t="s">
        <v>58</v>
      </c>
      <c r="G160" s="1601" t="s">
        <v>231</v>
      </c>
      <c r="H160" s="1602" t="s">
        <v>217</v>
      </c>
      <c r="I160" s="567" t="s">
        <v>445</v>
      </c>
      <c r="J160" s="568">
        <v>2.7027027027027029E-2</v>
      </c>
      <c r="K160" s="569">
        <v>1</v>
      </c>
      <c r="L160" s="575"/>
      <c r="BM160" s="192" t="s">
        <v>598</v>
      </c>
    </row>
    <row r="161" spans="1:65" ht="25.5">
      <c r="A161" s="594" t="s">
        <v>39</v>
      </c>
      <c r="B161" s="1600" t="s">
        <v>24</v>
      </c>
      <c r="C161" s="564" t="s">
        <v>55</v>
      </c>
      <c r="D161" s="564" t="s">
        <v>431</v>
      </c>
      <c r="E161" s="565">
        <v>2015</v>
      </c>
      <c r="F161" s="566" t="s">
        <v>58</v>
      </c>
      <c r="G161" s="1601" t="s">
        <v>231</v>
      </c>
      <c r="H161" s="1602" t="s">
        <v>2834</v>
      </c>
      <c r="I161" s="567" t="s">
        <v>445</v>
      </c>
      <c r="J161" s="568">
        <v>1.8410852713178296E-2</v>
      </c>
      <c r="K161" s="569">
        <v>0.86363636363636365</v>
      </c>
      <c r="L161" s="575"/>
      <c r="BM161" s="192" t="s">
        <v>599</v>
      </c>
    </row>
    <row r="162" spans="1:65" ht="25.5">
      <c r="A162" s="594" t="s">
        <v>39</v>
      </c>
      <c r="B162" s="1600" t="s">
        <v>24</v>
      </c>
      <c r="C162" s="564" t="s">
        <v>55</v>
      </c>
      <c r="D162" s="564" t="s">
        <v>431</v>
      </c>
      <c r="E162" s="565">
        <v>2015</v>
      </c>
      <c r="F162" s="566" t="s">
        <v>58</v>
      </c>
      <c r="G162" s="1601" t="s">
        <v>231</v>
      </c>
      <c r="H162" s="1602" t="s">
        <v>415</v>
      </c>
      <c r="I162" s="567" t="s">
        <v>445</v>
      </c>
      <c r="J162" s="568">
        <v>3.8461538461538464E-2</v>
      </c>
      <c r="K162" s="569">
        <v>0.66666666666666663</v>
      </c>
      <c r="L162" s="575"/>
      <c r="BM162" s="66" t="s">
        <v>600</v>
      </c>
    </row>
    <row r="163" spans="1:65" ht="25.5">
      <c r="A163" s="594" t="s">
        <v>39</v>
      </c>
      <c r="B163" s="1600" t="s">
        <v>24</v>
      </c>
      <c r="C163" s="564" t="s">
        <v>55</v>
      </c>
      <c r="D163" s="564" t="s">
        <v>431</v>
      </c>
      <c r="E163" s="565">
        <v>2015</v>
      </c>
      <c r="F163" s="566" t="s">
        <v>58</v>
      </c>
      <c r="G163" s="1601" t="s">
        <v>220</v>
      </c>
      <c r="H163" s="1602" t="s">
        <v>2834</v>
      </c>
      <c r="I163" s="567" t="s">
        <v>445</v>
      </c>
      <c r="J163" s="568">
        <v>0.15</v>
      </c>
      <c r="K163" s="569">
        <v>1</v>
      </c>
      <c r="L163" s="575"/>
      <c r="BM163" s="192" t="s">
        <v>83</v>
      </c>
    </row>
    <row r="164" spans="1:65" ht="25.5">
      <c r="A164" s="594" t="s">
        <v>39</v>
      </c>
      <c r="B164" s="1600" t="s">
        <v>24</v>
      </c>
      <c r="C164" s="564" t="s">
        <v>55</v>
      </c>
      <c r="D164" s="564" t="s">
        <v>431</v>
      </c>
      <c r="E164" s="565">
        <v>2015</v>
      </c>
      <c r="F164" s="566" t="s">
        <v>58</v>
      </c>
      <c r="G164" s="1604" t="s">
        <v>220</v>
      </c>
      <c r="H164" s="1602" t="s">
        <v>415</v>
      </c>
      <c r="I164" s="567" t="s">
        <v>445</v>
      </c>
      <c r="J164" s="568">
        <v>5.5555555555555552E-2</v>
      </c>
      <c r="K164" s="569">
        <v>0.7142857142857143</v>
      </c>
      <c r="L164" s="575"/>
      <c r="BM164" s="66" t="s">
        <v>601</v>
      </c>
    </row>
    <row r="165" spans="1:65" ht="25.5">
      <c r="A165" s="594" t="s">
        <v>39</v>
      </c>
      <c r="B165" s="1600" t="s">
        <v>24</v>
      </c>
      <c r="C165" s="564" t="s">
        <v>55</v>
      </c>
      <c r="D165" s="564" t="s">
        <v>431</v>
      </c>
      <c r="E165" s="565">
        <v>2015</v>
      </c>
      <c r="F165" s="566" t="s">
        <v>58</v>
      </c>
      <c r="G165" s="1604" t="s">
        <v>220</v>
      </c>
      <c r="H165" s="1602" t="s">
        <v>416</v>
      </c>
      <c r="I165" s="567" t="s">
        <v>445</v>
      </c>
      <c r="J165" s="568">
        <v>0.11235955056179775</v>
      </c>
      <c r="K165" s="569">
        <v>0.90909090909090906</v>
      </c>
      <c r="L165" s="575"/>
      <c r="BM165" s="192" t="s">
        <v>602</v>
      </c>
    </row>
    <row r="166" spans="1:65" ht="25.5">
      <c r="A166" s="594" t="s">
        <v>39</v>
      </c>
      <c r="B166" s="1600" t="s">
        <v>24</v>
      </c>
      <c r="C166" s="564" t="s">
        <v>55</v>
      </c>
      <c r="D166" s="564" t="s">
        <v>431</v>
      </c>
      <c r="E166" s="565">
        <v>2015</v>
      </c>
      <c r="F166" s="566" t="s">
        <v>58</v>
      </c>
      <c r="G166" s="1604" t="s">
        <v>220</v>
      </c>
      <c r="H166" s="1602" t="s">
        <v>1751</v>
      </c>
      <c r="I166" s="567" t="s">
        <v>445</v>
      </c>
      <c r="J166" s="568">
        <v>0.6</v>
      </c>
      <c r="K166" s="569">
        <v>1</v>
      </c>
      <c r="L166" s="575"/>
      <c r="BM166" s="192" t="s">
        <v>603</v>
      </c>
    </row>
    <row r="167" spans="1:65" ht="25.5">
      <c r="A167" s="594" t="s">
        <v>39</v>
      </c>
      <c r="B167" s="1600" t="s">
        <v>401</v>
      </c>
      <c r="C167" s="564" t="s">
        <v>55</v>
      </c>
      <c r="D167" s="564" t="s">
        <v>431</v>
      </c>
      <c r="E167" s="565">
        <v>2015</v>
      </c>
      <c r="F167" s="566" t="s">
        <v>58</v>
      </c>
      <c r="G167" s="1604" t="s">
        <v>216</v>
      </c>
      <c r="H167" s="1602" t="s">
        <v>417</v>
      </c>
      <c r="I167" s="567" t="s">
        <v>445</v>
      </c>
      <c r="J167" s="568">
        <v>0.41025641025641024</v>
      </c>
      <c r="K167" s="569">
        <v>0.53333333333333333</v>
      </c>
      <c r="L167" s="575"/>
      <c r="BM167" s="192" t="s">
        <v>604</v>
      </c>
    </row>
    <row r="168" spans="1:65" ht="25.5">
      <c r="A168" s="594" t="s">
        <v>39</v>
      </c>
      <c r="B168" s="1600" t="s">
        <v>401</v>
      </c>
      <c r="C168" s="564" t="s">
        <v>55</v>
      </c>
      <c r="D168" s="564" t="s">
        <v>431</v>
      </c>
      <c r="E168" s="565">
        <v>2015</v>
      </c>
      <c r="F168" s="566" t="s">
        <v>58</v>
      </c>
      <c r="G168" s="1601" t="s">
        <v>216</v>
      </c>
      <c r="H168" s="1602" t="s">
        <v>418</v>
      </c>
      <c r="I168" s="567" t="s">
        <v>445</v>
      </c>
      <c r="J168" s="568">
        <v>0.54545454545454541</v>
      </c>
      <c r="K168" s="569">
        <v>0.54545454545454541</v>
      </c>
      <c r="L168" s="575"/>
      <c r="BM168" s="192" t="s">
        <v>605</v>
      </c>
    </row>
    <row r="169" spans="1:65" ht="25.5">
      <c r="A169" s="594" t="s">
        <v>39</v>
      </c>
      <c r="B169" s="1600" t="s">
        <v>401</v>
      </c>
      <c r="C169" s="564" t="s">
        <v>55</v>
      </c>
      <c r="D169" s="564" t="s">
        <v>431</v>
      </c>
      <c r="E169" s="565">
        <v>2015</v>
      </c>
      <c r="F169" s="566" t="s">
        <v>58</v>
      </c>
      <c r="G169" s="1601" t="s">
        <v>1749</v>
      </c>
      <c r="H169" s="1602" t="s">
        <v>1743</v>
      </c>
      <c r="I169" s="567" t="s">
        <v>445</v>
      </c>
      <c r="J169" s="568">
        <v>0.375</v>
      </c>
      <c r="K169" s="569">
        <v>0.66666666666666663</v>
      </c>
      <c r="L169" s="575"/>
      <c r="BM169" s="192" t="s">
        <v>606</v>
      </c>
    </row>
    <row r="170" spans="1:65" ht="25.5">
      <c r="A170" s="594" t="s">
        <v>39</v>
      </c>
      <c r="B170" s="1600" t="s">
        <v>401</v>
      </c>
      <c r="C170" s="564" t="s">
        <v>55</v>
      </c>
      <c r="D170" s="564" t="s">
        <v>431</v>
      </c>
      <c r="E170" s="565">
        <v>2015</v>
      </c>
      <c r="F170" s="566" t="s">
        <v>58</v>
      </c>
      <c r="G170" s="1601" t="s">
        <v>226</v>
      </c>
      <c r="H170" s="1602" t="s">
        <v>1748</v>
      </c>
      <c r="I170" s="567" t="s">
        <v>445</v>
      </c>
      <c r="J170" s="568">
        <v>0.19047619047619047</v>
      </c>
      <c r="K170" s="569">
        <v>0.88888888888888884</v>
      </c>
      <c r="L170" s="575"/>
      <c r="BM170" s="192" t="s">
        <v>607</v>
      </c>
    </row>
    <row r="171" spans="1:65" ht="25.5">
      <c r="A171" s="594" t="s">
        <v>39</v>
      </c>
      <c r="B171" s="1600" t="s">
        <v>401</v>
      </c>
      <c r="C171" s="564" t="s">
        <v>55</v>
      </c>
      <c r="D171" s="564" t="s">
        <v>431</v>
      </c>
      <c r="E171" s="565">
        <v>2015</v>
      </c>
      <c r="F171" s="566" t="s">
        <v>58</v>
      </c>
      <c r="G171" s="1601" t="s">
        <v>226</v>
      </c>
      <c r="H171" s="1602" t="s">
        <v>415</v>
      </c>
      <c r="I171" s="567" t="s">
        <v>445</v>
      </c>
      <c r="J171" s="568">
        <v>0.16129032258064516</v>
      </c>
      <c r="K171" s="569">
        <v>0.83333333333333337</v>
      </c>
      <c r="L171" s="575"/>
      <c r="BM171" s="192" t="s">
        <v>608</v>
      </c>
    </row>
    <row r="172" spans="1:65" ht="25.5">
      <c r="A172" s="594" t="s">
        <v>39</v>
      </c>
      <c r="B172" s="1600" t="s">
        <v>401</v>
      </c>
      <c r="C172" s="564" t="s">
        <v>55</v>
      </c>
      <c r="D172" s="564" t="s">
        <v>431</v>
      </c>
      <c r="E172" s="565">
        <v>2015</v>
      </c>
      <c r="F172" s="566" t="s">
        <v>58</v>
      </c>
      <c r="G172" s="1601" t="s">
        <v>226</v>
      </c>
      <c r="H172" s="1602" t="s">
        <v>1751</v>
      </c>
      <c r="I172" s="567" t="s">
        <v>445</v>
      </c>
      <c r="J172" s="568">
        <v>0.52380952380952384</v>
      </c>
      <c r="K172" s="569">
        <v>0.84615384615384615</v>
      </c>
      <c r="L172" s="575"/>
      <c r="BM172" s="66" t="s">
        <v>609</v>
      </c>
    </row>
    <row r="173" spans="1:65" ht="25.5">
      <c r="A173" s="594" t="s">
        <v>39</v>
      </c>
      <c r="B173" s="1600" t="s">
        <v>401</v>
      </c>
      <c r="C173" s="564" t="s">
        <v>55</v>
      </c>
      <c r="D173" s="564" t="s">
        <v>431</v>
      </c>
      <c r="E173" s="565">
        <v>2015</v>
      </c>
      <c r="F173" s="566" t="s">
        <v>58</v>
      </c>
      <c r="G173" s="1601" t="s">
        <v>1746</v>
      </c>
      <c r="H173" s="1602" t="s">
        <v>1751</v>
      </c>
      <c r="I173" s="567" t="s">
        <v>445</v>
      </c>
      <c r="J173" s="568">
        <v>0.79032258064516125</v>
      </c>
      <c r="K173" s="569">
        <v>0.90740740740740744</v>
      </c>
      <c r="L173" s="575"/>
      <c r="BM173" s="192" t="s">
        <v>610</v>
      </c>
    </row>
    <row r="174" spans="1:65" ht="25.5">
      <c r="A174" s="594" t="s">
        <v>39</v>
      </c>
      <c r="B174" s="1600" t="s">
        <v>401</v>
      </c>
      <c r="C174" s="564" t="s">
        <v>55</v>
      </c>
      <c r="D174" s="564" t="s">
        <v>431</v>
      </c>
      <c r="E174" s="565">
        <v>2015</v>
      </c>
      <c r="F174" s="566" t="s">
        <v>58</v>
      </c>
      <c r="G174" s="1601" t="s">
        <v>1746</v>
      </c>
      <c r="H174" s="1602" t="s">
        <v>418</v>
      </c>
      <c r="I174" s="567" t="s">
        <v>445</v>
      </c>
      <c r="J174" s="568">
        <v>0.91304347826086951</v>
      </c>
      <c r="K174" s="569">
        <v>0.91304347826086951</v>
      </c>
      <c r="L174" s="575"/>
      <c r="BM174" s="192" t="s">
        <v>611</v>
      </c>
    </row>
    <row r="175" spans="1:65" ht="25.5">
      <c r="A175" s="594" t="s">
        <v>39</v>
      </c>
      <c r="B175" s="1600" t="s">
        <v>401</v>
      </c>
      <c r="C175" s="564" t="s">
        <v>55</v>
      </c>
      <c r="D175" s="564" t="s">
        <v>431</v>
      </c>
      <c r="E175" s="565">
        <v>2015</v>
      </c>
      <c r="F175" s="566" t="s">
        <v>58</v>
      </c>
      <c r="G175" s="1604" t="s">
        <v>231</v>
      </c>
      <c r="H175" s="1602" t="s">
        <v>215</v>
      </c>
      <c r="I175" s="567" t="s">
        <v>445</v>
      </c>
      <c r="J175" s="568">
        <v>1.6260162601626018E-2</v>
      </c>
      <c r="K175" s="569">
        <v>0.72727272727272729</v>
      </c>
      <c r="L175" s="575"/>
      <c r="BM175" s="192" t="s">
        <v>612</v>
      </c>
    </row>
    <row r="176" spans="1:65" ht="25.5">
      <c r="A176" s="594" t="s">
        <v>39</v>
      </c>
      <c r="B176" s="1600" t="s">
        <v>401</v>
      </c>
      <c r="C176" s="564" t="s">
        <v>55</v>
      </c>
      <c r="D176" s="564" t="s">
        <v>431</v>
      </c>
      <c r="E176" s="565">
        <v>2015</v>
      </c>
      <c r="F176" s="566" t="s">
        <v>58</v>
      </c>
      <c r="G176" s="1604" t="s">
        <v>231</v>
      </c>
      <c r="H176" s="1602" t="s">
        <v>219</v>
      </c>
      <c r="I176" s="567" t="s">
        <v>445</v>
      </c>
      <c r="J176" s="568">
        <v>0.15789473684210525</v>
      </c>
      <c r="K176" s="569">
        <v>1</v>
      </c>
      <c r="L176" s="575"/>
      <c r="BM176" s="192" t="s">
        <v>613</v>
      </c>
    </row>
    <row r="177" spans="1:65" ht="25.5">
      <c r="A177" s="594" t="s">
        <v>39</v>
      </c>
      <c r="B177" s="1600" t="s">
        <v>401</v>
      </c>
      <c r="C177" s="564" t="s">
        <v>55</v>
      </c>
      <c r="D177" s="564" t="s">
        <v>431</v>
      </c>
      <c r="E177" s="565">
        <v>2015</v>
      </c>
      <c r="F177" s="566" t="s">
        <v>58</v>
      </c>
      <c r="G177" s="1604" t="s">
        <v>231</v>
      </c>
      <c r="H177" s="1602" t="s">
        <v>415</v>
      </c>
      <c r="I177" s="567" t="s">
        <v>445</v>
      </c>
      <c r="J177" s="568">
        <v>0.17647058823529413</v>
      </c>
      <c r="K177" s="569">
        <v>1</v>
      </c>
      <c r="L177" s="575"/>
      <c r="BM177" s="192" t="s">
        <v>614</v>
      </c>
    </row>
    <row r="178" spans="1:65" ht="25.5">
      <c r="A178" s="594" t="s">
        <v>39</v>
      </c>
      <c r="B178" s="1600" t="s">
        <v>401</v>
      </c>
      <c r="C178" s="564" t="s">
        <v>55</v>
      </c>
      <c r="D178" s="564" t="s">
        <v>431</v>
      </c>
      <c r="E178" s="565">
        <v>2015</v>
      </c>
      <c r="F178" s="566" t="s">
        <v>58</v>
      </c>
      <c r="G178" s="1604" t="s">
        <v>231</v>
      </c>
      <c r="H178" s="1602" t="s">
        <v>1751</v>
      </c>
      <c r="I178" s="567" t="s">
        <v>445</v>
      </c>
      <c r="J178" s="568">
        <v>0.2857142857142857</v>
      </c>
      <c r="K178" s="569">
        <v>0.66666666666666663</v>
      </c>
      <c r="L178" s="575"/>
      <c r="BM178" s="192" t="s">
        <v>615</v>
      </c>
    </row>
    <row r="179" spans="1:65" ht="25.5">
      <c r="A179" s="594" t="s">
        <v>39</v>
      </c>
      <c r="B179" s="1600" t="s">
        <v>401</v>
      </c>
      <c r="C179" s="564" t="s">
        <v>55</v>
      </c>
      <c r="D179" s="564" t="s">
        <v>431</v>
      </c>
      <c r="E179" s="565">
        <v>2015</v>
      </c>
      <c r="F179" s="566" t="s">
        <v>58</v>
      </c>
      <c r="G179" s="1604" t="s">
        <v>220</v>
      </c>
      <c r="H179" s="1602" t="s">
        <v>1743</v>
      </c>
      <c r="I179" s="567" t="s">
        <v>445</v>
      </c>
      <c r="J179" s="568">
        <v>0.27777777777777779</v>
      </c>
      <c r="K179" s="569">
        <v>0.625</v>
      </c>
      <c r="L179" s="575"/>
      <c r="BM179" s="192" t="s">
        <v>616</v>
      </c>
    </row>
    <row r="180" spans="1:65" ht="25.5">
      <c r="A180" s="594" t="s">
        <v>39</v>
      </c>
      <c r="B180" s="1600" t="s">
        <v>401</v>
      </c>
      <c r="C180" s="564" t="s">
        <v>55</v>
      </c>
      <c r="D180" s="564" t="s">
        <v>431</v>
      </c>
      <c r="E180" s="565">
        <v>2015</v>
      </c>
      <c r="F180" s="566" t="s">
        <v>58</v>
      </c>
      <c r="G180" s="1601" t="s">
        <v>220</v>
      </c>
      <c r="H180" s="1602" t="s">
        <v>418</v>
      </c>
      <c r="I180" s="567" t="s">
        <v>445</v>
      </c>
      <c r="J180" s="568">
        <v>0.6333333333333333</v>
      </c>
      <c r="K180" s="569">
        <v>0.6333333333333333</v>
      </c>
      <c r="L180" s="575"/>
      <c r="BM180" s="192" t="s">
        <v>617</v>
      </c>
    </row>
    <row r="181" spans="1:65" ht="25.5">
      <c r="A181" s="594" t="s">
        <v>39</v>
      </c>
      <c r="B181" s="1600" t="s">
        <v>40</v>
      </c>
      <c r="C181" s="564" t="s">
        <v>55</v>
      </c>
      <c r="D181" s="564" t="s">
        <v>1798</v>
      </c>
      <c r="E181" s="565">
        <v>2015</v>
      </c>
      <c r="F181" s="566" t="s">
        <v>58</v>
      </c>
      <c r="G181" s="1601" t="s">
        <v>227</v>
      </c>
      <c r="H181" s="1602" t="s">
        <v>1748</v>
      </c>
      <c r="I181" s="567" t="s">
        <v>445</v>
      </c>
      <c r="J181" s="568">
        <v>7.6923076923076927E-2</v>
      </c>
      <c r="K181" s="569">
        <v>1</v>
      </c>
      <c r="L181" s="575"/>
      <c r="BM181" s="192" t="s">
        <v>618</v>
      </c>
    </row>
    <row r="182" spans="1:65" ht="25.5">
      <c r="A182" s="594" t="s">
        <v>39</v>
      </c>
      <c r="B182" s="1600" t="s">
        <v>40</v>
      </c>
      <c r="C182" s="564" t="s">
        <v>55</v>
      </c>
      <c r="D182" s="564" t="s">
        <v>1798</v>
      </c>
      <c r="E182" s="565">
        <v>2015</v>
      </c>
      <c r="F182" s="566" t="s">
        <v>58</v>
      </c>
      <c r="G182" s="1601" t="s">
        <v>227</v>
      </c>
      <c r="H182" s="1602" t="s">
        <v>415</v>
      </c>
      <c r="I182" s="567" t="s">
        <v>445</v>
      </c>
      <c r="J182" s="574">
        <v>0.125</v>
      </c>
      <c r="K182" s="572">
        <v>0.90476190476190477</v>
      </c>
      <c r="L182" s="575"/>
      <c r="BM182" s="192" t="s">
        <v>619</v>
      </c>
    </row>
    <row r="183" spans="1:65" ht="25.5">
      <c r="A183" s="594" t="s">
        <v>39</v>
      </c>
      <c r="B183" s="1600" t="s">
        <v>40</v>
      </c>
      <c r="C183" s="564" t="s">
        <v>55</v>
      </c>
      <c r="D183" s="564" t="s">
        <v>1798</v>
      </c>
      <c r="E183" s="565">
        <v>2015</v>
      </c>
      <c r="F183" s="566" t="s">
        <v>58</v>
      </c>
      <c r="G183" s="1601" t="s">
        <v>227</v>
      </c>
      <c r="H183" s="1602" t="s">
        <v>1747</v>
      </c>
      <c r="I183" s="567" t="s">
        <v>445</v>
      </c>
      <c r="J183" s="574">
        <v>0.27777777777777779</v>
      </c>
      <c r="K183" s="572">
        <v>1</v>
      </c>
      <c r="L183" s="575"/>
      <c r="BM183" s="192" t="s">
        <v>620</v>
      </c>
    </row>
    <row r="184" spans="1:65" ht="25.5">
      <c r="A184" s="594" t="s">
        <v>39</v>
      </c>
      <c r="B184" s="1600" t="s">
        <v>40</v>
      </c>
      <c r="C184" s="564" t="s">
        <v>55</v>
      </c>
      <c r="D184" s="564" t="s">
        <v>1798</v>
      </c>
      <c r="E184" s="565">
        <v>2015</v>
      </c>
      <c r="F184" s="566" t="s">
        <v>58</v>
      </c>
      <c r="G184" s="1601" t="s">
        <v>222</v>
      </c>
      <c r="H184" s="1602" t="s">
        <v>215</v>
      </c>
      <c r="I184" s="567" t="s">
        <v>445</v>
      </c>
      <c r="J184" s="574">
        <v>1.770416904625928E-2</v>
      </c>
      <c r="K184" s="572">
        <v>0.79487179487179482</v>
      </c>
      <c r="L184" s="575"/>
      <c r="BM184" s="192" t="s">
        <v>621</v>
      </c>
    </row>
    <row r="185" spans="1:65" ht="25.5">
      <c r="A185" s="594" t="s">
        <v>39</v>
      </c>
      <c r="B185" s="1600" t="s">
        <v>40</v>
      </c>
      <c r="C185" s="564" t="s">
        <v>55</v>
      </c>
      <c r="D185" s="564" t="s">
        <v>1798</v>
      </c>
      <c r="E185" s="565">
        <v>2015</v>
      </c>
      <c r="F185" s="566" t="s">
        <v>58</v>
      </c>
      <c r="G185" s="1601" t="s">
        <v>222</v>
      </c>
      <c r="H185" s="1602" t="s">
        <v>219</v>
      </c>
      <c r="I185" s="567" t="s">
        <v>445</v>
      </c>
      <c r="J185" s="574">
        <v>0.35714285714285715</v>
      </c>
      <c r="K185" s="572">
        <v>1</v>
      </c>
      <c r="L185" s="575"/>
      <c r="BM185" s="192" t="s">
        <v>622</v>
      </c>
    </row>
    <row r="186" spans="1:65" ht="25.5">
      <c r="A186" s="594" t="s">
        <v>39</v>
      </c>
      <c r="B186" s="1600" t="s">
        <v>40</v>
      </c>
      <c r="C186" s="564" t="s">
        <v>55</v>
      </c>
      <c r="D186" s="564" t="s">
        <v>1798</v>
      </c>
      <c r="E186" s="565">
        <v>2015</v>
      </c>
      <c r="F186" s="566" t="s">
        <v>58</v>
      </c>
      <c r="G186" s="1601" t="s">
        <v>222</v>
      </c>
      <c r="H186" s="1602" t="s">
        <v>415</v>
      </c>
      <c r="I186" s="567" t="s">
        <v>445</v>
      </c>
      <c r="J186" s="574">
        <v>2.4691358024691357E-2</v>
      </c>
      <c r="K186" s="572">
        <v>0.5</v>
      </c>
      <c r="L186" s="575"/>
      <c r="BM186" s="192" t="s">
        <v>2925</v>
      </c>
    </row>
    <row r="187" spans="1:65" ht="25.5">
      <c r="A187" s="594" t="s">
        <v>39</v>
      </c>
      <c r="B187" s="1600" t="s">
        <v>40</v>
      </c>
      <c r="C187" s="564" t="s">
        <v>55</v>
      </c>
      <c r="D187" s="564" t="s">
        <v>1798</v>
      </c>
      <c r="E187" s="565">
        <v>2015</v>
      </c>
      <c r="F187" s="566" t="s">
        <v>58</v>
      </c>
      <c r="G187" s="1601" t="s">
        <v>216</v>
      </c>
      <c r="H187" s="1602" t="s">
        <v>1743</v>
      </c>
      <c r="I187" s="567" t="s">
        <v>445</v>
      </c>
      <c r="J187" s="574">
        <v>0.14754098360655737</v>
      </c>
      <c r="K187" s="572">
        <v>0.75</v>
      </c>
      <c r="L187" s="575"/>
      <c r="BM187" s="192" t="s">
        <v>623</v>
      </c>
    </row>
    <row r="188" spans="1:65" ht="25.5">
      <c r="A188" s="594" t="s">
        <v>39</v>
      </c>
      <c r="B188" s="1600" t="s">
        <v>40</v>
      </c>
      <c r="C188" s="564" t="s">
        <v>55</v>
      </c>
      <c r="D188" s="564" t="s">
        <v>1798</v>
      </c>
      <c r="E188" s="565">
        <v>2015</v>
      </c>
      <c r="F188" s="566" t="s">
        <v>58</v>
      </c>
      <c r="G188" s="1601" t="s">
        <v>216</v>
      </c>
      <c r="H188" s="1602" t="s">
        <v>416</v>
      </c>
      <c r="I188" s="567" t="s">
        <v>445</v>
      </c>
      <c r="J188" s="568">
        <v>0.1728395061728395</v>
      </c>
      <c r="K188" s="569">
        <v>0.77777777777777779</v>
      </c>
      <c r="L188" s="575"/>
      <c r="BM188" s="192" t="s">
        <v>624</v>
      </c>
    </row>
    <row r="189" spans="1:65" ht="25.5">
      <c r="A189" s="594" t="s">
        <v>39</v>
      </c>
      <c r="B189" s="1600" t="s">
        <v>40</v>
      </c>
      <c r="C189" s="564" t="s">
        <v>55</v>
      </c>
      <c r="D189" s="564" t="s">
        <v>1798</v>
      </c>
      <c r="E189" s="565">
        <v>2015</v>
      </c>
      <c r="F189" s="566" t="s">
        <v>58</v>
      </c>
      <c r="G189" s="1601" t="s">
        <v>216</v>
      </c>
      <c r="H189" s="1602" t="s">
        <v>417</v>
      </c>
      <c r="I189" s="567" t="s">
        <v>445</v>
      </c>
      <c r="J189" s="568">
        <v>0.36507936507936506</v>
      </c>
      <c r="K189" s="569">
        <v>0.83636363636363631</v>
      </c>
      <c r="L189" s="575"/>
      <c r="BM189" s="192" t="s">
        <v>625</v>
      </c>
    </row>
    <row r="190" spans="1:65" ht="25.5">
      <c r="A190" s="594" t="s">
        <v>39</v>
      </c>
      <c r="B190" s="1600" t="s">
        <v>40</v>
      </c>
      <c r="C190" s="564" t="s">
        <v>55</v>
      </c>
      <c r="D190" s="564" t="s">
        <v>1798</v>
      </c>
      <c r="E190" s="565">
        <v>2015</v>
      </c>
      <c r="F190" s="566" t="s">
        <v>58</v>
      </c>
      <c r="G190" s="1601" t="s">
        <v>216</v>
      </c>
      <c r="H190" s="1602" t="s">
        <v>1745</v>
      </c>
      <c r="I190" s="567" t="s">
        <v>445</v>
      </c>
      <c r="J190" s="568">
        <v>0.66666666666666663</v>
      </c>
      <c r="K190" s="569">
        <v>0.66666666666666663</v>
      </c>
      <c r="L190" s="575"/>
      <c r="BM190" s="192" t="s">
        <v>2926</v>
      </c>
    </row>
    <row r="191" spans="1:65" ht="25.5">
      <c r="A191" s="594" t="s">
        <v>39</v>
      </c>
      <c r="B191" s="1600" t="s">
        <v>40</v>
      </c>
      <c r="C191" s="564" t="s">
        <v>55</v>
      </c>
      <c r="D191" s="564" t="s">
        <v>1798</v>
      </c>
      <c r="E191" s="565">
        <v>2015</v>
      </c>
      <c r="F191" s="566" t="s">
        <v>58</v>
      </c>
      <c r="G191" s="1601" t="s">
        <v>1749</v>
      </c>
      <c r="H191" s="1602" t="s">
        <v>219</v>
      </c>
      <c r="I191" s="567" t="s">
        <v>445</v>
      </c>
      <c r="J191" s="568">
        <v>8.9285714285714288E-2</v>
      </c>
      <c r="K191" s="569">
        <v>0.7142857142857143</v>
      </c>
      <c r="L191" s="575"/>
      <c r="BM191" s="66" t="s">
        <v>626</v>
      </c>
    </row>
    <row r="192" spans="1:65" ht="25.5">
      <c r="A192" s="594" t="s">
        <v>39</v>
      </c>
      <c r="B192" s="1600" t="s">
        <v>40</v>
      </c>
      <c r="C192" s="564" t="s">
        <v>55</v>
      </c>
      <c r="D192" s="564" t="s">
        <v>1798</v>
      </c>
      <c r="E192" s="565">
        <v>2015</v>
      </c>
      <c r="F192" s="566" t="s">
        <v>58</v>
      </c>
      <c r="G192" s="1601" t="s">
        <v>1749</v>
      </c>
      <c r="H192" s="1602" t="s">
        <v>415</v>
      </c>
      <c r="I192" s="567" t="s">
        <v>445</v>
      </c>
      <c r="J192" s="568">
        <v>8.1632653061224483E-2</v>
      </c>
      <c r="K192" s="569">
        <v>0.5714285714285714</v>
      </c>
      <c r="L192" s="575"/>
      <c r="BM192" s="192" t="s">
        <v>627</v>
      </c>
    </row>
    <row r="193" spans="1:65" ht="25.5">
      <c r="A193" s="594" t="s">
        <v>39</v>
      </c>
      <c r="B193" s="1600" t="s">
        <v>40</v>
      </c>
      <c r="C193" s="564" t="s">
        <v>55</v>
      </c>
      <c r="D193" s="564" t="s">
        <v>1798</v>
      </c>
      <c r="E193" s="565">
        <v>2015</v>
      </c>
      <c r="F193" s="566" t="s">
        <v>58</v>
      </c>
      <c r="G193" s="1601" t="s">
        <v>226</v>
      </c>
      <c r="H193" s="1602" t="s">
        <v>1748</v>
      </c>
      <c r="I193" s="567" t="s">
        <v>445</v>
      </c>
      <c r="J193" s="568">
        <v>0.12903225806451613</v>
      </c>
      <c r="K193" s="569">
        <v>1</v>
      </c>
      <c r="L193" s="575"/>
      <c r="BM193" s="192" t="s">
        <v>628</v>
      </c>
    </row>
    <row r="194" spans="1:65" ht="25.5">
      <c r="A194" s="594" t="s">
        <v>39</v>
      </c>
      <c r="B194" s="1600" t="s">
        <v>40</v>
      </c>
      <c r="C194" s="564" t="s">
        <v>55</v>
      </c>
      <c r="D194" s="564" t="s">
        <v>1798</v>
      </c>
      <c r="E194" s="565">
        <v>2015</v>
      </c>
      <c r="F194" s="566" t="s">
        <v>58</v>
      </c>
      <c r="G194" s="1601" t="s">
        <v>226</v>
      </c>
      <c r="H194" s="1602" t="s">
        <v>415</v>
      </c>
      <c r="I194" s="567" t="s">
        <v>445</v>
      </c>
      <c r="J194" s="568">
        <v>9.3333333333333338E-2</v>
      </c>
      <c r="K194" s="569">
        <v>0.875</v>
      </c>
      <c r="L194" s="575"/>
    </row>
    <row r="195" spans="1:65" ht="25.5">
      <c r="A195" s="594" t="s">
        <v>39</v>
      </c>
      <c r="B195" s="1600" t="s">
        <v>40</v>
      </c>
      <c r="C195" s="564" t="s">
        <v>55</v>
      </c>
      <c r="D195" s="564" t="s">
        <v>1798</v>
      </c>
      <c r="E195" s="565">
        <v>2015</v>
      </c>
      <c r="F195" s="566" t="s">
        <v>58</v>
      </c>
      <c r="G195" s="1601" t="s">
        <v>226</v>
      </c>
      <c r="H195" s="1602" t="s">
        <v>206</v>
      </c>
      <c r="I195" s="567" t="s">
        <v>445</v>
      </c>
      <c r="J195" s="568">
        <v>0.17857142857142858</v>
      </c>
      <c r="K195" s="569">
        <v>0.55555555555555558</v>
      </c>
      <c r="L195" s="575"/>
    </row>
    <row r="196" spans="1:65" ht="25.5">
      <c r="A196" s="594" t="s">
        <v>39</v>
      </c>
      <c r="B196" s="1600" t="s">
        <v>40</v>
      </c>
      <c r="C196" s="564" t="s">
        <v>55</v>
      </c>
      <c r="D196" s="564" t="s">
        <v>1798</v>
      </c>
      <c r="E196" s="565">
        <v>2015</v>
      </c>
      <c r="F196" s="566" t="s">
        <v>58</v>
      </c>
      <c r="G196" s="1601" t="s">
        <v>226</v>
      </c>
      <c r="H196" s="1602" t="s">
        <v>417</v>
      </c>
      <c r="I196" s="567" t="s">
        <v>445</v>
      </c>
      <c r="J196" s="568">
        <v>0.2</v>
      </c>
      <c r="K196" s="569">
        <v>1</v>
      </c>
      <c r="L196" s="575"/>
    </row>
    <row r="197" spans="1:65" ht="25.5">
      <c r="A197" s="594" t="s">
        <v>39</v>
      </c>
      <c r="B197" s="1600" t="s">
        <v>40</v>
      </c>
      <c r="C197" s="564" t="s">
        <v>55</v>
      </c>
      <c r="D197" s="564" t="s">
        <v>1798</v>
      </c>
      <c r="E197" s="565">
        <v>2015</v>
      </c>
      <c r="F197" s="566" t="s">
        <v>58</v>
      </c>
      <c r="G197" s="1601" t="s">
        <v>1746</v>
      </c>
      <c r="H197" s="1602" t="s">
        <v>1747</v>
      </c>
      <c r="I197" s="567" t="s">
        <v>445</v>
      </c>
      <c r="J197" s="568">
        <v>0.42857142857142855</v>
      </c>
      <c r="K197" s="569">
        <v>0.8571428571428571</v>
      </c>
      <c r="L197" s="575"/>
    </row>
    <row r="198" spans="1:65" ht="25.5">
      <c r="A198" s="594" t="s">
        <v>39</v>
      </c>
      <c r="B198" s="1600" t="s">
        <v>40</v>
      </c>
      <c r="C198" s="564" t="s">
        <v>55</v>
      </c>
      <c r="D198" s="564" t="s">
        <v>1798</v>
      </c>
      <c r="E198" s="565">
        <v>2015</v>
      </c>
      <c r="F198" s="566" t="s">
        <v>58</v>
      </c>
      <c r="G198" s="1601" t="s">
        <v>1746</v>
      </c>
      <c r="H198" s="1602" t="s">
        <v>417</v>
      </c>
      <c r="I198" s="567" t="s">
        <v>445</v>
      </c>
      <c r="J198" s="568">
        <v>0.47368421052631576</v>
      </c>
      <c r="K198" s="569">
        <v>0.8571428571428571</v>
      </c>
      <c r="L198" s="575"/>
    </row>
    <row r="199" spans="1:65" ht="25.5">
      <c r="A199" s="594" t="s">
        <v>39</v>
      </c>
      <c r="B199" s="1600" t="s">
        <v>40</v>
      </c>
      <c r="C199" s="564" t="s">
        <v>55</v>
      </c>
      <c r="D199" s="564" t="s">
        <v>1798</v>
      </c>
      <c r="E199" s="565">
        <v>2015</v>
      </c>
      <c r="F199" s="566" t="s">
        <v>58</v>
      </c>
      <c r="G199" s="1601" t="s">
        <v>1750</v>
      </c>
      <c r="H199" s="1602" t="s">
        <v>1751</v>
      </c>
      <c r="I199" s="567" t="s">
        <v>445</v>
      </c>
      <c r="J199" s="568">
        <v>0.72131147540983609</v>
      </c>
      <c r="K199" s="569">
        <v>1</v>
      </c>
      <c r="L199" s="575"/>
    </row>
    <row r="200" spans="1:65" ht="25.5">
      <c r="A200" s="594" t="s">
        <v>39</v>
      </c>
      <c r="B200" s="1600" t="s">
        <v>40</v>
      </c>
      <c r="C200" s="564" t="s">
        <v>55</v>
      </c>
      <c r="D200" s="564" t="s">
        <v>1798</v>
      </c>
      <c r="E200" s="565">
        <v>2015</v>
      </c>
      <c r="F200" s="566" t="s">
        <v>58</v>
      </c>
      <c r="G200" s="1601" t="s">
        <v>231</v>
      </c>
      <c r="H200" s="1602" t="s">
        <v>215</v>
      </c>
      <c r="I200" s="567" t="s">
        <v>445</v>
      </c>
      <c r="J200" s="568">
        <v>2.4305555555555556E-2</v>
      </c>
      <c r="K200" s="569">
        <v>0.80327868852459017</v>
      </c>
      <c r="L200" s="575"/>
    </row>
    <row r="201" spans="1:65" ht="25.5">
      <c r="A201" s="594" t="s">
        <v>39</v>
      </c>
      <c r="B201" s="1600" t="s">
        <v>40</v>
      </c>
      <c r="C201" s="564" t="s">
        <v>55</v>
      </c>
      <c r="D201" s="564" t="s">
        <v>1798</v>
      </c>
      <c r="E201" s="565">
        <v>2015</v>
      </c>
      <c r="F201" s="566" t="s">
        <v>58</v>
      </c>
      <c r="G201" s="1604" t="s">
        <v>231</v>
      </c>
      <c r="H201" s="1602" t="s">
        <v>219</v>
      </c>
      <c r="I201" s="567" t="s">
        <v>445</v>
      </c>
      <c r="J201" s="568">
        <v>4.2105263157894736E-2</v>
      </c>
      <c r="K201" s="569">
        <v>0.66666666666666663</v>
      </c>
      <c r="L201" s="575"/>
    </row>
    <row r="202" spans="1:65" ht="25.5">
      <c r="A202" s="594" t="s">
        <v>39</v>
      </c>
      <c r="B202" s="1600" t="s">
        <v>40</v>
      </c>
      <c r="C202" s="564" t="s">
        <v>55</v>
      </c>
      <c r="D202" s="564" t="s">
        <v>1798</v>
      </c>
      <c r="E202" s="565">
        <v>2015</v>
      </c>
      <c r="F202" s="566" t="s">
        <v>58</v>
      </c>
      <c r="G202" s="1604" t="s">
        <v>231</v>
      </c>
      <c r="H202" s="1602" t="s">
        <v>1743</v>
      </c>
      <c r="I202" s="567" t="s">
        <v>445</v>
      </c>
      <c r="J202" s="568">
        <v>0.16176470588235295</v>
      </c>
      <c r="K202" s="569">
        <v>0.91666666666666663</v>
      </c>
      <c r="L202" s="575"/>
    </row>
    <row r="203" spans="1:65" ht="25.5">
      <c r="A203" s="594" t="s">
        <v>39</v>
      </c>
      <c r="B203" s="1600" t="s">
        <v>40</v>
      </c>
      <c r="C203" s="564" t="s">
        <v>55</v>
      </c>
      <c r="D203" s="564" t="s">
        <v>1798</v>
      </c>
      <c r="E203" s="565">
        <v>2015</v>
      </c>
      <c r="F203" s="566" t="s">
        <v>58</v>
      </c>
      <c r="G203" s="1601" t="s">
        <v>220</v>
      </c>
      <c r="H203" s="1602" t="s">
        <v>1748</v>
      </c>
      <c r="I203" s="567" t="s">
        <v>445</v>
      </c>
      <c r="J203" s="568">
        <v>0.30434782608695654</v>
      </c>
      <c r="K203" s="569">
        <v>0.875</v>
      </c>
      <c r="L203" s="575"/>
    </row>
    <row r="204" spans="1:65" ht="25.5">
      <c r="A204" s="594" t="s">
        <v>39</v>
      </c>
      <c r="B204" s="1600" t="s">
        <v>40</v>
      </c>
      <c r="C204" s="564" t="s">
        <v>55</v>
      </c>
      <c r="D204" s="564" t="s">
        <v>1798</v>
      </c>
      <c r="E204" s="565">
        <v>2015</v>
      </c>
      <c r="F204" s="566" t="s">
        <v>58</v>
      </c>
      <c r="G204" s="1604" t="s">
        <v>220</v>
      </c>
      <c r="H204" s="1602" t="s">
        <v>415</v>
      </c>
      <c r="I204" s="567" t="s">
        <v>445</v>
      </c>
      <c r="J204" s="568">
        <v>9.0163934426229511E-2</v>
      </c>
      <c r="K204" s="569">
        <v>1</v>
      </c>
      <c r="L204" s="575"/>
    </row>
    <row r="205" spans="1:65" ht="25.5">
      <c r="A205" s="594" t="s">
        <v>39</v>
      </c>
      <c r="B205" s="1600" t="s">
        <v>40</v>
      </c>
      <c r="C205" s="564" t="s">
        <v>55</v>
      </c>
      <c r="D205" s="564" t="s">
        <v>1798</v>
      </c>
      <c r="E205" s="565">
        <v>2015</v>
      </c>
      <c r="F205" s="566" t="s">
        <v>58</v>
      </c>
      <c r="G205" s="1604" t="s">
        <v>220</v>
      </c>
      <c r="H205" s="1602" t="s">
        <v>416</v>
      </c>
      <c r="I205" s="567" t="s">
        <v>445</v>
      </c>
      <c r="J205" s="568">
        <v>0.12903225806451613</v>
      </c>
      <c r="K205" s="569">
        <v>0.8</v>
      </c>
      <c r="L205" s="575"/>
    </row>
    <row r="206" spans="1:65" ht="25.5">
      <c r="A206" s="594" t="s">
        <v>39</v>
      </c>
      <c r="B206" s="1600" t="s">
        <v>40</v>
      </c>
      <c r="C206" s="564" t="s">
        <v>55</v>
      </c>
      <c r="D206" s="564" t="s">
        <v>1798</v>
      </c>
      <c r="E206" s="565">
        <v>2015</v>
      </c>
      <c r="F206" s="566" t="s">
        <v>58</v>
      </c>
      <c r="G206" s="1604" t="s">
        <v>220</v>
      </c>
      <c r="H206" s="1602" t="s">
        <v>417</v>
      </c>
      <c r="I206" s="567" t="s">
        <v>445</v>
      </c>
      <c r="J206" s="568">
        <v>0.27472527472527475</v>
      </c>
      <c r="K206" s="569">
        <v>0.6097560975609756</v>
      </c>
      <c r="L206" s="575"/>
    </row>
    <row r="207" spans="1:65" ht="25.5">
      <c r="A207" s="594" t="s">
        <v>39</v>
      </c>
      <c r="B207" s="1600" t="s">
        <v>24</v>
      </c>
      <c r="C207" s="564" t="s">
        <v>55</v>
      </c>
      <c r="D207" s="564" t="s">
        <v>1798</v>
      </c>
      <c r="E207" s="565">
        <v>2015</v>
      </c>
      <c r="F207" s="566" t="s">
        <v>58</v>
      </c>
      <c r="G207" s="1601" t="s">
        <v>227</v>
      </c>
      <c r="H207" s="1602" t="s">
        <v>2834</v>
      </c>
      <c r="I207" s="567" t="s">
        <v>445</v>
      </c>
      <c r="J207" s="568">
        <v>4.4444444444444446E-2</v>
      </c>
      <c r="K207" s="569">
        <v>0.66666666666666663</v>
      </c>
      <c r="L207" s="575"/>
    </row>
    <row r="208" spans="1:65" ht="25.5">
      <c r="A208" s="594" t="s">
        <v>39</v>
      </c>
      <c r="B208" s="1600" t="s">
        <v>24</v>
      </c>
      <c r="C208" s="564" t="s">
        <v>55</v>
      </c>
      <c r="D208" s="564" t="s">
        <v>1798</v>
      </c>
      <c r="E208" s="565">
        <v>2015</v>
      </c>
      <c r="F208" s="566" t="s">
        <v>58</v>
      </c>
      <c r="G208" s="1601" t="s">
        <v>227</v>
      </c>
      <c r="H208" s="1602" t="s">
        <v>415</v>
      </c>
      <c r="I208" s="567" t="s">
        <v>445</v>
      </c>
      <c r="J208" s="568">
        <v>7.4999999999999997E-2</v>
      </c>
      <c r="K208" s="569">
        <v>1</v>
      </c>
      <c r="L208" s="575"/>
    </row>
    <row r="209" spans="1:12" ht="25.5">
      <c r="A209" s="594" t="s">
        <v>39</v>
      </c>
      <c r="B209" s="1600" t="s">
        <v>24</v>
      </c>
      <c r="C209" s="564" t="s">
        <v>55</v>
      </c>
      <c r="D209" s="564" t="s">
        <v>1798</v>
      </c>
      <c r="E209" s="565">
        <v>2015</v>
      </c>
      <c r="F209" s="566" t="s">
        <v>58</v>
      </c>
      <c r="G209" s="1601" t="s">
        <v>222</v>
      </c>
      <c r="H209" s="1602" t="s">
        <v>2835</v>
      </c>
      <c r="I209" s="567" t="s">
        <v>445</v>
      </c>
      <c r="J209" s="568">
        <v>0.18181818181818182</v>
      </c>
      <c r="K209" s="569">
        <v>0.8571428571428571</v>
      </c>
      <c r="L209" s="575"/>
    </row>
    <row r="210" spans="1:12" ht="25.5">
      <c r="A210" s="594" t="s">
        <v>39</v>
      </c>
      <c r="B210" s="1600" t="s">
        <v>24</v>
      </c>
      <c r="C210" s="564" t="s">
        <v>55</v>
      </c>
      <c r="D210" s="564" t="s">
        <v>1798</v>
      </c>
      <c r="E210" s="565">
        <v>2015</v>
      </c>
      <c r="F210" s="566" t="s">
        <v>58</v>
      </c>
      <c r="G210" s="1601" t="s">
        <v>216</v>
      </c>
      <c r="H210" s="1602" t="s">
        <v>2834</v>
      </c>
      <c r="I210" s="567" t="s">
        <v>445</v>
      </c>
      <c r="J210" s="568">
        <v>9.5238095238095233E-2</v>
      </c>
      <c r="K210" s="569">
        <v>0.66666666666666663</v>
      </c>
      <c r="L210" s="575"/>
    </row>
    <row r="211" spans="1:12" ht="25.5">
      <c r="A211" s="594" t="s">
        <v>39</v>
      </c>
      <c r="B211" s="1600" t="s">
        <v>24</v>
      </c>
      <c r="C211" s="564" t="s">
        <v>55</v>
      </c>
      <c r="D211" s="564" t="s">
        <v>1798</v>
      </c>
      <c r="E211" s="565">
        <v>2015</v>
      </c>
      <c r="F211" s="566" t="s">
        <v>58</v>
      </c>
      <c r="G211" s="1601" t="s">
        <v>216</v>
      </c>
      <c r="H211" s="1602" t="s">
        <v>415</v>
      </c>
      <c r="I211" s="567" t="s">
        <v>445</v>
      </c>
      <c r="J211" s="568">
        <v>8.5526315789473686E-2</v>
      </c>
      <c r="K211" s="569">
        <v>1</v>
      </c>
      <c r="L211" s="575"/>
    </row>
    <row r="212" spans="1:12" ht="25.5">
      <c r="A212" s="594" t="s">
        <v>39</v>
      </c>
      <c r="B212" s="1600" t="s">
        <v>24</v>
      </c>
      <c r="C212" s="564" t="s">
        <v>55</v>
      </c>
      <c r="D212" s="564" t="s">
        <v>1798</v>
      </c>
      <c r="E212" s="565">
        <v>2015</v>
      </c>
      <c r="F212" s="566" t="s">
        <v>58</v>
      </c>
      <c r="G212" s="1601" t="s">
        <v>216</v>
      </c>
      <c r="H212" s="1602" t="s">
        <v>416</v>
      </c>
      <c r="I212" s="567" t="s">
        <v>445</v>
      </c>
      <c r="J212" s="568">
        <v>0.19218241042345277</v>
      </c>
      <c r="K212" s="569">
        <v>0.96721311475409832</v>
      </c>
      <c r="L212" s="575"/>
    </row>
    <row r="213" spans="1:12" ht="25.5">
      <c r="A213" s="594" t="s">
        <v>39</v>
      </c>
      <c r="B213" s="1600" t="s">
        <v>24</v>
      </c>
      <c r="C213" s="564" t="s">
        <v>55</v>
      </c>
      <c r="D213" s="564" t="s">
        <v>1798</v>
      </c>
      <c r="E213" s="565">
        <v>2015</v>
      </c>
      <c r="F213" s="566" t="s">
        <v>58</v>
      </c>
      <c r="G213" s="1601" t="s">
        <v>216</v>
      </c>
      <c r="H213" s="1602" t="s">
        <v>417</v>
      </c>
      <c r="I213" s="567" t="s">
        <v>445</v>
      </c>
      <c r="J213" s="568">
        <v>0.19259259259259259</v>
      </c>
      <c r="K213" s="569">
        <v>0.89655172413793105</v>
      </c>
      <c r="L213" s="575"/>
    </row>
    <row r="214" spans="1:12" ht="25.5">
      <c r="A214" s="594" t="s">
        <v>39</v>
      </c>
      <c r="B214" s="1600" t="s">
        <v>24</v>
      </c>
      <c r="C214" s="564" t="s">
        <v>55</v>
      </c>
      <c r="D214" s="564" t="s">
        <v>1798</v>
      </c>
      <c r="E214" s="565">
        <v>2015</v>
      </c>
      <c r="F214" s="566" t="s">
        <v>58</v>
      </c>
      <c r="G214" s="1601" t="s">
        <v>1749</v>
      </c>
      <c r="H214" s="1602" t="s">
        <v>1743</v>
      </c>
      <c r="I214" s="567" t="s">
        <v>445</v>
      </c>
      <c r="J214" s="568">
        <v>0.35</v>
      </c>
      <c r="K214" s="569">
        <v>0.875</v>
      </c>
      <c r="L214" s="575"/>
    </row>
    <row r="215" spans="1:12" ht="25.5">
      <c r="A215" s="594" t="s">
        <v>39</v>
      </c>
      <c r="B215" s="1600" t="s">
        <v>24</v>
      </c>
      <c r="C215" s="564" t="s">
        <v>55</v>
      </c>
      <c r="D215" s="564" t="s">
        <v>1798</v>
      </c>
      <c r="E215" s="565">
        <v>2015</v>
      </c>
      <c r="F215" s="566" t="s">
        <v>58</v>
      </c>
      <c r="G215" s="1601" t="s">
        <v>226</v>
      </c>
      <c r="H215" s="1602" t="s">
        <v>2834</v>
      </c>
      <c r="I215" s="567" t="s">
        <v>445</v>
      </c>
      <c r="J215" s="568">
        <v>7.1428571428571425E-2</v>
      </c>
      <c r="K215" s="569">
        <v>1</v>
      </c>
      <c r="L215" s="575"/>
    </row>
    <row r="216" spans="1:12" ht="25.5">
      <c r="A216" s="594" t="s">
        <v>39</v>
      </c>
      <c r="B216" s="1600" t="s">
        <v>24</v>
      </c>
      <c r="C216" s="564" t="s">
        <v>55</v>
      </c>
      <c r="D216" s="564" t="s">
        <v>1798</v>
      </c>
      <c r="E216" s="565">
        <v>2015</v>
      </c>
      <c r="F216" s="566" t="s">
        <v>58</v>
      </c>
      <c r="G216" s="1601" t="s">
        <v>226</v>
      </c>
      <c r="H216" s="1602" t="s">
        <v>1743</v>
      </c>
      <c r="I216" s="567" t="s">
        <v>445</v>
      </c>
      <c r="J216" s="568">
        <v>0.17391304347826086</v>
      </c>
      <c r="K216" s="569">
        <v>0.8</v>
      </c>
      <c r="L216" s="575"/>
    </row>
    <row r="217" spans="1:12" ht="25.5">
      <c r="A217" s="594" t="s">
        <v>39</v>
      </c>
      <c r="B217" s="1600" t="s">
        <v>24</v>
      </c>
      <c r="C217" s="564" t="s">
        <v>55</v>
      </c>
      <c r="D217" s="564" t="s">
        <v>1798</v>
      </c>
      <c r="E217" s="565">
        <v>2015</v>
      </c>
      <c r="F217" s="566" t="s">
        <v>58</v>
      </c>
      <c r="G217" s="1601" t="s">
        <v>1746</v>
      </c>
      <c r="H217" s="1602" t="s">
        <v>1743</v>
      </c>
      <c r="I217" s="567" t="s">
        <v>445</v>
      </c>
      <c r="J217" s="568">
        <v>0.2</v>
      </c>
      <c r="K217" s="569">
        <v>0.75</v>
      </c>
      <c r="L217" s="575"/>
    </row>
    <row r="218" spans="1:12" ht="25.5">
      <c r="A218" s="594" t="s">
        <v>39</v>
      </c>
      <c r="B218" s="1600" t="s">
        <v>24</v>
      </c>
      <c r="C218" s="564" t="s">
        <v>55</v>
      </c>
      <c r="D218" s="564" t="s">
        <v>1798</v>
      </c>
      <c r="E218" s="565">
        <v>2015</v>
      </c>
      <c r="F218" s="566" t="s">
        <v>58</v>
      </c>
      <c r="G218" s="1601" t="s">
        <v>1746</v>
      </c>
      <c r="H218" s="1602" t="s">
        <v>1747</v>
      </c>
      <c r="I218" s="567" t="s">
        <v>445</v>
      </c>
      <c r="J218" s="568">
        <v>0.375</v>
      </c>
      <c r="K218" s="569">
        <v>1</v>
      </c>
      <c r="L218" s="575"/>
    </row>
    <row r="219" spans="1:12" ht="25.5">
      <c r="A219" s="594" t="s">
        <v>39</v>
      </c>
      <c r="B219" s="1600" t="s">
        <v>24</v>
      </c>
      <c r="C219" s="564" t="s">
        <v>55</v>
      </c>
      <c r="D219" s="564" t="s">
        <v>1798</v>
      </c>
      <c r="E219" s="565">
        <v>2015</v>
      </c>
      <c r="F219" s="566" t="s">
        <v>58</v>
      </c>
      <c r="G219" s="1601" t="s">
        <v>231</v>
      </c>
      <c r="H219" s="1602" t="s">
        <v>217</v>
      </c>
      <c r="I219" s="567" t="s">
        <v>445</v>
      </c>
      <c r="J219" s="568">
        <v>2.7027027027027029E-2</v>
      </c>
      <c r="K219" s="569">
        <v>1</v>
      </c>
      <c r="L219" s="575"/>
    </row>
    <row r="220" spans="1:12" ht="25.5">
      <c r="A220" s="594" t="s">
        <v>39</v>
      </c>
      <c r="B220" s="1600" t="s">
        <v>24</v>
      </c>
      <c r="C220" s="564" t="s">
        <v>55</v>
      </c>
      <c r="D220" s="564" t="s">
        <v>1798</v>
      </c>
      <c r="E220" s="565">
        <v>2015</v>
      </c>
      <c r="F220" s="566" t="s">
        <v>58</v>
      </c>
      <c r="G220" s="1601" t="s">
        <v>231</v>
      </c>
      <c r="H220" s="1602" t="s">
        <v>2834</v>
      </c>
      <c r="I220" s="567" t="s">
        <v>445</v>
      </c>
      <c r="J220" s="568">
        <v>1.8410852713178296E-2</v>
      </c>
      <c r="K220" s="569">
        <v>0.86363636363636365</v>
      </c>
      <c r="L220" s="575"/>
    </row>
    <row r="221" spans="1:12" ht="25.5">
      <c r="A221" s="594" t="s">
        <v>39</v>
      </c>
      <c r="B221" s="1600" t="s">
        <v>24</v>
      </c>
      <c r="C221" s="564" t="s">
        <v>55</v>
      </c>
      <c r="D221" s="564" t="s">
        <v>1798</v>
      </c>
      <c r="E221" s="565">
        <v>2015</v>
      </c>
      <c r="F221" s="566" t="s">
        <v>58</v>
      </c>
      <c r="G221" s="1601" t="s">
        <v>231</v>
      </c>
      <c r="H221" s="1602" t="s">
        <v>415</v>
      </c>
      <c r="I221" s="567" t="s">
        <v>445</v>
      </c>
      <c r="J221" s="568">
        <v>3.8461538461538464E-2</v>
      </c>
      <c r="K221" s="569">
        <v>0.66666666666666663</v>
      </c>
      <c r="L221" s="575"/>
    </row>
    <row r="222" spans="1:12" ht="25.5">
      <c r="A222" s="594" t="s">
        <v>39</v>
      </c>
      <c r="B222" s="1600" t="s">
        <v>24</v>
      </c>
      <c r="C222" s="564" t="s">
        <v>55</v>
      </c>
      <c r="D222" s="564" t="s">
        <v>1798</v>
      </c>
      <c r="E222" s="565">
        <v>2015</v>
      </c>
      <c r="F222" s="566" t="s">
        <v>58</v>
      </c>
      <c r="G222" s="1601" t="s">
        <v>220</v>
      </c>
      <c r="H222" s="1602" t="s">
        <v>2834</v>
      </c>
      <c r="I222" s="567" t="s">
        <v>445</v>
      </c>
      <c r="J222" s="568">
        <v>0.15</v>
      </c>
      <c r="K222" s="569">
        <v>1</v>
      </c>
      <c r="L222" s="575"/>
    </row>
    <row r="223" spans="1:12" ht="25.5">
      <c r="A223" s="594" t="s">
        <v>39</v>
      </c>
      <c r="B223" s="1600" t="s">
        <v>24</v>
      </c>
      <c r="C223" s="564" t="s">
        <v>55</v>
      </c>
      <c r="D223" s="564" t="s">
        <v>1798</v>
      </c>
      <c r="E223" s="565">
        <v>2015</v>
      </c>
      <c r="F223" s="566" t="s">
        <v>58</v>
      </c>
      <c r="G223" s="1604" t="s">
        <v>220</v>
      </c>
      <c r="H223" s="1602" t="s">
        <v>415</v>
      </c>
      <c r="I223" s="567" t="s">
        <v>445</v>
      </c>
      <c r="J223" s="568">
        <v>5.5555555555555552E-2</v>
      </c>
      <c r="K223" s="569">
        <v>0.7142857142857143</v>
      </c>
      <c r="L223" s="575"/>
    </row>
    <row r="224" spans="1:12" ht="25.5">
      <c r="A224" s="594" t="s">
        <v>39</v>
      </c>
      <c r="B224" s="1600" t="s">
        <v>24</v>
      </c>
      <c r="C224" s="564" t="s">
        <v>55</v>
      </c>
      <c r="D224" s="564" t="s">
        <v>1798</v>
      </c>
      <c r="E224" s="565">
        <v>2015</v>
      </c>
      <c r="F224" s="566" t="s">
        <v>58</v>
      </c>
      <c r="G224" s="1604" t="s">
        <v>220</v>
      </c>
      <c r="H224" s="1602" t="s">
        <v>416</v>
      </c>
      <c r="I224" s="567" t="s">
        <v>445</v>
      </c>
      <c r="J224" s="568">
        <v>0.11235955056179775</v>
      </c>
      <c r="K224" s="569">
        <v>0.90909090909090906</v>
      </c>
      <c r="L224" s="575"/>
    </row>
    <row r="225" spans="1:12" ht="25.5">
      <c r="A225" s="594" t="s">
        <v>39</v>
      </c>
      <c r="B225" s="1600" t="s">
        <v>24</v>
      </c>
      <c r="C225" s="564" t="s">
        <v>55</v>
      </c>
      <c r="D225" s="564" t="s">
        <v>1798</v>
      </c>
      <c r="E225" s="565">
        <v>2015</v>
      </c>
      <c r="F225" s="566" t="s">
        <v>58</v>
      </c>
      <c r="G225" s="1604" t="s">
        <v>220</v>
      </c>
      <c r="H225" s="1602" t="s">
        <v>1751</v>
      </c>
      <c r="I225" s="567" t="s">
        <v>445</v>
      </c>
      <c r="J225" s="568">
        <v>0.6</v>
      </c>
      <c r="K225" s="569">
        <v>1</v>
      </c>
      <c r="L225" s="575"/>
    </row>
    <row r="226" spans="1:12" ht="25.5">
      <c r="A226" s="594" t="s">
        <v>39</v>
      </c>
      <c r="B226" s="1600" t="s">
        <v>401</v>
      </c>
      <c r="C226" s="564" t="s">
        <v>55</v>
      </c>
      <c r="D226" s="564" t="s">
        <v>1798</v>
      </c>
      <c r="E226" s="565">
        <v>2015</v>
      </c>
      <c r="F226" s="566" t="s">
        <v>58</v>
      </c>
      <c r="G226" s="1604" t="s">
        <v>216</v>
      </c>
      <c r="H226" s="1602" t="s">
        <v>417</v>
      </c>
      <c r="I226" s="567" t="s">
        <v>445</v>
      </c>
      <c r="J226" s="568">
        <v>0.41025641025641024</v>
      </c>
      <c r="K226" s="569">
        <v>0.53333333333333333</v>
      </c>
      <c r="L226" s="575"/>
    </row>
    <row r="227" spans="1:12" ht="25.5">
      <c r="A227" s="594" t="s">
        <v>39</v>
      </c>
      <c r="B227" s="1600" t="s">
        <v>401</v>
      </c>
      <c r="C227" s="564" t="s">
        <v>55</v>
      </c>
      <c r="D227" s="564" t="s">
        <v>1798</v>
      </c>
      <c r="E227" s="565">
        <v>2015</v>
      </c>
      <c r="F227" s="566" t="s">
        <v>58</v>
      </c>
      <c r="G227" s="1601" t="s">
        <v>216</v>
      </c>
      <c r="H227" s="1602" t="s">
        <v>418</v>
      </c>
      <c r="I227" s="567" t="s">
        <v>445</v>
      </c>
      <c r="J227" s="568">
        <v>0.54545454545454541</v>
      </c>
      <c r="K227" s="569">
        <v>0.54545454545454541</v>
      </c>
      <c r="L227" s="575"/>
    </row>
    <row r="228" spans="1:12" ht="25.5">
      <c r="A228" s="594" t="s">
        <v>39</v>
      </c>
      <c r="B228" s="1600" t="s">
        <v>401</v>
      </c>
      <c r="C228" s="564" t="s">
        <v>55</v>
      </c>
      <c r="D228" s="564" t="s">
        <v>1798</v>
      </c>
      <c r="E228" s="565">
        <v>2015</v>
      </c>
      <c r="F228" s="566" t="s">
        <v>58</v>
      </c>
      <c r="G228" s="1601" t="s">
        <v>1749</v>
      </c>
      <c r="H228" s="1602" t="s">
        <v>1743</v>
      </c>
      <c r="I228" s="567" t="s">
        <v>445</v>
      </c>
      <c r="J228" s="568">
        <v>0.375</v>
      </c>
      <c r="K228" s="569">
        <v>0.66666666666666663</v>
      </c>
      <c r="L228" s="575"/>
    </row>
    <row r="229" spans="1:12" ht="25.5">
      <c r="A229" s="594" t="s">
        <v>39</v>
      </c>
      <c r="B229" s="1600" t="s">
        <v>401</v>
      </c>
      <c r="C229" s="564" t="s">
        <v>55</v>
      </c>
      <c r="D229" s="564" t="s">
        <v>1798</v>
      </c>
      <c r="E229" s="565">
        <v>2015</v>
      </c>
      <c r="F229" s="566" t="s">
        <v>58</v>
      </c>
      <c r="G229" s="1601" t="s">
        <v>226</v>
      </c>
      <c r="H229" s="1602" t="s">
        <v>1748</v>
      </c>
      <c r="I229" s="567" t="s">
        <v>445</v>
      </c>
      <c r="J229" s="568">
        <v>0.19047619047619047</v>
      </c>
      <c r="K229" s="569">
        <v>0.88888888888888884</v>
      </c>
      <c r="L229" s="575"/>
    </row>
    <row r="230" spans="1:12" ht="25.5">
      <c r="A230" s="594" t="s">
        <v>39</v>
      </c>
      <c r="B230" s="1600" t="s">
        <v>401</v>
      </c>
      <c r="C230" s="564" t="s">
        <v>55</v>
      </c>
      <c r="D230" s="564" t="s">
        <v>1798</v>
      </c>
      <c r="E230" s="565">
        <v>2015</v>
      </c>
      <c r="F230" s="566" t="s">
        <v>58</v>
      </c>
      <c r="G230" s="1601" t="s">
        <v>226</v>
      </c>
      <c r="H230" s="1602" t="s">
        <v>415</v>
      </c>
      <c r="I230" s="567" t="s">
        <v>445</v>
      </c>
      <c r="J230" s="568">
        <v>0.16129032258064516</v>
      </c>
      <c r="K230" s="569">
        <v>0.83333333333333337</v>
      </c>
      <c r="L230" s="575"/>
    </row>
    <row r="231" spans="1:12" ht="25.5">
      <c r="A231" s="594" t="s">
        <v>39</v>
      </c>
      <c r="B231" s="1600" t="s">
        <v>401</v>
      </c>
      <c r="C231" s="564" t="s">
        <v>55</v>
      </c>
      <c r="D231" s="564" t="s">
        <v>1798</v>
      </c>
      <c r="E231" s="565">
        <v>2015</v>
      </c>
      <c r="F231" s="566" t="s">
        <v>58</v>
      </c>
      <c r="G231" s="1601" t="s">
        <v>226</v>
      </c>
      <c r="H231" s="1602" t="s">
        <v>1751</v>
      </c>
      <c r="I231" s="567" t="s">
        <v>445</v>
      </c>
      <c r="J231" s="568">
        <v>0.52380952380952384</v>
      </c>
      <c r="K231" s="569">
        <v>0.84615384615384615</v>
      </c>
      <c r="L231" s="575"/>
    </row>
    <row r="232" spans="1:12" ht="25.5">
      <c r="A232" s="594" t="s">
        <v>39</v>
      </c>
      <c r="B232" s="1600" t="s">
        <v>401</v>
      </c>
      <c r="C232" s="564" t="s">
        <v>55</v>
      </c>
      <c r="D232" s="564" t="s">
        <v>1798</v>
      </c>
      <c r="E232" s="565">
        <v>2015</v>
      </c>
      <c r="F232" s="566" t="s">
        <v>58</v>
      </c>
      <c r="G232" s="1601" t="s">
        <v>1746</v>
      </c>
      <c r="H232" s="1602" t="s">
        <v>1751</v>
      </c>
      <c r="I232" s="567" t="s">
        <v>445</v>
      </c>
      <c r="J232" s="568">
        <v>0.79032258064516125</v>
      </c>
      <c r="K232" s="569">
        <v>0.90740740740740744</v>
      </c>
      <c r="L232" s="575"/>
    </row>
    <row r="233" spans="1:12" ht="25.5">
      <c r="A233" s="594" t="s">
        <v>39</v>
      </c>
      <c r="B233" s="1600" t="s">
        <v>401</v>
      </c>
      <c r="C233" s="564" t="s">
        <v>55</v>
      </c>
      <c r="D233" s="564" t="s">
        <v>1798</v>
      </c>
      <c r="E233" s="565">
        <v>2015</v>
      </c>
      <c r="F233" s="566" t="s">
        <v>58</v>
      </c>
      <c r="G233" s="1601" t="s">
        <v>1746</v>
      </c>
      <c r="H233" s="1602" t="s">
        <v>418</v>
      </c>
      <c r="I233" s="567" t="s">
        <v>445</v>
      </c>
      <c r="J233" s="568">
        <v>0.91304347826086951</v>
      </c>
      <c r="K233" s="569">
        <v>0.91304347826086951</v>
      </c>
      <c r="L233" s="575"/>
    </row>
    <row r="234" spans="1:12" ht="25.5">
      <c r="A234" s="594" t="s">
        <v>39</v>
      </c>
      <c r="B234" s="1600" t="s">
        <v>401</v>
      </c>
      <c r="C234" s="564" t="s">
        <v>55</v>
      </c>
      <c r="D234" s="564" t="s">
        <v>1798</v>
      </c>
      <c r="E234" s="565">
        <v>2015</v>
      </c>
      <c r="F234" s="566" t="s">
        <v>58</v>
      </c>
      <c r="G234" s="1604" t="s">
        <v>231</v>
      </c>
      <c r="H234" s="1602" t="s">
        <v>215</v>
      </c>
      <c r="I234" s="567" t="s">
        <v>445</v>
      </c>
      <c r="J234" s="568">
        <v>1.6260162601626018E-2</v>
      </c>
      <c r="K234" s="569">
        <v>0.72727272727272729</v>
      </c>
      <c r="L234" s="575"/>
    </row>
    <row r="235" spans="1:12" ht="25.5">
      <c r="A235" s="594" t="s">
        <v>39</v>
      </c>
      <c r="B235" s="1600" t="s">
        <v>401</v>
      </c>
      <c r="C235" s="564" t="s">
        <v>55</v>
      </c>
      <c r="D235" s="564" t="s">
        <v>1798</v>
      </c>
      <c r="E235" s="565">
        <v>2015</v>
      </c>
      <c r="F235" s="566" t="s">
        <v>58</v>
      </c>
      <c r="G235" s="1604" t="s">
        <v>231</v>
      </c>
      <c r="H235" s="1602" t="s">
        <v>219</v>
      </c>
      <c r="I235" s="567" t="s">
        <v>445</v>
      </c>
      <c r="J235" s="568">
        <v>0.15789473684210525</v>
      </c>
      <c r="K235" s="569">
        <v>1</v>
      </c>
      <c r="L235" s="575"/>
    </row>
    <row r="236" spans="1:12" ht="25.5">
      <c r="A236" s="594" t="s">
        <v>39</v>
      </c>
      <c r="B236" s="1600" t="s">
        <v>401</v>
      </c>
      <c r="C236" s="564" t="s">
        <v>55</v>
      </c>
      <c r="D236" s="564" t="s">
        <v>1798</v>
      </c>
      <c r="E236" s="565">
        <v>2015</v>
      </c>
      <c r="F236" s="566" t="s">
        <v>58</v>
      </c>
      <c r="G236" s="1604" t="s">
        <v>231</v>
      </c>
      <c r="H236" s="1602" t="s">
        <v>415</v>
      </c>
      <c r="I236" s="567" t="s">
        <v>445</v>
      </c>
      <c r="J236" s="568">
        <v>0.17647058823529413</v>
      </c>
      <c r="K236" s="569">
        <v>1</v>
      </c>
      <c r="L236" s="575"/>
    </row>
    <row r="237" spans="1:12" ht="25.5">
      <c r="A237" s="594" t="s">
        <v>39</v>
      </c>
      <c r="B237" s="1600" t="s">
        <v>401</v>
      </c>
      <c r="C237" s="564" t="s">
        <v>55</v>
      </c>
      <c r="D237" s="564" t="s">
        <v>1798</v>
      </c>
      <c r="E237" s="565">
        <v>2015</v>
      </c>
      <c r="F237" s="566" t="s">
        <v>58</v>
      </c>
      <c r="G237" s="1604" t="s">
        <v>231</v>
      </c>
      <c r="H237" s="1602" t="s">
        <v>1751</v>
      </c>
      <c r="I237" s="567" t="s">
        <v>445</v>
      </c>
      <c r="J237" s="568">
        <v>0.2857142857142857</v>
      </c>
      <c r="K237" s="569">
        <v>0.66666666666666663</v>
      </c>
      <c r="L237" s="575"/>
    </row>
    <row r="238" spans="1:12" ht="25.5">
      <c r="A238" s="594" t="s">
        <v>39</v>
      </c>
      <c r="B238" s="1600" t="s">
        <v>401</v>
      </c>
      <c r="C238" s="564" t="s">
        <v>55</v>
      </c>
      <c r="D238" s="564" t="s">
        <v>1798</v>
      </c>
      <c r="E238" s="565">
        <v>2015</v>
      </c>
      <c r="F238" s="566" t="s">
        <v>58</v>
      </c>
      <c r="G238" s="1604" t="s">
        <v>220</v>
      </c>
      <c r="H238" s="1602" t="s">
        <v>1743</v>
      </c>
      <c r="I238" s="567" t="s">
        <v>445</v>
      </c>
      <c r="J238" s="568">
        <v>0.27777777777777779</v>
      </c>
      <c r="K238" s="569">
        <v>0.625</v>
      </c>
      <c r="L238" s="575"/>
    </row>
    <row r="239" spans="1:12" ht="25.5">
      <c r="A239" s="594" t="s">
        <v>39</v>
      </c>
      <c r="B239" s="1600" t="s">
        <v>401</v>
      </c>
      <c r="C239" s="564" t="s">
        <v>55</v>
      </c>
      <c r="D239" s="564" t="s">
        <v>1798</v>
      </c>
      <c r="E239" s="565">
        <v>2015</v>
      </c>
      <c r="F239" s="566" t="s">
        <v>58</v>
      </c>
      <c r="G239" s="1601" t="s">
        <v>220</v>
      </c>
      <c r="H239" s="1602" t="s">
        <v>418</v>
      </c>
      <c r="I239" s="567" t="s">
        <v>445</v>
      </c>
      <c r="J239" s="568">
        <v>0.6333333333333333</v>
      </c>
      <c r="K239" s="569">
        <v>0.6333333333333333</v>
      </c>
      <c r="L239" s="575"/>
    </row>
    <row r="240" spans="1:12" ht="25.5">
      <c r="A240" s="594" t="s">
        <v>39</v>
      </c>
      <c r="B240" s="1600" t="s">
        <v>40</v>
      </c>
      <c r="C240" s="564" t="s">
        <v>423</v>
      </c>
      <c r="D240" s="564" t="s">
        <v>432</v>
      </c>
      <c r="E240" s="565">
        <v>2015</v>
      </c>
      <c r="F240" s="566" t="s">
        <v>58</v>
      </c>
      <c r="G240" s="1601" t="s">
        <v>227</v>
      </c>
      <c r="H240" s="1602" t="s">
        <v>1748</v>
      </c>
      <c r="I240" s="567" t="s">
        <v>445</v>
      </c>
      <c r="J240" s="568">
        <v>7.6923076923076927E-2</v>
      </c>
      <c r="K240" s="569">
        <v>1</v>
      </c>
      <c r="L240" s="575"/>
    </row>
    <row r="241" spans="1:12" ht="25.5">
      <c r="A241" s="594" t="s">
        <v>39</v>
      </c>
      <c r="B241" s="1600" t="s">
        <v>40</v>
      </c>
      <c r="C241" s="564" t="s">
        <v>423</v>
      </c>
      <c r="D241" s="564" t="s">
        <v>432</v>
      </c>
      <c r="E241" s="565">
        <v>2015</v>
      </c>
      <c r="F241" s="566" t="s">
        <v>58</v>
      </c>
      <c r="G241" s="1601" t="s">
        <v>227</v>
      </c>
      <c r="H241" s="1602" t="s">
        <v>415</v>
      </c>
      <c r="I241" s="567" t="s">
        <v>445</v>
      </c>
      <c r="J241" s="574">
        <v>0.125</v>
      </c>
      <c r="K241" s="572">
        <v>0.90476190476190477</v>
      </c>
      <c r="L241" s="575"/>
    </row>
    <row r="242" spans="1:12" ht="25.5">
      <c r="A242" s="594" t="s">
        <v>39</v>
      </c>
      <c r="B242" s="1600" t="s">
        <v>40</v>
      </c>
      <c r="C242" s="564" t="s">
        <v>423</v>
      </c>
      <c r="D242" s="564" t="s">
        <v>432</v>
      </c>
      <c r="E242" s="565">
        <v>2015</v>
      </c>
      <c r="F242" s="566" t="s">
        <v>58</v>
      </c>
      <c r="G242" s="1601" t="s">
        <v>227</v>
      </c>
      <c r="H242" s="1602" t="s">
        <v>1747</v>
      </c>
      <c r="I242" s="567" t="s">
        <v>445</v>
      </c>
      <c r="J242" s="574">
        <v>0.27777777777777779</v>
      </c>
      <c r="K242" s="572">
        <v>1</v>
      </c>
      <c r="L242" s="575"/>
    </row>
    <row r="243" spans="1:12" ht="25.5">
      <c r="A243" s="594" t="s">
        <v>39</v>
      </c>
      <c r="B243" s="1600" t="s">
        <v>40</v>
      </c>
      <c r="C243" s="564" t="s">
        <v>423</v>
      </c>
      <c r="D243" s="564" t="s">
        <v>432</v>
      </c>
      <c r="E243" s="565">
        <v>2015</v>
      </c>
      <c r="F243" s="566" t="s">
        <v>58</v>
      </c>
      <c r="G243" s="1601" t="s">
        <v>222</v>
      </c>
      <c r="H243" s="1602" t="s">
        <v>215</v>
      </c>
      <c r="I243" s="567" t="s">
        <v>445</v>
      </c>
      <c r="J243" s="574">
        <v>1.770416904625928E-2</v>
      </c>
      <c r="K243" s="572">
        <v>0.79487179487179482</v>
      </c>
      <c r="L243" s="575"/>
    </row>
    <row r="244" spans="1:12" ht="25.5">
      <c r="A244" s="594" t="s">
        <v>39</v>
      </c>
      <c r="B244" s="1600" t="s">
        <v>40</v>
      </c>
      <c r="C244" s="564" t="s">
        <v>423</v>
      </c>
      <c r="D244" s="564" t="s">
        <v>432</v>
      </c>
      <c r="E244" s="565">
        <v>2015</v>
      </c>
      <c r="F244" s="566" t="s">
        <v>58</v>
      </c>
      <c r="G244" s="1601" t="s">
        <v>222</v>
      </c>
      <c r="H244" s="1602" t="s">
        <v>219</v>
      </c>
      <c r="I244" s="567" t="s">
        <v>445</v>
      </c>
      <c r="J244" s="574">
        <v>0.35714285714285715</v>
      </c>
      <c r="K244" s="572">
        <v>1</v>
      </c>
      <c r="L244" s="575"/>
    </row>
    <row r="245" spans="1:12" ht="25.5">
      <c r="A245" s="594" t="s">
        <v>39</v>
      </c>
      <c r="B245" s="1600" t="s">
        <v>40</v>
      </c>
      <c r="C245" s="564" t="s">
        <v>423</v>
      </c>
      <c r="D245" s="564" t="s">
        <v>432</v>
      </c>
      <c r="E245" s="565">
        <v>2015</v>
      </c>
      <c r="F245" s="566" t="s">
        <v>58</v>
      </c>
      <c r="G245" s="1601" t="s">
        <v>222</v>
      </c>
      <c r="H245" s="1602" t="s">
        <v>415</v>
      </c>
      <c r="I245" s="567" t="s">
        <v>445</v>
      </c>
      <c r="J245" s="574">
        <v>2.4691358024691357E-2</v>
      </c>
      <c r="K245" s="572">
        <v>0.5</v>
      </c>
      <c r="L245" s="575"/>
    </row>
    <row r="246" spans="1:12" ht="25.5">
      <c r="A246" s="594" t="s">
        <v>39</v>
      </c>
      <c r="B246" s="1600" t="s">
        <v>40</v>
      </c>
      <c r="C246" s="564" t="s">
        <v>423</v>
      </c>
      <c r="D246" s="564" t="s">
        <v>432</v>
      </c>
      <c r="E246" s="565">
        <v>2015</v>
      </c>
      <c r="F246" s="566" t="s">
        <v>58</v>
      </c>
      <c r="G246" s="1601" t="s">
        <v>216</v>
      </c>
      <c r="H246" s="1602" t="s">
        <v>1743</v>
      </c>
      <c r="I246" s="567" t="s">
        <v>445</v>
      </c>
      <c r="J246" s="574">
        <v>0.14754098360655737</v>
      </c>
      <c r="K246" s="572">
        <v>0.75</v>
      </c>
      <c r="L246" s="575"/>
    </row>
    <row r="247" spans="1:12" ht="25.5">
      <c r="A247" s="594" t="s">
        <v>39</v>
      </c>
      <c r="B247" s="1600" t="s">
        <v>40</v>
      </c>
      <c r="C247" s="564" t="s">
        <v>423</v>
      </c>
      <c r="D247" s="564" t="s">
        <v>432</v>
      </c>
      <c r="E247" s="565">
        <v>2015</v>
      </c>
      <c r="F247" s="566" t="s">
        <v>58</v>
      </c>
      <c r="G247" s="1601" t="s">
        <v>216</v>
      </c>
      <c r="H247" s="1602" t="s">
        <v>416</v>
      </c>
      <c r="I247" s="567" t="s">
        <v>445</v>
      </c>
      <c r="J247" s="568">
        <v>0.1728395061728395</v>
      </c>
      <c r="K247" s="569">
        <v>0.77777777777777779</v>
      </c>
      <c r="L247" s="575"/>
    </row>
    <row r="248" spans="1:12" ht="25.5">
      <c r="A248" s="594" t="s">
        <v>39</v>
      </c>
      <c r="B248" s="1600" t="s">
        <v>40</v>
      </c>
      <c r="C248" s="564" t="s">
        <v>423</v>
      </c>
      <c r="D248" s="564" t="s">
        <v>432</v>
      </c>
      <c r="E248" s="565">
        <v>2015</v>
      </c>
      <c r="F248" s="566" t="s">
        <v>58</v>
      </c>
      <c r="G248" s="1601" t="s">
        <v>216</v>
      </c>
      <c r="H248" s="1602" t="s">
        <v>417</v>
      </c>
      <c r="I248" s="567" t="s">
        <v>445</v>
      </c>
      <c r="J248" s="568">
        <v>0.36507936507936506</v>
      </c>
      <c r="K248" s="569">
        <v>0.83636363636363631</v>
      </c>
      <c r="L248" s="575"/>
    </row>
    <row r="249" spans="1:12" ht="25.5">
      <c r="A249" s="594" t="s">
        <v>39</v>
      </c>
      <c r="B249" s="1600" t="s">
        <v>40</v>
      </c>
      <c r="C249" s="564" t="s">
        <v>423</v>
      </c>
      <c r="D249" s="564" t="s">
        <v>432</v>
      </c>
      <c r="E249" s="565">
        <v>2015</v>
      </c>
      <c r="F249" s="566" t="s">
        <v>58</v>
      </c>
      <c r="G249" s="1601" t="s">
        <v>216</v>
      </c>
      <c r="H249" s="1602" t="s">
        <v>1745</v>
      </c>
      <c r="I249" s="567" t="s">
        <v>445</v>
      </c>
      <c r="J249" s="568">
        <v>0.66666666666666663</v>
      </c>
      <c r="K249" s="569">
        <v>0.66666666666666663</v>
      </c>
      <c r="L249" s="575"/>
    </row>
    <row r="250" spans="1:12" ht="25.5">
      <c r="A250" s="594" t="s">
        <v>39</v>
      </c>
      <c r="B250" s="1600" t="s">
        <v>40</v>
      </c>
      <c r="C250" s="564" t="s">
        <v>423</v>
      </c>
      <c r="D250" s="564" t="s">
        <v>432</v>
      </c>
      <c r="E250" s="565">
        <v>2015</v>
      </c>
      <c r="F250" s="566" t="s">
        <v>58</v>
      </c>
      <c r="G250" s="1601" t="s">
        <v>1749</v>
      </c>
      <c r="H250" s="1602" t="s">
        <v>219</v>
      </c>
      <c r="I250" s="567" t="s">
        <v>445</v>
      </c>
      <c r="J250" s="568">
        <v>8.9285714285714288E-2</v>
      </c>
      <c r="K250" s="569">
        <v>0.7142857142857143</v>
      </c>
      <c r="L250" s="575"/>
    </row>
    <row r="251" spans="1:12" ht="25.5">
      <c r="A251" s="594" t="s">
        <v>39</v>
      </c>
      <c r="B251" s="1600" t="s">
        <v>40</v>
      </c>
      <c r="C251" s="564" t="s">
        <v>423</v>
      </c>
      <c r="D251" s="564" t="s">
        <v>432</v>
      </c>
      <c r="E251" s="565">
        <v>2015</v>
      </c>
      <c r="F251" s="566" t="s">
        <v>58</v>
      </c>
      <c r="G251" s="1601" t="s">
        <v>1749</v>
      </c>
      <c r="H251" s="1602" t="s">
        <v>415</v>
      </c>
      <c r="I251" s="567" t="s">
        <v>445</v>
      </c>
      <c r="J251" s="568">
        <v>8.1632653061224483E-2</v>
      </c>
      <c r="K251" s="569">
        <v>0.5714285714285714</v>
      </c>
      <c r="L251" s="575"/>
    </row>
    <row r="252" spans="1:12" ht="25.5">
      <c r="A252" s="594" t="s">
        <v>39</v>
      </c>
      <c r="B252" s="1600" t="s">
        <v>40</v>
      </c>
      <c r="C252" s="564" t="s">
        <v>423</v>
      </c>
      <c r="D252" s="564" t="s">
        <v>432</v>
      </c>
      <c r="E252" s="565">
        <v>2015</v>
      </c>
      <c r="F252" s="566" t="s">
        <v>58</v>
      </c>
      <c r="G252" s="1601" t="s">
        <v>226</v>
      </c>
      <c r="H252" s="1602" t="s">
        <v>1748</v>
      </c>
      <c r="I252" s="567" t="s">
        <v>445</v>
      </c>
      <c r="J252" s="568">
        <v>0.12903225806451613</v>
      </c>
      <c r="K252" s="569">
        <v>1</v>
      </c>
      <c r="L252" s="575"/>
    </row>
    <row r="253" spans="1:12" ht="25.5">
      <c r="A253" s="594" t="s">
        <v>39</v>
      </c>
      <c r="B253" s="1600" t="s">
        <v>40</v>
      </c>
      <c r="C253" s="564" t="s">
        <v>423</v>
      </c>
      <c r="D253" s="564" t="s">
        <v>432</v>
      </c>
      <c r="E253" s="565">
        <v>2015</v>
      </c>
      <c r="F253" s="566" t="s">
        <v>58</v>
      </c>
      <c r="G253" s="1601" t="s">
        <v>226</v>
      </c>
      <c r="H253" s="1602" t="s">
        <v>415</v>
      </c>
      <c r="I253" s="567" t="s">
        <v>445</v>
      </c>
      <c r="J253" s="568">
        <v>9.3333333333333338E-2</v>
      </c>
      <c r="K253" s="569">
        <v>0.875</v>
      </c>
      <c r="L253" s="575"/>
    </row>
    <row r="254" spans="1:12" ht="25.5">
      <c r="A254" s="594" t="s">
        <v>39</v>
      </c>
      <c r="B254" s="1600" t="s">
        <v>40</v>
      </c>
      <c r="C254" s="564" t="s">
        <v>423</v>
      </c>
      <c r="D254" s="564" t="s">
        <v>432</v>
      </c>
      <c r="E254" s="565">
        <v>2015</v>
      </c>
      <c r="F254" s="566" t="s">
        <v>58</v>
      </c>
      <c r="G254" s="1601" t="s">
        <v>226</v>
      </c>
      <c r="H254" s="1602" t="s">
        <v>206</v>
      </c>
      <c r="I254" s="567" t="s">
        <v>445</v>
      </c>
      <c r="J254" s="568">
        <v>0.17857142857142858</v>
      </c>
      <c r="K254" s="569">
        <v>0.55555555555555558</v>
      </c>
      <c r="L254" s="575"/>
    </row>
    <row r="255" spans="1:12" ht="25.5">
      <c r="A255" s="594" t="s">
        <v>39</v>
      </c>
      <c r="B255" s="1600" t="s">
        <v>40</v>
      </c>
      <c r="C255" s="564" t="s">
        <v>423</v>
      </c>
      <c r="D255" s="564" t="s">
        <v>432</v>
      </c>
      <c r="E255" s="565">
        <v>2015</v>
      </c>
      <c r="F255" s="566" t="s">
        <v>58</v>
      </c>
      <c r="G255" s="1601" t="s">
        <v>226</v>
      </c>
      <c r="H255" s="1602" t="s">
        <v>417</v>
      </c>
      <c r="I255" s="567" t="s">
        <v>445</v>
      </c>
      <c r="J255" s="568">
        <v>0.2</v>
      </c>
      <c r="K255" s="569">
        <v>1</v>
      </c>
      <c r="L255" s="575"/>
    </row>
    <row r="256" spans="1:12" ht="25.5">
      <c r="A256" s="594" t="s">
        <v>39</v>
      </c>
      <c r="B256" s="1600" t="s">
        <v>40</v>
      </c>
      <c r="C256" s="564" t="s">
        <v>423</v>
      </c>
      <c r="D256" s="564" t="s">
        <v>432</v>
      </c>
      <c r="E256" s="565">
        <v>2015</v>
      </c>
      <c r="F256" s="566" t="s">
        <v>58</v>
      </c>
      <c r="G256" s="1601" t="s">
        <v>1746</v>
      </c>
      <c r="H256" s="1602" t="s">
        <v>1747</v>
      </c>
      <c r="I256" s="567" t="s">
        <v>445</v>
      </c>
      <c r="J256" s="568">
        <v>0.42857142857142855</v>
      </c>
      <c r="K256" s="569">
        <v>0.8571428571428571</v>
      </c>
      <c r="L256" s="575"/>
    </row>
    <row r="257" spans="1:12" ht="25.5">
      <c r="A257" s="594" t="s">
        <v>39</v>
      </c>
      <c r="B257" s="1600" t="s">
        <v>40</v>
      </c>
      <c r="C257" s="564" t="s">
        <v>423</v>
      </c>
      <c r="D257" s="564" t="s">
        <v>432</v>
      </c>
      <c r="E257" s="565">
        <v>2015</v>
      </c>
      <c r="F257" s="566" t="s">
        <v>58</v>
      </c>
      <c r="G257" s="1601" t="s">
        <v>1746</v>
      </c>
      <c r="H257" s="1602" t="s">
        <v>417</v>
      </c>
      <c r="I257" s="567" t="s">
        <v>445</v>
      </c>
      <c r="J257" s="568">
        <v>0.47368421052631576</v>
      </c>
      <c r="K257" s="569">
        <v>0.8571428571428571</v>
      </c>
      <c r="L257" s="575"/>
    </row>
    <row r="258" spans="1:12" ht="25.5">
      <c r="A258" s="594" t="s">
        <v>39</v>
      </c>
      <c r="B258" s="1600" t="s">
        <v>40</v>
      </c>
      <c r="C258" s="564" t="s">
        <v>423</v>
      </c>
      <c r="D258" s="564" t="s">
        <v>432</v>
      </c>
      <c r="E258" s="565">
        <v>2015</v>
      </c>
      <c r="F258" s="566" t="s">
        <v>58</v>
      </c>
      <c r="G258" s="1601" t="s">
        <v>1750</v>
      </c>
      <c r="H258" s="1602" t="s">
        <v>1751</v>
      </c>
      <c r="I258" s="567" t="s">
        <v>445</v>
      </c>
      <c r="J258" s="568">
        <v>0.72131147540983609</v>
      </c>
      <c r="K258" s="569">
        <v>1</v>
      </c>
      <c r="L258" s="575"/>
    </row>
    <row r="259" spans="1:12" ht="25.5">
      <c r="A259" s="594" t="s">
        <v>39</v>
      </c>
      <c r="B259" s="1600" t="s">
        <v>40</v>
      </c>
      <c r="C259" s="564" t="s">
        <v>423</v>
      </c>
      <c r="D259" s="564" t="s">
        <v>432</v>
      </c>
      <c r="E259" s="565">
        <v>2015</v>
      </c>
      <c r="F259" s="566" t="s">
        <v>58</v>
      </c>
      <c r="G259" s="1601" t="s">
        <v>231</v>
      </c>
      <c r="H259" s="1602" t="s">
        <v>215</v>
      </c>
      <c r="I259" s="567" t="s">
        <v>445</v>
      </c>
      <c r="J259" s="568">
        <v>2.4305555555555556E-2</v>
      </c>
      <c r="K259" s="569">
        <v>0.80327868852459017</v>
      </c>
      <c r="L259" s="575"/>
    </row>
    <row r="260" spans="1:12" ht="25.5">
      <c r="A260" s="594" t="s">
        <v>39</v>
      </c>
      <c r="B260" s="1600" t="s">
        <v>40</v>
      </c>
      <c r="C260" s="564" t="s">
        <v>423</v>
      </c>
      <c r="D260" s="564" t="s">
        <v>432</v>
      </c>
      <c r="E260" s="565">
        <v>2015</v>
      </c>
      <c r="F260" s="566" t="s">
        <v>58</v>
      </c>
      <c r="G260" s="1604" t="s">
        <v>231</v>
      </c>
      <c r="H260" s="1602" t="s">
        <v>219</v>
      </c>
      <c r="I260" s="567" t="s">
        <v>445</v>
      </c>
      <c r="J260" s="568">
        <v>4.2105263157894736E-2</v>
      </c>
      <c r="K260" s="569">
        <v>0.66666666666666663</v>
      </c>
      <c r="L260" s="575"/>
    </row>
    <row r="261" spans="1:12" ht="25.5">
      <c r="A261" s="594" t="s">
        <v>39</v>
      </c>
      <c r="B261" s="1600" t="s">
        <v>40</v>
      </c>
      <c r="C261" s="564" t="s">
        <v>423</v>
      </c>
      <c r="D261" s="564" t="s">
        <v>432</v>
      </c>
      <c r="E261" s="565">
        <v>2015</v>
      </c>
      <c r="F261" s="566" t="s">
        <v>58</v>
      </c>
      <c r="G261" s="1604" t="s">
        <v>231</v>
      </c>
      <c r="H261" s="1602" t="s">
        <v>1743</v>
      </c>
      <c r="I261" s="567" t="s">
        <v>445</v>
      </c>
      <c r="J261" s="568">
        <v>0.16176470588235295</v>
      </c>
      <c r="K261" s="569">
        <v>0.91666666666666663</v>
      </c>
      <c r="L261" s="575"/>
    </row>
    <row r="262" spans="1:12" ht="25.5">
      <c r="A262" s="594" t="s">
        <v>39</v>
      </c>
      <c r="B262" s="1600" t="s">
        <v>40</v>
      </c>
      <c r="C262" s="564" t="s">
        <v>423</v>
      </c>
      <c r="D262" s="564" t="s">
        <v>432</v>
      </c>
      <c r="E262" s="565">
        <v>2015</v>
      </c>
      <c r="F262" s="566" t="s">
        <v>58</v>
      </c>
      <c r="G262" s="1601" t="s">
        <v>220</v>
      </c>
      <c r="H262" s="1602" t="s">
        <v>1748</v>
      </c>
      <c r="I262" s="567" t="s">
        <v>445</v>
      </c>
      <c r="J262" s="568">
        <v>0.30434782608695654</v>
      </c>
      <c r="K262" s="569">
        <v>0.875</v>
      </c>
      <c r="L262" s="575"/>
    </row>
    <row r="263" spans="1:12" ht="25.5">
      <c r="A263" s="594" t="s">
        <v>39</v>
      </c>
      <c r="B263" s="1600" t="s">
        <v>40</v>
      </c>
      <c r="C263" s="564" t="s">
        <v>423</v>
      </c>
      <c r="D263" s="564" t="s">
        <v>432</v>
      </c>
      <c r="E263" s="565">
        <v>2015</v>
      </c>
      <c r="F263" s="566" t="s">
        <v>58</v>
      </c>
      <c r="G263" s="1604" t="s">
        <v>220</v>
      </c>
      <c r="H263" s="1602" t="s">
        <v>415</v>
      </c>
      <c r="I263" s="567" t="s">
        <v>445</v>
      </c>
      <c r="J263" s="568">
        <v>9.0163934426229511E-2</v>
      </c>
      <c r="K263" s="569">
        <v>1</v>
      </c>
      <c r="L263" s="575"/>
    </row>
    <row r="264" spans="1:12" ht="25.5">
      <c r="A264" s="594" t="s">
        <v>39</v>
      </c>
      <c r="B264" s="1600" t="s">
        <v>40</v>
      </c>
      <c r="C264" s="564" t="s">
        <v>423</v>
      </c>
      <c r="D264" s="564" t="s">
        <v>432</v>
      </c>
      <c r="E264" s="565">
        <v>2015</v>
      </c>
      <c r="F264" s="566" t="s">
        <v>58</v>
      </c>
      <c r="G264" s="1604" t="s">
        <v>220</v>
      </c>
      <c r="H264" s="1602" t="s">
        <v>416</v>
      </c>
      <c r="I264" s="567" t="s">
        <v>445</v>
      </c>
      <c r="J264" s="568">
        <v>0.12903225806451613</v>
      </c>
      <c r="K264" s="569">
        <v>0.8</v>
      </c>
      <c r="L264" s="575"/>
    </row>
    <row r="265" spans="1:12" ht="25.5">
      <c r="A265" s="594" t="s">
        <v>39</v>
      </c>
      <c r="B265" s="1600" t="s">
        <v>40</v>
      </c>
      <c r="C265" s="564" t="s">
        <v>423</v>
      </c>
      <c r="D265" s="564" t="s">
        <v>432</v>
      </c>
      <c r="E265" s="565">
        <v>2015</v>
      </c>
      <c r="F265" s="566" t="s">
        <v>58</v>
      </c>
      <c r="G265" s="1604" t="s">
        <v>220</v>
      </c>
      <c r="H265" s="1602" t="s">
        <v>417</v>
      </c>
      <c r="I265" s="567" t="s">
        <v>445</v>
      </c>
      <c r="J265" s="568">
        <v>0.27472527472527475</v>
      </c>
      <c r="K265" s="569">
        <v>0.6097560975609756</v>
      </c>
      <c r="L265" s="575"/>
    </row>
    <row r="266" spans="1:12" ht="25.5">
      <c r="A266" s="594" t="s">
        <v>39</v>
      </c>
      <c r="B266" s="1600" t="s">
        <v>24</v>
      </c>
      <c r="C266" s="564" t="s">
        <v>423</v>
      </c>
      <c r="D266" s="564" t="s">
        <v>432</v>
      </c>
      <c r="E266" s="565">
        <v>2015</v>
      </c>
      <c r="F266" s="566" t="s">
        <v>58</v>
      </c>
      <c r="G266" s="1601" t="s">
        <v>227</v>
      </c>
      <c r="H266" s="1602" t="s">
        <v>2834</v>
      </c>
      <c r="I266" s="567" t="s">
        <v>445</v>
      </c>
      <c r="J266" s="568">
        <v>4.4444444444444446E-2</v>
      </c>
      <c r="K266" s="569">
        <v>0.66666666666666663</v>
      </c>
      <c r="L266" s="575"/>
    </row>
    <row r="267" spans="1:12" ht="25.5">
      <c r="A267" s="594" t="s">
        <v>39</v>
      </c>
      <c r="B267" s="1600" t="s">
        <v>24</v>
      </c>
      <c r="C267" s="564" t="s">
        <v>423</v>
      </c>
      <c r="D267" s="564" t="s">
        <v>432</v>
      </c>
      <c r="E267" s="565">
        <v>2015</v>
      </c>
      <c r="F267" s="566" t="s">
        <v>58</v>
      </c>
      <c r="G267" s="1601" t="s">
        <v>227</v>
      </c>
      <c r="H267" s="1602" t="s">
        <v>415</v>
      </c>
      <c r="I267" s="567" t="s">
        <v>445</v>
      </c>
      <c r="J267" s="568">
        <v>7.4999999999999997E-2</v>
      </c>
      <c r="K267" s="569">
        <v>1</v>
      </c>
      <c r="L267" s="575"/>
    </row>
    <row r="268" spans="1:12" ht="25.5">
      <c r="A268" s="594" t="s">
        <v>39</v>
      </c>
      <c r="B268" s="1600" t="s">
        <v>24</v>
      </c>
      <c r="C268" s="564" t="s">
        <v>423</v>
      </c>
      <c r="D268" s="564" t="s">
        <v>432</v>
      </c>
      <c r="E268" s="565">
        <v>2015</v>
      </c>
      <c r="F268" s="566" t="s">
        <v>58</v>
      </c>
      <c r="G268" s="1601" t="s">
        <v>222</v>
      </c>
      <c r="H268" s="1602" t="s">
        <v>2835</v>
      </c>
      <c r="I268" s="567" t="s">
        <v>445</v>
      </c>
      <c r="J268" s="568">
        <v>0.18181818181818182</v>
      </c>
      <c r="K268" s="569">
        <v>0.8571428571428571</v>
      </c>
      <c r="L268" s="575"/>
    </row>
    <row r="269" spans="1:12" ht="25.5">
      <c r="A269" s="594" t="s">
        <v>39</v>
      </c>
      <c r="B269" s="1600" t="s">
        <v>24</v>
      </c>
      <c r="C269" s="564" t="s">
        <v>423</v>
      </c>
      <c r="D269" s="564" t="s">
        <v>432</v>
      </c>
      <c r="E269" s="565">
        <v>2015</v>
      </c>
      <c r="F269" s="566" t="s">
        <v>58</v>
      </c>
      <c r="G269" s="1601" t="s">
        <v>216</v>
      </c>
      <c r="H269" s="1602" t="s">
        <v>2834</v>
      </c>
      <c r="I269" s="567" t="s">
        <v>445</v>
      </c>
      <c r="J269" s="568">
        <v>9.5238095238095233E-2</v>
      </c>
      <c r="K269" s="569">
        <v>0.66666666666666663</v>
      </c>
      <c r="L269" s="575"/>
    </row>
    <row r="270" spans="1:12" ht="25.5">
      <c r="A270" s="594" t="s">
        <v>39</v>
      </c>
      <c r="B270" s="1600" t="s">
        <v>24</v>
      </c>
      <c r="C270" s="564" t="s">
        <v>423</v>
      </c>
      <c r="D270" s="564" t="s">
        <v>432</v>
      </c>
      <c r="E270" s="565">
        <v>2015</v>
      </c>
      <c r="F270" s="566" t="s">
        <v>58</v>
      </c>
      <c r="G270" s="1601" t="s">
        <v>216</v>
      </c>
      <c r="H270" s="1602" t="s">
        <v>415</v>
      </c>
      <c r="I270" s="567" t="s">
        <v>445</v>
      </c>
      <c r="J270" s="568">
        <v>8.5526315789473686E-2</v>
      </c>
      <c r="K270" s="569">
        <v>1</v>
      </c>
      <c r="L270" s="575"/>
    </row>
    <row r="271" spans="1:12" ht="25.5">
      <c r="A271" s="594" t="s">
        <v>39</v>
      </c>
      <c r="B271" s="1600" t="s">
        <v>24</v>
      </c>
      <c r="C271" s="564" t="s">
        <v>423</v>
      </c>
      <c r="D271" s="564" t="s">
        <v>432</v>
      </c>
      <c r="E271" s="565">
        <v>2015</v>
      </c>
      <c r="F271" s="566" t="s">
        <v>58</v>
      </c>
      <c r="G271" s="1601" t="s">
        <v>216</v>
      </c>
      <c r="H271" s="1602" t="s">
        <v>416</v>
      </c>
      <c r="I271" s="567" t="s">
        <v>445</v>
      </c>
      <c r="J271" s="568">
        <v>0.19218241042345277</v>
      </c>
      <c r="K271" s="569">
        <v>0.96721311475409832</v>
      </c>
      <c r="L271" s="575"/>
    </row>
    <row r="272" spans="1:12" ht="25.5">
      <c r="A272" s="594" t="s">
        <v>39</v>
      </c>
      <c r="B272" s="1600" t="s">
        <v>24</v>
      </c>
      <c r="C272" s="564" t="s">
        <v>423</v>
      </c>
      <c r="D272" s="564" t="s">
        <v>432</v>
      </c>
      <c r="E272" s="565">
        <v>2015</v>
      </c>
      <c r="F272" s="566" t="s">
        <v>58</v>
      </c>
      <c r="G272" s="1601" t="s">
        <v>216</v>
      </c>
      <c r="H272" s="1602" t="s">
        <v>417</v>
      </c>
      <c r="I272" s="567" t="s">
        <v>445</v>
      </c>
      <c r="J272" s="568">
        <v>0.19259259259259259</v>
      </c>
      <c r="K272" s="569">
        <v>0.89655172413793105</v>
      </c>
      <c r="L272" s="575"/>
    </row>
    <row r="273" spans="1:12" ht="25.5">
      <c r="A273" s="594" t="s">
        <v>39</v>
      </c>
      <c r="B273" s="1600" t="s">
        <v>24</v>
      </c>
      <c r="C273" s="564" t="s">
        <v>423</v>
      </c>
      <c r="D273" s="564" t="s">
        <v>432</v>
      </c>
      <c r="E273" s="565">
        <v>2015</v>
      </c>
      <c r="F273" s="566" t="s">
        <v>58</v>
      </c>
      <c r="G273" s="1601" t="s">
        <v>1749</v>
      </c>
      <c r="H273" s="1602" t="s">
        <v>1743</v>
      </c>
      <c r="I273" s="567" t="s">
        <v>445</v>
      </c>
      <c r="J273" s="568">
        <v>0.35</v>
      </c>
      <c r="K273" s="569">
        <v>0.875</v>
      </c>
      <c r="L273" s="575"/>
    </row>
    <row r="274" spans="1:12" ht="25.5">
      <c r="A274" s="594" t="s">
        <v>39</v>
      </c>
      <c r="B274" s="1600" t="s">
        <v>24</v>
      </c>
      <c r="C274" s="564" t="s">
        <v>423</v>
      </c>
      <c r="D274" s="564" t="s">
        <v>432</v>
      </c>
      <c r="E274" s="565">
        <v>2015</v>
      </c>
      <c r="F274" s="566" t="s">
        <v>58</v>
      </c>
      <c r="G274" s="1601" t="s">
        <v>226</v>
      </c>
      <c r="H274" s="1602" t="s">
        <v>2834</v>
      </c>
      <c r="I274" s="567" t="s">
        <v>445</v>
      </c>
      <c r="J274" s="568">
        <v>7.1428571428571425E-2</v>
      </c>
      <c r="K274" s="569">
        <v>1</v>
      </c>
      <c r="L274" s="575"/>
    </row>
    <row r="275" spans="1:12" ht="25.5">
      <c r="A275" s="594" t="s">
        <v>39</v>
      </c>
      <c r="B275" s="1600" t="s">
        <v>24</v>
      </c>
      <c r="C275" s="564" t="s">
        <v>423</v>
      </c>
      <c r="D275" s="564" t="s">
        <v>432</v>
      </c>
      <c r="E275" s="565">
        <v>2015</v>
      </c>
      <c r="F275" s="566" t="s">
        <v>58</v>
      </c>
      <c r="G275" s="1601" t="s">
        <v>226</v>
      </c>
      <c r="H275" s="1602" t="s">
        <v>1743</v>
      </c>
      <c r="I275" s="567" t="s">
        <v>445</v>
      </c>
      <c r="J275" s="568">
        <v>0.17391304347826086</v>
      </c>
      <c r="K275" s="569">
        <v>0.8</v>
      </c>
      <c r="L275" s="575"/>
    </row>
    <row r="276" spans="1:12" ht="25.5">
      <c r="A276" s="594" t="s">
        <v>39</v>
      </c>
      <c r="B276" s="1600" t="s">
        <v>24</v>
      </c>
      <c r="C276" s="564" t="s">
        <v>423</v>
      </c>
      <c r="D276" s="564" t="s">
        <v>432</v>
      </c>
      <c r="E276" s="565">
        <v>2015</v>
      </c>
      <c r="F276" s="566" t="s">
        <v>58</v>
      </c>
      <c r="G276" s="1601" t="s">
        <v>1746</v>
      </c>
      <c r="H276" s="1602" t="s">
        <v>1743</v>
      </c>
      <c r="I276" s="567" t="s">
        <v>445</v>
      </c>
      <c r="J276" s="568">
        <v>0.2</v>
      </c>
      <c r="K276" s="569">
        <v>0.75</v>
      </c>
      <c r="L276" s="575"/>
    </row>
    <row r="277" spans="1:12" ht="25.5">
      <c r="A277" s="594" t="s">
        <v>39</v>
      </c>
      <c r="B277" s="1600" t="s">
        <v>24</v>
      </c>
      <c r="C277" s="564" t="s">
        <v>423</v>
      </c>
      <c r="D277" s="564" t="s">
        <v>432</v>
      </c>
      <c r="E277" s="565">
        <v>2015</v>
      </c>
      <c r="F277" s="566" t="s">
        <v>58</v>
      </c>
      <c r="G277" s="1601" t="s">
        <v>1746</v>
      </c>
      <c r="H277" s="1602" t="s">
        <v>1747</v>
      </c>
      <c r="I277" s="567" t="s">
        <v>445</v>
      </c>
      <c r="J277" s="568">
        <v>0.375</v>
      </c>
      <c r="K277" s="569">
        <v>1</v>
      </c>
      <c r="L277" s="575"/>
    </row>
    <row r="278" spans="1:12" ht="25.5">
      <c r="A278" s="594" t="s">
        <v>39</v>
      </c>
      <c r="B278" s="1600" t="s">
        <v>24</v>
      </c>
      <c r="C278" s="564" t="s">
        <v>423</v>
      </c>
      <c r="D278" s="564" t="s">
        <v>432</v>
      </c>
      <c r="E278" s="565">
        <v>2015</v>
      </c>
      <c r="F278" s="566" t="s">
        <v>58</v>
      </c>
      <c r="G278" s="1601" t="s">
        <v>231</v>
      </c>
      <c r="H278" s="1602" t="s">
        <v>217</v>
      </c>
      <c r="I278" s="567" t="s">
        <v>445</v>
      </c>
      <c r="J278" s="568">
        <v>2.7027027027027029E-2</v>
      </c>
      <c r="K278" s="569">
        <v>1</v>
      </c>
      <c r="L278" s="575"/>
    </row>
    <row r="279" spans="1:12" ht="25.5">
      <c r="A279" s="594" t="s">
        <v>39</v>
      </c>
      <c r="B279" s="1600" t="s">
        <v>24</v>
      </c>
      <c r="C279" s="564" t="s">
        <v>423</v>
      </c>
      <c r="D279" s="564" t="s">
        <v>432</v>
      </c>
      <c r="E279" s="565">
        <v>2015</v>
      </c>
      <c r="F279" s="566" t="s">
        <v>58</v>
      </c>
      <c r="G279" s="1601" t="s">
        <v>231</v>
      </c>
      <c r="H279" s="1602" t="s">
        <v>2834</v>
      </c>
      <c r="I279" s="567" t="s">
        <v>445</v>
      </c>
      <c r="J279" s="568">
        <v>1.8410852713178296E-2</v>
      </c>
      <c r="K279" s="569">
        <v>0.86363636363636365</v>
      </c>
      <c r="L279" s="575"/>
    </row>
    <row r="280" spans="1:12" ht="25.5">
      <c r="A280" s="594" t="s">
        <v>39</v>
      </c>
      <c r="B280" s="1600" t="s">
        <v>24</v>
      </c>
      <c r="C280" s="564" t="s">
        <v>423</v>
      </c>
      <c r="D280" s="564" t="s">
        <v>432</v>
      </c>
      <c r="E280" s="565">
        <v>2015</v>
      </c>
      <c r="F280" s="566" t="s">
        <v>58</v>
      </c>
      <c r="G280" s="1601" t="s">
        <v>231</v>
      </c>
      <c r="H280" s="1602" t="s">
        <v>415</v>
      </c>
      <c r="I280" s="567" t="s">
        <v>445</v>
      </c>
      <c r="J280" s="568">
        <v>3.8461538461538464E-2</v>
      </c>
      <c r="K280" s="569">
        <v>0.66666666666666663</v>
      </c>
      <c r="L280" s="575"/>
    </row>
    <row r="281" spans="1:12" ht="25.5">
      <c r="A281" s="594" t="s">
        <v>39</v>
      </c>
      <c r="B281" s="1600" t="s">
        <v>24</v>
      </c>
      <c r="C281" s="564" t="s">
        <v>423</v>
      </c>
      <c r="D281" s="564" t="s">
        <v>432</v>
      </c>
      <c r="E281" s="565">
        <v>2015</v>
      </c>
      <c r="F281" s="566" t="s">
        <v>58</v>
      </c>
      <c r="G281" s="1601" t="s">
        <v>220</v>
      </c>
      <c r="H281" s="1602" t="s">
        <v>2834</v>
      </c>
      <c r="I281" s="567" t="s">
        <v>445</v>
      </c>
      <c r="J281" s="568">
        <v>0.15</v>
      </c>
      <c r="K281" s="569">
        <v>1</v>
      </c>
      <c r="L281" s="575"/>
    </row>
    <row r="282" spans="1:12" ht="25.5">
      <c r="A282" s="594" t="s">
        <v>39</v>
      </c>
      <c r="B282" s="1600" t="s">
        <v>24</v>
      </c>
      <c r="C282" s="564" t="s">
        <v>423</v>
      </c>
      <c r="D282" s="564" t="s">
        <v>432</v>
      </c>
      <c r="E282" s="565">
        <v>2015</v>
      </c>
      <c r="F282" s="566" t="s">
        <v>58</v>
      </c>
      <c r="G282" s="1604" t="s">
        <v>220</v>
      </c>
      <c r="H282" s="1602" t="s">
        <v>415</v>
      </c>
      <c r="I282" s="567" t="s">
        <v>445</v>
      </c>
      <c r="J282" s="568">
        <v>5.5555555555555552E-2</v>
      </c>
      <c r="K282" s="569">
        <v>0.7142857142857143</v>
      </c>
      <c r="L282" s="575"/>
    </row>
    <row r="283" spans="1:12" ht="25.5">
      <c r="A283" s="594" t="s">
        <v>39</v>
      </c>
      <c r="B283" s="1600" t="s">
        <v>24</v>
      </c>
      <c r="C283" s="564" t="s">
        <v>423</v>
      </c>
      <c r="D283" s="564" t="s">
        <v>432</v>
      </c>
      <c r="E283" s="565">
        <v>2015</v>
      </c>
      <c r="F283" s="566" t="s">
        <v>58</v>
      </c>
      <c r="G283" s="1604" t="s">
        <v>220</v>
      </c>
      <c r="H283" s="1602" t="s">
        <v>416</v>
      </c>
      <c r="I283" s="567" t="s">
        <v>445</v>
      </c>
      <c r="J283" s="568">
        <v>0.11235955056179775</v>
      </c>
      <c r="K283" s="569">
        <v>0.90909090909090906</v>
      </c>
      <c r="L283" s="575"/>
    </row>
    <row r="284" spans="1:12" ht="25.5">
      <c r="A284" s="594" t="s">
        <v>39</v>
      </c>
      <c r="B284" s="1600" t="s">
        <v>24</v>
      </c>
      <c r="C284" s="564" t="s">
        <v>423</v>
      </c>
      <c r="D284" s="564" t="s">
        <v>432</v>
      </c>
      <c r="E284" s="565">
        <v>2015</v>
      </c>
      <c r="F284" s="566" t="s">
        <v>58</v>
      </c>
      <c r="G284" s="1604" t="s">
        <v>220</v>
      </c>
      <c r="H284" s="1602" t="s">
        <v>1751</v>
      </c>
      <c r="I284" s="567" t="s">
        <v>445</v>
      </c>
      <c r="J284" s="568">
        <v>0.6</v>
      </c>
      <c r="K284" s="569">
        <v>1</v>
      </c>
      <c r="L284" s="575"/>
    </row>
    <row r="285" spans="1:12" ht="25.5">
      <c r="A285" s="594" t="s">
        <v>39</v>
      </c>
      <c r="B285" s="1600" t="s">
        <v>401</v>
      </c>
      <c r="C285" s="564" t="s">
        <v>423</v>
      </c>
      <c r="D285" s="564" t="s">
        <v>432</v>
      </c>
      <c r="E285" s="565">
        <v>2015</v>
      </c>
      <c r="F285" s="566" t="s">
        <v>58</v>
      </c>
      <c r="G285" s="1604" t="s">
        <v>216</v>
      </c>
      <c r="H285" s="1602" t="s">
        <v>417</v>
      </c>
      <c r="I285" s="567" t="s">
        <v>445</v>
      </c>
      <c r="J285" s="568">
        <v>0.41025641025641024</v>
      </c>
      <c r="K285" s="569">
        <v>0.53333333333333333</v>
      </c>
      <c r="L285" s="575"/>
    </row>
    <row r="286" spans="1:12" ht="25.5">
      <c r="A286" s="594" t="s">
        <v>39</v>
      </c>
      <c r="B286" s="1600" t="s">
        <v>401</v>
      </c>
      <c r="C286" s="564" t="s">
        <v>423</v>
      </c>
      <c r="D286" s="564" t="s">
        <v>432</v>
      </c>
      <c r="E286" s="565">
        <v>2015</v>
      </c>
      <c r="F286" s="566" t="s">
        <v>58</v>
      </c>
      <c r="G286" s="1601" t="s">
        <v>216</v>
      </c>
      <c r="H286" s="1602" t="s">
        <v>418</v>
      </c>
      <c r="I286" s="567" t="s">
        <v>445</v>
      </c>
      <c r="J286" s="568">
        <v>0.54545454545454541</v>
      </c>
      <c r="K286" s="569">
        <v>0.54545454545454541</v>
      </c>
      <c r="L286" s="575"/>
    </row>
    <row r="287" spans="1:12" ht="25.5">
      <c r="A287" s="594" t="s">
        <v>39</v>
      </c>
      <c r="B287" s="1600" t="s">
        <v>401</v>
      </c>
      <c r="C287" s="564" t="s">
        <v>423</v>
      </c>
      <c r="D287" s="564" t="s">
        <v>432</v>
      </c>
      <c r="E287" s="565">
        <v>2015</v>
      </c>
      <c r="F287" s="566" t="s">
        <v>58</v>
      </c>
      <c r="G287" s="1601" t="s">
        <v>1749</v>
      </c>
      <c r="H287" s="1602" t="s">
        <v>1743</v>
      </c>
      <c r="I287" s="567" t="s">
        <v>445</v>
      </c>
      <c r="J287" s="568">
        <v>0.375</v>
      </c>
      <c r="K287" s="569">
        <v>0.66666666666666663</v>
      </c>
      <c r="L287" s="575"/>
    </row>
    <row r="288" spans="1:12" ht="25.5">
      <c r="A288" s="594" t="s">
        <v>39</v>
      </c>
      <c r="B288" s="1600" t="s">
        <v>401</v>
      </c>
      <c r="C288" s="564" t="s">
        <v>423</v>
      </c>
      <c r="D288" s="564" t="s">
        <v>432</v>
      </c>
      <c r="E288" s="565">
        <v>2015</v>
      </c>
      <c r="F288" s="566" t="s">
        <v>58</v>
      </c>
      <c r="G288" s="1601" t="s">
        <v>226</v>
      </c>
      <c r="H288" s="1602" t="s">
        <v>1748</v>
      </c>
      <c r="I288" s="567" t="s">
        <v>445</v>
      </c>
      <c r="J288" s="568">
        <v>0.19047619047619047</v>
      </c>
      <c r="K288" s="569">
        <v>0.88888888888888884</v>
      </c>
      <c r="L288" s="575"/>
    </row>
    <row r="289" spans="1:12" ht="25.5">
      <c r="A289" s="594" t="s">
        <v>39</v>
      </c>
      <c r="B289" s="1600" t="s">
        <v>401</v>
      </c>
      <c r="C289" s="564" t="s">
        <v>423</v>
      </c>
      <c r="D289" s="564" t="s">
        <v>432</v>
      </c>
      <c r="E289" s="565">
        <v>2015</v>
      </c>
      <c r="F289" s="566" t="s">
        <v>58</v>
      </c>
      <c r="G289" s="1601" t="s">
        <v>226</v>
      </c>
      <c r="H289" s="1602" t="s">
        <v>415</v>
      </c>
      <c r="I289" s="567" t="s">
        <v>445</v>
      </c>
      <c r="J289" s="568">
        <v>0.16129032258064516</v>
      </c>
      <c r="K289" s="569">
        <v>0.83333333333333337</v>
      </c>
      <c r="L289" s="575"/>
    </row>
    <row r="290" spans="1:12" ht="25.5">
      <c r="A290" s="594" t="s">
        <v>39</v>
      </c>
      <c r="B290" s="1600" t="s">
        <v>401</v>
      </c>
      <c r="C290" s="564" t="s">
        <v>423</v>
      </c>
      <c r="D290" s="564" t="s">
        <v>432</v>
      </c>
      <c r="E290" s="565">
        <v>2015</v>
      </c>
      <c r="F290" s="566" t="s">
        <v>58</v>
      </c>
      <c r="G290" s="1601" t="s">
        <v>226</v>
      </c>
      <c r="H290" s="1602" t="s">
        <v>1751</v>
      </c>
      <c r="I290" s="567" t="s">
        <v>445</v>
      </c>
      <c r="J290" s="568">
        <v>0.52380952380952384</v>
      </c>
      <c r="K290" s="569">
        <v>0.84615384615384615</v>
      </c>
      <c r="L290" s="575"/>
    </row>
    <row r="291" spans="1:12" ht="25.5">
      <c r="A291" s="594" t="s">
        <v>39</v>
      </c>
      <c r="B291" s="1600" t="s">
        <v>401</v>
      </c>
      <c r="C291" s="564" t="s">
        <v>423</v>
      </c>
      <c r="D291" s="564" t="s">
        <v>432</v>
      </c>
      <c r="E291" s="565">
        <v>2015</v>
      </c>
      <c r="F291" s="566" t="s">
        <v>58</v>
      </c>
      <c r="G291" s="1601" t="s">
        <v>1746</v>
      </c>
      <c r="H291" s="1602" t="s">
        <v>1751</v>
      </c>
      <c r="I291" s="567" t="s">
        <v>445</v>
      </c>
      <c r="J291" s="568">
        <v>0.79032258064516125</v>
      </c>
      <c r="K291" s="569">
        <v>0.90740740740740744</v>
      </c>
      <c r="L291" s="575"/>
    </row>
    <row r="292" spans="1:12" ht="25.5">
      <c r="A292" s="594" t="s">
        <v>39</v>
      </c>
      <c r="B292" s="1600" t="s">
        <v>401</v>
      </c>
      <c r="C292" s="564" t="s">
        <v>423</v>
      </c>
      <c r="D292" s="564" t="s">
        <v>432</v>
      </c>
      <c r="E292" s="565">
        <v>2015</v>
      </c>
      <c r="F292" s="566" t="s">
        <v>58</v>
      </c>
      <c r="G292" s="1601" t="s">
        <v>1746</v>
      </c>
      <c r="H292" s="1602" t="s">
        <v>418</v>
      </c>
      <c r="I292" s="567" t="s">
        <v>445</v>
      </c>
      <c r="J292" s="568">
        <v>0.91304347826086951</v>
      </c>
      <c r="K292" s="569">
        <v>0.91304347826086951</v>
      </c>
      <c r="L292" s="575"/>
    </row>
    <row r="293" spans="1:12" ht="25.5">
      <c r="A293" s="594" t="s">
        <v>39</v>
      </c>
      <c r="B293" s="1600" t="s">
        <v>401</v>
      </c>
      <c r="C293" s="564" t="s">
        <v>423</v>
      </c>
      <c r="D293" s="564" t="s">
        <v>432</v>
      </c>
      <c r="E293" s="565">
        <v>2015</v>
      </c>
      <c r="F293" s="566" t="s">
        <v>58</v>
      </c>
      <c r="G293" s="1604" t="s">
        <v>231</v>
      </c>
      <c r="H293" s="1602" t="s">
        <v>215</v>
      </c>
      <c r="I293" s="567" t="s">
        <v>445</v>
      </c>
      <c r="J293" s="568">
        <v>1.6260162601626018E-2</v>
      </c>
      <c r="K293" s="569">
        <v>0.72727272727272729</v>
      </c>
      <c r="L293" s="575"/>
    </row>
    <row r="294" spans="1:12" ht="25.5">
      <c r="A294" s="594" t="s">
        <v>39</v>
      </c>
      <c r="B294" s="1600" t="s">
        <v>401</v>
      </c>
      <c r="C294" s="564" t="s">
        <v>423</v>
      </c>
      <c r="D294" s="564" t="s">
        <v>432</v>
      </c>
      <c r="E294" s="565">
        <v>2015</v>
      </c>
      <c r="F294" s="566" t="s">
        <v>58</v>
      </c>
      <c r="G294" s="1604" t="s">
        <v>231</v>
      </c>
      <c r="H294" s="1602" t="s">
        <v>219</v>
      </c>
      <c r="I294" s="567" t="s">
        <v>445</v>
      </c>
      <c r="J294" s="568">
        <v>0.15789473684210525</v>
      </c>
      <c r="K294" s="569">
        <v>1</v>
      </c>
      <c r="L294" s="575"/>
    </row>
    <row r="295" spans="1:12" ht="25.5">
      <c r="A295" s="594" t="s">
        <v>39</v>
      </c>
      <c r="B295" s="1600" t="s">
        <v>401</v>
      </c>
      <c r="C295" s="564" t="s">
        <v>423</v>
      </c>
      <c r="D295" s="564" t="s">
        <v>432</v>
      </c>
      <c r="E295" s="565">
        <v>2015</v>
      </c>
      <c r="F295" s="566" t="s">
        <v>58</v>
      </c>
      <c r="G295" s="1604" t="s">
        <v>231</v>
      </c>
      <c r="H295" s="1602" t="s">
        <v>415</v>
      </c>
      <c r="I295" s="567" t="s">
        <v>445</v>
      </c>
      <c r="J295" s="568">
        <v>0.17647058823529413</v>
      </c>
      <c r="K295" s="569">
        <v>1</v>
      </c>
      <c r="L295" s="575"/>
    </row>
    <row r="296" spans="1:12" ht="25.5">
      <c r="A296" s="594" t="s">
        <v>39</v>
      </c>
      <c r="B296" s="1600" t="s">
        <v>401</v>
      </c>
      <c r="C296" s="564" t="s">
        <v>423</v>
      </c>
      <c r="D296" s="564" t="s">
        <v>432</v>
      </c>
      <c r="E296" s="565">
        <v>2015</v>
      </c>
      <c r="F296" s="566" t="s">
        <v>58</v>
      </c>
      <c r="G296" s="1604" t="s">
        <v>231</v>
      </c>
      <c r="H296" s="1602" t="s">
        <v>1751</v>
      </c>
      <c r="I296" s="567" t="s">
        <v>445</v>
      </c>
      <c r="J296" s="568">
        <v>0.2857142857142857</v>
      </c>
      <c r="K296" s="569">
        <v>0.66666666666666663</v>
      </c>
      <c r="L296" s="575"/>
    </row>
    <row r="297" spans="1:12" ht="25.5">
      <c r="A297" s="594" t="s">
        <v>39</v>
      </c>
      <c r="B297" s="1600" t="s">
        <v>401</v>
      </c>
      <c r="C297" s="564" t="s">
        <v>423</v>
      </c>
      <c r="D297" s="564" t="s">
        <v>432</v>
      </c>
      <c r="E297" s="565">
        <v>2015</v>
      </c>
      <c r="F297" s="566" t="s">
        <v>58</v>
      </c>
      <c r="G297" s="1604" t="s">
        <v>220</v>
      </c>
      <c r="H297" s="1602" t="s">
        <v>1743</v>
      </c>
      <c r="I297" s="567" t="s">
        <v>445</v>
      </c>
      <c r="J297" s="568">
        <v>0.27777777777777779</v>
      </c>
      <c r="K297" s="569">
        <v>0.625</v>
      </c>
      <c r="L297" s="575"/>
    </row>
    <row r="298" spans="1:12" ht="25.5">
      <c r="A298" s="594" t="s">
        <v>39</v>
      </c>
      <c r="B298" s="1600" t="s">
        <v>401</v>
      </c>
      <c r="C298" s="564" t="s">
        <v>423</v>
      </c>
      <c r="D298" s="564" t="s">
        <v>432</v>
      </c>
      <c r="E298" s="565">
        <v>2015</v>
      </c>
      <c r="F298" s="566" t="s">
        <v>58</v>
      </c>
      <c r="G298" s="1601" t="s">
        <v>220</v>
      </c>
      <c r="H298" s="1602" t="s">
        <v>418</v>
      </c>
      <c r="I298" s="567" t="s">
        <v>445</v>
      </c>
      <c r="J298" s="568">
        <v>0.6333333333333333</v>
      </c>
      <c r="K298" s="569">
        <v>0.6333333333333333</v>
      </c>
      <c r="L298" s="575"/>
    </row>
    <row r="299" spans="1:12" ht="25.5">
      <c r="A299" s="594" t="s">
        <v>39</v>
      </c>
      <c r="B299" s="1600" t="s">
        <v>40</v>
      </c>
      <c r="C299" s="564" t="s">
        <v>423</v>
      </c>
      <c r="D299" s="564" t="s">
        <v>709</v>
      </c>
      <c r="E299" s="565">
        <v>2015</v>
      </c>
      <c r="F299" s="566" t="s">
        <v>58</v>
      </c>
      <c r="G299" s="1601" t="s">
        <v>227</v>
      </c>
      <c r="H299" s="1602" t="s">
        <v>1748</v>
      </c>
      <c r="I299" s="567" t="s">
        <v>445</v>
      </c>
      <c r="J299" s="568">
        <v>7.6923076923076927E-2</v>
      </c>
      <c r="K299" s="569">
        <v>1</v>
      </c>
      <c r="L299" s="575"/>
    </row>
    <row r="300" spans="1:12" ht="25.5">
      <c r="A300" s="594" t="s">
        <v>39</v>
      </c>
      <c r="B300" s="1600" t="s">
        <v>40</v>
      </c>
      <c r="C300" s="564" t="s">
        <v>423</v>
      </c>
      <c r="D300" s="564" t="s">
        <v>709</v>
      </c>
      <c r="E300" s="565">
        <v>2015</v>
      </c>
      <c r="F300" s="566" t="s">
        <v>58</v>
      </c>
      <c r="G300" s="1601" t="s">
        <v>227</v>
      </c>
      <c r="H300" s="1602" t="s">
        <v>415</v>
      </c>
      <c r="I300" s="567" t="s">
        <v>445</v>
      </c>
      <c r="J300" s="574">
        <v>0.125</v>
      </c>
      <c r="K300" s="572">
        <v>0.90476190476190477</v>
      </c>
      <c r="L300" s="575"/>
    </row>
    <row r="301" spans="1:12" ht="25.5">
      <c r="A301" s="594" t="s">
        <v>39</v>
      </c>
      <c r="B301" s="1600" t="s">
        <v>40</v>
      </c>
      <c r="C301" s="564" t="s">
        <v>423</v>
      </c>
      <c r="D301" s="564" t="s">
        <v>709</v>
      </c>
      <c r="E301" s="565">
        <v>2015</v>
      </c>
      <c r="F301" s="566" t="s">
        <v>58</v>
      </c>
      <c r="G301" s="1601" t="s">
        <v>227</v>
      </c>
      <c r="H301" s="1602" t="s">
        <v>1747</v>
      </c>
      <c r="I301" s="567" t="s">
        <v>445</v>
      </c>
      <c r="J301" s="574">
        <v>0.27777777777777779</v>
      </c>
      <c r="K301" s="572">
        <v>1</v>
      </c>
      <c r="L301" s="575"/>
    </row>
    <row r="302" spans="1:12" ht="25.5">
      <c r="A302" s="594" t="s">
        <v>39</v>
      </c>
      <c r="B302" s="1600" t="s">
        <v>40</v>
      </c>
      <c r="C302" s="564" t="s">
        <v>423</v>
      </c>
      <c r="D302" s="564" t="s">
        <v>709</v>
      </c>
      <c r="E302" s="565">
        <v>2015</v>
      </c>
      <c r="F302" s="566" t="s">
        <v>58</v>
      </c>
      <c r="G302" s="1601" t="s">
        <v>222</v>
      </c>
      <c r="H302" s="1602" t="s">
        <v>215</v>
      </c>
      <c r="I302" s="567" t="s">
        <v>445</v>
      </c>
      <c r="J302" s="574">
        <v>1.770416904625928E-2</v>
      </c>
      <c r="K302" s="572">
        <v>0.79487179487179482</v>
      </c>
      <c r="L302" s="575"/>
    </row>
    <row r="303" spans="1:12" ht="25.5">
      <c r="A303" s="594" t="s">
        <v>39</v>
      </c>
      <c r="B303" s="1600" t="s">
        <v>40</v>
      </c>
      <c r="C303" s="564" t="s">
        <v>423</v>
      </c>
      <c r="D303" s="564" t="s">
        <v>709</v>
      </c>
      <c r="E303" s="565">
        <v>2015</v>
      </c>
      <c r="F303" s="566" t="s">
        <v>58</v>
      </c>
      <c r="G303" s="1601" t="s">
        <v>222</v>
      </c>
      <c r="H303" s="1602" t="s">
        <v>219</v>
      </c>
      <c r="I303" s="567" t="s">
        <v>445</v>
      </c>
      <c r="J303" s="574">
        <v>0.35714285714285715</v>
      </c>
      <c r="K303" s="572">
        <v>1</v>
      </c>
      <c r="L303" s="575"/>
    </row>
    <row r="304" spans="1:12" ht="25.5">
      <c r="A304" s="594" t="s">
        <v>39</v>
      </c>
      <c r="B304" s="1600" t="s">
        <v>40</v>
      </c>
      <c r="C304" s="564" t="s">
        <v>423</v>
      </c>
      <c r="D304" s="564" t="s">
        <v>709</v>
      </c>
      <c r="E304" s="565">
        <v>2015</v>
      </c>
      <c r="F304" s="566" t="s">
        <v>58</v>
      </c>
      <c r="G304" s="1601" t="s">
        <v>222</v>
      </c>
      <c r="H304" s="1602" t="s">
        <v>415</v>
      </c>
      <c r="I304" s="567" t="s">
        <v>445</v>
      </c>
      <c r="J304" s="574">
        <v>2.4691358024691357E-2</v>
      </c>
      <c r="K304" s="572">
        <v>0.5</v>
      </c>
      <c r="L304" s="575"/>
    </row>
    <row r="305" spans="1:12" ht="25.5">
      <c r="A305" s="594" t="s">
        <v>39</v>
      </c>
      <c r="B305" s="1600" t="s">
        <v>40</v>
      </c>
      <c r="C305" s="564" t="s">
        <v>423</v>
      </c>
      <c r="D305" s="564" t="s">
        <v>709</v>
      </c>
      <c r="E305" s="565">
        <v>2015</v>
      </c>
      <c r="F305" s="566" t="s">
        <v>58</v>
      </c>
      <c r="G305" s="1601" t="s">
        <v>216</v>
      </c>
      <c r="H305" s="1602" t="s">
        <v>1743</v>
      </c>
      <c r="I305" s="567" t="s">
        <v>445</v>
      </c>
      <c r="J305" s="574">
        <v>0.14754098360655737</v>
      </c>
      <c r="K305" s="572">
        <v>0.75</v>
      </c>
      <c r="L305" s="575"/>
    </row>
    <row r="306" spans="1:12" ht="25.5">
      <c r="A306" s="594" t="s">
        <v>39</v>
      </c>
      <c r="B306" s="1600" t="s">
        <v>40</v>
      </c>
      <c r="C306" s="564" t="s">
        <v>423</v>
      </c>
      <c r="D306" s="564" t="s">
        <v>709</v>
      </c>
      <c r="E306" s="565">
        <v>2015</v>
      </c>
      <c r="F306" s="566" t="s">
        <v>58</v>
      </c>
      <c r="G306" s="1601" t="s">
        <v>216</v>
      </c>
      <c r="H306" s="1602" t="s">
        <v>416</v>
      </c>
      <c r="I306" s="567" t="s">
        <v>445</v>
      </c>
      <c r="J306" s="568">
        <v>0.1728395061728395</v>
      </c>
      <c r="K306" s="569">
        <v>0.77777777777777779</v>
      </c>
      <c r="L306" s="575"/>
    </row>
    <row r="307" spans="1:12" ht="25.5">
      <c r="A307" s="594" t="s">
        <v>39</v>
      </c>
      <c r="B307" s="1600" t="s">
        <v>40</v>
      </c>
      <c r="C307" s="564" t="s">
        <v>423</v>
      </c>
      <c r="D307" s="564" t="s">
        <v>709</v>
      </c>
      <c r="E307" s="565">
        <v>2015</v>
      </c>
      <c r="F307" s="566" t="s">
        <v>58</v>
      </c>
      <c r="G307" s="1601" t="s">
        <v>216</v>
      </c>
      <c r="H307" s="1602" t="s">
        <v>417</v>
      </c>
      <c r="I307" s="567" t="s">
        <v>445</v>
      </c>
      <c r="J307" s="568">
        <v>0.36507936507936506</v>
      </c>
      <c r="K307" s="569">
        <v>0.83636363636363631</v>
      </c>
      <c r="L307" s="575"/>
    </row>
    <row r="308" spans="1:12" ht="25.5">
      <c r="A308" s="594" t="s">
        <v>39</v>
      </c>
      <c r="B308" s="1600" t="s">
        <v>40</v>
      </c>
      <c r="C308" s="564" t="s">
        <v>423</v>
      </c>
      <c r="D308" s="564" t="s">
        <v>709</v>
      </c>
      <c r="E308" s="565">
        <v>2015</v>
      </c>
      <c r="F308" s="566" t="s">
        <v>58</v>
      </c>
      <c r="G308" s="1601" t="s">
        <v>216</v>
      </c>
      <c r="H308" s="1602" t="s">
        <v>1745</v>
      </c>
      <c r="I308" s="567" t="s">
        <v>445</v>
      </c>
      <c r="J308" s="568">
        <v>0.66666666666666663</v>
      </c>
      <c r="K308" s="569">
        <v>0.66666666666666663</v>
      </c>
      <c r="L308" s="575"/>
    </row>
    <row r="309" spans="1:12" ht="25.5">
      <c r="A309" s="594" t="s">
        <v>39</v>
      </c>
      <c r="B309" s="1600" t="s">
        <v>40</v>
      </c>
      <c r="C309" s="564" t="s">
        <v>423</v>
      </c>
      <c r="D309" s="564" t="s">
        <v>709</v>
      </c>
      <c r="E309" s="565">
        <v>2015</v>
      </c>
      <c r="F309" s="566" t="s">
        <v>58</v>
      </c>
      <c r="G309" s="1601" t="s">
        <v>1749</v>
      </c>
      <c r="H309" s="1602" t="s">
        <v>219</v>
      </c>
      <c r="I309" s="567" t="s">
        <v>445</v>
      </c>
      <c r="J309" s="568">
        <v>8.9285714285714288E-2</v>
      </c>
      <c r="K309" s="569">
        <v>0.7142857142857143</v>
      </c>
      <c r="L309" s="575"/>
    </row>
    <row r="310" spans="1:12" ht="25.5">
      <c r="A310" s="594" t="s">
        <v>39</v>
      </c>
      <c r="B310" s="1600" t="s">
        <v>40</v>
      </c>
      <c r="C310" s="564" t="s">
        <v>423</v>
      </c>
      <c r="D310" s="564" t="s">
        <v>709</v>
      </c>
      <c r="E310" s="565">
        <v>2015</v>
      </c>
      <c r="F310" s="566" t="s">
        <v>58</v>
      </c>
      <c r="G310" s="1601" t="s">
        <v>1749</v>
      </c>
      <c r="H310" s="1602" t="s">
        <v>415</v>
      </c>
      <c r="I310" s="567" t="s">
        <v>445</v>
      </c>
      <c r="J310" s="568">
        <v>8.1632653061224483E-2</v>
      </c>
      <c r="K310" s="569">
        <v>0.5714285714285714</v>
      </c>
      <c r="L310" s="575"/>
    </row>
    <row r="311" spans="1:12" ht="25.5">
      <c r="A311" s="594" t="s">
        <v>39</v>
      </c>
      <c r="B311" s="1600" t="s">
        <v>40</v>
      </c>
      <c r="C311" s="564" t="s">
        <v>423</v>
      </c>
      <c r="D311" s="564" t="s">
        <v>709</v>
      </c>
      <c r="E311" s="565">
        <v>2015</v>
      </c>
      <c r="F311" s="566" t="s">
        <v>58</v>
      </c>
      <c r="G311" s="1601" t="s">
        <v>226</v>
      </c>
      <c r="H311" s="1602" t="s">
        <v>1748</v>
      </c>
      <c r="I311" s="567" t="s">
        <v>445</v>
      </c>
      <c r="J311" s="568">
        <v>0.12903225806451613</v>
      </c>
      <c r="K311" s="569">
        <v>1</v>
      </c>
      <c r="L311" s="575"/>
    </row>
    <row r="312" spans="1:12" ht="25.5">
      <c r="A312" s="594" t="s">
        <v>39</v>
      </c>
      <c r="B312" s="1600" t="s">
        <v>40</v>
      </c>
      <c r="C312" s="564" t="s">
        <v>423</v>
      </c>
      <c r="D312" s="564" t="s">
        <v>709</v>
      </c>
      <c r="E312" s="565">
        <v>2015</v>
      </c>
      <c r="F312" s="566" t="s">
        <v>58</v>
      </c>
      <c r="G312" s="1601" t="s">
        <v>226</v>
      </c>
      <c r="H312" s="1602" t="s">
        <v>415</v>
      </c>
      <c r="I312" s="567" t="s">
        <v>445</v>
      </c>
      <c r="J312" s="568">
        <v>9.3333333333333338E-2</v>
      </c>
      <c r="K312" s="569">
        <v>0.875</v>
      </c>
      <c r="L312" s="575"/>
    </row>
    <row r="313" spans="1:12" ht="25.5">
      <c r="A313" s="594" t="s">
        <v>39</v>
      </c>
      <c r="B313" s="1600" t="s">
        <v>40</v>
      </c>
      <c r="C313" s="564" t="s">
        <v>423</v>
      </c>
      <c r="D313" s="564" t="s">
        <v>709</v>
      </c>
      <c r="E313" s="565">
        <v>2015</v>
      </c>
      <c r="F313" s="566" t="s">
        <v>58</v>
      </c>
      <c r="G313" s="1601" t="s">
        <v>226</v>
      </c>
      <c r="H313" s="1602" t="s">
        <v>206</v>
      </c>
      <c r="I313" s="567" t="s">
        <v>445</v>
      </c>
      <c r="J313" s="568">
        <v>0.17857142857142858</v>
      </c>
      <c r="K313" s="569">
        <v>0.55555555555555558</v>
      </c>
      <c r="L313" s="575"/>
    </row>
    <row r="314" spans="1:12" ht="25.5">
      <c r="A314" s="594" t="s">
        <v>39</v>
      </c>
      <c r="B314" s="1600" t="s">
        <v>40</v>
      </c>
      <c r="C314" s="564" t="s">
        <v>423</v>
      </c>
      <c r="D314" s="564" t="s">
        <v>709</v>
      </c>
      <c r="E314" s="565">
        <v>2015</v>
      </c>
      <c r="F314" s="566" t="s">
        <v>58</v>
      </c>
      <c r="G314" s="1601" t="s">
        <v>226</v>
      </c>
      <c r="H314" s="1602" t="s">
        <v>417</v>
      </c>
      <c r="I314" s="567" t="s">
        <v>445</v>
      </c>
      <c r="J314" s="568">
        <v>0.2</v>
      </c>
      <c r="K314" s="569">
        <v>1</v>
      </c>
      <c r="L314" s="575"/>
    </row>
    <row r="315" spans="1:12" ht="25.5">
      <c r="A315" s="594" t="s">
        <v>39</v>
      </c>
      <c r="B315" s="1600" t="s">
        <v>40</v>
      </c>
      <c r="C315" s="564" t="s">
        <v>423</v>
      </c>
      <c r="D315" s="564" t="s">
        <v>709</v>
      </c>
      <c r="E315" s="565">
        <v>2015</v>
      </c>
      <c r="F315" s="566" t="s">
        <v>58</v>
      </c>
      <c r="G315" s="1601" t="s">
        <v>1746</v>
      </c>
      <c r="H315" s="1602" t="s">
        <v>1747</v>
      </c>
      <c r="I315" s="567" t="s">
        <v>445</v>
      </c>
      <c r="J315" s="568">
        <v>0.42857142857142855</v>
      </c>
      <c r="K315" s="569">
        <v>0.8571428571428571</v>
      </c>
      <c r="L315" s="575"/>
    </row>
    <row r="316" spans="1:12" ht="25.5">
      <c r="A316" s="594" t="s">
        <v>39</v>
      </c>
      <c r="B316" s="1600" t="s">
        <v>40</v>
      </c>
      <c r="C316" s="564" t="s">
        <v>423</v>
      </c>
      <c r="D316" s="564" t="s">
        <v>709</v>
      </c>
      <c r="E316" s="565">
        <v>2015</v>
      </c>
      <c r="F316" s="566" t="s">
        <v>58</v>
      </c>
      <c r="G316" s="1601" t="s">
        <v>1746</v>
      </c>
      <c r="H316" s="1602" t="s">
        <v>417</v>
      </c>
      <c r="I316" s="567" t="s">
        <v>445</v>
      </c>
      <c r="J316" s="568">
        <v>0.47368421052631576</v>
      </c>
      <c r="K316" s="569">
        <v>0.8571428571428571</v>
      </c>
      <c r="L316" s="575"/>
    </row>
    <row r="317" spans="1:12" ht="25.5">
      <c r="A317" s="594" t="s">
        <v>39</v>
      </c>
      <c r="B317" s="1600" t="s">
        <v>40</v>
      </c>
      <c r="C317" s="564" t="s">
        <v>423</v>
      </c>
      <c r="D317" s="564" t="s">
        <v>709</v>
      </c>
      <c r="E317" s="565">
        <v>2015</v>
      </c>
      <c r="F317" s="566" t="s">
        <v>58</v>
      </c>
      <c r="G317" s="1601" t="s">
        <v>1750</v>
      </c>
      <c r="H317" s="1602" t="s">
        <v>1751</v>
      </c>
      <c r="I317" s="567" t="s">
        <v>445</v>
      </c>
      <c r="J317" s="568">
        <v>0.72131147540983609</v>
      </c>
      <c r="K317" s="569">
        <v>1</v>
      </c>
      <c r="L317" s="575"/>
    </row>
    <row r="318" spans="1:12" ht="25.5">
      <c r="A318" s="594" t="s">
        <v>39</v>
      </c>
      <c r="B318" s="1600" t="s">
        <v>40</v>
      </c>
      <c r="C318" s="564" t="s">
        <v>423</v>
      </c>
      <c r="D318" s="564" t="s">
        <v>709</v>
      </c>
      <c r="E318" s="565">
        <v>2015</v>
      </c>
      <c r="F318" s="566" t="s">
        <v>58</v>
      </c>
      <c r="G318" s="1601" t="s">
        <v>231</v>
      </c>
      <c r="H318" s="1602" t="s">
        <v>215</v>
      </c>
      <c r="I318" s="567" t="s">
        <v>445</v>
      </c>
      <c r="J318" s="568">
        <v>2.4305555555555556E-2</v>
      </c>
      <c r="K318" s="569">
        <v>0.80327868852459017</v>
      </c>
      <c r="L318" s="575"/>
    </row>
    <row r="319" spans="1:12" ht="25.5">
      <c r="A319" s="594" t="s">
        <v>39</v>
      </c>
      <c r="B319" s="1600" t="s">
        <v>40</v>
      </c>
      <c r="C319" s="564" t="s">
        <v>423</v>
      </c>
      <c r="D319" s="564" t="s">
        <v>709</v>
      </c>
      <c r="E319" s="565">
        <v>2015</v>
      </c>
      <c r="F319" s="566" t="s">
        <v>58</v>
      </c>
      <c r="G319" s="1604" t="s">
        <v>231</v>
      </c>
      <c r="H319" s="1602" t="s">
        <v>219</v>
      </c>
      <c r="I319" s="567" t="s">
        <v>445</v>
      </c>
      <c r="J319" s="568">
        <v>4.2105263157894736E-2</v>
      </c>
      <c r="K319" s="569">
        <v>0.66666666666666663</v>
      </c>
      <c r="L319" s="575"/>
    </row>
    <row r="320" spans="1:12" ht="25.5">
      <c r="A320" s="594" t="s">
        <v>39</v>
      </c>
      <c r="B320" s="1600" t="s">
        <v>40</v>
      </c>
      <c r="C320" s="564" t="s">
        <v>423</v>
      </c>
      <c r="D320" s="564" t="s">
        <v>709</v>
      </c>
      <c r="E320" s="565">
        <v>2015</v>
      </c>
      <c r="F320" s="566" t="s">
        <v>58</v>
      </c>
      <c r="G320" s="1604" t="s">
        <v>231</v>
      </c>
      <c r="H320" s="1602" t="s">
        <v>1743</v>
      </c>
      <c r="I320" s="567" t="s">
        <v>445</v>
      </c>
      <c r="J320" s="568">
        <v>0.16176470588235295</v>
      </c>
      <c r="K320" s="569">
        <v>0.91666666666666663</v>
      </c>
      <c r="L320" s="575"/>
    </row>
    <row r="321" spans="1:12" ht="25.5">
      <c r="A321" s="594" t="s">
        <v>39</v>
      </c>
      <c r="B321" s="1600" t="s">
        <v>40</v>
      </c>
      <c r="C321" s="564" t="s">
        <v>423</v>
      </c>
      <c r="D321" s="564" t="s">
        <v>709</v>
      </c>
      <c r="E321" s="565">
        <v>2015</v>
      </c>
      <c r="F321" s="566" t="s">
        <v>58</v>
      </c>
      <c r="G321" s="1601" t="s">
        <v>220</v>
      </c>
      <c r="H321" s="1602" t="s">
        <v>1748</v>
      </c>
      <c r="I321" s="567" t="s">
        <v>445</v>
      </c>
      <c r="J321" s="568">
        <v>0.30434782608695654</v>
      </c>
      <c r="K321" s="569">
        <v>0.875</v>
      </c>
      <c r="L321" s="575"/>
    </row>
    <row r="322" spans="1:12" ht="25.5">
      <c r="A322" s="594" t="s">
        <v>39</v>
      </c>
      <c r="B322" s="1600" t="s">
        <v>40</v>
      </c>
      <c r="C322" s="564" t="s">
        <v>423</v>
      </c>
      <c r="D322" s="564" t="s">
        <v>709</v>
      </c>
      <c r="E322" s="565">
        <v>2015</v>
      </c>
      <c r="F322" s="566" t="s">
        <v>58</v>
      </c>
      <c r="G322" s="1604" t="s">
        <v>220</v>
      </c>
      <c r="H322" s="1602" t="s">
        <v>415</v>
      </c>
      <c r="I322" s="567" t="s">
        <v>445</v>
      </c>
      <c r="J322" s="568">
        <v>9.0163934426229511E-2</v>
      </c>
      <c r="K322" s="569">
        <v>1</v>
      </c>
      <c r="L322" s="575"/>
    </row>
    <row r="323" spans="1:12" ht="25.5">
      <c r="A323" s="594" t="s">
        <v>39</v>
      </c>
      <c r="B323" s="1600" t="s">
        <v>40</v>
      </c>
      <c r="C323" s="564" t="s">
        <v>423</v>
      </c>
      <c r="D323" s="564" t="s">
        <v>709</v>
      </c>
      <c r="E323" s="565">
        <v>2015</v>
      </c>
      <c r="F323" s="566" t="s">
        <v>58</v>
      </c>
      <c r="G323" s="1604" t="s">
        <v>220</v>
      </c>
      <c r="H323" s="1602" t="s">
        <v>416</v>
      </c>
      <c r="I323" s="567" t="s">
        <v>445</v>
      </c>
      <c r="J323" s="568">
        <v>0.12903225806451613</v>
      </c>
      <c r="K323" s="569">
        <v>0.8</v>
      </c>
      <c r="L323" s="575"/>
    </row>
    <row r="324" spans="1:12" ht="25.5">
      <c r="A324" s="594" t="s">
        <v>39</v>
      </c>
      <c r="B324" s="1600" t="s">
        <v>40</v>
      </c>
      <c r="C324" s="564" t="s">
        <v>423</v>
      </c>
      <c r="D324" s="564" t="s">
        <v>709</v>
      </c>
      <c r="E324" s="565">
        <v>2015</v>
      </c>
      <c r="F324" s="566" t="s">
        <v>58</v>
      </c>
      <c r="G324" s="1604" t="s">
        <v>220</v>
      </c>
      <c r="H324" s="1602" t="s">
        <v>417</v>
      </c>
      <c r="I324" s="567" t="s">
        <v>445</v>
      </c>
      <c r="J324" s="568">
        <v>0.27472527472527475</v>
      </c>
      <c r="K324" s="569">
        <v>0.6097560975609756</v>
      </c>
      <c r="L324" s="575"/>
    </row>
    <row r="325" spans="1:12" ht="25.5">
      <c r="A325" s="594" t="s">
        <v>39</v>
      </c>
      <c r="B325" s="1600" t="s">
        <v>24</v>
      </c>
      <c r="C325" s="564" t="s">
        <v>423</v>
      </c>
      <c r="D325" s="564" t="s">
        <v>709</v>
      </c>
      <c r="E325" s="565">
        <v>2015</v>
      </c>
      <c r="F325" s="566" t="s">
        <v>58</v>
      </c>
      <c r="G325" s="1601" t="s">
        <v>227</v>
      </c>
      <c r="H325" s="1602" t="s">
        <v>2834</v>
      </c>
      <c r="I325" s="567" t="s">
        <v>445</v>
      </c>
      <c r="J325" s="568">
        <v>4.4444444444444446E-2</v>
      </c>
      <c r="K325" s="569">
        <v>0.66666666666666663</v>
      </c>
      <c r="L325" s="575"/>
    </row>
    <row r="326" spans="1:12" ht="25.5">
      <c r="A326" s="594" t="s">
        <v>39</v>
      </c>
      <c r="B326" s="1600" t="s">
        <v>24</v>
      </c>
      <c r="C326" s="564" t="s">
        <v>423</v>
      </c>
      <c r="D326" s="564" t="s">
        <v>709</v>
      </c>
      <c r="E326" s="565">
        <v>2015</v>
      </c>
      <c r="F326" s="566" t="s">
        <v>58</v>
      </c>
      <c r="G326" s="1601" t="s">
        <v>227</v>
      </c>
      <c r="H326" s="1602" t="s">
        <v>415</v>
      </c>
      <c r="I326" s="567" t="s">
        <v>445</v>
      </c>
      <c r="J326" s="568">
        <v>7.4999999999999997E-2</v>
      </c>
      <c r="K326" s="569">
        <v>1</v>
      </c>
      <c r="L326" s="575"/>
    </row>
    <row r="327" spans="1:12" ht="25.5">
      <c r="A327" s="594" t="s">
        <v>39</v>
      </c>
      <c r="B327" s="1600" t="s">
        <v>24</v>
      </c>
      <c r="C327" s="564" t="s">
        <v>423</v>
      </c>
      <c r="D327" s="564" t="s">
        <v>709</v>
      </c>
      <c r="E327" s="565">
        <v>2015</v>
      </c>
      <c r="F327" s="566" t="s">
        <v>58</v>
      </c>
      <c r="G327" s="1601" t="s">
        <v>222</v>
      </c>
      <c r="H327" s="1602" t="s">
        <v>2835</v>
      </c>
      <c r="I327" s="567" t="s">
        <v>445</v>
      </c>
      <c r="J327" s="568">
        <v>0.18181818181818182</v>
      </c>
      <c r="K327" s="569">
        <v>0.8571428571428571</v>
      </c>
      <c r="L327" s="575"/>
    </row>
    <row r="328" spans="1:12" ht="25.5">
      <c r="A328" s="594" t="s">
        <v>39</v>
      </c>
      <c r="B328" s="1600" t="s">
        <v>24</v>
      </c>
      <c r="C328" s="564" t="s">
        <v>423</v>
      </c>
      <c r="D328" s="564" t="s">
        <v>709</v>
      </c>
      <c r="E328" s="565">
        <v>2015</v>
      </c>
      <c r="F328" s="566" t="s">
        <v>58</v>
      </c>
      <c r="G328" s="1601" t="s">
        <v>216</v>
      </c>
      <c r="H328" s="1602" t="s">
        <v>2834</v>
      </c>
      <c r="I328" s="567" t="s">
        <v>445</v>
      </c>
      <c r="J328" s="568">
        <v>9.5238095238095233E-2</v>
      </c>
      <c r="K328" s="569">
        <v>0.66666666666666663</v>
      </c>
      <c r="L328" s="575"/>
    </row>
    <row r="329" spans="1:12" ht="25.5">
      <c r="A329" s="594" t="s">
        <v>39</v>
      </c>
      <c r="B329" s="1600" t="s">
        <v>24</v>
      </c>
      <c r="C329" s="564" t="s">
        <v>423</v>
      </c>
      <c r="D329" s="564" t="s">
        <v>709</v>
      </c>
      <c r="E329" s="565">
        <v>2015</v>
      </c>
      <c r="F329" s="566" t="s">
        <v>58</v>
      </c>
      <c r="G329" s="1601" t="s">
        <v>216</v>
      </c>
      <c r="H329" s="1602" t="s">
        <v>415</v>
      </c>
      <c r="I329" s="567" t="s">
        <v>445</v>
      </c>
      <c r="J329" s="568">
        <v>8.5526315789473686E-2</v>
      </c>
      <c r="K329" s="569">
        <v>1</v>
      </c>
      <c r="L329" s="575"/>
    </row>
    <row r="330" spans="1:12" ht="25.5">
      <c r="A330" s="594" t="s">
        <v>39</v>
      </c>
      <c r="B330" s="1600" t="s">
        <v>24</v>
      </c>
      <c r="C330" s="564" t="s">
        <v>423</v>
      </c>
      <c r="D330" s="564" t="s">
        <v>709</v>
      </c>
      <c r="E330" s="565">
        <v>2015</v>
      </c>
      <c r="F330" s="566" t="s">
        <v>58</v>
      </c>
      <c r="G330" s="1601" t="s">
        <v>216</v>
      </c>
      <c r="H330" s="1602" t="s">
        <v>416</v>
      </c>
      <c r="I330" s="567" t="s">
        <v>445</v>
      </c>
      <c r="J330" s="568">
        <v>0.19218241042345277</v>
      </c>
      <c r="K330" s="569">
        <v>0.96721311475409832</v>
      </c>
      <c r="L330" s="575"/>
    </row>
    <row r="331" spans="1:12" ht="25.5">
      <c r="A331" s="594" t="s">
        <v>39</v>
      </c>
      <c r="B331" s="1600" t="s">
        <v>24</v>
      </c>
      <c r="C331" s="564" t="s">
        <v>423</v>
      </c>
      <c r="D331" s="564" t="s">
        <v>709</v>
      </c>
      <c r="E331" s="565">
        <v>2015</v>
      </c>
      <c r="F331" s="566" t="s">
        <v>58</v>
      </c>
      <c r="G331" s="1601" t="s">
        <v>216</v>
      </c>
      <c r="H331" s="1602" t="s">
        <v>417</v>
      </c>
      <c r="I331" s="567" t="s">
        <v>445</v>
      </c>
      <c r="J331" s="568">
        <v>0.19259259259259259</v>
      </c>
      <c r="K331" s="569">
        <v>0.89655172413793105</v>
      </c>
      <c r="L331" s="575"/>
    </row>
    <row r="332" spans="1:12" ht="25.5">
      <c r="A332" s="594" t="s">
        <v>39</v>
      </c>
      <c r="B332" s="1600" t="s">
        <v>24</v>
      </c>
      <c r="C332" s="564" t="s">
        <v>423</v>
      </c>
      <c r="D332" s="564" t="s">
        <v>709</v>
      </c>
      <c r="E332" s="565">
        <v>2015</v>
      </c>
      <c r="F332" s="566" t="s">
        <v>58</v>
      </c>
      <c r="G332" s="1601" t="s">
        <v>1749</v>
      </c>
      <c r="H332" s="1602" t="s">
        <v>1743</v>
      </c>
      <c r="I332" s="567" t="s">
        <v>445</v>
      </c>
      <c r="J332" s="568">
        <v>0.35</v>
      </c>
      <c r="K332" s="569">
        <v>0.875</v>
      </c>
      <c r="L332" s="575"/>
    </row>
    <row r="333" spans="1:12" ht="25.5">
      <c r="A333" s="594" t="s">
        <v>39</v>
      </c>
      <c r="B333" s="1600" t="s">
        <v>24</v>
      </c>
      <c r="C333" s="564" t="s">
        <v>423</v>
      </c>
      <c r="D333" s="564" t="s">
        <v>709</v>
      </c>
      <c r="E333" s="565">
        <v>2015</v>
      </c>
      <c r="F333" s="566" t="s">
        <v>58</v>
      </c>
      <c r="G333" s="1601" t="s">
        <v>226</v>
      </c>
      <c r="H333" s="1602" t="s">
        <v>2834</v>
      </c>
      <c r="I333" s="567" t="s">
        <v>445</v>
      </c>
      <c r="J333" s="568">
        <v>7.1428571428571425E-2</v>
      </c>
      <c r="K333" s="569">
        <v>1</v>
      </c>
      <c r="L333" s="575"/>
    </row>
    <row r="334" spans="1:12" ht="25.5">
      <c r="A334" s="594" t="s">
        <v>39</v>
      </c>
      <c r="B334" s="1600" t="s">
        <v>24</v>
      </c>
      <c r="C334" s="564" t="s">
        <v>423</v>
      </c>
      <c r="D334" s="564" t="s">
        <v>709</v>
      </c>
      <c r="E334" s="565">
        <v>2015</v>
      </c>
      <c r="F334" s="566" t="s">
        <v>58</v>
      </c>
      <c r="G334" s="1601" t="s">
        <v>226</v>
      </c>
      <c r="H334" s="1602" t="s">
        <v>1743</v>
      </c>
      <c r="I334" s="567" t="s">
        <v>445</v>
      </c>
      <c r="J334" s="568">
        <v>0.17391304347826086</v>
      </c>
      <c r="K334" s="569">
        <v>0.8</v>
      </c>
      <c r="L334" s="575"/>
    </row>
    <row r="335" spans="1:12" ht="25.5">
      <c r="A335" s="594" t="s">
        <v>39</v>
      </c>
      <c r="B335" s="1600" t="s">
        <v>24</v>
      </c>
      <c r="C335" s="564" t="s">
        <v>423</v>
      </c>
      <c r="D335" s="564" t="s">
        <v>709</v>
      </c>
      <c r="E335" s="565">
        <v>2015</v>
      </c>
      <c r="F335" s="566" t="s">
        <v>58</v>
      </c>
      <c r="G335" s="1601" t="s">
        <v>1746</v>
      </c>
      <c r="H335" s="1602" t="s">
        <v>1743</v>
      </c>
      <c r="I335" s="567" t="s">
        <v>445</v>
      </c>
      <c r="J335" s="568">
        <v>0.2</v>
      </c>
      <c r="K335" s="569">
        <v>0.75</v>
      </c>
      <c r="L335" s="575"/>
    </row>
    <row r="336" spans="1:12" ht="25.5">
      <c r="A336" s="594" t="s">
        <v>39</v>
      </c>
      <c r="B336" s="1600" t="s">
        <v>24</v>
      </c>
      <c r="C336" s="564" t="s">
        <v>423</v>
      </c>
      <c r="D336" s="564" t="s">
        <v>709</v>
      </c>
      <c r="E336" s="565">
        <v>2015</v>
      </c>
      <c r="F336" s="566" t="s">
        <v>58</v>
      </c>
      <c r="G336" s="1601" t="s">
        <v>1746</v>
      </c>
      <c r="H336" s="1602" t="s">
        <v>1747</v>
      </c>
      <c r="I336" s="567" t="s">
        <v>445</v>
      </c>
      <c r="J336" s="568">
        <v>0.375</v>
      </c>
      <c r="K336" s="569">
        <v>1</v>
      </c>
      <c r="L336" s="575"/>
    </row>
    <row r="337" spans="1:12" ht="25.5">
      <c r="A337" s="594" t="s">
        <v>39</v>
      </c>
      <c r="B337" s="1600" t="s">
        <v>24</v>
      </c>
      <c r="C337" s="564" t="s">
        <v>423</v>
      </c>
      <c r="D337" s="564" t="s">
        <v>709</v>
      </c>
      <c r="E337" s="565">
        <v>2015</v>
      </c>
      <c r="F337" s="566" t="s">
        <v>58</v>
      </c>
      <c r="G337" s="1601" t="s">
        <v>231</v>
      </c>
      <c r="H337" s="1602" t="s">
        <v>217</v>
      </c>
      <c r="I337" s="567" t="s">
        <v>445</v>
      </c>
      <c r="J337" s="568">
        <v>2.7027027027027029E-2</v>
      </c>
      <c r="K337" s="569">
        <v>1</v>
      </c>
      <c r="L337" s="575"/>
    </row>
    <row r="338" spans="1:12" ht="25.5">
      <c r="A338" s="594" t="s">
        <v>39</v>
      </c>
      <c r="B338" s="1600" t="s">
        <v>24</v>
      </c>
      <c r="C338" s="564" t="s">
        <v>423</v>
      </c>
      <c r="D338" s="564" t="s">
        <v>709</v>
      </c>
      <c r="E338" s="565">
        <v>2015</v>
      </c>
      <c r="F338" s="566" t="s">
        <v>58</v>
      </c>
      <c r="G338" s="1601" t="s">
        <v>231</v>
      </c>
      <c r="H338" s="1602" t="s">
        <v>2834</v>
      </c>
      <c r="I338" s="567" t="s">
        <v>445</v>
      </c>
      <c r="J338" s="568">
        <v>1.8410852713178296E-2</v>
      </c>
      <c r="K338" s="569">
        <v>0.86363636363636365</v>
      </c>
      <c r="L338" s="575"/>
    </row>
    <row r="339" spans="1:12" ht="25.5">
      <c r="A339" s="594" t="s">
        <v>39</v>
      </c>
      <c r="B339" s="1600" t="s">
        <v>24</v>
      </c>
      <c r="C339" s="564" t="s">
        <v>423</v>
      </c>
      <c r="D339" s="564" t="s">
        <v>709</v>
      </c>
      <c r="E339" s="565">
        <v>2015</v>
      </c>
      <c r="F339" s="566" t="s">
        <v>58</v>
      </c>
      <c r="G339" s="1601" t="s">
        <v>231</v>
      </c>
      <c r="H339" s="1602" t="s">
        <v>415</v>
      </c>
      <c r="I339" s="567" t="s">
        <v>445</v>
      </c>
      <c r="J339" s="568">
        <v>3.8461538461538464E-2</v>
      </c>
      <c r="K339" s="569">
        <v>0.66666666666666663</v>
      </c>
      <c r="L339" s="575"/>
    </row>
    <row r="340" spans="1:12" ht="25.5">
      <c r="A340" s="594" t="s">
        <v>39</v>
      </c>
      <c r="B340" s="1600" t="s">
        <v>24</v>
      </c>
      <c r="C340" s="564" t="s">
        <v>423</v>
      </c>
      <c r="D340" s="564" t="s">
        <v>709</v>
      </c>
      <c r="E340" s="565">
        <v>2015</v>
      </c>
      <c r="F340" s="566" t="s">
        <v>58</v>
      </c>
      <c r="G340" s="1601" t="s">
        <v>220</v>
      </c>
      <c r="H340" s="1602" t="s">
        <v>2834</v>
      </c>
      <c r="I340" s="567" t="s">
        <v>445</v>
      </c>
      <c r="J340" s="568">
        <v>0.15</v>
      </c>
      <c r="K340" s="569">
        <v>1</v>
      </c>
      <c r="L340" s="575"/>
    </row>
    <row r="341" spans="1:12" ht="25.5">
      <c r="A341" s="594" t="s">
        <v>39</v>
      </c>
      <c r="B341" s="1600" t="s">
        <v>24</v>
      </c>
      <c r="C341" s="564" t="s">
        <v>423</v>
      </c>
      <c r="D341" s="564" t="s">
        <v>709</v>
      </c>
      <c r="E341" s="565">
        <v>2015</v>
      </c>
      <c r="F341" s="566" t="s">
        <v>58</v>
      </c>
      <c r="G341" s="1604" t="s">
        <v>220</v>
      </c>
      <c r="H341" s="1602" t="s">
        <v>415</v>
      </c>
      <c r="I341" s="567" t="s">
        <v>445</v>
      </c>
      <c r="J341" s="568">
        <v>5.5555555555555552E-2</v>
      </c>
      <c r="K341" s="569">
        <v>0.7142857142857143</v>
      </c>
      <c r="L341" s="575"/>
    </row>
    <row r="342" spans="1:12" ht="25.5">
      <c r="A342" s="594" t="s">
        <v>39</v>
      </c>
      <c r="B342" s="1600" t="s">
        <v>24</v>
      </c>
      <c r="C342" s="564" t="s">
        <v>423</v>
      </c>
      <c r="D342" s="564" t="s">
        <v>709</v>
      </c>
      <c r="E342" s="565">
        <v>2015</v>
      </c>
      <c r="F342" s="566" t="s">
        <v>58</v>
      </c>
      <c r="G342" s="1604" t="s">
        <v>220</v>
      </c>
      <c r="H342" s="1602" t="s">
        <v>416</v>
      </c>
      <c r="I342" s="567" t="s">
        <v>445</v>
      </c>
      <c r="J342" s="568">
        <v>0.11235955056179775</v>
      </c>
      <c r="K342" s="569">
        <v>0.90909090909090906</v>
      </c>
      <c r="L342" s="575"/>
    </row>
    <row r="343" spans="1:12" ht="25.5">
      <c r="A343" s="594" t="s">
        <v>39</v>
      </c>
      <c r="B343" s="1600" t="s">
        <v>24</v>
      </c>
      <c r="C343" s="564" t="s">
        <v>423</v>
      </c>
      <c r="D343" s="564" t="s">
        <v>709</v>
      </c>
      <c r="E343" s="565">
        <v>2015</v>
      </c>
      <c r="F343" s="566" t="s">
        <v>58</v>
      </c>
      <c r="G343" s="1604" t="s">
        <v>220</v>
      </c>
      <c r="H343" s="1602" t="s">
        <v>1751</v>
      </c>
      <c r="I343" s="567" t="s">
        <v>445</v>
      </c>
      <c r="J343" s="568">
        <v>0.6</v>
      </c>
      <c r="K343" s="569">
        <v>1</v>
      </c>
      <c r="L343" s="575"/>
    </row>
    <row r="344" spans="1:12" ht="25.5">
      <c r="A344" s="594" t="s">
        <v>39</v>
      </c>
      <c r="B344" s="1600" t="s">
        <v>401</v>
      </c>
      <c r="C344" s="564" t="s">
        <v>423</v>
      </c>
      <c r="D344" s="564" t="s">
        <v>709</v>
      </c>
      <c r="E344" s="565">
        <v>2015</v>
      </c>
      <c r="F344" s="566" t="s">
        <v>58</v>
      </c>
      <c r="G344" s="1604" t="s">
        <v>216</v>
      </c>
      <c r="H344" s="1602" t="s">
        <v>417</v>
      </c>
      <c r="I344" s="567" t="s">
        <v>445</v>
      </c>
      <c r="J344" s="568">
        <v>0.41025641025641024</v>
      </c>
      <c r="K344" s="569">
        <v>0.53333333333333333</v>
      </c>
      <c r="L344" s="575"/>
    </row>
    <row r="345" spans="1:12" ht="25.5">
      <c r="A345" s="594" t="s">
        <v>39</v>
      </c>
      <c r="B345" s="1600" t="s">
        <v>401</v>
      </c>
      <c r="C345" s="564" t="s">
        <v>423</v>
      </c>
      <c r="D345" s="564" t="s">
        <v>709</v>
      </c>
      <c r="E345" s="565">
        <v>2015</v>
      </c>
      <c r="F345" s="566" t="s">
        <v>58</v>
      </c>
      <c r="G345" s="1601" t="s">
        <v>216</v>
      </c>
      <c r="H345" s="1602" t="s">
        <v>418</v>
      </c>
      <c r="I345" s="567" t="s">
        <v>445</v>
      </c>
      <c r="J345" s="568">
        <v>0.54545454545454541</v>
      </c>
      <c r="K345" s="569">
        <v>0.54545454545454541</v>
      </c>
      <c r="L345" s="575"/>
    </row>
    <row r="346" spans="1:12" ht="25.5">
      <c r="A346" s="594" t="s">
        <v>39</v>
      </c>
      <c r="B346" s="1600" t="s">
        <v>401</v>
      </c>
      <c r="C346" s="564" t="s">
        <v>423</v>
      </c>
      <c r="D346" s="564" t="s">
        <v>709</v>
      </c>
      <c r="E346" s="565">
        <v>2015</v>
      </c>
      <c r="F346" s="566" t="s">
        <v>58</v>
      </c>
      <c r="G346" s="1601" t="s">
        <v>1749</v>
      </c>
      <c r="H346" s="1602" t="s">
        <v>1743</v>
      </c>
      <c r="I346" s="567" t="s">
        <v>445</v>
      </c>
      <c r="J346" s="568">
        <v>0.375</v>
      </c>
      <c r="K346" s="569">
        <v>0.66666666666666663</v>
      </c>
      <c r="L346" s="575"/>
    </row>
    <row r="347" spans="1:12" ht="25.5">
      <c r="A347" s="594" t="s">
        <v>39</v>
      </c>
      <c r="B347" s="1600" t="s">
        <v>401</v>
      </c>
      <c r="C347" s="564" t="s">
        <v>423</v>
      </c>
      <c r="D347" s="564" t="s">
        <v>709</v>
      </c>
      <c r="E347" s="565">
        <v>2015</v>
      </c>
      <c r="F347" s="566" t="s">
        <v>58</v>
      </c>
      <c r="G347" s="1601" t="s">
        <v>226</v>
      </c>
      <c r="H347" s="1602" t="s">
        <v>1748</v>
      </c>
      <c r="I347" s="567" t="s">
        <v>445</v>
      </c>
      <c r="J347" s="568">
        <v>0.19047619047619047</v>
      </c>
      <c r="K347" s="569">
        <v>0.88888888888888884</v>
      </c>
      <c r="L347" s="575"/>
    </row>
    <row r="348" spans="1:12" ht="25.5">
      <c r="A348" s="594" t="s">
        <v>39</v>
      </c>
      <c r="B348" s="1600" t="s">
        <v>401</v>
      </c>
      <c r="C348" s="564" t="s">
        <v>423</v>
      </c>
      <c r="D348" s="564" t="s">
        <v>709</v>
      </c>
      <c r="E348" s="565">
        <v>2015</v>
      </c>
      <c r="F348" s="566" t="s">
        <v>58</v>
      </c>
      <c r="G348" s="1601" t="s">
        <v>226</v>
      </c>
      <c r="H348" s="1602" t="s">
        <v>415</v>
      </c>
      <c r="I348" s="567" t="s">
        <v>445</v>
      </c>
      <c r="J348" s="568">
        <v>0.16129032258064516</v>
      </c>
      <c r="K348" s="569">
        <v>0.83333333333333337</v>
      </c>
      <c r="L348" s="575"/>
    </row>
    <row r="349" spans="1:12" ht="25.5">
      <c r="A349" s="594" t="s">
        <v>39</v>
      </c>
      <c r="B349" s="1600" t="s">
        <v>401</v>
      </c>
      <c r="C349" s="564" t="s">
        <v>423</v>
      </c>
      <c r="D349" s="564" t="s">
        <v>709</v>
      </c>
      <c r="E349" s="565">
        <v>2015</v>
      </c>
      <c r="F349" s="566" t="s">
        <v>58</v>
      </c>
      <c r="G349" s="1601" t="s">
        <v>226</v>
      </c>
      <c r="H349" s="1602" t="s">
        <v>1751</v>
      </c>
      <c r="I349" s="567" t="s">
        <v>445</v>
      </c>
      <c r="J349" s="568">
        <v>0.52380952380952384</v>
      </c>
      <c r="K349" s="569">
        <v>0.84615384615384615</v>
      </c>
      <c r="L349" s="575"/>
    </row>
    <row r="350" spans="1:12" ht="25.5">
      <c r="A350" s="594" t="s">
        <v>39</v>
      </c>
      <c r="B350" s="1600" t="s">
        <v>401</v>
      </c>
      <c r="C350" s="564" t="s">
        <v>423</v>
      </c>
      <c r="D350" s="564" t="s">
        <v>709</v>
      </c>
      <c r="E350" s="565">
        <v>2015</v>
      </c>
      <c r="F350" s="566" t="s">
        <v>58</v>
      </c>
      <c r="G350" s="1601" t="s">
        <v>1746</v>
      </c>
      <c r="H350" s="1602" t="s">
        <v>1751</v>
      </c>
      <c r="I350" s="567" t="s">
        <v>445</v>
      </c>
      <c r="J350" s="568">
        <v>0.79032258064516125</v>
      </c>
      <c r="K350" s="569">
        <v>0.90740740740740744</v>
      </c>
      <c r="L350" s="575"/>
    </row>
    <row r="351" spans="1:12" ht="25.5">
      <c r="A351" s="594" t="s">
        <v>39</v>
      </c>
      <c r="B351" s="1600" t="s">
        <v>401</v>
      </c>
      <c r="C351" s="564" t="s">
        <v>423</v>
      </c>
      <c r="D351" s="564" t="s">
        <v>709</v>
      </c>
      <c r="E351" s="565">
        <v>2015</v>
      </c>
      <c r="F351" s="566" t="s">
        <v>58</v>
      </c>
      <c r="G351" s="1601" t="s">
        <v>1746</v>
      </c>
      <c r="H351" s="1602" t="s">
        <v>418</v>
      </c>
      <c r="I351" s="567" t="s">
        <v>445</v>
      </c>
      <c r="J351" s="568">
        <v>0.91304347826086951</v>
      </c>
      <c r="K351" s="569">
        <v>0.91304347826086951</v>
      </c>
      <c r="L351" s="575"/>
    </row>
    <row r="352" spans="1:12" ht="25.5">
      <c r="A352" s="594" t="s">
        <v>39</v>
      </c>
      <c r="B352" s="1600" t="s">
        <v>401</v>
      </c>
      <c r="C352" s="564" t="s">
        <v>423</v>
      </c>
      <c r="D352" s="564" t="s">
        <v>709</v>
      </c>
      <c r="E352" s="565">
        <v>2015</v>
      </c>
      <c r="F352" s="566" t="s">
        <v>58</v>
      </c>
      <c r="G352" s="1604" t="s">
        <v>231</v>
      </c>
      <c r="H352" s="1602" t="s">
        <v>215</v>
      </c>
      <c r="I352" s="567" t="s">
        <v>445</v>
      </c>
      <c r="J352" s="568">
        <v>1.6260162601626018E-2</v>
      </c>
      <c r="K352" s="569">
        <v>0.72727272727272729</v>
      </c>
      <c r="L352" s="575"/>
    </row>
    <row r="353" spans="1:12" ht="25.5">
      <c r="A353" s="594" t="s">
        <v>39</v>
      </c>
      <c r="B353" s="1600" t="s">
        <v>401</v>
      </c>
      <c r="C353" s="564" t="s">
        <v>423</v>
      </c>
      <c r="D353" s="564" t="s">
        <v>709</v>
      </c>
      <c r="E353" s="565">
        <v>2015</v>
      </c>
      <c r="F353" s="566" t="s">
        <v>58</v>
      </c>
      <c r="G353" s="1604" t="s">
        <v>231</v>
      </c>
      <c r="H353" s="1602" t="s">
        <v>219</v>
      </c>
      <c r="I353" s="567" t="s">
        <v>445</v>
      </c>
      <c r="J353" s="568">
        <v>0.15789473684210525</v>
      </c>
      <c r="K353" s="569">
        <v>1</v>
      </c>
      <c r="L353" s="575"/>
    </row>
    <row r="354" spans="1:12" ht="25.5">
      <c r="A354" s="594" t="s">
        <v>39</v>
      </c>
      <c r="B354" s="1600" t="s">
        <v>401</v>
      </c>
      <c r="C354" s="564" t="s">
        <v>423</v>
      </c>
      <c r="D354" s="564" t="s">
        <v>709</v>
      </c>
      <c r="E354" s="565">
        <v>2015</v>
      </c>
      <c r="F354" s="566" t="s">
        <v>58</v>
      </c>
      <c r="G354" s="1604" t="s">
        <v>231</v>
      </c>
      <c r="H354" s="1602" t="s">
        <v>415</v>
      </c>
      <c r="I354" s="567" t="s">
        <v>445</v>
      </c>
      <c r="J354" s="568">
        <v>0.17647058823529413</v>
      </c>
      <c r="K354" s="569">
        <v>1</v>
      </c>
      <c r="L354" s="575"/>
    </row>
    <row r="355" spans="1:12" ht="25.5">
      <c r="A355" s="594" t="s">
        <v>39</v>
      </c>
      <c r="B355" s="1600" t="s">
        <v>401</v>
      </c>
      <c r="C355" s="564" t="s">
        <v>423</v>
      </c>
      <c r="D355" s="564" t="s">
        <v>709</v>
      </c>
      <c r="E355" s="565">
        <v>2015</v>
      </c>
      <c r="F355" s="566" t="s">
        <v>58</v>
      </c>
      <c r="G355" s="1604" t="s">
        <v>231</v>
      </c>
      <c r="H355" s="1602" t="s">
        <v>1751</v>
      </c>
      <c r="I355" s="567" t="s">
        <v>445</v>
      </c>
      <c r="J355" s="568">
        <v>0.2857142857142857</v>
      </c>
      <c r="K355" s="569">
        <v>0.66666666666666663</v>
      </c>
      <c r="L355" s="575"/>
    </row>
    <row r="356" spans="1:12" ht="25.5">
      <c r="A356" s="594" t="s">
        <v>39</v>
      </c>
      <c r="B356" s="1600" t="s">
        <v>401</v>
      </c>
      <c r="C356" s="564" t="s">
        <v>423</v>
      </c>
      <c r="D356" s="564" t="s">
        <v>709</v>
      </c>
      <c r="E356" s="565">
        <v>2015</v>
      </c>
      <c r="F356" s="566" t="s">
        <v>58</v>
      </c>
      <c r="G356" s="1604" t="s">
        <v>220</v>
      </c>
      <c r="H356" s="1602" t="s">
        <v>1743</v>
      </c>
      <c r="I356" s="567" t="s">
        <v>445</v>
      </c>
      <c r="J356" s="568">
        <v>0.27777777777777779</v>
      </c>
      <c r="K356" s="569">
        <v>0.625</v>
      </c>
      <c r="L356" s="575"/>
    </row>
    <row r="357" spans="1:12" ht="25.5">
      <c r="A357" s="594" t="s">
        <v>39</v>
      </c>
      <c r="B357" s="1600" t="s">
        <v>401</v>
      </c>
      <c r="C357" s="564" t="s">
        <v>423</v>
      </c>
      <c r="D357" s="564" t="s">
        <v>709</v>
      </c>
      <c r="E357" s="565">
        <v>2015</v>
      </c>
      <c r="F357" s="566" t="s">
        <v>58</v>
      </c>
      <c r="G357" s="1601" t="s">
        <v>220</v>
      </c>
      <c r="H357" s="1602" t="s">
        <v>418</v>
      </c>
      <c r="I357" s="567" t="s">
        <v>445</v>
      </c>
      <c r="J357" s="568">
        <v>0.6333333333333333</v>
      </c>
      <c r="K357" s="569">
        <v>0.6333333333333333</v>
      </c>
      <c r="L357" s="575"/>
    </row>
    <row r="358" spans="1:12" ht="25.5">
      <c r="A358" s="594" t="s">
        <v>39</v>
      </c>
      <c r="B358" s="1600" t="s">
        <v>40</v>
      </c>
      <c r="C358" s="564" t="s">
        <v>174</v>
      </c>
      <c r="D358" s="564" t="s">
        <v>174</v>
      </c>
      <c r="E358" s="565">
        <v>2015</v>
      </c>
      <c r="F358" s="566" t="s">
        <v>58</v>
      </c>
      <c r="G358" s="1601" t="s">
        <v>227</v>
      </c>
      <c r="H358" s="1602" t="s">
        <v>1748</v>
      </c>
      <c r="I358" s="567" t="s">
        <v>445</v>
      </c>
      <c r="J358" s="568">
        <v>7.6923076923076927E-2</v>
      </c>
      <c r="K358" s="569">
        <v>1</v>
      </c>
      <c r="L358" s="575"/>
    </row>
    <row r="359" spans="1:12" ht="25.5">
      <c r="A359" s="594" t="s">
        <v>39</v>
      </c>
      <c r="B359" s="1600" t="s">
        <v>40</v>
      </c>
      <c r="C359" s="564" t="s">
        <v>174</v>
      </c>
      <c r="D359" s="564" t="s">
        <v>174</v>
      </c>
      <c r="E359" s="565">
        <v>2015</v>
      </c>
      <c r="F359" s="566" t="s">
        <v>58</v>
      </c>
      <c r="G359" s="1601" t="s">
        <v>227</v>
      </c>
      <c r="H359" s="1602" t="s">
        <v>415</v>
      </c>
      <c r="I359" s="567" t="s">
        <v>445</v>
      </c>
      <c r="J359" s="574">
        <v>0.125</v>
      </c>
      <c r="K359" s="572">
        <v>0.90476190476190477</v>
      </c>
      <c r="L359" s="575"/>
    </row>
    <row r="360" spans="1:12" ht="25.5">
      <c r="A360" s="594" t="s">
        <v>39</v>
      </c>
      <c r="B360" s="1600" t="s">
        <v>40</v>
      </c>
      <c r="C360" s="564" t="s">
        <v>174</v>
      </c>
      <c r="D360" s="564" t="s">
        <v>174</v>
      </c>
      <c r="E360" s="565">
        <v>2015</v>
      </c>
      <c r="F360" s="566" t="s">
        <v>58</v>
      </c>
      <c r="G360" s="1601" t="s">
        <v>227</v>
      </c>
      <c r="H360" s="1602" t="s">
        <v>1747</v>
      </c>
      <c r="I360" s="567" t="s">
        <v>445</v>
      </c>
      <c r="J360" s="574">
        <v>0.27777777777777779</v>
      </c>
      <c r="K360" s="572">
        <v>1</v>
      </c>
      <c r="L360" s="575"/>
    </row>
    <row r="361" spans="1:12" ht="25.5">
      <c r="A361" s="594" t="s">
        <v>39</v>
      </c>
      <c r="B361" s="1600" t="s">
        <v>40</v>
      </c>
      <c r="C361" s="564" t="s">
        <v>174</v>
      </c>
      <c r="D361" s="564" t="s">
        <v>174</v>
      </c>
      <c r="E361" s="565">
        <v>2015</v>
      </c>
      <c r="F361" s="566" t="s">
        <v>58</v>
      </c>
      <c r="G361" s="1601" t="s">
        <v>222</v>
      </c>
      <c r="H361" s="1602" t="s">
        <v>215</v>
      </c>
      <c r="I361" s="567" t="s">
        <v>445</v>
      </c>
      <c r="J361" s="574">
        <v>1.770416904625928E-2</v>
      </c>
      <c r="K361" s="572">
        <v>0.79487179487179482</v>
      </c>
      <c r="L361" s="575"/>
    </row>
    <row r="362" spans="1:12" ht="25.5">
      <c r="A362" s="594" t="s">
        <v>39</v>
      </c>
      <c r="B362" s="1600" t="s">
        <v>40</v>
      </c>
      <c r="C362" s="564" t="s">
        <v>174</v>
      </c>
      <c r="D362" s="564" t="s">
        <v>174</v>
      </c>
      <c r="E362" s="565">
        <v>2015</v>
      </c>
      <c r="F362" s="566" t="s">
        <v>58</v>
      </c>
      <c r="G362" s="1601" t="s">
        <v>222</v>
      </c>
      <c r="H362" s="1602" t="s">
        <v>219</v>
      </c>
      <c r="I362" s="567" t="s">
        <v>445</v>
      </c>
      <c r="J362" s="574">
        <v>0.35714285714285715</v>
      </c>
      <c r="K362" s="572">
        <v>1</v>
      </c>
      <c r="L362" s="575"/>
    </row>
    <row r="363" spans="1:12" ht="25.5">
      <c r="A363" s="594" t="s">
        <v>39</v>
      </c>
      <c r="B363" s="1600" t="s">
        <v>40</v>
      </c>
      <c r="C363" s="564" t="s">
        <v>174</v>
      </c>
      <c r="D363" s="564" t="s">
        <v>174</v>
      </c>
      <c r="E363" s="565">
        <v>2015</v>
      </c>
      <c r="F363" s="566" t="s">
        <v>58</v>
      </c>
      <c r="G363" s="1601" t="s">
        <v>222</v>
      </c>
      <c r="H363" s="1602" t="s">
        <v>415</v>
      </c>
      <c r="I363" s="567" t="s">
        <v>445</v>
      </c>
      <c r="J363" s="574">
        <v>2.4691358024691357E-2</v>
      </c>
      <c r="K363" s="572">
        <v>0.5</v>
      </c>
      <c r="L363" s="575"/>
    </row>
    <row r="364" spans="1:12" ht="25.5">
      <c r="A364" s="594" t="s">
        <v>39</v>
      </c>
      <c r="B364" s="1600" t="s">
        <v>40</v>
      </c>
      <c r="C364" s="564" t="s">
        <v>174</v>
      </c>
      <c r="D364" s="564" t="s">
        <v>174</v>
      </c>
      <c r="E364" s="565">
        <v>2015</v>
      </c>
      <c r="F364" s="566" t="s">
        <v>58</v>
      </c>
      <c r="G364" s="1601" t="s">
        <v>216</v>
      </c>
      <c r="H364" s="1602" t="s">
        <v>1743</v>
      </c>
      <c r="I364" s="567" t="s">
        <v>445</v>
      </c>
      <c r="J364" s="574">
        <v>0.14754098360655737</v>
      </c>
      <c r="K364" s="572">
        <v>0.75</v>
      </c>
      <c r="L364" s="575"/>
    </row>
    <row r="365" spans="1:12" ht="25.5">
      <c r="A365" s="594" t="s">
        <v>39</v>
      </c>
      <c r="B365" s="1600" t="s">
        <v>40</v>
      </c>
      <c r="C365" s="564" t="s">
        <v>174</v>
      </c>
      <c r="D365" s="564" t="s">
        <v>174</v>
      </c>
      <c r="E365" s="565">
        <v>2015</v>
      </c>
      <c r="F365" s="566" t="s">
        <v>58</v>
      </c>
      <c r="G365" s="1601" t="s">
        <v>216</v>
      </c>
      <c r="H365" s="1602" t="s">
        <v>416</v>
      </c>
      <c r="I365" s="567" t="s">
        <v>445</v>
      </c>
      <c r="J365" s="568">
        <v>0.1728395061728395</v>
      </c>
      <c r="K365" s="569">
        <v>0.77777777777777779</v>
      </c>
      <c r="L365" s="575"/>
    </row>
    <row r="366" spans="1:12" ht="25.5">
      <c r="A366" s="594" t="s">
        <v>39</v>
      </c>
      <c r="B366" s="1600" t="s">
        <v>40</v>
      </c>
      <c r="C366" s="564" t="s">
        <v>174</v>
      </c>
      <c r="D366" s="564" t="s">
        <v>174</v>
      </c>
      <c r="E366" s="565">
        <v>2015</v>
      </c>
      <c r="F366" s="566" t="s">
        <v>58</v>
      </c>
      <c r="G366" s="1601" t="s">
        <v>216</v>
      </c>
      <c r="H366" s="1602" t="s">
        <v>417</v>
      </c>
      <c r="I366" s="567" t="s">
        <v>445</v>
      </c>
      <c r="J366" s="568">
        <v>0.36507936507936506</v>
      </c>
      <c r="K366" s="569">
        <v>0.83636363636363631</v>
      </c>
      <c r="L366" s="575"/>
    </row>
    <row r="367" spans="1:12" ht="25.5">
      <c r="A367" s="594" t="s">
        <v>39</v>
      </c>
      <c r="B367" s="1600" t="s">
        <v>40</v>
      </c>
      <c r="C367" s="564" t="s">
        <v>174</v>
      </c>
      <c r="D367" s="564" t="s">
        <v>174</v>
      </c>
      <c r="E367" s="565">
        <v>2015</v>
      </c>
      <c r="F367" s="566" t="s">
        <v>58</v>
      </c>
      <c r="G367" s="1601" t="s">
        <v>216</v>
      </c>
      <c r="H367" s="1602" t="s">
        <v>1745</v>
      </c>
      <c r="I367" s="567" t="s">
        <v>445</v>
      </c>
      <c r="J367" s="568">
        <v>0.66666666666666663</v>
      </c>
      <c r="K367" s="569">
        <v>0.66666666666666663</v>
      </c>
      <c r="L367" s="575"/>
    </row>
    <row r="368" spans="1:12" ht="25.5">
      <c r="A368" s="594" t="s">
        <v>39</v>
      </c>
      <c r="B368" s="1600" t="s">
        <v>40</v>
      </c>
      <c r="C368" s="564" t="s">
        <v>174</v>
      </c>
      <c r="D368" s="564" t="s">
        <v>174</v>
      </c>
      <c r="E368" s="565">
        <v>2015</v>
      </c>
      <c r="F368" s="566" t="s">
        <v>58</v>
      </c>
      <c r="G368" s="1601" t="s">
        <v>1749</v>
      </c>
      <c r="H368" s="1602" t="s">
        <v>219</v>
      </c>
      <c r="I368" s="567" t="s">
        <v>445</v>
      </c>
      <c r="J368" s="568">
        <v>8.9285714285714288E-2</v>
      </c>
      <c r="K368" s="569">
        <v>0.7142857142857143</v>
      </c>
      <c r="L368" s="575"/>
    </row>
    <row r="369" spans="1:12" ht="25.5">
      <c r="A369" s="594" t="s">
        <v>39</v>
      </c>
      <c r="B369" s="1600" t="s">
        <v>40</v>
      </c>
      <c r="C369" s="564" t="s">
        <v>174</v>
      </c>
      <c r="D369" s="564" t="s">
        <v>174</v>
      </c>
      <c r="E369" s="565">
        <v>2015</v>
      </c>
      <c r="F369" s="566" t="s">
        <v>58</v>
      </c>
      <c r="G369" s="1601" t="s">
        <v>1749</v>
      </c>
      <c r="H369" s="1602" t="s">
        <v>415</v>
      </c>
      <c r="I369" s="567" t="s">
        <v>445</v>
      </c>
      <c r="J369" s="568">
        <v>8.1632653061224483E-2</v>
      </c>
      <c r="K369" s="569">
        <v>0.5714285714285714</v>
      </c>
      <c r="L369" s="575"/>
    </row>
    <row r="370" spans="1:12" ht="25.5">
      <c r="A370" s="594" t="s">
        <v>39</v>
      </c>
      <c r="B370" s="1600" t="s">
        <v>40</v>
      </c>
      <c r="C370" s="564" t="s">
        <v>174</v>
      </c>
      <c r="D370" s="564" t="s">
        <v>174</v>
      </c>
      <c r="E370" s="565">
        <v>2015</v>
      </c>
      <c r="F370" s="566" t="s">
        <v>58</v>
      </c>
      <c r="G370" s="1601" t="s">
        <v>226</v>
      </c>
      <c r="H370" s="1602" t="s">
        <v>1748</v>
      </c>
      <c r="I370" s="567" t="s">
        <v>445</v>
      </c>
      <c r="J370" s="568">
        <v>0.12903225806451613</v>
      </c>
      <c r="K370" s="569">
        <v>1</v>
      </c>
      <c r="L370" s="575"/>
    </row>
    <row r="371" spans="1:12" ht="25.5">
      <c r="A371" s="594" t="s">
        <v>39</v>
      </c>
      <c r="B371" s="1600" t="s">
        <v>40</v>
      </c>
      <c r="C371" s="564" t="s">
        <v>174</v>
      </c>
      <c r="D371" s="564" t="s">
        <v>174</v>
      </c>
      <c r="E371" s="565">
        <v>2015</v>
      </c>
      <c r="F371" s="566" t="s">
        <v>58</v>
      </c>
      <c r="G371" s="1601" t="s">
        <v>226</v>
      </c>
      <c r="H371" s="1602" t="s">
        <v>415</v>
      </c>
      <c r="I371" s="567" t="s">
        <v>445</v>
      </c>
      <c r="J371" s="568">
        <v>9.3333333333333338E-2</v>
      </c>
      <c r="K371" s="569">
        <v>0.875</v>
      </c>
      <c r="L371" s="575"/>
    </row>
    <row r="372" spans="1:12" ht="25.5">
      <c r="A372" s="594" t="s">
        <v>39</v>
      </c>
      <c r="B372" s="1600" t="s">
        <v>40</v>
      </c>
      <c r="C372" s="564" t="s">
        <v>174</v>
      </c>
      <c r="D372" s="564" t="s">
        <v>174</v>
      </c>
      <c r="E372" s="565">
        <v>2015</v>
      </c>
      <c r="F372" s="566" t="s">
        <v>58</v>
      </c>
      <c r="G372" s="1601" t="s">
        <v>226</v>
      </c>
      <c r="H372" s="1602" t="s">
        <v>206</v>
      </c>
      <c r="I372" s="567" t="s">
        <v>445</v>
      </c>
      <c r="J372" s="568">
        <v>0.17857142857142858</v>
      </c>
      <c r="K372" s="569">
        <v>0.55555555555555558</v>
      </c>
      <c r="L372" s="575"/>
    </row>
    <row r="373" spans="1:12" ht="25.5">
      <c r="A373" s="594" t="s">
        <v>39</v>
      </c>
      <c r="B373" s="1600" t="s">
        <v>40</v>
      </c>
      <c r="C373" s="564" t="s">
        <v>174</v>
      </c>
      <c r="D373" s="564" t="s">
        <v>174</v>
      </c>
      <c r="E373" s="565">
        <v>2015</v>
      </c>
      <c r="F373" s="566" t="s">
        <v>58</v>
      </c>
      <c r="G373" s="1601" t="s">
        <v>226</v>
      </c>
      <c r="H373" s="1602" t="s">
        <v>417</v>
      </c>
      <c r="I373" s="567" t="s">
        <v>445</v>
      </c>
      <c r="J373" s="568">
        <v>0.2</v>
      </c>
      <c r="K373" s="569">
        <v>1</v>
      </c>
      <c r="L373" s="575"/>
    </row>
    <row r="374" spans="1:12" ht="25.5">
      <c r="A374" s="594" t="s">
        <v>39</v>
      </c>
      <c r="B374" s="1600" t="s">
        <v>40</v>
      </c>
      <c r="C374" s="564" t="s">
        <v>174</v>
      </c>
      <c r="D374" s="564" t="s">
        <v>174</v>
      </c>
      <c r="E374" s="565">
        <v>2015</v>
      </c>
      <c r="F374" s="566" t="s">
        <v>58</v>
      </c>
      <c r="G374" s="1601" t="s">
        <v>1746</v>
      </c>
      <c r="H374" s="1602" t="s">
        <v>1747</v>
      </c>
      <c r="I374" s="567" t="s">
        <v>445</v>
      </c>
      <c r="J374" s="568">
        <v>0.42857142857142855</v>
      </c>
      <c r="K374" s="569">
        <v>0.8571428571428571</v>
      </c>
      <c r="L374" s="575"/>
    </row>
    <row r="375" spans="1:12" ht="25.5">
      <c r="A375" s="594" t="s">
        <v>39</v>
      </c>
      <c r="B375" s="1600" t="s">
        <v>40</v>
      </c>
      <c r="C375" s="564" t="s">
        <v>174</v>
      </c>
      <c r="D375" s="564" t="s">
        <v>174</v>
      </c>
      <c r="E375" s="565">
        <v>2015</v>
      </c>
      <c r="F375" s="566" t="s">
        <v>58</v>
      </c>
      <c r="G375" s="1601" t="s">
        <v>1746</v>
      </c>
      <c r="H375" s="1602" t="s">
        <v>417</v>
      </c>
      <c r="I375" s="567" t="s">
        <v>445</v>
      </c>
      <c r="J375" s="568">
        <v>0.47368421052631576</v>
      </c>
      <c r="K375" s="569">
        <v>0.8571428571428571</v>
      </c>
      <c r="L375" s="575"/>
    </row>
    <row r="376" spans="1:12" ht="25.5">
      <c r="A376" s="594" t="s">
        <v>39</v>
      </c>
      <c r="B376" s="1600" t="s">
        <v>40</v>
      </c>
      <c r="C376" s="564" t="s">
        <v>174</v>
      </c>
      <c r="D376" s="564" t="s">
        <v>174</v>
      </c>
      <c r="E376" s="565">
        <v>2015</v>
      </c>
      <c r="F376" s="566" t="s">
        <v>58</v>
      </c>
      <c r="G376" s="1601" t="s">
        <v>1750</v>
      </c>
      <c r="H376" s="1602" t="s">
        <v>1751</v>
      </c>
      <c r="I376" s="567" t="s">
        <v>445</v>
      </c>
      <c r="J376" s="568">
        <v>0.72131147540983609</v>
      </c>
      <c r="K376" s="569">
        <v>1</v>
      </c>
      <c r="L376" s="575"/>
    </row>
    <row r="377" spans="1:12" ht="25.5">
      <c r="A377" s="594" t="s">
        <v>39</v>
      </c>
      <c r="B377" s="1600" t="s">
        <v>40</v>
      </c>
      <c r="C377" s="564" t="s">
        <v>174</v>
      </c>
      <c r="D377" s="564" t="s">
        <v>174</v>
      </c>
      <c r="E377" s="565">
        <v>2015</v>
      </c>
      <c r="F377" s="566" t="s">
        <v>58</v>
      </c>
      <c r="G377" s="1601" t="s">
        <v>231</v>
      </c>
      <c r="H377" s="1602" t="s">
        <v>215</v>
      </c>
      <c r="I377" s="567" t="s">
        <v>445</v>
      </c>
      <c r="J377" s="568">
        <v>2.4305555555555556E-2</v>
      </c>
      <c r="K377" s="569">
        <v>0.80327868852459017</v>
      </c>
      <c r="L377" s="575"/>
    </row>
    <row r="378" spans="1:12" ht="25.5">
      <c r="A378" s="594" t="s">
        <v>39</v>
      </c>
      <c r="B378" s="1600" t="s">
        <v>40</v>
      </c>
      <c r="C378" s="564" t="s">
        <v>174</v>
      </c>
      <c r="D378" s="564" t="s">
        <v>174</v>
      </c>
      <c r="E378" s="565">
        <v>2015</v>
      </c>
      <c r="F378" s="566" t="s">
        <v>58</v>
      </c>
      <c r="G378" s="1604" t="s">
        <v>231</v>
      </c>
      <c r="H378" s="1602" t="s">
        <v>219</v>
      </c>
      <c r="I378" s="567" t="s">
        <v>445</v>
      </c>
      <c r="J378" s="568">
        <v>4.2105263157894736E-2</v>
      </c>
      <c r="K378" s="569">
        <v>0.66666666666666663</v>
      </c>
      <c r="L378" s="575"/>
    </row>
    <row r="379" spans="1:12" ht="25.5">
      <c r="A379" s="594" t="s">
        <v>39</v>
      </c>
      <c r="B379" s="1600" t="s">
        <v>40</v>
      </c>
      <c r="C379" s="564" t="s">
        <v>174</v>
      </c>
      <c r="D379" s="564" t="s">
        <v>174</v>
      </c>
      <c r="E379" s="565">
        <v>2015</v>
      </c>
      <c r="F379" s="566" t="s">
        <v>58</v>
      </c>
      <c r="G379" s="1604" t="s">
        <v>231</v>
      </c>
      <c r="H379" s="1602" t="s">
        <v>1743</v>
      </c>
      <c r="I379" s="567" t="s">
        <v>445</v>
      </c>
      <c r="J379" s="568">
        <v>0.16176470588235295</v>
      </c>
      <c r="K379" s="569">
        <v>0.91666666666666663</v>
      </c>
      <c r="L379" s="575"/>
    </row>
    <row r="380" spans="1:12" ht="25.5">
      <c r="A380" s="594" t="s">
        <v>39</v>
      </c>
      <c r="B380" s="1600" t="s">
        <v>40</v>
      </c>
      <c r="C380" s="564" t="s">
        <v>174</v>
      </c>
      <c r="D380" s="564" t="s">
        <v>174</v>
      </c>
      <c r="E380" s="565">
        <v>2015</v>
      </c>
      <c r="F380" s="566" t="s">
        <v>58</v>
      </c>
      <c r="G380" s="1601" t="s">
        <v>220</v>
      </c>
      <c r="H380" s="1602" t="s">
        <v>1748</v>
      </c>
      <c r="I380" s="567" t="s">
        <v>445</v>
      </c>
      <c r="J380" s="568">
        <v>0.30434782608695654</v>
      </c>
      <c r="K380" s="569">
        <v>0.875</v>
      </c>
      <c r="L380" s="575"/>
    </row>
    <row r="381" spans="1:12" ht="25.5">
      <c r="A381" s="594" t="s">
        <v>39</v>
      </c>
      <c r="B381" s="1600" t="s">
        <v>40</v>
      </c>
      <c r="C381" s="564" t="s">
        <v>174</v>
      </c>
      <c r="D381" s="564" t="s">
        <v>174</v>
      </c>
      <c r="E381" s="565">
        <v>2015</v>
      </c>
      <c r="F381" s="566" t="s">
        <v>58</v>
      </c>
      <c r="G381" s="1604" t="s">
        <v>220</v>
      </c>
      <c r="H381" s="1602" t="s">
        <v>415</v>
      </c>
      <c r="I381" s="567" t="s">
        <v>445</v>
      </c>
      <c r="J381" s="568">
        <v>9.0163934426229511E-2</v>
      </c>
      <c r="K381" s="569">
        <v>1</v>
      </c>
      <c r="L381" s="575"/>
    </row>
    <row r="382" spans="1:12" ht="25.5">
      <c r="A382" s="594" t="s">
        <v>39</v>
      </c>
      <c r="B382" s="1600" t="s">
        <v>40</v>
      </c>
      <c r="C382" s="564" t="s">
        <v>174</v>
      </c>
      <c r="D382" s="564" t="s">
        <v>174</v>
      </c>
      <c r="E382" s="565">
        <v>2015</v>
      </c>
      <c r="F382" s="566" t="s">
        <v>58</v>
      </c>
      <c r="G382" s="1604" t="s">
        <v>220</v>
      </c>
      <c r="H382" s="1602" t="s">
        <v>416</v>
      </c>
      <c r="I382" s="567" t="s">
        <v>445</v>
      </c>
      <c r="J382" s="568">
        <v>0.12903225806451613</v>
      </c>
      <c r="K382" s="569">
        <v>0.8</v>
      </c>
      <c r="L382" s="575"/>
    </row>
    <row r="383" spans="1:12" ht="25.5">
      <c r="A383" s="594" t="s">
        <v>39</v>
      </c>
      <c r="B383" s="1600" t="s">
        <v>40</v>
      </c>
      <c r="C383" s="564" t="s">
        <v>174</v>
      </c>
      <c r="D383" s="564" t="s">
        <v>174</v>
      </c>
      <c r="E383" s="565">
        <v>2015</v>
      </c>
      <c r="F383" s="566" t="s">
        <v>58</v>
      </c>
      <c r="G383" s="1604" t="s">
        <v>220</v>
      </c>
      <c r="H383" s="1602" t="s">
        <v>417</v>
      </c>
      <c r="I383" s="567" t="s">
        <v>445</v>
      </c>
      <c r="J383" s="568">
        <v>0.27472527472527475</v>
      </c>
      <c r="K383" s="569">
        <v>0.6097560975609756</v>
      </c>
      <c r="L383" s="575"/>
    </row>
    <row r="384" spans="1:12" ht="25.5">
      <c r="A384" s="594" t="s">
        <v>39</v>
      </c>
      <c r="B384" s="1600" t="s">
        <v>24</v>
      </c>
      <c r="C384" s="564" t="s">
        <v>174</v>
      </c>
      <c r="D384" s="564" t="s">
        <v>174</v>
      </c>
      <c r="E384" s="565">
        <v>2015</v>
      </c>
      <c r="F384" s="566" t="s">
        <v>58</v>
      </c>
      <c r="G384" s="1601" t="s">
        <v>227</v>
      </c>
      <c r="H384" s="1602" t="s">
        <v>2834</v>
      </c>
      <c r="I384" s="567" t="s">
        <v>445</v>
      </c>
      <c r="J384" s="568">
        <v>4.4444444444444446E-2</v>
      </c>
      <c r="K384" s="569">
        <v>0.66666666666666663</v>
      </c>
      <c r="L384" s="575"/>
    </row>
    <row r="385" spans="1:12" ht="25.5">
      <c r="A385" s="594" t="s">
        <v>39</v>
      </c>
      <c r="B385" s="1600" t="s">
        <v>24</v>
      </c>
      <c r="C385" s="564" t="s">
        <v>174</v>
      </c>
      <c r="D385" s="564" t="s">
        <v>174</v>
      </c>
      <c r="E385" s="565">
        <v>2015</v>
      </c>
      <c r="F385" s="566" t="s">
        <v>58</v>
      </c>
      <c r="G385" s="1601" t="s">
        <v>227</v>
      </c>
      <c r="H385" s="1602" t="s">
        <v>415</v>
      </c>
      <c r="I385" s="567" t="s">
        <v>445</v>
      </c>
      <c r="J385" s="568">
        <v>7.4999999999999997E-2</v>
      </c>
      <c r="K385" s="569">
        <v>1</v>
      </c>
      <c r="L385" s="575"/>
    </row>
    <row r="386" spans="1:12" ht="25.5">
      <c r="A386" s="594" t="s">
        <v>39</v>
      </c>
      <c r="B386" s="1600" t="s">
        <v>24</v>
      </c>
      <c r="C386" s="564" t="s">
        <v>174</v>
      </c>
      <c r="D386" s="564" t="s">
        <v>174</v>
      </c>
      <c r="E386" s="565">
        <v>2015</v>
      </c>
      <c r="F386" s="566" t="s">
        <v>58</v>
      </c>
      <c r="G386" s="1601" t="s">
        <v>222</v>
      </c>
      <c r="H386" s="1602" t="s">
        <v>2835</v>
      </c>
      <c r="I386" s="567" t="s">
        <v>445</v>
      </c>
      <c r="J386" s="568">
        <v>0.18181818181818182</v>
      </c>
      <c r="K386" s="569">
        <v>0.8571428571428571</v>
      </c>
      <c r="L386" s="575"/>
    </row>
    <row r="387" spans="1:12" ht="25.5">
      <c r="A387" s="594" t="s">
        <v>39</v>
      </c>
      <c r="B387" s="1600" t="s">
        <v>24</v>
      </c>
      <c r="C387" s="564" t="s">
        <v>174</v>
      </c>
      <c r="D387" s="564" t="s">
        <v>174</v>
      </c>
      <c r="E387" s="565">
        <v>2015</v>
      </c>
      <c r="F387" s="566" t="s">
        <v>58</v>
      </c>
      <c r="G387" s="1601" t="s">
        <v>216</v>
      </c>
      <c r="H387" s="1602" t="s">
        <v>2834</v>
      </c>
      <c r="I387" s="567" t="s">
        <v>445</v>
      </c>
      <c r="J387" s="568">
        <v>9.5238095238095233E-2</v>
      </c>
      <c r="K387" s="569">
        <v>0.66666666666666663</v>
      </c>
      <c r="L387" s="575"/>
    </row>
    <row r="388" spans="1:12" ht="25.5">
      <c r="A388" s="594" t="s">
        <v>39</v>
      </c>
      <c r="B388" s="1600" t="s">
        <v>24</v>
      </c>
      <c r="C388" s="564" t="s">
        <v>174</v>
      </c>
      <c r="D388" s="564" t="s">
        <v>174</v>
      </c>
      <c r="E388" s="565">
        <v>2015</v>
      </c>
      <c r="F388" s="566" t="s">
        <v>58</v>
      </c>
      <c r="G388" s="1601" t="s">
        <v>216</v>
      </c>
      <c r="H388" s="1602" t="s">
        <v>415</v>
      </c>
      <c r="I388" s="567" t="s">
        <v>445</v>
      </c>
      <c r="J388" s="568">
        <v>8.5526315789473686E-2</v>
      </c>
      <c r="K388" s="569">
        <v>1</v>
      </c>
      <c r="L388" s="575"/>
    </row>
    <row r="389" spans="1:12" ht="25.5">
      <c r="A389" s="594" t="s">
        <v>39</v>
      </c>
      <c r="B389" s="1600" t="s">
        <v>24</v>
      </c>
      <c r="C389" s="564" t="s">
        <v>174</v>
      </c>
      <c r="D389" s="564" t="s">
        <v>174</v>
      </c>
      <c r="E389" s="565">
        <v>2015</v>
      </c>
      <c r="F389" s="566" t="s">
        <v>58</v>
      </c>
      <c r="G389" s="1601" t="s">
        <v>216</v>
      </c>
      <c r="H389" s="1602" t="s">
        <v>416</v>
      </c>
      <c r="I389" s="567" t="s">
        <v>445</v>
      </c>
      <c r="J389" s="568">
        <v>0.19218241042345277</v>
      </c>
      <c r="K389" s="569">
        <v>0.96721311475409832</v>
      </c>
      <c r="L389" s="575"/>
    </row>
    <row r="390" spans="1:12" ht="25.5">
      <c r="A390" s="594" t="s">
        <v>39</v>
      </c>
      <c r="B390" s="1600" t="s">
        <v>24</v>
      </c>
      <c r="C390" s="564" t="s">
        <v>174</v>
      </c>
      <c r="D390" s="564" t="s">
        <v>174</v>
      </c>
      <c r="E390" s="565">
        <v>2015</v>
      </c>
      <c r="F390" s="566" t="s">
        <v>58</v>
      </c>
      <c r="G390" s="1601" t="s">
        <v>216</v>
      </c>
      <c r="H390" s="1602" t="s">
        <v>417</v>
      </c>
      <c r="I390" s="567" t="s">
        <v>445</v>
      </c>
      <c r="J390" s="568">
        <v>0.19259259259259259</v>
      </c>
      <c r="K390" s="569">
        <v>0.89655172413793105</v>
      </c>
      <c r="L390" s="575"/>
    </row>
    <row r="391" spans="1:12" ht="25.5">
      <c r="A391" s="594" t="s">
        <v>39</v>
      </c>
      <c r="B391" s="1600" t="s">
        <v>24</v>
      </c>
      <c r="C391" s="564" t="s">
        <v>174</v>
      </c>
      <c r="D391" s="564" t="s">
        <v>174</v>
      </c>
      <c r="E391" s="565">
        <v>2015</v>
      </c>
      <c r="F391" s="566" t="s">
        <v>58</v>
      </c>
      <c r="G391" s="1601" t="s">
        <v>1749</v>
      </c>
      <c r="H391" s="1602" t="s">
        <v>1743</v>
      </c>
      <c r="I391" s="567" t="s">
        <v>445</v>
      </c>
      <c r="J391" s="568">
        <v>0.35</v>
      </c>
      <c r="K391" s="569">
        <v>0.875</v>
      </c>
      <c r="L391" s="575"/>
    </row>
    <row r="392" spans="1:12" ht="25.5">
      <c r="A392" s="594" t="s">
        <v>39</v>
      </c>
      <c r="B392" s="1600" t="s">
        <v>24</v>
      </c>
      <c r="C392" s="564" t="s">
        <v>174</v>
      </c>
      <c r="D392" s="564" t="s">
        <v>174</v>
      </c>
      <c r="E392" s="565">
        <v>2015</v>
      </c>
      <c r="F392" s="566" t="s">
        <v>58</v>
      </c>
      <c r="G392" s="1601" t="s">
        <v>226</v>
      </c>
      <c r="H392" s="1602" t="s">
        <v>2834</v>
      </c>
      <c r="I392" s="567" t="s">
        <v>445</v>
      </c>
      <c r="J392" s="568">
        <v>7.1428571428571425E-2</v>
      </c>
      <c r="K392" s="569">
        <v>1</v>
      </c>
      <c r="L392" s="575"/>
    </row>
    <row r="393" spans="1:12" ht="25.5">
      <c r="A393" s="594" t="s">
        <v>39</v>
      </c>
      <c r="B393" s="1600" t="s">
        <v>24</v>
      </c>
      <c r="C393" s="564" t="s">
        <v>174</v>
      </c>
      <c r="D393" s="564" t="s">
        <v>174</v>
      </c>
      <c r="E393" s="565">
        <v>2015</v>
      </c>
      <c r="F393" s="566" t="s">
        <v>58</v>
      </c>
      <c r="G393" s="1601" t="s">
        <v>226</v>
      </c>
      <c r="H393" s="1602" t="s">
        <v>1743</v>
      </c>
      <c r="I393" s="567" t="s">
        <v>445</v>
      </c>
      <c r="J393" s="568">
        <v>0.17391304347826086</v>
      </c>
      <c r="K393" s="569">
        <v>0.8</v>
      </c>
      <c r="L393" s="575"/>
    </row>
    <row r="394" spans="1:12" ht="25.5">
      <c r="A394" s="594" t="s">
        <v>39</v>
      </c>
      <c r="B394" s="1600" t="s">
        <v>24</v>
      </c>
      <c r="C394" s="564" t="s">
        <v>174</v>
      </c>
      <c r="D394" s="564" t="s">
        <v>174</v>
      </c>
      <c r="E394" s="565">
        <v>2015</v>
      </c>
      <c r="F394" s="566" t="s">
        <v>58</v>
      </c>
      <c r="G394" s="1601" t="s">
        <v>1746</v>
      </c>
      <c r="H394" s="1602" t="s">
        <v>1743</v>
      </c>
      <c r="I394" s="567" t="s">
        <v>445</v>
      </c>
      <c r="J394" s="568">
        <v>0.2</v>
      </c>
      <c r="K394" s="569">
        <v>0.75</v>
      </c>
      <c r="L394" s="575"/>
    </row>
    <row r="395" spans="1:12" ht="25.5">
      <c r="A395" s="594" t="s">
        <v>39</v>
      </c>
      <c r="B395" s="1600" t="s">
        <v>24</v>
      </c>
      <c r="C395" s="564" t="s">
        <v>174</v>
      </c>
      <c r="D395" s="564" t="s">
        <v>174</v>
      </c>
      <c r="E395" s="565">
        <v>2015</v>
      </c>
      <c r="F395" s="566" t="s">
        <v>58</v>
      </c>
      <c r="G395" s="1601" t="s">
        <v>1746</v>
      </c>
      <c r="H395" s="1602" t="s">
        <v>1747</v>
      </c>
      <c r="I395" s="567" t="s">
        <v>445</v>
      </c>
      <c r="J395" s="568">
        <v>0.375</v>
      </c>
      <c r="K395" s="569">
        <v>1</v>
      </c>
      <c r="L395" s="575"/>
    </row>
    <row r="396" spans="1:12" ht="25.5">
      <c r="A396" s="594" t="s">
        <v>39</v>
      </c>
      <c r="B396" s="1600" t="s">
        <v>24</v>
      </c>
      <c r="C396" s="564" t="s">
        <v>174</v>
      </c>
      <c r="D396" s="564" t="s">
        <v>174</v>
      </c>
      <c r="E396" s="565">
        <v>2015</v>
      </c>
      <c r="F396" s="566" t="s">
        <v>58</v>
      </c>
      <c r="G396" s="1601" t="s">
        <v>231</v>
      </c>
      <c r="H396" s="1602" t="s">
        <v>217</v>
      </c>
      <c r="I396" s="567" t="s">
        <v>445</v>
      </c>
      <c r="J396" s="568">
        <v>2.7027027027027029E-2</v>
      </c>
      <c r="K396" s="569">
        <v>1</v>
      </c>
      <c r="L396" s="575"/>
    </row>
    <row r="397" spans="1:12" ht="25.5">
      <c r="A397" s="594" t="s">
        <v>39</v>
      </c>
      <c r="B397" s="1600" t="s">
        <v>24</v>
      </c>
      <c r="C397" s="564" t="s">
        <v>174</v>
      </c>
      <c r="D397" s="564" t="s">
        <v>174</v>
      </c>
      <c r="E397" s="565">
        <v>2015</v>
      </c>
      <c r="F397" s="566" t="s">
        <v>58</v>
      </c>
      <c r="G397" s="1601" t="s">
        <v>231</v>
      </c>
      <c r="H397" s="1602" t="s">
        <v>2834</v>
      </c>
      <c r="I397" s="567" t="s">
        <v>445</v>
      </c>
      <c r="J397" s="568">
        <v>1.8410852713178296E-2</v>
      </c>
      <c r="K397" s="569">
        <v>0.86363636363636365</v>
      </c>
      <c r="L397" s="575"/>
    </row>
    <row r="398" spans="1:12" ht="25.5">
      <c r="A398" s="594" t="s">
        <v>39</v>
      </c>
      <c r="B398" s="1600" t="s">
        <v>24</v>
      </c>
      <c r="C398" s="564" t="s">
        <v>174</v>
      </c>
      <c r="D398" s="564" t="s">
        <v>174</v>
      </c>
      <c r="E398" s="565">
        <v>2015</v>
      </c>
      <c r="F398" s="566" t="s">
        <v>58</v>
      </c>
      <c r="G398" s="1601" t="s">
        <v>231</v>
      </c>
      <c r="H398" s="1602" t="s">
        <v>415</v>
      </c>
      <c r="I398" s="567" t="s">
        <v>445</v>
      </c>
      <c r="J398" s="568">
        <v>3.8461538461538464E-2</v>
      </c>
      <c r="K398" s="569">
        <v>0.66666666666666663</v>
      </c>
      <c r="L398" s="575"/>
    </row>
    <row r="399" spans="1:12" ht="25.5">
      <c r="A399" s="594" t="s">
        <v>39</v>
      </c>
      <c r="B399" s="1600" t="s">
        <v>24</v>
      </c>
      <c r="C399" s="564" t="s">
        <v>174</v>
      </c>
      <c r="D399" s="564" t="s">
        <v>174</v>
      </c>
      <c r="E399" s="565">
        <v>2015</v>
      </c>
      <c r="F399" s="566" t="s">
        <v>58</v>
      </c>
      <c r="G399" s="1601" t="s">
        <v>220</v>
      </c>
      <c r="H399" s="1602" t="s">
        <v>2834</v>
      </c>
      <c r="I399" s="567" t="s">
        <v>445</v>
      </c>
      <c r="J399" s="568">
        <v>0.15</v>
      </c>
      <c r="K399" s="569">
        <v>1</v>
      </c>
      <c r="L399" s="575"/>
    </row>
    <row r="400" spans="1:12" ht="25.5">
      <c r="A400" s="594" t="s">
        <v>39</v>
      </c>
      <c r="B400" s="1600" t="s">
        <v>24</v>
      </c>
      <c r="C400" s="564" t="s">
        <v>174</v>
      </c>
      <c r="D400" s="564" t="s">
        <v>174</v>
      </c>
      <c r="E400" s="565">
        <v>2015</v>
      </c>
      <c r="F400" s="566" t="s">
        <v>58</v>
      </c>
      <c r="G400" s="1604" t="s">
        <v>220</v>
      </c>
      <c r="H400" s="1602" t="s">
        <v>415</v>
      </c>
      <c r="I400" s="567" t="s">
        <v>445</v>
      </c>
      <c r="J400" s="568">
        <v>5.5555555555555552E-2</v>
      </c>
      <c r="K400" s="569">
        <v>0.7142857142857143</v>
      </c>
      <c r="L400" s="575"/>
    </row>
    <row r="401" spans="1:12" ht="25.5">
      <c r="A401" s="594" t="s">
        <v>39</v>
      </c>
      <c r="B401" s="1600" t="s">
        <v>24</v>
      </c>
      <c r="C401" s="564" t="s">
        <v>174</v>
      </c>
      <c r="D401" s="564" t="s">
        <v>174</v>
      </c>
      <c r="E401" s="565">
        <v>2015</v>
      </c>
      <c r="F401" s="566" t="s">
        <v>58</v>
      </c>
      <c r="G401" s="1604" t="s">
        <v>220</v>
      </c>
      <c r="H401" s="1602" t="s">
        <v>416</v>
      </c>
      <c r="I401" s="567" t="s">
        <v>445</v>
      </c>
      <c r="J401" s="568">
        <v>0.11235955056179775</v>
      </c>
      <c r="K401" s="569">
        <v>0.90909090909090906</v>
      </c>
      <c r="L401" s="575"/>
    </row>
    <row r="402" spans="1:12" ht="25.5">
      <c r="A402" s="594" t="s">
        <v>39</v>
      </c>
      <c r="B402" s="1600" t="s">
        <v>24</v>
      </c>
      <c r="C402" s="564" t="s">
        <v>174</v>
      </c>
      <c r="D402" s="564" t="s">
        <v>174</v>
      </c>
      <c r="E402" s="565">
        <v>2015</v>
      </c>
      <c r="F402" s="566" t="s">
        <v>58</v>
      </c>
      <c r="G402" s="1604" t="s">
        <v>220</v>
      </c>
      <c r="H402" s="1602" t="s">
        <v>1751</v>
      </c>
      <c r="I402" s="567" t="s">
        <v>445</v>
      </c>
      <c r="J402" s="568">
        <v>0.6</v>
      </c>
      <c r="K402" s="569">
        <v>1</v>
      </c>
      <c r="L402" s="575"/>
    </row>
    <row r="403" spans="1:12" ht="25.5">
      <c r="A403" s="594" t="s">
        <v>39</v>
      </c>
      <c r="B403" s="1600" t="s">
        <v>401</v>
      </c>
      <c r="C403" s="564" t="s">
        <v>174</v>
      </c>
      <c r="D403" s="564" t="s">
        <v>174</v>
      </c>
      <c r="E403" s="565">
        <v>2015</v>
      </c>
      <c r="F403" s="566" t="s">
        <v>58</v>
      </c>
      <c r="G403" s="1604" t="s">
        <v>216</v>
      </c>
      <c r="H403" s="1602" t="s">
        <v>417</v>
      </c>
      <c r="I403" s="567" t="s">
        <v>445</v>
      </c>
      <c r="J403" s="568">
        <v>0.41025641025641024</v>
      </c>
      <c r="K403" s="569">
        <v>0.53333333333333333</v>
      </c>
      <c r="L403" s="575"/>
    </row>
    <row r="404" spans="1:12" ht="25.5">
      <c r="A404" s="594" t="s">
        <v>39</v>
      </c>
      <c r="B404" s="1600" t="s">
        <v>401</v>
      </c>
      <c r="C404" s="564" t="s">
        <v>174</v>
      </c>
      <c r="D404" s="564" t="s">
        <v>174</v>
      </c>
      <c r="E404" s="565">
        <v>2015</v>
      </c>
      <c r="F404" s="566" t="s">
        <v>58</v>
      </c>
      <c r="G404" s="1601" t="s">
        <v>216</v>
      </c>
      <c r="H404" s="1602" t="s">
        <v>418</v>
      </c>
      <c r="I404" s="567" t="s">
        <v>445</v>
      </c>
      <c r="J404" s="568">
        <v>0.54545454545454541</v>
      </c>
      <c r="K404" s="569">
        <v>0.54545454545454541</v>
      </c>
      <c r="L404" s="575"/>
    </row>
    <row r="405" spans="1:12" ht="25.5">
      <c r="A405" s="594" t="s">
        <v>39</v>
      </c>
      <c r="B405" s="1600" t="s">
        <v>401</v>
      </c>
      <c r="C405" s="564" t="s">
        <v>174</v>
      </c>
      <c r="D405" s="564" t="s">
        <v>174</v>
      </c>
      <c r="E405" s="565">
        <v>2015</v>
      </c>
      <c r="F405" s="566" t="s">
        <v>58</v>
      </c>
      <c r="G405" s="1601" t="s">
        <v>1749</v>
      </c>
      <c r="H405" s="1602" t="s">
        <v>1743</v>
      </c>
      <c r="I405" s="567" t="s">
        <v>445</v>
      </c>
      <c r="J405" s="568">
        <v>0.375</v>
      </c>
      <c r="K405" s="569">
        <v>0.66666666666666663</v>
      </c>
      <c r="L405" s="575"/>
    </row>
    <row r="406" spans="1:12" ht="25.5">
      <c r="A406" s="594" t="s">
        <v>39</v>
      </c>
      <c r="B406" s="1600" t="s">
        <v>401</v>
      </c>
      <c r="C406" s="564" t="s">
        <v>174</v>
      </c>
      <c r="D406" s="564" t="s">
        <v>174</v>
      </c>
      <c r="E406" s="565">
        <v>2015</v>
      </c>
      <c r="F406" s="566" t="s">
        <v>58</v>
      </c>
      <c r="G406" s="1601" t="s">
        <v>226</v>
      </c>
      <c r="H406" s="1602" t="s">
        <v>1748</v>
      </c>
      <c r="I406" s="567" t="s">
        <v>445</v>
      </c>
      <c r="J406" s="568">
        <v>0.19047619047619047</v>
      </c>
      <c r="K406" s="569">
        <v>0.88888888888888884</v>
      </c>
      <c r="L406" s="575"/>
    </row>
    <row r="407" spans="1:12" ht="25.5">
      <c r="A407" s="594" t="s">
        <v>39</v>
      </c>
      <c r="B407" s="1600" t="s">
        <v>401</v>
      </c>
      <c r="C407" s="564" t="s">
        <v>174</v>
      </c>
      <c r="D407" s="564" t="s">
        <v>174</v>
      </c>
      <c r="E407" s="565">
        <v>2015</v>
      </c>
      <c r="F407" s="566" t="s">
        <v>58</v>
      </c>
      <c r="G407" s="1601" t="s">
        <v>226</v>
      </c>
      <c r="H407" s="1602" t="s">
        <v>415</v>
      </c>
      <c r="I407" s="567" t="s">
        <v>445</v>
      </c>
      <c r="J407" s="568">
        <v>0.16129032258064516</v>
      </c>
      <c r="K407" s="569">
        <v>0.83333333333333337</v>
      </c>
      <c r="L407" s="575"/>
    </row>
    <row r="408" spans="1:12" ht="25.5">
      <c r="A408" s="594" t="s">
        <v>39</v>
      </c>
      <c r="B408" s="1600" t="s">
        <v>401</v>
      </c>
      <c r="C408" s="564" t="s">
        <v>174</v>
      </c>
      <c r="D408" s="564" t="s">
        <v>174</v>
      </c>
      <c r="E408" s="565">
        <v>2015</v>
      </c>
      <c r="F408" s="566" t="s">
        <v>58</v>
      </c>
      <c r="G408" s="1601" t="s">
        <v>226</v>
      </c>
      <c r="H408" s="1602" t="s">
        <v>1751</v>
      </c>
      <c r="I408" s="567" t="s">
        <v>445</v>
      </c>
      <c r="J408" s="568">
        <v>0.52380952380952384</v>
      </c>
      <c r="K408" s="569">
        <v>0.84615384615384615</v>
      </c>
      <c r="L408" s="575"/>
    </row>
    <row r="409" spans="1:12" ht="25.5">
      <c r="A409" s="594" t="s">
        <v>39</v>
      </c>
      <c r="B409" s="1600" t="s">
        <v>401</v>
      </c>
      <c r="C409" s="564" t="s">
        <v>174</v>
      </c>
      <c r="D409" s="564" t="s">
        <v>174</v>
      </c>
      <c r="E409" s="565">
        <v>2015</v>
      </c>
      <c r="F409" s="566" t="s">
        <v>58</v>
      </c>
      <c r="G409" s="1601" t="s">
        <v>1746</v>
      </c>
      <c r="H409" s="1602" t="s">
        <v>1751</v>
      </c>
      <c r="I409" s="567" t="s">
        <v>445</v>
      </c>
      <c r="J409" s="568">
        <v>0.79032258064516125</v>
      </c>
      <c r="K409" s="569">
        <v>0.90740740740740744</v>
      </c>
      <c r="L409" s="575"/>
    </row>
    <row r="410" spans="1:12" ht="25.5">
      <c r="A410" s="594" t="s">
        <v>39</v>
      </c>
      <c r="B410" s="1600" t="s">
        <v>401</v>
      </c>
      <c r="C410" s="564" t="s">
        <v>174</v>
      </c>
      <c r="D410" s="564" t="s">
        <v>174</v>
      </c>
      <c r="E410" s="565">
        <v>2015</v>
      </c>
      <c r="F410" s="566" t="s">
        <v>58</v>
      </c>
      <c r="G410" s="1601" t="s">
        <v>1746</v>
      </c>
      <c r="H410" s="1602" t="s">
        <v>418</v>
      </c>
      <c r="I410" s="567" t="s">
        <v>445</v>
      </c>
      <c r="J410" s="568">
        <v>0.91304347826086951</v>
      </c>
      <c r="K410" s="569">
        <v>0.91304347826086951</v>
      </c>
      <c r="L410" s="575"/>
    </row>
    <row r="411" spans="1:12" ht="25.5">
      <c r="A411" s="594" t="s">
        <v>39</v>
      </c>
      <c r="B411" s="1600" t="s">
        <v>401</v>
      </c>
      <c r="C411" s="564" t="s">
        <v>174</v>
      </c>
      <c r="D411" s="564" t="s">
        <v>174</v>
      </c>
      <c r="E411" s="565">
        <v>2015</v>
      </c>
      <c r="F411" s="566" t="s">
        <v>58</v>
      </c>
      <c r="G411" s="1604" t="s">
        <v>231</v>
      </c>
      <c r="H411" s="1602" t="s">
        <v>215</v>
      </c>
      <c r="I411" s="567" t="s">
        <v>445</v>
      </c>
      <c r="J411" s="568">
        <v>1.6260162601626018E-2</v>
      </c>
      <c r="K411" s="569">
        <v>0.72727272727272729</v>
      </c>
      <c r="L411" s="575"/>
    </row>
    <row r="412" spans="1:12" ht="25.5">
      <c r="A412" s="594" t="s">
        <v>39</v>
      </c>
      <c r="B412" s="1600" t="s">
        <v>401</v>
      </c>
      <c r="C412" s="564" t="s">
        <v>174</v>
      </c>
      <c r="D412" s="564" t="s">
        <v>174</v>
      </c>
      <c r="E412" s="565">
        <v>2015</v>
      </c>
      <c r="F412" s="566" t="s">
        <v>58</v>
      </c>
      <c r="G412" s="1604" t="s">
        <v>231</v>
      </c>
      <c r="H412" s="1602" t="s">
        <v>219</v>
      </c>
      <c r="I412" s="567" t="s">
        <v>445</v>
      </c>
      <c r="J412" s="568">
        <v>0.15789473684210525</v>
      </c>
      <c r="K412" s="569">
        <v>1</v>
      </c>
      <c r="L412" s="575"/>
    </row>
    <row r="413" spans="1:12" ht="25.5">
      <c r="A413" s="594" t="s">
        <v>39</v>
      </c>
      <c r="B413" s="1600" t="s">
        <v>401</v>
      </c>
      <c r="C413" s="564" t="s">
        <v>174</v>
      </c>
      <c r="D413" s="564" t="s">
        <v>174</v>
      </c>
      <c r="E413" s="565">
        <v>2015</v>
      </c>
      <c r="F413" s="566" t="s">
        <v>58</v>
      </c>
      <c r="G413" s="1604" t="s">
        <v>231</v>
      </c>
      <c r="H413" s="1602" t="s">
        <v>415</v>
      </c>
      <c r="I413" s="567" t="s">
        <v>445</v>
      </c>
      <c r="J413" s="568">
        <v>0.17647058823529413</v>
      </c>
      <c r="K413" s="569">
        <v>1</v>
      </c>
      <c r="L413" s="575"/>
    </row>
    <row r="414" spans="1:12" ht="25.5">
      <c r="A414" s="594" t="s">
        <v>39</v>
      </c>
      <c r="B414" s="1600" t="s">
        <v>401</v>
      </c>
      <c r="C414" s="564" t="s">
        <v>174</v>
      </c>
      <c r="D414" s="564" t="s">
        <v>174</v>
      </c>
      <c r="E414" s="565">
        <v>2015</v>
      </c>
      <c r="F414" s="566" t="s">
        <v>58</v>
      </c>
      <c r="G414" s="1604" t="s">
        <v>231</v>
      </c>
      <c r="H414" s="1602" t="s">
        <v>1751</v>
      </c>
      <c r="I414" s="567" t="s">
        <v>445</v>
      </c>
      <c r="J414" s="568">
        <v>0.2857142857142857</v>
      </c>
      <c r="K414" s="569">
        <v>0.66666666666666663</v>
      </c>
      <c r="L414" s="575"/>
    </row>
    <row r="415" spans="1:12" ht="25.5">
      <c r="A415" s="594" t="s">
        <v>39</v>
      </c>
      <c r="B415" s="1600" t="s">
        <v>401</v>
      </c>
      <c r="C415" s="564" t="s">
        <v>174</v>
      </c>
      <c r="D415" s="564" t="s">
        <v>174</v>
      </c>
      <c r="E415" s="565">
        <v>2015</v>
      </c>
      <c r="F415" s="566" t="s">
        <v>58</v>
      </c>
      <c r="G415" s="1604" t="s">
        <v>220</v>
      </c>
      <c r="H415" s="1602" t="s">
        <v>1743</v>
      </c>
      <c r="I415" s="567" t="s">
        <v>445</v>
      </c>
      <c r="J415" s="568">
        <v>0.27777777777777779</v>
      </c>
      <c r="K415" s="569">
        <v>0.625</v>
      </c>
      <c r="L415" s="575"/>
    </row>
    <row r="416" spans="1:12" ht="25.5">
      <c r="A416" s="594" t="s">
        <v>39</v>
      </c>
      <c r="B416" s="1600" t="s">
        <v>401</v>
      </c>
      <c r="C416" s="564" t="s">
        <v>174</v>
      </c>
      <c r="D416" s="564" t="s">
        <v>174</v>
      </c>
      <c r="E416" s="565">
        <v>2015</v>
      </c>
      <c r="F416" s="566" t="s">
        <v>58</v>
      </c>
      <c r="G416" s="1601" t="s">
        <v>220</v>
      </c>
      <c r="H416" s="1602" t="s">
        <v>418</v>
      </c>
      <c r="I416" s="567" t="s">
        <v>445</v>
      </c>
      <c r="J416" s="568">
        <v>0.6333333333333333</v>
      </c>
      <c r="K416" s="569">
        <v>0.6333333333333333</v>
      </c>
      <c r="L416" s="575"/>
    </row>
    <row r="417" spans="1:12" ht="25.5">
      <c r="A417" s="594" t="s">
        <v>39</v>
      </c>
      <c r="B417" s="1600" t="s">
        <v>40</v>
      </c>
      <c r="C417" s="564" t="s">
        <v>424</v>
      </c>
      <c r="D417" s="564" t="s">
        <v>424</v>
      </c>
      <c r="E417" s="565">
        <v>2015</v>
      </c>
      <c r="F417" s="566" t="s">
        <v>58</v>
      </c>
      <c r="G417" s="1601" t="s">
        <v>227</v>
      </c>
      <c r="H417" s="1602" t="s">
        <v>1748</v>
      </c>
      <c r="I417" s="567" t="s">
        <v>445</v>
      </c>
      <c r="J417" s="568">
        <v>7.6923076923076927E-2</v>
      </c>
      <c r="K417" s="569">
        <v>1</v>
      </c>
      <c r="L417" s="575"/>
    </row>
    <row r="418" spans="1:12" ht="25.5">
      <c r="A418" s="594" t="s">
        <v>39</v>
      </c>
      <c r="B418" s="1600" t="s">
        <v>40</v>
      </c>
      <c r="C418" s="564" t="s">
        <v>424</v>
      </c>
      <c r="D418" s="564" t="s">
        <v>424</v>
      </c>
      <c r="E418" s="565">
        <v>2015</v>
      </c>
      <c r="F418" s="566" t="s">
        <v>58</v>
      </c>
      <c r="G418" s="1601" t="s">
        <v>227</v>
      </c>
      <c r="H418" s="1602" t="s">
        <v>415</v>
      </c>
      <c r="I418" s="567" t="s">
        <v>445</v>
      </c>
      <c r="J418" s="574">
        <v>0.125</v>
      </c>
      <c r="K418" s="572">
        <v>0.90476190476190477</v>
      </c>
      <c r="L418" s="575"/>
    </row>
    <row r="419" spans="1:12" ht="25.5">
      <c r="A419" s="594" t="s">
        <v>39</v>
      </c>
      <c r="B419" s="1600" t="s">
        <v>40</v>
      </c>
      <c r="C419" s="564" t="s">
        <v>424</v>
      </c>
      <c r="D419" s="564" t="s">
        <v>424</v>
      </c>
      <c r="E419" s="565">
        <v>2015</v>
      </c>
      <c r="F419" s="566" t="s">
        <v>58</v>
      </c>
      <c r="G419" s="1601" t="s">
        <v>227</v>
      </c>
      <c r="H419" s="1602" t="s">
        <v>1747</v>
      </c>
      <c r="I419" s="567" t="s">
        <v>445</v>
      </c>
      <c r="J419" s="574">
        <v>0.27777777777777779</v>
      </c>
      <c r="K419" s="572">
        <v>1</v>
      </c>
      <c r="L419" s="575"/>
    </row>
    <row r="420" spans="1:12" ht="25.5">
      <c r="A420" s="594" t="s">
        <v>39</v>
      </c>
      <c r="B420" s="1600" t="s">
        <v>40</v>
      </c>
      <c r="C420" s="564" t="s">
        <v>424</v>
      </c>
      <c r="D420" s="564" t="s">
        <v>424</v>
      </c>
      <c r="E420" s="565">
        <v>2015</v>
      </c>
      <c r="F420" s="566" t="s">
        <v>58</v>
      </c>
      <c r="G420" s="1601" t="s">
        <v>222</v>
      </c>
      <c r="H420" s="1602" t="s">
        <v>215</v>
      </c>
      <c r="I420" s="567" t="s">
        <v>445</v>
      </c>
      <c r="J420" s="574">
        <v>1.770416904625928E-2</v>
      </c>
      <c r="K420" s="572">
        <v>0.79487179487179482</v>
      </c>
      <c r="L420" s="575"/>
    </row>
    <row r="421" spans="1:12" ht="25.5">
      <c r="A421" s="594" t="s">
        <v>39</v>
      </c>
      <c r="B421" s="1600" t="s">
        <v>40</v>
      </c>
      <c r="C421" s="564" t="s">
        <v>424</v>
      </c>
      <c r="D421" s="564" t="s">
        <v>424</v>
      </c>
      <c r="E421" s="565">
        <v>2015</v>
      </c>
      <c r="F421" s="566" t="s">
        <v>58</v>
      </c>
      <c r="G421" s="1601" t="s">
        <v>222</v>
      </c>
      <c r="H421" s="1602" t="s">
        <v>219</v>
      </c>
      <c r="I421" s="567" t="s">
        <v>445</v>
      </c>
      <c r="J421" s="574">
        <v>0.35714285714285715</v>
      </c>
      <c r="K421" s="572">
        <v>1</v>
      </c>
      <c r="L421" s="575"/>
    </row>
    <row r="422" spans="1:12" ht="25.5">
      <c r="A422" s="594" t="s">
        <v>39</v>
      </c>
      <c r="B422" s="1600" t="s">
        <v>40</v>
      </c>
      <c r="C422" s="564" t="s">
        <v>424</v>
      </c>
      <c r="D422" s="564" t="s">
        <v>424</v>
      </c>
      <c r="E422" s="565">
        <v>2015</v>
      </c>
      <c r="F422" s="566" t="s">
        <v>58</v>
      </c>
      <c r="G422" s="1601" t="s">
        <v>222</v>
      </c>
      <c r="H422" s="1602" t="s">
        <v>415</v>
      </c>
      <c r="I422" s="567" t="s">
        <v>445</v>
      </c>
      <c r="J422" s="574">
        <v>2.4691358024691357E-2</v>
      </c>
      <c r="K422" s="572">
        <v>0.5</v>
      </c>
      <c r="L422" s="575"/>
    </row>
    <row r="423" spans="1:12" ht="25.5">
      <c r="A423" s="594" t="s">
        <v>39</v>
      </c>
      <c r="B423" s="1600" t="s">
        <v>40</v>
      </c>
      <c r="C423" s="564" t="s">
        <v>424</v>
      </c>
      <c r="D423" s="564" t="s">
        <v>424</v>
      </c>
      <c r="E423" s="565">
        <v>2015</v>
      </c>
      <c r="F423" s="566" t="s">
        <v>58</v>
      </c>
      <c r="G423" s="1601" t="s">
        <v>216</v>
      </c>
      <c r="H423" s="1602" t="s">
        <v>1743</v>
      </c>
      <c r="I423" s="567" t="s">
        <v>445</v>
      </c>
      <c r="J423" s="574">
        <v>0.14754098360655737</v>
      </c>
      <c r="K423" s="572">
        <v>0.75</v>
      </c>
      <c r="L423" s="575"/>
    </row>
    <row r="424" spans="1:12" ht="25.5">
      <c r="A424" s="594" t="s">
        <v>39</v>
      </c>
      <c r="B424" s="1600" t="s">
        <v>40</v>
      </c>
      <c r="C424" s="564" t="s">
        <v>424</v>
      </c>
      <c r="D424" s="564" t="s">
        <v>424</v>
      </c>
      <c r="E424" s="565">
        <v>2015</v>
      </c>
      <c r="F424" s="566" t="s">
        <v>58</v>
      </c>
      <c r="G424" s="1601" t="s">
        <v>216</v>
      </c>
      <c r="H424" s="1602" t="s">
        <v>416</v>
      </c>
      <c r="I424" s="567" t="s">
        <v>445</v>
      </c>
      <c r="J424" s="568">
        <v>0.1728395061728395</v>
      </c>
      <c r="K424" s="569">
        <v>0.77777777777777779</v>
      </c>
      <c r="L424" s="575"/>
    </row>
    <row r="425" spans="1:12" ht="25.5">
      <c r="A425" s="594" t="s">
        <v>39</v>
      </c>
      <c r="B425" s="1600" t="s">
        <v>40</v>
      </c>
      <c r="C425" s="564" t="s">
        <v>424</v>
      </c>
      <c r="D425" s="564" t="s">
        <v>424</v>
      </c>
      <c r="E425" s="565">
        <v>2015</v>
      </c>
      <c r="F425" s="566" t="s">
        <v>58</v>
      </c>
      <c r="G425" s="1601" t="s">
        <v>216</v>
      </c>
      <c r="H425" s="1602" t="s">
        <v>417</v>
      </c>
      <c r="I425" s="567" t="s">
        <v>445</v>
      </c>
      <c r="J425" s="568">
        <v>0.36507936507936506</v>
      </c>
      <c r="K425" s="569">
        <v>0.83636363636363631</v>
      </c>
      <c r="L425" s="575"/>
    </row>
    <row r="426" spans="1:12" ht="25.5">
      <c r="A426" s="594" t="s">
        <v>39</v>
      </c>
      <c r="B426" s="1600" t="s">
        <v>40</v>
      </c>
      <c r="C426" s="564" t="s">
        <v>424</v>
      </c>
      <c r="D426" s="564" t="s">
        <v>424</v>
      </c>
      <c r="E426" s="565">
        <v>2015</v>
      </c>
      <c r="F426" s="566" t="s">
        <v>58</v>
      </c>
      <c r="G426" s="1601" t="s">
        <v>216</v>
      </c>
      <c r="H426" s="1602" t="s">
        <v>1745</v>
      </c>
      <c r="I426" s="567" t="s">
        <v>445</v>
      </c>
      <c r="J426" s="568">
        <v>0.66666666666666663</v>
      </c>
      <c r="K426" s="569">
        <v>0.66666666666666663</v>
      </c>
      <c r="L426" s="575"/>
    </row>
    <row r="427" spans="1:12" ht="25.5">
      <c r="A427" s="594" t="s">
        <v>39</v>
      </c>
      <c r="B427" s="1600" t="s">
        <v>40</v>
      </c>
      <c r="C427" s="564" t="s">
        <v>424</v>
      </c>
      <c r="D427" s="564" t="s">
        <v>424</v>
      </c>
      <c r="E427" s="565">
        <v>2015</v>
      </c>
      <c r="F427" s="566" t="s">
        <v>58</v>
      </c>
      <c r="G427" s="1601" t="s">
        <v>1749</v>
      </c>
      <c r="H427" s="1602" t="s">
        <v>219</v>
      </c>
      <c r="I427" s="567" t="s">
        <v>445</v>
      </c>
      <c r="J427" s="568">
        <v>8.9285714285714288E-2</v>
      </c>
      <c r="K427" s="569">
        <v>0.7142857142857143</v>
      </c>
      <c r="L427" s="575"/>
    </row>
    <row r="428" spans="1:12" ht="25.5">
      <c r="A428" s="594" t="s">
        <v>39</v>
      </c>
      <c r="B428" s="1600" t="s">
        <v>40</v>
      </c>
      <c r="C428" s="564" t="s">
        <v>424</v>
      </c>
      <c r="D428" s="564" t="s">
        <v>424</v>
      </c>
      <c r="E428" s="565">
        <v>2015</v>
      </c>
      <c r="F428" s="566" t="s">
        <v>58</v>
      </c>
      <c r="G428" s="1601" t="s">
        <v>1749</v>
      </c>
      <c r="H428" s="1602" t="s">
        <v>415</v>
      </c>
      <c r="I428" s="567" t="s">
        <v>445</v>
      </c>
      <c r="J428" s="568">
        <v>8.1632653061224483E-2</v>
      </c>
      <c r="K428" s="569">
        <v>0.5714285714285714</v>
      </c>
      <c r="L428" s="575"/>
    </row>
    <row r="429" spans="1:12" ht="25.5">
      <c r="A429" s="594" t="s">
        <v>39</v>
      </c>
      <c r="B429" s="1600" t="s">
        <v>40</v>
      </c>
      <c r="C429" s="564" t="s">
        <v>424</v>
      </c>
      <c r="D429" s="564" t="s">
        <v>424</v>
      </c>
      <c r="E429" s="565">
        <v>2015</v>
      </c>
      <c r="F429" s="566" t="s">
        <v>58</v>
      </c>
      <c r="G429" s="1601" t="s">
        <v>226</v>
      </c>
      <c r="H429" s="1602" t="s">
        <v>1748</v>
      </c>
      <c r="I429" s="567" t="s">
        <v>445</v>
      </c>
      <c r="J429" s="568">
        <v>0.12903225806451613</v>
      </c>
      <c r="K429" s="569">
        <v>1</v>
      </c>
      <c r="L429" s="575"/>
    </row>
    <row r="430" spans="1:12" ht="25.5">
      <c r="A430" s="594" t="s">
        <v>39</v>
      </c>
      <c r="B430" s="1600" t="s">
        <v>40</v>
      </c>
      <c r="C430" s="564" t="s">
        <v>424</v>
      </c>
      <c r="D430" s="564" t="s">
        <v>424</v>
      </c>
      <c r="E430" s="565">
        <v>2015</v>
      </c>
      <c r="F430" s="566" t="s">
        <v>58</v>
      </c>
      <c r="G430" s="1601" t="s">
        <v>226</v>
      </c>
      <c r="H430" s="1602" t="s">
        <v>415</v>
      </c>
      <c r="I430" s="567" t="s">
        <v>445</v>
      </c>
      <c r="J430" s="568">
        <v>9.3333333333333338E-2</v>
      </c>
      <c r="K430" s="569">
        <v>0.875</v>
      </c>
      <c r="L430" s="575"/>
    </row>
    <row r="431" spans="1:12" ht="25.5">
      <c r="A431" s="594" t="s">
        <v>39</v>
      </c>
      <c r="B431" s="1600" t="s">
        <v>40</v>
      </c>
      <c r="C431" s="564" t="s">
        <v>424</v>
      </c>
      <c r="D431" s="564" t="s">
        <v>424</v>
      </c>
      <c r="E431" s="565">
        <v>2015</v>
      </c>
      <c r="F431" s="566" t="s">
        <v>58</v>
      </c>
      <c r="G431" s="1601" t="s">
        <v>226</v>
      </c>
      <c r="H431" s="1602" t="s">
        <v>206</v>
      </c>
      <c r="I431" s="567" t="s">
        <v>445</v>
      </c>
      <c r="J431" s="568">
        <v>0.17857142857142858</v>
      </c>
      <c r="K431" s="569">
        <v>0.55555555555555558</v>
      </c>
      <c r="L431" s="575"/>
    </row>
    <row r="432" spans="1:12" ht="25.5">
      <c r="A432" s="594" t="s">
        <v>39</v>
      </c>
      <c r="B432" s="1600" t="s">
        <v>40</v>
      </c>
      <c r="C432" s="564" t="s">
        <v>424</v>
      </c>
      <c r="D432" s="564" t="s">
        <v>424</v>
      </c>
      <c r="E432" s="565">
        <v>2015</v>
      </c>
      <c r="F432" s="566" t="s">
        <v>58</v>
      </c>
      <c r="G432" s="1601" t="s">
        <v>226</v>
      </c>
      <c r="H432" s="1602" t="s">
        <v>417</v>
      </c>
      <c r="I432" s="567" t="s">
        <v>445</v>
      </c>
      <c r="J432" s="568">
        <v>0.2</v>
      </c>
      <c r="K432" s="569">
        <v>1</v>
      </c>
      <c r="L432" s="575"/>
    </row>
    <row r="433" spans="1:12" ht="25.5">
      <c r="A433" s="594" t="s">
        <v>39</v>
      </c>
      <c r="B433" s="1600" t="s">
        <v>40</v>
      </c>
      <c r="C433" s="564" t="s">
        <v>424</v>
      </c>
      <c r="D433" s="564" t="s">
        <v>424</v>
      </c>
      <c r="E433" s="565">
        <v>2015</v>
      </c>
      <c r="F433" s="566" t="s">
        <v>58</v>
      </c>
      <c r="G433" s="1601" t="s">
        <v>1746</v>
      </c>
      <c r="H433" s="1602" t="s">
        <v>1747</v>
      </c>
      <c r="I433" s="567" t="s">
        <v>445</v>
      </c>
      <c r="J433" s="568">
        <v>0.42857142857142855</v>
      </c>
      <c r="K433" s="569">
        <v>0.8571428571428571</v>
      </c>
      <c r="L433" s="575"/>
    </row>
    <row r="434" spans="1:12" ht="25.5">
      <c r="A434" s="594" t="s">
        <v>39</v>
      </c>
      <c r="B434" s="1600" t="s">
        <v>40</v>
      </c>
      <c r="C434" s="564" t="s">
        <v>424</v>
      </c>
      <c r="D434" s="564" t="s">
        <v>424</v>
      </c>
      <c r="E434" s="565">
        <v>2015</v>
      </c>
      <c r="F434" s="566" t="s">
        <v>58</v>
      </c>
      <c r="G434" s="1601" t="s">
        <v>1746</v>
      </c>
      <c r="H434" s="1602" t="s">
        <v>417</v>
      </c>
      <c r="I434" s="567" t="s">
        <v>445</v>
      </c>
      <c r="J434" s="568">
        <v>0.47368421052631576</v>
      </c>
      <c r="K434" s="569">
        <v>0.8571428571428571</v>
      </c>
      <c r="L434" s="575"/>
    </row>
    <row r="435" spans="1:12" ht="25.5">
      <c r="A435" s="594" t="s">
        <v>39</v>
      </c>
      <c r="B435" s="1600" t="s">
        <v>40</v>
      </c>
      <c r="C435" s="564" t="s">
        <v>424</v>
      </c>
      <c r="D435" s="564" t="s">
        <v>424</v>
      </c>
      <c r="E435" s="565">
        <v>2015</v>
      </c>
      <c r="F435" s="566" t="s">
        <v>58</v>
      </c>
      <c r="G435" s="1601" t="s">
        <v>1750</v>
      </c>
      <c r="H435" s="1602" t="s">
        <v>1751</v>
      </c>
      <c r="I435" s="567" t="s">
        <v>445</v>
      </c>
      <c r="J435" s="568">
        <v>0.72131147540983609</v>
      </c>
      <c r="K435" s="569">
        <v>1</v>
      </c>
      <c r="L435" s="575"/>
    </row>
    <row r="436" spans="1:12" ht="25.5">
      <c r="A436" s="594" t="s">
        <v>39</v>
      </c>
      <c r="B436" s="1600" t="s">
        <v>40</v>
      </c>
      <c r="C436" s="564" t="s">
        <v>424</v>
      </c>
      <c r="D436" s="564" t="s">
        <v>424</v>
      </c>
      <c r="E436" s="565">
        <v>2015</v>
      </c>
      <c r="F436" s="566" t="s">
        <v>58</v>
      </c>
      <c r="G436" s="1601" t="s">
        <v>231</v>
      </c>
      <c r="H436" s="1602" t="s">
        <v>215</v>
      </c>
      <c r="I436" s="567" t="s">
        <v>445</v>
      </c>
      <c r="J436" s="568">
        <v>2.4305555555555556E-2</v>
      </c>
      <c r="K436" s="569">
        <v>0.80327868852459017</v>
      </c>
      <c r="L436" s="575"/>
    </row>
    <row r="437" spans="1:12" ht="25.5">
      <c r="A437" s="594" t="s">
        <v>39</v>
      </c>
      <c r="B437" s="1600" t="s">
        <v>40</v>
      </c>
      <c r="C437" s="564" t="s">
        <v>424</v>
      </c>
      <c r="D437" s="564" t="s">
        <v>424</v>
      </c>
      <c r="E437" s="565">
        <v>2015</v>
      </c>
      <c r="F437" s="566" t="s">
        <v>58</v>
      </c>
      <c r="G437" s="1604" t="s">
        <v>231</v>
      </c>
      <c r="H437" s="1602" t="s">
        <v>219</v>
      </c>
      <c r="I437" s="567" t="s">
        <v>445</v>
      </c>
      <c r="J437" s="568">
        <v>4.2105263157894736E-2</v>
      </c>
      <c r="K437" s="569">
        <v>0.66666666666666663</v>
      </c>
      <c r="L437" s="575"/>
    </row>
    <row r="438" spans="1:12" ht="25.5">
      <c r="A438" s="594" t="s">
        <v>39</v>
      </c>
      <c r="B438" s="1600" t="s">
        <v>40</v>
      </c>
      <c r="C438" s="564" t="s">
        <v>424</v>
      </c>
      <c r="D438" s="564" t="s">
        <v>424</v>
      </c>
      <c r="E438" s="565">
        <v>2015</v>
      </c>
      <c r="F438" s="566" t="s">
        <v>58</v>
      </c>
      <c r="G438" s="1604" t="s">
        <v>231</v>
      </c>
      <c r="H438" s="1602" t="s">
        <v>1743</v>
      </c>
      <c r="I438" s="567" t="s">
        <v>445</v>
      </c>
      <c r="J438" s="568">
        <v>0.16176470588235295</v>
      </c>
      <c r="K438" s="569">
        <v>0.91666666666666663</v>
      </c>
      <c r="L438" s="575"/>
    </row>
    <row r="439" spans="1:12" ht="25.5">
      <c r="A439" s="594" t="s">
        <v>39</v>
      </c>
      <c r="B439" s="1600" t="s">
        <v>40</v>
      </c>
      <c r="C439" s="564" t="s">
        <v>424</v>
      </c>
      <c r="D439" s="564" t="s">
        <v>424</v>
      </c>
      <c r="E439" s="565">
        <v>2015</v>
      </c>
      <c r="F439" s="566" t="s">
        <v>58</v>
      </c>
      <c r="G439" s="1601" t="s">
        <v>220</v>
      </c>
      <c r="H439" s="1602" t="s">
        <v>1748</v>
      </c>
      <c r="I439" s="567" t="s">
        <v>445</v>
      </c>
      <c r="J439" s="568">
        <v>0.30434782608695654</v>
      </c>
      <c r="K439" s="569">
        <v>0.875</v>
      </c>
      <c r="L439" s="575"/>
    </row>
    <row r="440" spans="1:12" ht="25.5">
      <c r="A440" s="594" t="s">
        <v>39</v>
      </c>
      <c r="B440" s="1600" t="s">
        <v>40</v>
      </c>
      <c r="C440" s="564" t="s">
        <v>424</v>
      </c>
      <c r="D440" s="564" t="s">
        <v>424</v>
      </c>
      <c r="E440" s="565">
        <v>2015</v>
      </c>
      <c r="F440" s="566" t="s">
        <v>58</v>
      </c>
      <c r="G440" s="1604" t="s">
        <v>220</v>
      </c>
      <c r="H440" s="1602" t="s">
        <v>415</v>
      </c>
      <c r="I440" s="567" t="s">
        <v>445</v>
      </c>
      <c r="J440" s="568">
        <v>9.0163934426229511E-2</v>
      </c>
      <c r="K440" s="569">
        <v>1</v>
      </c>
      <c r="L440" s="575"/>
    </row>
    <row r="441" spans="1:12" ht="25.5">
      <c r="A441" s="594" t="s">
        <v>39</v>
      </c>
      <c r="B441" s="1600" t="s">
        <v>40</v>
      </c>
      <c r="C441" s="564" t="s">
        <v>424</v>
      </c>
      <c r="D441" s="564" t="s">
        <v>424</v>
      </c>
      <c r="E441" s="565">
        <v>2015</v>
      </c>
      <c r="F441" s="566" t="s">
        <v>58</v>
      </c>
      <c r="G441" s="1604" t="s">
        <v>220</v>
      </c>
      <c r="H441" s="1602" t="s">
        <v>416</v>
      </c>
      <c r="I441" s="567" t="s">
        <v>445</v>
      </c>
      <c r="J441" s="568">
        <v>0.12903225806451613</v>
      </c>
      <c r="K441" s="569">
        <v>0.8</v>
      </c>
      <c r="L441" s="575"/>
    </row>
    <row r="442" spans="1:12" ht="25.5">
      <c r="A442" s="594" t="s">
        <v>39</v>
      </c>
      <c r="B442" s="1600" t="s">
        <v>40</v>
      </c>
      <c r="C442" s="564" t="s">
        <v>424</v>
      </c>
      <c r="D442" s="564" t="s">
        <v>424</v>
      </c>
      <c r="E442" s="565">
        <v>2015</v>
      </c>
      <c r="F442" s="566" t="s">
        <v>58</v>
      </c>
      <c r="G442" s="1604" t="s">
        <v>220</v>
      </c>
      <c r="H442" s="1602" t="s">
        <v>417</v>
      </c>
      <c r="I442" s="567" t="s">
        <v>445</v>
      </c>
      <c r="J442" s="568">
        <v>0.27472527472527475</v>
      </c>
      <c r="K442" s="569">
        <v>0.6097560975609756</v>
      </c>
      <c r="L442" s="575"/>
    </row>
    <row r="443" spans="1:12" ht="25.5">
      <c r="A443" s="594" t="s">
        <v>39</v>
      </c>
      <c r="B443" s="1600" t="s">
        <v>24</v>
      </c>
      <c r="C443" s="564" t="s">
        <v>424</v>
      </c>
      <c r="D443" s="564" t="s">
        <v>424</v>
      </c>
      <c r="E443" s="565">
        <v>2015</v>
      </c>
      <c r="F443" s="566" t="s">
        <v>58</v>
      </c>
      <c r="G443" s="1601" t="s">
        <v>227</v>
      </c>
      <c r="H443" s="1602" t="s">
        <v>2834</v>
      </c>
      <c r="I443" s="567" t="s">
        <v>445</v>
      </c>
      <c r="J443" s="568">
        <v>4.4444444444444446E-2</v>
      </c>
      <c r="K443" s="569">
        <v>0.66666666666666663</v>
      </c>
      <c r="L443" s="575"/>
    </row>
    <row r="444" spans="1:12" ht="25.5">
      <c r="A444" s="594" t="s">
        <v>39</v>
      </c>
      <c r="B444" s="1600" t="s">
        <v>24</v>
      </c>
      <c r="C444" s="564" t="s">
        <v>424</v>
      </c>
      <c r="D444" s="564" t="s">
        <v>424</v>
      </c>
      <c r="E444" s="565">
        <v>2015</v>
      </c>
      <c r="F444" s="566" t="s">
        <v>58</v>
      </c>
      <c r="G444" s="1601" t="s">
        <v>227</v>
      </c>
      <c r="H444" s="1602" t="s">
        <v>415</v>
      </c>
      <c r="I444" s="567" t="s">
        <v>445</v>
      </c>
      <c r="J444" s="568">
        <v>7.4999999999999997E-2</v>
      </c>
      <c r="K444" s="569">
        <v>1</v>
      </c>
      <c r="L444" s="575"/>
    </row>
    <row r="445" spans="1:12" ht="25.5">
      <c r="A445" s="594" t="s">
        <v>39</v>
      </c>
      <c r="B445" s="1600" t="s">
        <v>24</v>
      </c>
      <c r="C445" s="564" t="s">
        <v>424</v>
      </c>
      <c r="D445" s="564" t="s">
        <v>424</v>
      </c>
      <c r="E445" s="565">
        <v>2015</v>
      </c>
      <c r="F445" s="566" t="s">
        <v>58</v>
      </c>
      <c r="G445" s="1601" t="s">
        <v>222</v>
      </c>
      <c r="H445" s="1602" t="s">
        <v>2835</v>
      </c>
      <c r="I445" s="567" t="s">
        <v>445</v>
      </c>
      <c r="J445" s="568">
        <v>0.18181818181818182</v>
      </c>
      <c r="K445" s="569">
        <v>0.8571428571428571</v>
      </c>
      <c r="L445" s="575"/>
    </row>
    <row r="446" spans="1:12" ht="25.5">
      <c r="A446" s="594" t="s">
        <v>39</v>
      </c>
      <c r="B446" s="1600" t="s">
        <v>24</v>
      </c>
      <c r="C446" s="564" t="s">
        <v>424</v>
      </c>
      <c r="D446" s="564" t="s">
        <v>424</v>
      </c>
      <c r="E446" s="565">
        <v>2015</v>
      </c>
      <c r="F446" s="566" t="s">
        <v>58</v>
      </c>
      <c r="G446" s="1601" t="s">
        <v>216</v>
      </c>
      <c r="H446" s="1602" t="s">
        <v>2834</v>
      </c>
      <c r="I446" s="567" t="s">
        <v>445</v>
      </c>
      <c r="J446" s="568">
        <v>9.5238095238095233E-2</v>
      </c>
      <c r="K446" s="569">
        <v>0.66666666666666663</v>
      </c>
      <c r="L446" s="575"/>
    </row>
    <row r="447" spans="1:12" ht="25.5">
      <c r="A447" s="594" t="s">
        <v>39</v>
      </c>
      <c r="B447" s="1600" t="s">
        <v>24</v>
      </c>
      <c r="C447" s="564" t="s">
        <v>424</v>
      </c>
      <c r="D447" s="564" t="s">
        <v>424</v>
      </c>
      <c r="E447" s="565">
        <v>2015</v>
      </c>
      <c r="F447" s="566" t="s">
        <v>58</v>
      </c>
      <c r="G447" s="1601" t="s">
        <v>216</v>
      </c>
      <c r="H447" s="1602" t="s">
        <v>415</v>
      </c>
      <c r="I447" s="567" t="s">
        <v>445</v>
      </c>
      <c r="J447" s="568">
        <v>8.5526315789473686E-2</v>
      </c>
      <c r="K447" s="569">
        <v>1</v>
      </c>
      <c r="L447" s="575"/>
    </row>
    <row r="448" spans="1:12" ht="25.5">
      <c r="A448" s="594" t="s">
        <v>39</v>
      </c>
      <c r="B448" s="1600" t="s">
        <v>24</v>
      </c>
      <c r="C448" s="564" t="s">
        <v>424</v>
      </c>
      <c r="D448" s="564" t="s">
        <v>424</v>
      </c>
      <c r="E448" s="565">
        <v>2015</v>
      </c>
      <c r="F448" s="566" t="s">
        <v>58</v>
      </c>
      <c r="G448" s="1601" t="s">
        <v>216</v>
      </c>
      <c r="H448" s="1602" t="s">
        <v>416</v>
      </c>
      <c r="I448" s="567" t="s">
        <v>445</v>
      </c>
      <c r="J448" s="568">
        <v>0.19218241042345277</v>
      </c>
      <c r="K448" s="569">
        <v>0.96721311475409832</v>
      </c>
      <c r="L448" s="575"/>
    </row>
    <row r="449" spans="1:12" ht="25.5">
      <c r="A449" s="594" t="s">
        <v>39</v>
      </c>
      <c r="B449" s="1600" t="s">
        <v>24</v>
      </c>
      <c r="C449" s="564" t="s">
        <v>424</v>
      </c>
      <c r="D449" s="564" t="s">
        <v>424</v>
      </c>
      <c r="E449" s="565">
        <v>2015</v>
      </c>
      <c r="F449" s="566" t="s">
        <v>58</v>
      </c>
      <c r="G449" s="1601" t="s">
        <v>216</v>
      </c>
      <c r="H449" s="1602" t="s">
        <v>417</v>
      </c>
      <c r="I449" s="567" t="s">
        <v>445</v>
      </c>
      <c r="J449" s="568">
        <v>0.19259259259259259</v>
      </c>
      <c r="K449" s="569">
        <v>0.89655172413793105</v>
      </c>
      <c r="L449" s="575"/>
    </row>
    <row r="450" spans="1:12" ht="25.5">
      <c r="A450" s="594" t="s">
        <v>39</v>
      </c>
      <c r="B450" s="1600" t="s">
        <v>24</v>
      </c>
      <c r="C450" s="564" t="s">
        <v>424</v>
      </c>
      <c r="D450" s="564" t="s">
        <v>424</v>
      </c>
      <c r="E450" s="565">
        <v>2015</v>
      </c>
      <c r="F450" s="566" t="s">
        <v>58</v>
      </c>
      <c r="G450" s="1601" t="s">
        <v>1749</v>
      </c>
      <c r="H450" s="1602" t="s">
        <v>1743</v>
      </c>
      <c r="I450" s="567" t="s">
        <v>445</v>
      </c>
      <c r="J450" s="568">
        <v>0.35</v>
      </c>
      <c r="K450" s="569">
        <v>0.875</v>
      </c>
      <c r="L450" s="575"/>
    </row>
    <row r="451" spans="1:12" ht="25.5">
      <c r="A451" s="594" t="s">
        <v>39</v>
      </c>
      <c r="B451" s="1600" t="s">
        <v>24</v>
      </c>
      <c r="C451" s="564" t="s">
        <v>424</v>
      </c>
      <c r="D451" s="564" t="s">
        <v>424</v>
      </c>
      <c r="E451" s="565">
        <v>2015</v>
      </c>
      <c r="F451" s="566" t="s">
        <v>58</v>
      </c>
      <c r="G451" s="1601" t="s">
        <v>226</v>
      </c>
      <c r="H451" s="1602" t="s">
        <v>2834</v>
      </c>
      <c r="I451" s="567" t="s">
        <v>445</v>
      </c>
      <c r="J451" s="568">
        <v>7.1428571428571425E-2</v>
      </c>
      <c r="K451" s="569">
        <v>1</v>
      </c>
      <c r="L451" s="575"/>
    </row>
    <row r="452" spans="1:12" ht="25.5">
      <c r="A452" s="594" t="s">
        <v>39</v>
      </c>
      <c r="B452" s="1600" t="s">
        <v>24</v>
      </c>
      <c r="C452" s="564" t="s">
        <v>424</v>
      </c>
      <c r="D452" s="564" t="s">
        <v>424</v>
      </c>
      <c r="E452" s="565">
        <v>2015</v>
      </c>
      <c r="F452" s="566" t="s">
        <v>58</v>
      </c>
      <c r="G452" s="1601" t="s">
        <v>226</v>
      </c>
      <c r="H452" s="1602" t="s">
        <v>1743</v>
      </c>
      <c r="I452" s="567" t="s">
        <v>445</v>
      </c>
      <c r="J452" s="568">
        <v>0.17391304347826086</v>
      </c>
      <c r="K452" s="569">
        <v>0.8</v>
      </c>
      <c r="L452" s="575"/>
    </row>
    <row r="453" spans="1:12" ht="25.5">
      <c r="A453" s="594" t="s">
        <v>39</v>
      </c>
      <c r="B453" s="1600" t="s">
        <v>24</v>
      </c>
      <c r="C453" s="564" t="s">
        <v>424</v>
      </c>
      <c r="D453" s="564" t="s">
        <v>424</v>
      </c>
      <c r="E453" s="565">
        <v>2015</v>
      </c>
      <c r="F453" s="566" t="s">
        <v>58</v>
      </c>
      <c r="G453" s="1601" t="s">
        <v>1746</v>
      </c>
      <c r="H453" s="1602" t="s">
        <v>1743</v>
      </c>
      <c r="I453" s="567" t="s">
        <v>445</v>
      </c>
      <c r="J453" s="568">
        <v>0.2</v>
      </c>
      <c r="K453" s="569">
        <v>0.75</v>
      </c>
      <c r="L453" s="575"/>
    </row>
    <row r="454" spans="1:12" ht="25.5">
      <c r="A454" s="594" t="s">
        <v>39</v>
      </c>
      <c r="B454" s="1600" t="s">
        <v>24</v>
      </c>
      <c r="C454" s="564" t="s">
        <v>424</v>
      </c>
      <c r="D454" s="564" t="s">
        <v>424</v>
      </c>
      <c r="E454" s="565">
        <v>2015</v>
      </c>
      <c r="F454" s="566" t="s">
        <v>58</v>
      </c>
      <c r="G454" s="1601" t="s">
        <v>1746</v>
      </c>
      <c r="H454" s="1602" t="s">
        <v>1747</v>
      </c>
      <c r="I454" s="567" t="s">
        <v>445</v>
      </c>
      <c r="J454" s="568">
        <v>0.375</v>
      </c>
      <c r="K454" s="569">
        <v>1</v>
      </c>
      <c r="L454" s="575"/>
    </row>
    <row r="455" spans="1:12" ht="25.5">
      <c r="A455" s="594" t="s">
        <v>39</v>
      </c>
      <c r="B455" s="1600" t="s">
        <v>24</v>
      </c>
      <c r="C455" s="564" t="s">
        <v>424</v>
      </c>
      <c r="D455" s="564" t="s">
        <v>424</v>
      </c>
      <c r="E455" s="565">
        <v>2015</v>
      </c>
      <c r="F455" s="566" t="s">
        <v>58</v>
      </c>
      <c r="G455" s="1601" t="s">
        <v>231</v>
      </c>
      <c r="H455" s="1602" t="s">
        <v>217</v>
      </c>
      <c r="I455" s="567" t="s">
        <v>445</v>
      </c>
      <c r="J455" s="568">
        <v>2.7027027027027029E-2</v>
      </c>
      <c r="K455" s="569">
        <v>1</v>
      </c>
      <c r="L455" s="575"/>
    </row>
    <row r="456" spans="1:12" ht="25.5">
      <c r="A456" s="594" t="s">
        <v>39</v>
      </c>
      <c r="B456" s="1600" t="s">
        <v>24</v>
      </c>
      <c r="C456" s="564" t="s">
        <v>424</v>
      </c>
      <c r="D456" s="564" t="s">
        <v>424</v>
      </c>
      <c r="E456" s="565">
        <v>2015</v>
      </c>
      <c r="F456" s="566" t="s">
        <v>58</v>
      </c>
      <c r="G456" s="1601" t="s">
        <v>231</v>
      </c>
      <c r="H456" s="1602" t="s">
        <v>2834</v>
      </c>
      <c r="I456" s="567" t="s">
        <v>445</v>
      </c>
      <c r="J456" s="568">
        <v>1.8410852713178296E-2</v>
      </c>
      <c r="K456" s="569">
        <v>0.86363636363636365</v>
      </c>
      <c r="L456" s="575"/>
    </row>
    <row r="457" spans="1:12" ht="25.5">
      <c r="A457" s="594" t="s">
        <v>39</v>
      </c>
      <c r="B457" s="1600" t="s">
        <v>24</v>
      </c>
      <c r="C457" s="564" t="s">
        <v>424</v>
      </c>
      <c r="D457" s="564" t="s">
        <v>424</v>
      </c>
      <c r="E457" s="565">
        <v>2015</v>
      </c>
      <c r="F457" s="566" t="s">
        <v>58</v>
      </c>
      <c r="G457" s="1601" t="s">
        <v>231</v>
      </c>
      <c r="H457" s="1602" t="s">
        <v>415</v>
      </c>
      <c r="I457" s="567" t="s">
        <v>445</v>
      </c>
      <c r="J457" s="568">
        <v>3.8461538461538464E-2</v>
      </c>
      <c r="K457" s="569">
        <v>0.66666666666666663</v>
      </c>
      <c r="L457" s="575"/>
    </row>
    <row r="458" spans="1:12" ht="25.5">
      <c r="A458" s="594" t="s">
        <v>39</v>
      </c>
      <c r="B458" s="1600" t="s">
        <v>24</v>
      </c>
      <c r="C458" s="564" t="s">
        <v>424</v>
      </c>
      <c r="D458" s="564" t="s">
        <v>424</v>
      </c>
      <c r="E458" s="565">
        <v>2015</v>
      </c>
      <c r="F458" s="566" t="s">
        <v>58</v>
      </c>
      <c r="G458" s="1601" t="s">
        <v>220</v>
      </c>
      <c r="H458" s="1602" t="s">
        <v>2834</v>
      </c>
      <c r="I458" s="567" t="s">
        <v>445</v>
      </c>
      <c r="J458" s="568">
        <v>0.15</v>
      </c>
      <c r="K458" s="569">
        <v>1</v>
      </c>
      <c r="L458" s="575"/>
    </row>
    <row r="459" spans="1:12" ht="25.5">
      <c r="A459" s="594" t="s">
        <v>39</v>
      </c>
      <c r="B459" s="1600" t="s">
        <v>24</v>
      </c>
      <c r="C459" s="564" t="s">
        <v>424</v>
      </c>
      <c r="D459" s="564" t="s">
        <v>424</v>
      </c>
      <c r="E459" s="565">
        <v>2015</v>
      </c>
      <c r="F459" s="566" t="s">
        <v>58</v>
      </c>
      <c r="G459" s="1604" t="s">
        <v>220</v>
      </c>
      <c r="H459" s="1602" t="s">
        <v>415</v>
      </c>
      <c r="I459" s="567" t="s">
        <v>445</v>
      </c>
      <c r="J459" s="568">
        <v>5.5555555555555552E-2</v>
      </c>
      <c r="K459" s="569">
        <v>0.7142857142857143</v>
      </c>
      <c r="L459" s="575"/>
    </row>
    <row r="460" spans="1:12" ht="25.5">
      <c r="A460" s="594" t="s">
        <v>39</v>
      </c>
      <c r="B460" s="1600" t="s">
        <v>24</v>
      </c>
      <c r="C460" s="564" t="s">
        <v>424</v>
      </c>
      <c r="D460" s="564" t="s">
        <v>424</v>
      </c>
      <c r="E460" s="565">
        <v>2015</v>
      </c>
      <c r="F460" s="566" t="s">
        <v>58</v>
      </c>
      <c r="G460" s="1604" t="s">
        <v>220</v>
      </c>
      <c r="H460" s="1602" t="s">
        <v>416</v>
      </c>
      <c r="I460" s="567" t="s">
        <v>445</v>
      </c>
      <c r="J460" s="568">
        <v>0.11235955056179775</v>
      </c>
      <c r="K460" s="569">
        <v>0.90909090909090906</v>
      </c>
      <c r="L460" s="575"/>
    </row>
    <row r="461" spans="1:12" ht="25.5">
      <c r="A461" s="594" t="s">
        <v>39</v>
      </c>
      <c r="B461" s="1600" t="s">
        <v>24</v>
      </c>
      <c r="C461" s="564" t="s">
        <v>424</v>
      </c>
      <c r="D461" s="564" t="s">
        <v>424</v>
      </c>
      <c r="E461" s="565">
        <v>2015</v>
      </c>
      <c r="F461" s="566" t="s">
        <v>58</v>
      </c>
      <c r="G461" s="1604" t="s">
        <v>220</v>
      </c>
      <c r="H461" s="1602" t="s">
        <v>1751</v>
      </c>
      <c r="I461" s="567" t="s">
        <v>445</v>
      </c>
      <c r="J461" s="568">
        <v>0.6</v>
      </c>
      <c r="K461" s="569">
        <v>1</v>
      </c>
      <c r="L461" s="575"/>
    </row>
    <row r="462" spans="1:12" ht="25.5">
      <c r="A462" s="594" t="s">
        <v>39</v>
      </c>
      <c r="B462" s="1600" t="s">
        <v>401</v>
      </c>
      <c r="C462" s="564" t="s">
        <v>424</v>
      </c>
      <c r="D462" s="564" t="s">
        <v>424</v>
      </c>
      <c r="E462" s="565">
        <v>2015</v>
      </c>
      <c r="F462" s="566" t="s">
        <v>58</v>
      </c>
      <c r="G462" s="1604" t="s">
        <v>216</v>
      </c>
      <c r="H462" s="1602" t="s">
        <v>417</v>
      </c>
      <c r="I462" s="567" t="s">
        <v>445</v>
      </c>
      <c r="J462" s="568">
        <v>0.41025641025641024</v>
      </c>
      <c r="K462" s="569">
        <v>0.53333333333333333</v>
      </c>
      <c r="L462" s="575"/>
    </row>
    <row r="463" spans="1:12" ht="25.5">
      <c r="A463" s="594" t="s">
        <v>39</v>
      </c>
      <c r="B463" s="1600" t="s">
        <v>401</v>
      </c>
      <c r="C463" s="564" t="s">
        <v>424</v>
      </c>
      <c r="D463" s="564" t="s">
        <v>424</v>
      </c>
      <c r="E463" s="565">
        <v>2015</v>
      </c>
      <c r="F463" s="566" t="s">
        <v>58</v>
      </c>
      <c r="G463" s="1601" t="s">
        <v>216</v>
      </c>
      <c r="H463" s="1602" t="s">
        <v>418</v>
      </c>
      <c r="I463" s="567" t="s">
        <v>445</v>
      </c>
      <c r="J463" s="568">
        <v>0.54545454545454541</v>
      </c>
      <c r="K463" s="569">
        <v>0.54545454545454541</v>
      </c>
      <c r="L463" s="575"/>
    </row>
    <row r="464" spans="1:12" ht="25.5">
      <c r="A464" s="594" t="s">
        <v>39</v>
      </c>
      <c r="B464" s="1600" t="s">
        <v>401</v>
      </c>
      <c r="C464" s="564" t="s">
        <v>424</v>
      </c>
      <c r="D464" s="564" t="s">
        <v>424</v>
      </c>
      <c r="E464" s="565">
        <v>2015</v>
      </c>
      <c r="F464" s="566" t="s">
        <v>58</v>
      </c>
      <c r="G464" s="1601" t="s">
        <v>1749</v>
      </c>
      <c r="H464" s="1602" t="s">
        <v>1743</v>
      </c>
      <c r="I464" s="567" t="s">
        <v>445</v>
      </c>
      <c r="J464" s="568">
        <v>0.375</v>
      </c>
      <c r="K464" s="569">
        <v>0.66666666666666663</v>
      </c>
      <c r="L464" s="575"/>
    </row>
    <row r="465" spans="1:12" ht="25.5">
      <c r="A465" s="594" t="s">
        <v>39</v>
      </c>
      <c r="B465" s="1600" t="s">
        <v>401</v>
      </c>
      <c r="C465" s="564" t="s">
        <v>424</v>
      </c>
      <c r="D465" s="564" t="s">
        <v>424</v>
      </c>
      <c r="E465" s="565">
        <v>2015</v>
      </c>
      <c r="F465" s="566" t="s">
        <v>58</v>
      </c>
      <c r="G465" s="1601" t="s">
        <v>226</v>
      </c>
      <c r="H465" s="1602" t="s">
        <v>1748</v>
      </c>
      <c r="I465" s="567" t="s">
        <v>445</v>
      </c>
      <c r="J465" s="568">
        <v>0.19047619047619047</v>
      </c>
      <c r="K465" s="569">
        <v>0.88888888888888884</v>
      </c>
      <c r="L465" s="575"/>
    </row>
    <row r="466" spans="1:12" ht="25.5">
      <c r="A466" s="594" t="s">
        <v>39</v>
      </c>
      <c r="B466" s="1600" t="s">
        <v>401</v>
      </c>
      <c r="C466" s="564" t="s">
        <v>424</v>
      </c>
      <c r="D466" s="564" t="s">
        <v>424</v>
      </c>
      <c r="E466" s="565">
        <v>2015</v>
      </c>
      <c r="F466" s="566" t="s">
        <v>58</v>
      </c>
      <c r="G466" s="1601" t="s">
        <v>226</v>
      </c>
      <c r="H466" s="1602" t="s">
        <v>415</v>
      </c>
      <c r="I466" s="567" t="s">
        <v>445</v>
      </c>
      <c r="J466" s="568">
        <v>0.16129032258064516</v>
      </c>
      <c r="K466" s="569">
        <v>0.83333333333333337</v>
      </c>
      <c r="L466" s="575"/>
    </row>
    <row r="467" spans="1:12" ht="25.5">
      <c r="A467" s="594" t="s">
        <v>39</v>
      </c>
      <c r="B467" s="1600" t="s">
        <v>401</v>
      </c>
      <c r="C467" s="564" t="s">
        <v>424</v>
      </c>
      <c r="D467" s="564" t="s">
        <v>424</v>
      </c>
      <c r="E467" s="565">
        <v>2015</v>
      </c>
      <c r="F467" s="566" t="s">
        <v>58</v>
      </c>
      <c r="G467" s="1601" t="s">
        <v>226</v>
      </c>
      <c r="H467" s="1602" t="s">
        <v>1751</v>
      </c>
      <c r="I467" s="567" t="s">
        <v>445</v>
      </c>
      <c r="J467" s="568">
        <v>0.52380952380952384</v>
      </c>
      <c r="K467" s="569">
        <v>0.84615384615384615</v>
      </c>
      <c r="L467" s="575"/>
    </row>
    <row r="468" spans="1:12" ht="25.5">
      <c r="A468" s="594" t="s">
        <v>39</v>
      </c>
      <c r="B468" s="1600" t="s">
        <v>401</v>
      </c>
      <c r="C468" s="564" t="s">
        <v>424</v>
      </c>
      <c r="D468" s="564" t="s">
        <v>424</v>
      </c>
      <c r="E468" s="565">
        <v>2015</v>
      </c>
      <c r="F468" s="566" t="s">
        <v>58</v>
      </c>
      <c r="G468" s="1601" t="s">
        <v>1746</v>
      </c>
      <c r="H468" s="1602" t="s">
        <v>1751</v>
      </c>
      <c r="I468" s="567" t="s">
        <v>445</v>
      </c>
      <c r="J468" s="568">
        <v>0.79032258064516125</v>
      </c>
      <c r="K468" s="569">
        <v>0.90740740740740744</v>
      </c>
      <c r="L468" s="575"/>
    </row>
    <row r="469" spans="1:12" ht="25.5">
      <c r="A469" s="594" t="s">
        <v>39</v>
      </c>
      <c r="B469" s="1600" t="s">
        <v>401</v>
      </c>
      <c r="C469" s="564" t="s">
        <v>424</v>
      </c>
      <c r="D469" s="564" t="s">
        <v>424</v>
      </c>
      <c r="E469" s="565">
        <v>2015</v>
      </c>
      <c r="F469" s="566" t="s">
        <v>58</v>
      </c>
      <c r="G469" s="1601" t="s">
        <v>1746</v>
      </c>
      <c r="H469" s="1602" t="s">
        <v>418</v>
      </c>
      <c r="I469" s="567" t="s">
        <v>445</v>
      </c>
      <c r="J469" s="568">
        <v>0.91304347826086951</v>
      </c>
      <c r="K469" s="569">
        <v>0.91304347826086951</v>
      </c>
      <c r="L469" s="575"/>
    </row>
    <row r="470" spans="1:12" ht="25.5">
      <c r="A470" s="594" t="s">
        <v>39</v>
      </c>
      <c r="B470" s="1600" t="s">
        <v>401</v>
      </c>
      <c r="C470" s="564" t="s">
        <v>424</v>
      </c>
      <c r="D470" s="564" t="s">
        <v>424</v>
      </c>
      <c r="E470" s="565">
        <v>2015</v>
      </c>
      <c r="F470" s="566" t="s">
        <v>58</v>
      </c>
      <c r="G470" s="1604" t="s">
        <v>231</v>
      </c>
      <c r="H470" s="1602" t="s">
        <v>215</v>
      </c>
      <c r="I470" s="567" t="s">
        <v>445</v>
      </c>
      <c r="J470" s="568">
        <v>1.6260162601626018E-2</v>
      </c>
      <c r="K470" s="569">
        <v>0.72727272727272729</v>
      </c>
      <c r="L470" s="575"/>
    </row>
    <row r="471" spans="1:12" ht="25.5">
      <c r="A471" s="594" t="s">
        <v>39</v>
      </c>
      <c r="B471" s="1600" t="s">
        <v>401</v>
      </c>
      <c r="C471" s="564" t="s">
        <v>424</v>
      </c>
      <c r="D471" s="564" t="s">
        <v>424</v>
      </c>
      <c r="E471" s="565">
        <v>2015</v>
      </c>
      <c r="F471" s="566" t="s">
        <v>58</v>
      </c>
      <c r="G471" s="1604" t="s">
        <v>231</v>
      </c>
      <c r="H471" s="1602" t="s">
        <v>219</v>
      </c>
      <c r="I471" s="567" t="s">
        <v>445</v>
      </c>
      <c r="J471" s="568">
        <v>0.15789473684210525</v>
      </c>
      <c r="K471" s="569">
        <v>1</v>
      </c>
      <c r="L471" s="575"/>
    </row>
    <row r="472" spans="1:12" ht="25.5">
      <c r="A472" s="594" t="s">
        <v>39</v>
      </c>
      <c r="B472" s="1600" t="s">
        <v>401</v>
      </c>
      <c r="C472" s="564" t="s">
        <v>424</v>
      </c>
      <c r="D472" s="564" t="s">
        <v>424</v>
      </c>
      <c r="E472" s="565">
        <v>2015</v>
      </c>
      <c r="F472" s="566" t="s">
        <v>58</v>
      </c>
      <c r="G472" s="1604" t="s">
        <v>231</v>
      </c>
      <c r="H472" s="1602" t="s">
        <v>415</v>
      </c>
      <c r="I472" s="567" t="s">
        <v>445</v>
      </c>
      <c r="J472" s="568">
        <v>0.17647058823529413</v>
      </c>
      <c r="K472" s="569">
        <v>1</v>
      </c>
      <c r="L472" s="575"/>
    </row>
    <row r="473" spans="1:12" ht="25.5">
      <c r="A473" s="594" t="s">
        <v>39</v>
      </c>
      <c r="B473" s="1600" t="s">
        <v>401</v>
      </c>
      <c r="C473" s="564" t="s">
        <v>424</v>
      </c>
      <c r="D473" s="564" t="s">
        <v>424</v>
      </c>
      <c r="E473" s="565">
        <v>2015</v>
      </c>
      <c r="F473" s="566" t="s">
        <v>58</v>
      </c>
      <c r="G473" s="1604" t="s">
        <v>231</v>
      </c>
      <c r="H473" s="1602" t="s">
        <v>1751</v>
      </c>
      <c r="I473" s="567" t="s">
        <v>445</v>
      </c>
      <c r="J473" s="568">
        <v>0.2857142857142857</v>
      </c>
      <c r="K473" s="569">
        <v>0.66666666666666663</v>
      </c>
      <c r="L473" s="575"/>
    </row>
    <row r="474" spans="1:12" ht="25.5">
      <c r="A474" s="594" t="s">
        <v>39</v>
      </c>
      <c r="B474" s="1600" t="s">
        <v>401</v>
      </c>
      <c r="C474" s="564" t="s">
        <v>424</v>
      </c>
      <c r="D474" s="564" t="s">
        <v>424</v>
      </c>
      <c r="E474" s="565">
        <v>2015</v>
      </c>
      <c r="F474" s="566" t="s">
        <v>58</v>
      </c>
      <c r="G474" s="1604" t="s">
        <v>220</v>
      </c>
      <c r="H474" s="1602" t="s">
        <v>1743</v>
      </c>
      <c r="I474" s="567" t="s">
        <v>445</v>
      </c>
      <c r="J474" s="568">
        <v>0.27777777777777779</v>
      </c>
      <c r="K474" s="569">
        <v>0.625</v>
      </c>
      <c r="L474" s="575"/>
    </row>
    <row r="475" spans="1:12" ht="25.5">
      <c r="A475" s="594" t="s">
        <v>39</v>
      </c>
      <c r="B475" s="1600" t="s">
        <v>401</v>
      </c>
      <c r="C475" s="564" t="s">
        <v>424</v>
      </c>
      <c r="D475" s="564" t="s">
        <v>424</v>
      </c>
      <c r="E475" s="565">
        <v>2015</v>
      </c>
      <c r="F475" s="566" t="s">
        <v>58</v>
      </c>
      <c r="G475" s="1601" t="s">
        <v>220</v>
      </c>
      <c r="H475" s="1602" t="s">
        <v>418</v>
      </c>
      <c r="I475" s="567" t="s">
        <v>445</v>
      </c>
      <c r="J475" s="568">
        <v>0.6333333333333333</v>
      </c>
      <c r="K475" s="569">
        <v>0.6333333333333333</v>
      </c>
      <c r="L475" s="575"/>
    </row>
    <row r="476" spans="1:12" ht="25.5">
      <c r="A476" s="594" t="s">
        <v>39</v>
      </c>
      <c r="B476" s="1600" t="s">
        <v>40</v>
      </c>
      <c r="C476" s="564" t="s">
        <v>184</v>
      </c>
      <c r="D476" s="564" t="s">
        <v>434</v>
      </c>
      <c r="E476" s="565">
        <v>2015</v>
      </c>
      <c r="F476" s="566" t="s">
        <v>58</v>
      </c>
      <c r="G476" s="1601" t="s">
        <v>227</v>
      </c>
      <c r="H476" s="1602" t="s">
        <v>1748</v>
      </c>
      <c r="I476" s="567" t="s">
        <v>445</v>
      </c>
      <c r="J476" s="568">
        <v>7.6923076923076927E-2</v>
      </c>
      <c r="K476" s="569">
        <v>1</v>
      </c>
      <c r="L476" s="575"/>
    </row>
    <row r="477" spans="1:12" ht="25.5">
      <c r="A477" s="594" t="s">
        <v>39</v>
      </c>
      <c r="B477" s="1600" t="s">
        <v>40</v>
      </c>
      <c r="C477" s="564" t="s">
        <v>184</v>
      </c>
      <c r="D477" s="564" t="s">
        <v>434</v>
      </c>
      <c r="E477" s="565">
        <v>2015</v>
      </c>
      <c r="F477" s="566" t="s">
        <v>58</v>
      </c>
      <c r="G477" s="1601" t="s">
        <v>227</v>
      </c>
      <c r="H477" s="1602" t="s">
        <v>415</v>
      </c>
      <c r="I477" s="567" t="s">
        <v>445</v>
      </c>
      <c r="J477" s="574">
        <v>0.125</v>
      </c>
      <c r="K477" s="572">
        <v>0.90476190476190477</v>
      </c>
      <c r="L477" s="575"/>
    </row>
    <row r="478" spans="1:12" ht="25.5">
      <c r="A478" s="594" t="s">
        <v>39</v>
      </c>
      <c r="B478" s="1600" t="s">
        <v>40</v>
      </c>
      <c r="C478" s="564" t="s">
        <v>184</v>
      </c>
      <c r="D478" s="564" t="s">
        <v>434</v>
      </c>
      <c r="E478" s="565">
        <v>2015</v>
      </c>
      <c r="F478" s="566" t="s">
        <v>58</v>
      </c>
      <c r="G478" s="1601" t="s">
        <v>227</v>
      </c>
      <c r="H478" s="1602" t="s">
        <v>1747</v>
      </c>
      <c r="I478" s="567" t="s">
        <v>445</v>
      </c>
      <c r="J478" s="574">
        <v>0.27777777777777779</v>
      </c>
      <c r="K478" s="572">
        <v>1</v>
      </c>
      <c r="L478" s="575"/>
    </row>
    <row r="479" spans="1:12" ht="25.5">
      <c r="A479" s="594" t="s">
        <v>39</v>
      </c>
      <c r="B479" s="1600" t="s">
        <v>40</v>
      </c>
      <c r="C479" s="564" t="s">
        <v>184</v>
      </c>
      <c r="D479" s="564" t="s">
        <v>434</v>
      </c>
      <c r="E479" s="565">
        <v>2015</v>
      </c>
      <c r="F479" s="566" t="s">
        <v>58</v>
      </c>
      <c r="G479" s="1601" t="s">
        <v>222</v>
      </c>
      <c r="H479" s="1602" t="s">
        <v>215</v>
      </c>
      <c r="I479" s="567" t="s">
        <v>445</v>
      </c>
      <c r="J479" s="574">
        <v>1.770416904625928E-2</v>
      </c>
      <c r="K479" s="572">
        <v>0.79487179487179482</v>
      </c>
      <c r="L479" s="575"/>
    </row>
    <row r="480" spans="1:12" ht="25.5">
      <c r="A480" s="594" t="s">
        <v>39</v>
      </c>
      <c r="B480" s="1600" t="s">
        <v>40</v>
      </c>
      <c r="C480" s="564" t="s">
        <v>184</v>
      </c>
      <c r="D480" s="564" t="s">
        <v>434</v>
      </c>
      <c r="E480" s="565">
        <v>2015</v>
      </c>
      <c r="F480" s="566" t="s">
        <v>58</v>
      </c>
      <c r="G480" s="1601" t="s">
        <v>222</v>
      </c>
      <c r="H480" s="1602" t="s">
        <v>219</v>
      </c>
      <c r="I480" s="567" t="s">
        <v>445</v>
      </c>
      <c r="J480" s="574">
        <v>0.35714285714285715</v>
      </c>
      <c r="K480" s="572">
        <v>1</v>
      </c>
      <c r="L480" s="575"/>
    </row>
    <row r="481" spans="1:12" ht="25.5">
      <c r="A481" s="594" t="s">
        <v>39</v>
      </c>
      <c r="B481" s="1600" t="s">
        <v>40</v>
      </c>
      <c r="C481" s="564" t="s">
        <v>184</v>
      </c>
      <c r="D481" s="564" t="s">
        <v>434</v>
      </c>
      <c r="E481" s="565">
        <v>2015</v>
      </c>
      <c r="F481" s="566" t="s">
        <v>58</v>
      </c>
      <c r="G481" s="1601" t="s">
        <v>222</v>
      </c>
      <c r="H481" s="1602" t="s">
        <v>415</v>
      </c>
      <c r="I481" s="567" t="s">
        <v>445</v>
      </c>
      <c r="J481" s="574">
        <v>2.4691358024691357E-2</v>
      </c>
      <c r="K481" s="572">
        <v>0.5</v>
      </c>
      <c r="L481" s="575"/>
    </row>
    <row r="482" spans="1:12" ht="25.5">
      <c r="A482" s="594" t="s">
        <v>39</v>
      </c>
      <c r="B482" s="1600" t="s">
        <v>40</v>
      </c>
      <c r="C482" s="564" t="s">
        <v>184</v>
      </c>
      <c r="D482" s="564" t="s">
        <v>434</v>
      </c>
      <c r="E482" s="565">
        <v>2015</v>
      </c>
      <c r="F482" s="566" t="s">
        <v>58</v>
      </c>
      <c r="G482" s="1601" t="s">
        <v>216</v>
      </c>
      <c r="H482" s="1602" t="s">
        <v>1743</v>
      </c>
      <c r="I482" s="567" t="s">
        <v>445</v>
      </c>
      <c r="J482" s="574">
        <v>0.14754098360655737</v>
      </c>
      <c r="K482" s="572">
        <v>0.75</v>
      </c>
      <c r="L482" s="575"/>
    </row>
    <row r="483" spans="1:12" ht="25.5">
      <c r="A483" s="594" t="s">
        <v>39</v>
      </c>
      <c r="B483" s="1600" t="s">
        <v>40</v>
      </c>
      <c r="C483" s="564" t="s">
        <v>184</v>
      </c>
      <c r="D483" s="564" t="s">
        <v>434</v>
      </c>
      <c r="E483" s="565">
        <v>2015</v>
      </c>
      <c r="F483" s="566" t="s">
        <v>58</v>
      </c>
      <c r="G483" s="1601" t="s">
        <v>216</v>
      </c>
      <c r="H483" s="1602" t="s">
        <v>416</v>
      </c>
      <c r="I483" s="567" t="s">
        <v>445</v>
      </c>
      <c r="J483" s="568">
        <v>0.1728395061728395</v>
      </c>
      <c r="K483" s="569">
        <v>0.77777777777777779</v>
      </c>
      <c r="L483" s="575"/>
    </row>
    <row r="484" spans="1:12" ht="25.5">
      <c r="A484" s="594" t="s">
        <v>39</v>
      </c>
      <c r="B484" s="1600" t="s">
        <v>40</v>
      </c>
      <c r="C484" s="564" t="s">
        <v>184</v>
      </c>
      <c r="D484" s="564" t="s">
        <v>434</v>
      </c>
      <c r="E484" s="565">
        <v>2015</v>
      </c>
      <c r="F484" s="566" t="s">
        <v>58</v>
      </c>
      <c r="G484" s="1601" t="s">
        <v>216</v>
      </c>
      <c r="H484" s="1602" t="s">
        <v>417</v>
      </c>
      <c r="I484" s="567" t="s">
        <v>445</v>
      </c>
      <c r="J484" s="568">
        <v>0.36507936507936506</v>
      </c>
      <c r="K484" s="569">
        <v>0.83636363636363631</v>
      </c>
      <c r="L484" s="575"/>
    </row>
    <row r="485" spans="1:12" ht="25.5">
      <c r="A485" s="594" t="s">
        <v>39</v>
      </c>
      <c r="B485" s="1600" t="s">
        <v>40</v>
      </c>
      <c r="C485" s="564" t="s">
        <v>184</v>
      </c>
      <c r="D485" s="564" t="s">
        <v>434</v>
      </c>
      <c r="E485" s="565">
        <v>2015</v>
      </c>
      <c r="F485" s="566" t="s">
        <v>58</v>
      </c>
      <c r="G485" s="1601" t="s">
        <v>216</v>
      </c>
      <c r="H485" s="1602" t="s">
        <v>1745</v>
      </c>
      <c r="I485" s="567" t="s">
        <v>445</v>
      </c>
      <c r="J485" s="568">
        <v>0.66666666666666663</v>
      </c>
      <c r="K485" s="569">
        <v>0.66666666666666663</v>
      </c>
      <c r="L485" s="575"/>
    </row>
    <row r="486" spans="1:12" ht="25.5">
      <c r="A486" s="594" t="s">
        <v>39</v>
      </c>
      <c r="B486" s="1600" t="s">
        <v>40</v>
      </c>
      <c r="C486" s="564" t="s">
        <v>184</v>
      </c>
      <c r="D486" s="564" t="s">
        <v>434</v>
      </c>
      <c r="E486" s="565">
        <v>2015</v>
      </c>
      <c r="F486" s="566" t="s">
        <v>58</v>
      </c>
      <c r="G486" s="1601" t="s">
        <v>1749</v>
      </c>
      <c r="H486" s="1602" t="s">
        <v>219</v>
      </c>
      <c r="I486" s="567" t="s">
        <v>445</v>
      </c>
      <c r="J486" s="568">
        <v>8.9285714285714288E-2</v>
      </c>
      <c r="K486" s="569">
        <v>0.7142857142857143</v>
      </c>
      <c r="L486" s="575"/>
    </row>
    <row r="487" spans="1:12" ht="25.5">
      <c r="A487" s="594" t="s">
        <v>39</v>
      </c>
      <c r="B487" s="1600" t="s">
        <v>40</v>
      </c>
      <c r="C487" s="564" t="s">
        <v>184</v>
      </c>
      <c r="D487" s="564" t="s">
        <v>434</v>
      </c>
      <c r="E487" s="565">
        <v>2015</v>
      </c>
      <c r="F487" s="566" t="s">
        <v>58</v>
      </c>
      <c r="G487" s="1601" t="s">
        <v>1749</v>
      </c>
      <c r="H487" s="1602" t="s">
        <v>415</v>
      </c>
      <c r="I487" s="567" t="s">
        <v>445</v>
      </c>
      <c r="J487" s="568">
        <v>8.1632653061224483E-2</v>
      </c>
      <c r="K487" s="569">
        <v>0.5714285714285714</v>
      </c>
      <c r="L487" s="575"/>
    </row>
    <row r="488" spans="1:12" ht="25.5">
      <c r="A488" s="594" t="s">
        <v>39</v>
      </c>
      <c r="B488" s="1600" t="s">
        <v>40</v>
      </c>
      <c r="C488" s="564" t="s">
        <v>184</v>
      </c>
      <c r="D488" s="564" t="s">
        <v>434</v>
      </c>
      <c r="E488" s="565">
        <v>2015</v>
      </c>
      <c r="F488" s="566" t="s">
        <v>58</v>
      </c>
      <c r="G488" s="1601" t="s">
        <v>226</v>
      </c>
      <c r="H488" s="1602" t="s">
        <v>1748</v>
      </c>
      <c r="I488" s="567" t="s">
        <v>445</v>
      </c>
      <c r="J488" s="568">
        <v>0.12903225806451613</v>
      </c>
      <c r="K488" s="569">
        <v>1</v>
      </c>
      <c r="L488" s="575"/>
    </row>
    <row r="489" spans="1:12" ht="25.5">
      <c r="A489" s="594" t="s">
        <v>39</v>
      </c>
      <c r="B489" s="1600" t="s">
        <v>40</v>
      </c>
      <c r="C489" s="564" t="s">
        <v>184</v>
      </c>
      <c r="D489" s="564" t="s">
        <v>434</v>
      </c>
      <c r="E489" s="565">
        <v>2015</v>
      </c>
      <c r="F489" s="566" t="s">
        <v>58</v>
      </c>
      <c r="G489" s="1601" t="s">
        <v>226</v>
      </c>
      <c r="H489" s="1602" t="s">
        <v>415</v>
      </c>
      <c r="I489" s="567" t="s">
        <v>445</v>
      </c>
      <c r="J489" s="568">
        <v>9.3333333333333338E-2</v>
      </c>
      <c r="K489" s="569">
        <v>0.875</v>
      </c>
      <c r="L489" s="575"/>
    </row>
    <row r="490" spans="1:12" ht="25.5">
      <c r="A490" s="594" t="s">
        <v>39</v>
      </c>
      <c r="B490" s="1600" t="s">
        <v>40</v>
      </c>
      <c r="C490" s="564" t="s">
        <v>184</v>
      </c>
      <c r="D490" s="564" t="s">
        <v>434</v>
      </c>
      <c r="E490" s="565">
        <v>2015</v>
      </c>
      <c r="F490" s="566" t="s">
        <v>58</v>
      </c>
      <c r="G490" s="1601" t="s">
        <v>226</v>
      </c>
      <c r="H490" s="1602" t="s">
        <v>206</v>
      </c>
      <c r="I490" s="567" t="s">
        <v>445</v>
      </c>
      <c r="J490" s="568">
        <v>0.17857142857142858</v>
      </c>
      <c r="K490" s="569">
        <v>0.55555555555555558</v>
      </c>
      <c r="L490" s="575"/>
    </row>
    <row r="491" spans="1:12" ht="25.5">
      <c r="A491" s="594" t="s">
        <v>39</v>
      </c>
      <c r="B491" s="1600" t="s">
        <v>40</v>
      </c>
      <c r="C491" s="564" t="s">
        <v>184</v>
      </c>
      <c r="D491" s="564" t="s">
        <v>434</v>
      </c>
      <c r="E491" s="565">
        <v>2015</v>
      </c>
      <c r="F491" s="566" t="s">
        <v>58</v>
      </c>
      <c r="G491" s="1601" t="s">
        <v>226</v>
      </c>
      <c r="H491" s="1602" t="s">
        <v>417</v>
      </c>
      <c r="I491" s="567" t="s">
        <v>445</v>
      </c>
      <c r="J491" s="568">
        <v>0.2</v>
      </c>
      <c r="K491" s="569">
        <v>1</v>
      </c>
      <c r="L491" s="575"/>
    </row>
    <row r="492" spans="1:12" ht="25.5">
      <c r="A492" s="594" t="s">
        <v>39</v>
      </c>
      <c r="B492" s="1600" t="s">
        <v>40</v>
      </c>
      <c r="C492" s="564" t="s">
        <v>184</v>
      </c>
      <c r="D492" s="564" t="s">
        <v>434</v>
      </c>
      <c r="E492" s="565">
        <v>2015</v>
      </c>
      <c r="F492" s="566" t="s">
        <v>58</v>
      </c>
      <c r="G492" s="1601" t="s">
        <v>1746</v>
      </c>
      <c r="H492" s="1602" t="s">
        <v>1747</v>
      </c>
      <c r="I492" s="567" t="s">
        <v>445</v>
      </c>
      <c r="J492" s="568">
        <v>0.42857142857142855</v>
      </c>
      <c r="K492" s="569">
        <v>0.8571428571428571</v>
      </c>
      <c r="L492" s="575"/>
    </row>
    <row r="493" spans="1:12" ht="25.5">
      <c r="A493" s="594" t="s">
        <v>39</v>
      </c>
      <c r="B493" s="1600" t="s">
        <v>40</v>
      </c>
      <c r="C493" s="564" t="s">
        <v>184</v>
      </c>
      <c r="D493" s="564" t="s">
        <v>434</v>
      </c>
      <c r="E493" s="565">
        <v>2015</v>
      </c>
      <c r="F493" s="566" t="s">
        <v>58</v>
      </c>
      <c r="G493" s="1601" t="s">
        <v>1746</v>
      </c>
      <c r="H493" s="1602" t="s">
        <v>417</v>
      </c>
      <c r="I493" s="567" t="s">
        <v>445</v>
      </c>
      <c r="J493" s="568">
        <v>0.47368421052631576</v>
      </c>
      <c r="K493" s="569">
        <v>0.8571428571428571</v>
      </c>
      <c r="L493" s="575"/>
    </row>
    <row r="494" spans="1:12" ht="25.5">
      <c r="A494" s="594" t="s">
        <v>39</v>
      </c>
      <c r="B494" s="1600" t="s">
        <v>40</v>
      </c>
      <c r="C494" s="564" t="s">
        <v>184</v>
      </c>
      <c r="D494" s="564" t="s">
        <v>434</v>
      </c>
      <c r="E494" s="565">
        <v>2015</v>
      </c>
      <c r="F494" s="566" t="s">
        <v>58</v>
      </c>
      <c r="G494" s="1601" t="s">
        <v>1750</v>
      </c>
      <c r="H494" s="1602" t="s">
        <v>1751</v>
      </c>
      <c r="I494" s="567" t="s">
        <v>445</v>
      </c>
      <c r="J494" s="568">
        <v>0.72131147540983609</v>
      </c>
      <c r="K494" s="569">
        <v>1</v>
      </c>
      <c r="L494" s="575"/>
    </row>
    <row r="495" spans="1:12" ht="25.5">
      <c r="A495" s="594" t="s">
        <v>39</v>
      </c>
      <c r="B495" s="1600" t="s">
        <v>40</v>
      </c>
      <c r="C495" s="564" t="s">
        <v>184</v>
      </c>
      <c r="D495" s="564" t="s">
        <v>434</v>
      </c>
      <c r="E495" s="565">
        <v>2015</v>
      </c>
      <c r="F495" s="566" t="s">
        <v>58</v>
      </c>
      <c r="G495" s="1601" t="s">
        <v>231</v>
      </c>
      <c r="H495" s="1602" t="s">
        <v>215</v>
      </c>
      <c r="I495" s="567" t="s">
        <v>445</v>
      </c>
      <c r="J495" s="568">
        <v>2.4305555555555556E-2</v>
      </c>
      <c r="K495" s="569">
        <v>0.80327868852459017</v>
      </c>
      <c r="L495" s="575"/>
    </row>
    <row r="496" spans="1:12" ht="25.5">
      <c r="A496" s="594" t="s">
        <v>39</v>
      </c>
      <c r="B496" s="1600" t="s">
        <v>40</v>
      </c>
      <c r="C496" s="564" t="s">
        <v>184</v>
      </c>
      <c r="D496" s="564" t="s">
        <v>434</v>
      </c>
      <c r="E496" s="565">
        <v>2015</v>
      </c>
      <c r="F496" s="566" t="s">
        <v>58</v>
      </c>
      <c r="G496" s="1604" t="s">
        <v>231</v>
      </c>
      <c r="H496" s="1602" t="s">
        <v>219</v>
      </c>
      <c r="I496" s="567" t="s">
        <v>445</v>
      </c>
      <c r="J496" s="568">
        <v>4.2105263157894736E-2</v>
      </c>
      <c r="K496" s="569">
        <v>0.66666666666666663</v>
      </c>
      <c r="L496" s="575"/>
    </row>
    <row r="497" spans="1:12" ht="25.5">
      <c r="A497" s="594" t="s">
        <v>39</v>
      </c>
      <c r="B497" s="1600" t="s">
        <v>40</v>
      </c>
      <c r="C497" s="564" t="s">
        <v>184</v>
      </c>
      <c r="D497" s="564" t="s">
        <v>434</v>
      </c>
      <c r="E497" s="565">
        <v>2015</v>
      </c>
      <c r="F497" s="566" t="s">
        <v>58</v>
      </c>
      <c r="G497" s="1604" t="s">
        <v>231</v>
      </c>
      <c r="H497" s="1602" t="s">
        <v>1743</v>
      </c>
      <c r="I497" s="567" t="s">
        <v>445</v>
      </c>
      <c r="J497" s="568">
        <v>0.16176470588235295</v>
      </c>
      <c r="K497" s="569">
        <v>0.91666666666666663</v>
      </c>
      <c r="L497" s="575"/>
    </row>
    <row r="498" spans="1:12" ht="25.5">
      <c r="A498" s="594" t="s">
        <v>39</v>
      </c>
      <c r="B498" s="1600" t="s">
        <v>40</v>
      </c>
      <c r="C498" s="564" t="s">
        <v>184</v>
      </c>
      <c r="D498" s="564" t="s">
        <v>434</v>
      </c>
      <c r="E498" s="565">
        <v>2015</v>
      </c>
      <c r="F498" s="566" t="s">
        <v>58</v>
      </c>
      <c r="G498" s="1601" t="s">
        <v>220</v>
      </c>
      <c r="H498" s="1602" t="s">
        <v>1748</v>
      </c>
      <c r="I498" s="567" t="s">
        <v>445</v>
      </c>
      <c r="J498" s="568">
        <v>0.30434782608695654</v>
      </c>
      <c r="K498" s="569">
        <v>0.875</v>
      </c>
      <c r="L498" s="575"/>
    </row>
    <row r="499" spans="1:12" ht="25.5">
      <c r="A499" s="594" t="s">
        <v>39</v>
      </c>
      <c r="B499" s="1600" t="s">
        <v>40</v>
      </c>
      <c r="C499" s="564" t="s">
        <v>184</v>
      </c>
      <c r="D499" s="564" t="s">
        <v>434</v>
      </c>
      <c r="E499" s="565">
        <v>2015</v>
      </c>
      <c r="F499" s="566" t="s">
        <v>58</v>
      </c>
      <c r="G499" s="1604" t="s">
        <v>220</v>
      </c>
      <c r="H499" s="1602" t="s">
        <v>415</v>
      </c>
      <c r="I499" s="567" t="s">
        <v>445</v>
      </c>
      <c r="J499" s="568">
        <v>9.0163934426229511E-2</v>
      </c>
      <c r="K499" s="569">
        <v>1</v>
      </c>
      <c r="L499" s="575"/>
    </row>
    <row r="500" spans="1:12" ht="25.5">
      <c r="A500" s="594" t="s">
        <v>39</v>
      </c>
      <c r="B500" s="1600" t="s">
        <v>40</v>
      </c>
      <c r="C500" s="564" t="s">
        <v>184</v>
      </c>
      <c r="D500" s="564" t="s">
        <v>434</v>
      </c>
      <c r="E500" s="565">
        <v>2015</v>
      </c>
      <c r="F500" s="566" t="s">
        <v>58</v>
      </c>
      <c r="G500" s="1604" t="s">
        <v>220</v>
      </c>
      <c r="H500" s="1602" t="s">
        <v>416</v>
      </c>
      <c r="I500" s="567" t="s">
        <v>445</v>
      </c>
      <c r="J500" s="568">
        <v>0.12903225806451613</v>
      </c>
      <c r="K500" s="569">
        <v>0.8</v>
      </c>
      <c r="L500" s="575"/>
    </row>
    <row r="501" spans="1:12" ht="25.5">
      <c r="A501" s="594" t="s">
        <v>39</v>
      </c>
      <c r="B501" s="1600" t="s">
        <v>40</v>
      </c>
      <c r="C501" s="564" t="s">
        <v>184</v>
      </c>
      <c r="D501" s="564" t="s">
        <v>434</v>
      </c>
      <c r="E501" s="565">
        <v>2015</v>
      </c>
      <c r="F501" s="566" t="s">
        <v>58</v>
      </c>
      <c r="G501" s="1604" t="s">
        <v>220</v>
      </c>
      <c r="H501" s="1602" t="s">
        <v>417</v>
      </c>
      <c r="I501" s="567" t="s">
        <v>445</v>
      </c>
      <c r="J501" s="568">
        <v>0.27472527472527475</v>
      </c>
      <c r="K501" s="569">
        <v>0.6097560975609756</v>
      </c>
      <c r="L501" s="575"/>
    </row>
    <row r="502" spans="1:12" ht="25.5">
      <c r="A502" s="594" t="s">
        <v>39</v>
      </c>
      <c r="B502" s="1600" t="s">
        <v>24</v>
      </c>
      <c r="C502" s="564" t="s">
        <v>184</v>
      </c>
      <c r="D502" s="564" t="s">
        <v>434</v>
      </c>
      <c r="E502" s="565">
        <v>2015</v>
      </c>
      <c r="F502" s="566" t="s">
        <v>58</v>
      </c>
      <c r="G502" s="1601" t="s">
        <v>227</v>
      </c>
      <c r="H502" s="1602" t="s">
        <v>2834</v>
      </c>
      <c r="I502" s="567" t="s">
        <v>445</v>
      </c>
      <c r="J502" s="568">
        <v>4.4444444444444446E-2</v>
      </c>
      <c r="K502" s="569">
        <v>0.66666666666666663</v>
      </c>
      <c r="L502" s="575"/>
    </row>
    <row r="503" spans="1:12" ht="25.5">
      <c r="A503" s="594" t="s">
        <v>39</v>
      </c>
      <c r="B503" s="1600" t="s">
        <v>24</v>
      </c>
      <c r="C503" s="564" t="s">
        <v>184</v>
      </c>
      <c r="D503" s="564" t="s">
        <v>434</v>
      </c>
      <c r="E503" s="565">
        <v>2015</v>
      </c>
      <c r="F503" s="566" t="s">
        <v>58</v>
      </c>
      <c r="G503" s="1601" t="s">
        <v>227</v>
      </c>
      <c r="H503" s="1602" t="s">
        <v>415</v>
      </c>
      <c r="I503" s="567" t="s">
        <v>445</v>
      </c>
      <c r="J503" s="568">
        <v>7.4999999999999997E-2</v>
      </c>
      <c r="K503" s="569">
        <v>1</v>
      </c>
      <c r="L503" s="575"/>
    </row>
    <row r="504" spans="1:12" ht="25.5">
      <c r="A504" s="594" t="s">
        <v>39</v>
      </c>
      <c r="B504" s="1600" t="s">
        <v>24</v>
      </c>
      <c r="C504" s="564" t="s">
        <v>184</v>
      </c>
      <c r="D504" s="564" t="s">
        <v>434</v>
      </c>
      <c r="E504" s="565">
        <v>2015</v>
      </c>
      <c r="F504" s="566" t="s">
        <v>58</v>
      </c>
      <c r="G504" s="1601" t="s">
        <v>222</v>
      </c>
      <c r="H504" s="1602" t="s">
        <v>2835</v>
      </c>
      <c r="I504" s="567" t="s">
        <v>445</v>
      </c>
      <c r="J504" s="568">
        <v>0.18181818181818182</v>
      </c>
      <c r="K504" s="569">
        <v>0.8571428571428571</v>
      </c>
      <c r="L504" s="575"/>
    </row>
    <row r="505" spans="1:12" ht="25.5">
      <c r="A505" s="594" t="s">
        <v>39</v>
      </c>
      <c r="B505" s="1600" t="s">
        <v>24</v>
      </c>
      <c r="C505" s="564" t="s">
        <v>184</v>
      </c>
      <c r="D505" s="564" t="s">
        <v>434</v>
      </c>
      <c r="E505" s="565">
        <v>2015</v>
      </c>
      <c r="F505" s="566" t="s">
        <v>58</v>
      </c>
      <c r="G505" s="1601" t="s">
        <v>216</v>
      </c>
      <c r="H505" s="1602" t="s">
        <v>2834</v>
      </c>
      <c r="I505" s="567" t="s">
        <v>445</v>
      </c>
      <c r="J505" s="568">
        <v>9.5238095238095233E-2</v>
      </c>
      <c r="K505" s="569">
        <v>0.66666666666666663</v>
      </c>
      <c r="L505" s="575"/>
    </row>
    <row r="506" spans="1:12" ht="25.5">
      <c r="A506" s="594" t="s">
        <v>39</v>
      </c>
      <c r="B506" s="1600" t="s">
        <v>24</v>
      </c>
      <c r="C506" s="564" t="s">
        <v>184</v>
      </c>
      <c r="D506" s="564" t="s">
        <v>434</v>
      </c>
      <c r="E506" s="565">
        <v>2015</v>
      </c>
      <c r="F506" s="566" t="s">
        <v>58</v>
      </c>
      <c r="G506" s="1601" t="s">
        <v>216</v>
      </c>
      <c r="H506" s="1602" t="s">
        <v>415</v>
      </c>
      <c r="I506" s="567" t="s">
        <v>445</v>
      </c>
      <c r="J506" s="568">
        <v>8.5526315789473686E-2</v>
      </c>
      <c r="K506" s="569">
        <v>1</v>
      </c>
      <c r="L506" s="575"/>
    </row>
    <row r="507" spans="1:12" ht="25.5">
      <c r="A507" s="594" t="s">
        <v>39</v>
      </c>
      <c r="B507" s="1600" t="s">
        <v>24</v>
      </c>
      <c r="C507" s="564" t="s">
        <v>184</v>
      </c>
      <c r="D507" s="564" t="s">
        <v>434</v>
      </c>
      <c r="E507" s="565">
        <v>2015</v>
      </c>
      <c r="F507" s="566" t="s">
        <v>58</v>
      </c>
      <c r="G507" s="1601" t="s">
        <v>216</v>
      </c>
      <c r="H507" s="1602" t="s">
        <v>416</v>
      </c>
      <c r="I507" s="567" t="s">
        <v>445</v>
      </c>
      <c r="J507" s="568">
        <v>0.19218241042345277</v>
      </c>
      <c r="K507" s="569">
        <v>0.96721311475409832</v>
      </c>
      <c r="L507" s="575"/>
    </row>
    <row r="508" spans="1:12" ht="25.5">
      <c r="A508" s="594" t="s">
        <v>39</v>
      </c>
      <c r="B508" s="1600" t="s">
        <v>24</v>
      </c>
      <c r="C508" s="564" t="s">
        <v>184</v>
      </c>
      <c r="D508" s="564" t="s">
        <v>434</v>
      </c>
      <c r="E508" s="565">
        <v>2015</v>
      </c>
      <c r="F508" s="566" t="s">
        <v>58</v>
      </c>
      <c r="G508" s="1601" t="s">
        <v>216</v>
      </c>
      <c r="H508" s="1602" t="s">
        <v>417</v>
      </c>
      <c r="I508" s="567" t="s">
        <v>445</v>
      </c>
      <c r="J508" s="568">
        <v>0.19259259259259259</v>
      </c>
      <c r="K508" s="569">
        <v>0.89655172413793105</v>
      </c>
      <c r="L508" s="575"/>
    </row>
    <row r="509" spans="1:12" ht="25.5">
      <c r="A509" s="594" t="s">
        <v>39</v>
      </c>
      <c r="B509" s="1600" t="s">
        <v>24</v>
      </c>
      <c r="C509" s="564" t="s">
        <v>184</v>
      </c>
      <c r="D509" s="564" t="s">
        <v>434</v>
      </c>
      <c r="E509" s="565">
        <v>2015</v>
      </c>
      <c r="F509" s="566" t="s">
        <v>58</v>
      </c>
      <c r="G509" s="1601" t="s">
        <v>1749</v>
      </c>
      <c r="H509" s="1602" t="s">
        <v>1743</v>
      </c>
      <c r="I509" s="567" t="s">
        <v>445</v>
      </c>
      <c r="J509" s="568">
        <v>0.35</v>
      </c>
      <c r="K509" s="569">
        <v>0.875</v>
      </c>
      <c r="L509" s="575"/>
    </row>
    <row r="510" spans="1:12" ht="25.5">
      <c r="A510" s="594" t="s">
        <v>39</v>
      </c>
      <c r="B510" s="1600" t="s">
        <v>24</v>
      </c>
      <c r="C510" s="564" t="s">
        <v>184</v>
      </c>
      <c r="D510" s="564" t="s">
        <v>434</v>
      </c>
      <c r="E510" s="565">
        <v>2015</v>
      </c>
      <c r="F510" s="566" t="s">
        <v>58</v>
      </c>
      <c r="G510" s="1601" t="s">
        <v>226</v>
      </c>
      <c r="H510" s="1602" t="s">
        <v>2834</v>
      </c>
      <c r="I510" s="567" t="s">
        <v>445</v>
      </c>
      <c r="J510" s="568">
        <v>7.1428571428571425E-2</v>
      </c>
      <c r="K510" s="569">
        <v>1</v>
      </c>
      <c r="L510" s="575"/>
    </row>
    <row r="511" spans="1:12" ht="25.5">
      <c r="A511" s="594" t="s">
        <v>39</v>
      </c>
      <c r="B511" s="1600" t="s">
        <v>24</v>
      </c>
      <c r="C511" s="564" t="s">
        <v>184</v>
      </c>
      <c r="D511" s="564" t="s">
        <v>434</v>
      </c>
      <c r="E511" s="565">
        <v>2015</v>
      </c>
      <c r="F511" s="566" t="s">
        <v>58</v>
      </c>
      <c r="G511" s="1601" t="s">
        <v>226</v>
      </c>
      <c r="H511" s="1602" t="s">
        <v>1743</v>
      </c>
      <c r="I511" s="567" t="s">
        <v>445</v>
      </c>
      <c r="J511" s="568">
        <v>0.17391304347826086</v>
      </c>
      <c r="K511" s="569">
        <v>0.8</v>
      </c>
      <c r="L511" s="575"/>
    </row>
    <row r="512" spans="1:12" ht="25.5">
      <c r="A512" s="594" t="s">
        <v>39</v>
      </c>
      <c r="B512" s="1600" t="s">
        <v>24</v>
      </c>
      <c r="C512" s="564" t="s">
        <v>184</v>
      </c>
      <c r="D512" s="564" t="s">
        <v>434</v>
      </c>
      <c r="E512" s="565">
        <v>2015</v>
      </c>
      <c r="F512" s="566" t="s">
        <v>58</v>
      </c>
      <c r="G512" s="1601" t="s">
        <v>1746</v>
      </c>
      <c r="H512" s="1602" t="s">
        <v>1743</v>
      </c>
      <c r="I512" s="567" t="s">
        <v>445</v>
      </c>
      <c r="J512" s="568">
        <v>0.2</v>
      </c>
      <c r="K512" s="569">
        <v>0.75</v>
      </c>
      <c r="L512" s="575"/>
    </row>
    <row r="513" spans="1:12" ht="25.5">
      <c r="A513" s="594" t="s">
        <v>39</v>
      </c>
      <c r="B513" s="1600" t="s">
        <v>24</v>
      </c>
      <c r="C513" s="564" t="s">
        <v>184</v>
      </c>
      <c r="D513" s="564" t="s">
        <v>434</v>
      </c>
      <c r="E513" s="565">
        <v>2015</v>
      </c>
      <c r="F513" s="566" t="s">
        <v>58</v>
      </c>
      <c r="G513" s="1601" t="s">
        <v>1746</v>
      </c>
      <c r="H513" s="1602" t="s">
        <v>1747</v>
      </c>
      <c r="I513" s="567" t="s">
        <v>445</v>
      </c>
      <c r="J513" s="568">
        <v>0.375</v>
      </c>
      <c r="K513" s="569">
        <v>1</v>
      </c>
      <c r="L513" s="575"/>
    </row>
    <row r="514" spans="1:12" ht="25.5">
      <c r="A514" s="594" t="s">
        <v>39</v>
      </c>
      <c r="B514" s="1600" t="s">
        <v>24</v>
      </c>
      <c r="C514" s="564" t="s">
        <v>184</v>
      </c>
      <c r="D514" s="564" t="s">
        <v>434</v>
      </c>
      <c r="E514" s="565">
        <v>2015</v>
      </c>
      <c r="F514" s="566" t="s">
        <v>58</v>
      </c>
      <c r="G514" s="1601" t="s">
        <v>231</v>
      </c>
      <c r="H514" s="1602" t="s">
        <v>217</v>
      </c>
      <c r="I514" s="567" t="s">
        <v>445</v>
      </c>
      <c r="J514" s="568">
        <v>2.7027027027027029E-2</v>
      </c>
      <c r="K514" s="569">
        <v>1</v>
      </c>
      <c r="L514" s="575"/>
    </row>
    <row r="515" spans="1:12" ht="25.5">
      <c r="A515" s="594" t="s">
        <v>39</v>
      </c>
      <c r="B515" s="1600" t="s">
        <v>24</v>
      </c>
      <c r="C515" s="564" t="s">
        <v>184</v>
      </c>
      <c r="D515" s="564" t="s">
        <v>434</v>
      </c>
      <c r="E515" s="565">
        <v>2015</v>
      </c>
      <c r="F515" s="566" t="s">
        <v>58</v>
      </c>
      <c r="G515" s="1601" t="s">
        <v>231</v>
      </c>
      <c r="H515" s="1602" t="s">
        <v>2834</v>
      </c>
      <c r="I515" s="567" t="s">
        <v>445</v>
      </c>
      <c r="J515" s="568">
        <v>1.8410852713178296E-2</v>
      </c>
      <c r="K515" s="569">
        <v>0.86363636363636365</v>
      </c>
      <c r="L515" s="575"/>
    </row>
    <row r="516" spans="1:12" ht="25.5">
      <c r="A516" s="594" t="s">
        <v>39</v>
      </c>
      <c r="B516" s="1600" t="s">
        <v>24</v>
      </c>
      <c r="C516" s="564" t="s">
        <v>184</v>
      </c>
      <c r="D516" s="564" t="s">
        <v>434</v>
      </c>
      <c r="E516" s="565">
        <v>2015</v>
      </c>
      <c r="F516" s="566" t="s">
        <v>58</v>
      </c>
      <c r="G516" s="1601" t="s">
        <v>231</v>
      </c>
      <c r="H516" s="1602" t="s">
        <v>415</v>
      </c>
      <c r="I516" s="567" t="s">
        <v>445</v>
      </c>
      <c r="J516" s="568">
        <v>3.8461538461538464E-2</v>
      </c>
      <c r="K516" s="569">
        <v>0.66666666666666663</v>
      </c>
      <c r="L516" s="575"/>
    </row>
    <row r="517" spans="1:12" ht="25.5">
      <c r="A517" s="594" t="s">
        <v>39</v>
      </c>
      <c r="B517" s="1600" t="s">
        <v>24</v>
      </c>
      <c r="C517" s="564" t="s">
        <v>184</v>
      </c>
      <c r="D517" s="564" t="s">
        <v>434</v>
      </c>
      <c r="E517" s="565">
        <v>2015</v>
      </c>
      <c r="F517" s="566" t="s">
        <v>58</v>
      </c>
      <c r="G517" s="1601" t="s">
        <v>220</v>
      </c>
      <c r="H517" s="1602" t="s">
        <v>2834</v>
      </c>
      <c r="I517" s="567" t="s">
        <v>445</v>
      </c>
      <c r="J517" s="568">
        <v>0.15</v>
      </c>
      <c r="K517" s="569">
        <v>1</v>
      </c>
      <c r="L517" s="575"/>
    </row>
    <row r="518" spans="1:12" ht="25.5">
      <c r="A518" s="594" t="s">
        <v>39</v>
      </c>
      <c r="B518" s="1600" t="s">
        <v>24</v>
      </c>
      <c r="C518" s="564" t="s">
        <v>184</v>
      </c>
      <c r="D518" s="564" t="s">
        <v>434</v>
      </c>
      <c r="E518" s="565">
        <v>2015</v>
      </c>
      <c r="F518" s="566" t="s">
        <v>58</v>
      </c>
      <c r="G518" s="1604" t="s">
        <v>220</v>
      </c>
      <c r="H518" s="1602" t="s">
        <v>415</v>
      </c>
      <c r="I518" s="567" t="s">
        <v>445</v>
      </c>
      <c r="J518" s="568">
        <v>5.5555555555555552E-2</v>
      </c>
      <c r="K518" s="569">
        <v>0.7142857142857143</v>
      </c>
      <c r="L518" s="575"/>
    </row>
    <row r="519" spans="1:12" ht="25.5">
      <c r="A519" s="594" t="s">
        <v>39</v>
      </c>
      <c r="B519" s="1600" t="s">
        <v>24</v>
      </c>
      <c r="C519" s="564" t="s">
        <v>184</v>
      </c>
      <c r="D519" s="564" t="s">
        <v>434</v>
      </c>
      <c r="E519" s="565">
        <v>2015</v>
      </c>
      <c r="F519" s="566" t="s">
        <v>58</v>
      </c>
      <c r="G519" s="1604" t="s">
        <v>220</v>
      </c>
      <c r="H519" s="1602" t="s">
        <v>416</v>
      </c>
      <c r="I519" s="567" t="s">
        <v>445</v>
      </c>
      <c r="J519" s="568">
        <v>0.11235955056179775</v>
      </c>
      <c r="K519" s="569">
        <v>0.90909090909090906</v>
      </c>
      <c r="L519" s="575"/>
    </row>
    <row r="520" spans="1:12" ht="25.5">
      <c r="A520" s="594" t="s">
        <v>39</v>
      </c>
      <c r="B520" s="1600" t="s">
        <v>24</v>
      </c>
      <c r="C520" s="564" t="s">
        <v>184</v>
      </c>
      <c r="D520" s="564" t="s">
        <v>434</v>
      </c>
      <c r="E520" s="565">
        <v>2015</v>
      </c>
      <c r="F520" s="566" t="s">
        <v>58</v>
      </c>
      <c r="G520" s="1604" t="s">
        <v>220</v>
      </c>
      <c r="H520" s="1602" t="s">
        <v>1751</v>
      </c>
      <c r="I520" s="567" t="s">
        <v>445</v>
      </c>
      <c r="J520" s="568">
        <v>0.6</v>
      </c>
      <c r="K520" s="569">
        <v>1</v>
      </c>
      <c r="L520" s="575"/>
    </row>
    <row r="521" spans="1:12" ht="25.5">
      <c r="A521" s="594" t="s">
        <v>39</v>
      </c>
      <c r="B521" s="1600" t="s">
        <v>401</v>
      </c>
      <c r="C521" s="564" t="s">
        <v>184</v>
      </c>
      <c r="D521" s="564" t="s">
        <v>434</v>
      </c>
      <c r="E521" s="565">
        <v>2015</v>
      </c>
      <c r="F521" s="566" t="s">
        <v>58</v>
      </c>
      <c r="G521" s="1604" t="s">
        <v>216</v>
      </c>
      <c r="H521" s="1602" t="s">
        <v>417</v>
      </c>
      <c r="I521" s="567" t="s">
        <v>445</v>
      </c>
      <c r="J521" s="568">
        <v>0.41025641025641024</v>
      </c>
      <c r="K521" s="569">
        <v>0.53333333333333333</v>
      </c>
      <c r="L521" s="575"/>
    </row>
    <row r="522" spans="1:12" ht="25.5">
      <c r="A522" s="594" t="s">
        <v>39</v>
      </c>
      <c r="B522" s="1600" t="s">
        <v>401</v>
      </c>
      <c r="C522" s="564" t="s">
        <v>184</v>
      </c>
      <c r="D522" s="564" t="s">
        <v>434</v>
      </c>
      <c r="E522" s="565">
        <v>2015</v>
      </c>
      <c r="F522" s="566" t="s">
        <v>58</v>
      </c>
      <c r="G522" s="1601" t="s">
        <v>216</v>
      </c>
      <c r="H522" s="1602" t="s">
        <v>418</v>
      </c>
      <c r="I522" s="567" t="s">
        <v>445</v>
      </c>
      <c r="J522" s="568">
        <v>0.54545454545454541</v>
      </c>
      <c r="K522" s="569">
        <v>0.54545454545454541</v>
      </c>
      <c r="L522" s="575"/>
    </row>
    <row r="523" spans="1:12" ht="25.5">
      <c r="A523" s="594" t="s">
        <v>39</v>
      </c>
      <c r="B523" s="1600" t="s">
        <v>401</v>
      </c>
      <c r="C523" s="564" t="s">
        <v>184</v>
      </c>
      <c r="D523" s="564" t="s">
        <v>434</v>
      </c>
      <c r="E523" s="565">
        <v>2015</v>
      </c>
      <c r="F523" s="566" t="s">
        <v>58</v>
      </c>
      <c r="G523" s="1601" t="s">
        <v>1749</v>
      </c>
      <c r="H523" s="1602" t="s">
        <v>1743</v>
      </c>
      <c r="I523" s="567" t="s">
        <v>445</v>
      </c>
      <c r="J523" s="568">
        <v>0.375</v>
      </c>
      <c r="K523" s="569">
        <v>0.66666666666666663</v>
      </c>
      <c r="L523" s="575"/>
    </row>
    <row r="524" spans="1:12" ht="25.5">
      <c r="A524" s="594" t="s">
        <v>39</v>
      </c>
      <c r="B524" s="1600" t="s">
        <v>401</v>
      </c>
      <c r="C524" s="564" t="s">
        <v>184</v>
      </c>
      <c r="D524" s="564" t="s">
        <v>434</v>
      </c>
      <c r="E524" s="565">
        <v>2015</v>
      </c>
      <c r="F524" s="566" t="s">
        <v>58</v>
      </c>
      <c r="G524" s="1601" t="s">
        <v>226</v>
      </c>
      <c r="H524" s="1602" t="s">
        <v>1748</v>
      </c>
      <c r="I524" s="567" t="s">
        <v>445</v>
      </c>
      <c r="J524" s="568">
        <v>0.19047619047619047</v>
      </c>
      <c r="K524" s="569">
        <v>0.88888888888888884</v>
      </c>
      <c r="L524" s="575"/>
    </row>
    <row r="525" spans="1:12" ht="25.5">
      <c r="A525" s="594" t="s">
        <v>39</v>
      </c>
      <c r="B525" s="1600" t="s">
        <v>401</v>
      </c>
      <c r="C525" s="564" t="s">
        <v>184</v>
      </c>
      <c r="D525" s="564" t="s">
        <v>434</v>
      </c>
      <c r="E525" s="565">
        <v>2015</v>
      </c>
      <c r="F525" s="566" t="s">
        <v>58</v>
      </c>
      <c r="G525" s="1601" t="s">
        <v>226</v>
      </c>
      <c r="H525" s="1602" t="s">
        <v>415</v>
      </c>
      <c r="I525" s="567" t="s">
        <v>445</v>
      </c>
      <c r="J525" s="568">
        <v>0.16129032258064516</v>
      </c>
      <c r="K525" s="569">
        <v>0.83333333333333337</v>
      </c>
      <c r="L525" s="575"/>
    </row>
    <row r="526" spans="1:12" ht="25.5">
      <c r="A526" s="594" t="s">
        <v>39</v>
      </c>
      <c r="B526" s="1600" t="s">
        <v>401</v>
      </c>
      <c r="C526" s="564" t="s">
        <v>184</v>
      </c>
      <c r="D526" s="564" t="s">
        <v>434</v>
      </c>
      <c r="E526" s="565">
        <v>2015</v>
      </c>
      <c r="F526" s="566" t="s">
        <v>58</v>
      </c>
      <c r="G526" s="1601" t="s">
        <v>226</v>
      </c>
      <c r="H526" s="1602" t="s">
        <v>1751</v>
      </c>
      <c r="I526" s="567" t="s">
        <v>445</v>
      </c>
      <c r="J526" s="568">
        <v>0.52380952380952384</v>
      </c>
      <c r="K526" s="569">
        <v>0.84615384615384615</v>
      </c>
      <c r="L526" s="575"/>
    </row>
    <row r="527" spans="1:12" ht="25.5">
      <c r="A527" s="594" t="s">
        <v>39</v>
      </c>
      <c r="B527" s="1600" t="s">
        <v>401</v>
      </c>
      <c r="C527" s="564" t="s">
        <v>184</v>
      </c>
      <c r="D527" s="564" t="s">
        <v>434</v>
      </c>
      <c r="E527" s="565">
        <v>2015</v>
      </c>
      <c r="F527" s="566" t="s">
        <v>58</v>
      </c>
      <c r="G527" s="1601" t="s">
        <v>1746</v>
      </c>
      <c r="H527" s="1602" t="s">
        <v>1751</v>
      </c>
      <c r="I527" s="567" t="s">
        <v>445</v>
      </c>
      <c r="J527" s="568">
        <v>0.79032258064516125</v>
      </c>
      <c r="K527" s="569">
        <v>0.90740740740740744</v>
      </c>
      <c r="L527" s="575"/>
    </row>
    <row r="528" spans="1:12" ht="25.5">
      <c r="A528" s="594" t="s">
        <v>39</v>
      </c>
      <c r="B528" s="1600" t="s">
        <v>401</v>
      </c>
      <c r="C528" s="564" t="s">
        <v>184</v>
      </c>
      <c r="D528" s="564" t="s">
        <v>434</v>
      </c>
      <c r="E528" s="565">
        <v>2015</v>
      </c>
      <c r="F528" s="566" t="s">
        <v>58</v>
      </c>
      <c r="G528" s="1601" t="s">
        <v>1746</v>
      </c>
      <c r="H528" s="1602" t="s">
        <v>418</v>
      </c>
      <c r="I528" s="567" t="s">
        <v>445</v>
      </c>
      <c r="J528" s="568">
        <v>0.91304347826086951</v>
      </c>
      <c r="K528" s="569">
        <v>0.91304347826086951</v>
      </c>
      <c r="L528" s="575"/>
    </row>
    <row r="529" spans="1:12" ht="25.5">
      <c r="A529" s="594" t="s">
        <v>39</v>
      </c>
      <c r="B529" s="1600" t="s">
        <v>401</v>
      </c>
      <c r="C529" s="564" t="s">
        <v>184</v>
      </c>
      <c r="D529" s="564" t="s">
        <v>434</v>
      </c>
      <c r="E529" s="565">
        <v>2015</v>
      </c>
      <c r="F529" s="566" t="s">
        <v>58</v>
      </c>
      <c r="G529" s="1604" t="s">
        <v>231</v>
      </c>
      <c r="H529" s="1602" t="s">
        <v>215</v>
      </c>
      <c r="I529" s="567" t="s">
        <v>445</v>
      </c>
      <c r="J529" s="568">
        <v>1.6260162601626018E-2</v>
      </c>
      <c r="K529" s="569">
        <v>0.72727272727272729</v>
      </c>
      <c r="L529" s="575"/>
    </row>
    <row r="530" spans="1:12" ht="25.5">
      <c r="A530" s="594" t="s">
        <v>39</v>
      </c>
      <c r="B530" s="1600" t="s">
        <v>401</v>
      </c>
      <c r="C530" s="564" t="s">
        <v>184</v>
      </c>
      <c r="D530" s="564" t="s">
        <v>434</v>
      </c>
      <c r="E530" s="565">
        <v>2015</v>
      </c>
      <c r="F530" s="566" t="s">
        <v>58</v>
      </c>
      <c r="G530" s="1604" t="s">
        <v>231</v>
      </c>
      <c r="H530" s="1602" t="s">
        <v>219</v>
      </c>
      <c r="I530" s="567" t="s">
        <v>445</v>
      </c>
      <c r="J530" s="568">
        <v>0.15789473684210525</v>
      </c>
      <c r="K530" s="569">
        <v>1</v>
      </c>
      <c r="L530" s="575"/>
    </row>
    <row r="531" spans="1:12" ht="25.5">
      <c r="A531" s="594" t="s">
        <v>39</v>
      </c>
      <c r="B531" s="1600" t="s">
        <v>401</v>
      </c>
      <c r="C531" s="564" t="s">
        <v>184</v>
      </c>
      <c r="D531" s="564" t="s">
        <v>434</v>
      </c>
      <c r="E531" s="565">
        <v>2015</v>
      </c>
      <c r="F531" s="566" t="s">
        <v>58</v>
      </c>
      <c r="G531" s="1604" t="s">
        <v>231</v>
      </c>
      <c r="H531" s="1602" t="s">
        <v>415</v>
      </c>
      <c r="I531" s="567" t="s">
        <v>445</v>
      </c>
      <c r="J531" s="568">
        <v>0.17647058823529413</v>
      </c>
      <c r="K531" s="569">
        <v>1</v>
      </c>
      <c r="L531" s="575"/>
    </row>
    <row r="532" spans="1:12" ht="25.5">
      <c r="A532" s="594" t="s">
        <v>39</v>
      </c>
      <c r="B532" s="1600" t="s">
        <v>401</v>
      </c>
      <c r="C532" s="564" t="s">
        <v>184</v>
      </c>
      <c r="D532" s="564" t="s">
        <v>434</v>
      </c>
      <c r="E532" s="565">
        <v>2015</v>
      </c>
      <c r="F532" s="566" t="s">
        <v>58</v>
      </c>
      <c r="G532" s="1604" t="s">
        <v>231</v>
      </c>
      <c r="H532" s="1602" t="s">
        <v>1751</v>
      </c>
      <c r="I532" s="567" t="s">
        <v>445</v>
      </c>
      <c r="J532" s="568">
        <v>0.2857142857142857</v>
      </c>
      <c r="K532" s="569">
        <v>0.66666666666666663</v>
      </c>
      <c r="L532" s="575"/>
    </row>
    <row r="533" spans="1:12" ht="25.5">
      <c r="A533" s="594" t="s">
        <v>39</v>
      </c>
      <c r="B533" s="1600" t="s">
        <v>401</v>
      </c>
      <c r="C533" s="564" t="s">
        <v>184</v>
      </c>
      <c r="D533" s="564" t="s">
        <v>434</v>
      </c>
      <c r="E533" s="565">
        <v>2015</v>
      </c>
      <c r="F533" s="566" t="s">
        <v>58</v>
      </c>
      <c r="G533" s="1604" t="s">
        <v>220</v>
      </c>
      <c r="H533" s="1602" t="s">
        <v>1743</v>
      </c>
      <c r="I533" s="567" t="s">
        <v>445</v>
      </c>
      <c r="J533" s="568">
        <v>0.27777777777777779</v>
      </c>
      <c r="K533" s="569">
        <v>0.625</v>
      </c>
      <c r="L533" s="575"/>
    </row>
    <row r="534" spans="1:12" ht="25.5">
      <c r="A534" s="594" t="s">
        <v>39</v>
      </c>
      <c r="B534" s="1600" t="s">
        <v>401</v>
      </c>
      <c r="C534" s="564" t="s">
        <v>184</v>
      </c>
      <c r="D534" s="564" t="s">
        <v>434</v>
      </c>
      <c r="E534" s="565">
        <v>2015</v>
      </c>
      <c r="F534" s="566" t="s">
        <v>58</v>
      </c>
      <c r="G534" s="1601" t="s">
        <v>220</v>
      </c>
      <c r="H534" s="1602" t="s">
        <v>418</v>
      </c>
      <c r="I534" s="567" t="s">
        <v>445</v>
      </c>
      <c r="J534" s="568">
        <v>0.6333333333333333</v>
      </c>
      <c r="K534" s="569">
        <v>0.6333333333333333</v>
      </c>
      <c r="L534" s="575"/>
    </row>
    <row r="535" spans="1:12" ht="25.5">
      <c r="A535" s="594" t="s">
        <v>39</v>
      </c>
      <c r="B535" s="1600" t="s">
        <v>40</v>
      </c>
      <c r="C535" s="564" t="s">
        <v>184</v>
      </c>
      <c r="D535" s="564" t="s">
        <v>435</v>
      </c>
      <c r="E535" s="565">
        <v>2015</v>
      </c>
      <c r="F535" s="566" t="s">
        <v>58</v>
      </c>
      <c r="G535" s="1601" t="s">
        <v>227</v>
      </c>
      <c r="H535" s="1602" t="s">
        <v>1748</v>
      </c>
      <c r="I535" s="567" t="s">
        <v>445</v>
      </c>
      <c r="J535" s="568">
        <v>7.6923076923076927E-2</v>
      </c>
      <c r="K535" s="569">
        <v>1</v>
      </c>
      <c r="L535" s="575"/>
    </row>
    <row r="536" spans="1:12" ht="25.5">
      <c r="A536" s="594" t="s">
        <v>39</v>
      </c>
      <c r="B536" s="1600" t="s">
        <v>40</v>
      </c>
      <c r="C536" s="564" t="s">
        <v>184</v>
      </c>
      <c r="D536" s="564" t="s">
        <v>435</v>
      </c>
      <c r="E536" s="565">
        <v>2015</v>
      </c>
      <c r="F536" s="566" t="s">
        <v>58</v>
      </c>
      <c r="G536" s="1601" t="s">
        <v>227</v>
      </c>
      <c r="H536" s="1602" t="s">
        <v>415</v>
      </c>
      <c r="I536" s="567" t="s">
        <v>445</v>
      </c>
      <c r="J536" s="574">
        <v>0.125</v>
      </c>
      <c r="K536" s="572">
        <v>0.90476190476190477</v>
      </c>
      <c r="L536" s="575"/>
    </row>
    <row r="537" spans="1:12" ht="25.5">
      <c r="A537" s="594" t="s">
        <v>39</v>
      </c>
      <c r="B537" s="1600" t="s">
        <v>40</v>
      </c>
      <c r="C537" s="564" t="s">
        <v>184</v>
      </c>
      <c r="D537" s="564" t="s">
        <v>435</v>
      </c>
      <c r="E537" s="565">
        <v>2015</v>
      </c>
      <c r="F537" s="566" t="s">
        <v>58</v>
      </c>
      <c r="G537" s="1601" t="s">
        <v>227</v>
      </c>
      <c r="H537" s="1602" t="s">
        <v>1747</v>
      </c>
      <c r="I537" s="567" t="s">
        <v>445</v>
      </c>
      <c r="J537" s="574">
        <v>0.27777777777777779</v>
      </c>
      <c r="K537" s="572">
        <v>1</v>
      </c>
      <c r="L537" s="575"/>
    </row>
    <row r="538" spans="1:12" ht="25.5">
      <c r="A538" s="594" t="s">
        <v>39</v>
      </c>
      <c r="B538" s="1600" t="s">
        <v>40</v>
      </c>
      <c r="C538" s="564" t="s">
        <v>184</v>
      </c>
      <c r="D538" s="564" t="s">
        <v>435</v>
      </c>
      <c r="E538" s="565">
        <v>2015</v>
      </c>
      <c r="F538" s="566" t="s">
        <v>58</v>
      </c>
      <c r="G538" s="1601" t="s">
        <v>222</v>
      </c>
      <c r="H538" s="1602" t="s">
        <v>215</v>
      </c>
      <c r="I538" s="567" t="s">
        <v>445</v>
      </c>
      <c r="J538" s="574">
        <v>1.770416904625928E-2</v>
      </c>
      <c r="K538" s="572">
        <v>0.79487179487179482</v>
      </c>
      <c r="L538" s="575"/>
    </row>
    <row r="539" spans="1:12" ht="25.5">
      <c r="A539" s="594" t="s">
        <v>39</v>
      </c>
      <c r="B539" s="1600" t="s">
        <v>40</v>
      </c>
      <c r="C539" s="564" t="s">
        <v>184</v>
      </c>
      <c r="D539" s="564" t="s">
        <v>435</v>
      </c>
      <c r="E539" s="565">
        <v>2015</v>
      </c>
      <c r="F539" s="566" t="s">
        <v>58</v>
      </c>
      <c r="G539" s="1601" t="s">
        <v>222</v>
      </c>
      <c r="H539" s="1602" t="s">
        <v>219</v>
      </c>
      <c r="I539" s="567" t="s">
        <v>445</v>
      </c>
      <c r="J539" s="574">
        <v>0.35714285714285715</v>
      </c>
      <c r="K539" s="572">
        <v>1</v>
      </c>
      <c r="L539" s="575"/>
    </row>
    <row r="540" spans="1:12" ht="25.5">
      <c r="A540" s="594" t="s">
        <v>39</v>
      </c>
      <c r="B540" s="1600" t="s">
        <v>40</v>
      </c>
      <c r="C540" s="564" t="s">
        <v>184</v>
      </c>
      <c r="D540" s="564" t="s">
        <v>435</v>
      </c>
      <c r="E540" s="565">
        <v>2015</v>
      </c>
      <c r="F540" s="566" t="s">
        <v>58</v>
      </c>
      <c r="G540" s="1601" t="s">
        <v>222</v>
      </c>
      <c r="H540" s="1602" t="s">
        <v>415</v>
      </c>
      <c r="I540" s="567" t="s">
        <v>445</v>
      </c>
      <c r="J540" s="574">
        <v>2.4691358024691357E-2</v>
      </c>
      <c r="K540" s="572">
        <v>0.5</v>
      </c>
      <c r="L540" s="575"/>
    </row>
    <row r="541" spans="1:12" ht="25.5">
      <c r="A541" s="594" t="s">
        <v>39</v>
      </c>
      <c r="B541" s="1600" t="s">
        <v>40</v>
      </c>
      <c r="C541" s="564" t="s">
        <v>184</v>
      </c>
      <c r="D541" s="564" t="s">
        <v>435</v>
      </c>
      <c r="E541" s="565">
        <v>2015</v>
      </c>
      <c r="F541" s="566" t="s">
        <v>58</v>
      </c>
      <c r="G541" s="1601" t="s">
        <v>216</v>
      </c>
      <c r="H541" s="1602" t="s">
        <v>1743</v>
      </c>
      <c r="I541" s="567" t="s">
        <v>445</v>
      </c>
      <c r="J541" s="574">
        <v>0.14754098360655737</v>
      </c>
      <c r="K541" s="572">
        <v>0.75</v>
      </c>
      <c r="L541" s="575"/>
    </row>
    <row r="542" spans="1:12" ht="25.5">
      <c r="A542" s="594" t="s">
        <v>39</v>
      </c>
      <c r="B542" s="1600" t="s">
        <v>40</v>
      </c>
      <c r="C542" s="564" t="s">
        <v>184</v>
      </c>
      <c r="D542" s="564" t="s">
        <v>435</v>
      </c>
      <c r="E542" s="565">
        <v>2015</v>
      </c>
      <c r="F542" s="566" t="s">
        <v>58</v>
      </c>
      <c r="G542" s="1601" t="s">
        <v>216</v>
      </c>
      <c r="H542" s="1602" t="s">
        <v>416</v>
      </c>
      <c r="I542" s="567" t="s">
        <v>445</v>
      </c>
      <c r="J542" s="568">
        <v>0.1728395061728395</v>
      </c>
      <c r="K542" s="569">
        <v>0.77777777777777779</v>
      </c>
      <c r="L542" s="575"/>
    </row>
    <row r="543" spans="1:12" ht="25.5">
      <c r="A543" s="594" t="s">
        <v>39</v>
      </c>
      <c r="B543" s="1600" t="s">
        <v>40</v>
      </c>
      <c r="C543" s="564" t="s">
        <v>184</v>
      </c>
      <c r="D543" s="564" t="s">
        <v>435</v>
      </c>
      <c r="E543" s="565">
        <v>2015</v>
      </c>
      <c r="F543" s="566" t="s">
        <v>58</v>
      </c>
      <c r="G543" s="1601" t="s">
        <v>216</v>
      </c>
      <c r="H543" s="1602" t="s">
        <v>417</v>
      </c>
      <c r="I543" s="567" t="s">
        <v>445</v>
      </c>
      <c r="J543" s="568">
        <v>0.36507936507936506</v>
      </c>
      <c r="K543" s="569">
        <v>0.83636363636363631</v>
      </c>
      <c r="L543" s="575"/>
    </row>
    <row r="544" spans="1:12" ht="25.5">
      <c r="A544" s="594" t="s">
        <v>39</v>
      </c>
      <c r="B544" s="1600" t="s">
        <v>40</v>
      </c>
      <c r="C544" s="564" t="s">
        <v>184</v>
      </c>
      <c r="D544" s="564" t="s">
        <v>435</v>
      </c>
      <c r="E544" s="565">
        <v>2015</v>
      </c>
      <c r="F544" s="566" t="s">
        <v>58</v>
      </c>
      <c r="G544" s="1601" t="s">
        <v>216</v>
      </c>
      <c r="H544" s="1602" t="s">
        <v>1745</v>
      </c>
      <c r="I544" s="567" t="s">
        <v>445</v>
      </c>
      <c r="J544" s="568">
        <v>0.66666666666666663</v>
      </c>
      <c r="K544" s="569">
        <v>0.66666666666666663</v>
      </c>
      <c r="L544" s="575"/>
    </row>
    <row r="545" spans="1:12" ht="25.5">
      <c r="A545" s="594" t="s">
        <v>39</v>
      </c>
      <c r="B545" s="1600" t="s">
        <v>40</v>
      </c>
      <c r="C545" s="564" t="s">
        <v>184</v>
      </c>
      <c r="D545" s="564" t="s">
        <v>435</v>
      </c>
      <c r="E545" s="565">
        <v>2015</v>
      </c>
      <c r="F545" s="566" t="s">
        <v>58</v>
      </c>
      <c r="G545" s="1601" t="s">
        <v>1749</v>
      </c>
      <c r="H545" s="1602" t="s">
        <v>219</v>
      </c>
      <c r="I545" s="567" t="s">
        <v>445</v>
      </c>
      <c r="J545" s="568">
        <v>8.9285714285714288E-2</v>
      </c>
      <c r="K545" s="569">
        <v>0.7142857142857143</v>
      </c>
      <c r="L545" s="575"/>
    </row>
    <row r="546" spans="1:12" ht="25.5">
      <c r="A546" s="594" t="s">
        <v>39</v>
      </c>
      <c r="B546" s="1600" t="s">
        <v>40</v>
      </c>
      <c r="C546" s="564" t="s">
        <v>184</v>
      </c>
      <c r="D546" s="564" t="s">
        <v>435</v>
      </c>
      <c r="E546" s="565">
        <v>2015</v>
      </c>
      <c r="F546" s="566" t="s">
        <v>58</v>
      </c>
      <c r="G546" s="1601" t="s">
        <v>1749</v>
      </c>
      <c r="H546" s="1602" t="s">
        <v>415</v>
      </c>
      <c r="I546" s="567" t="s">
        <v>445</v>
      </c>
      <c r="J546" s="568">
        <v>8.1632653061224483E-2</v>
      </c>
      <c r="K546" s="569">
        <v>0.5714285714285714</v>
      </c>
      <c r="L546" s="575"/>
    </row>
    <row r="547" spans="1:12" ht="25.5">
      <c r="A547" s="594" t="s">
        <v>39</v>
      </c>
      <c r="B547" s="1600" t="s">
        <v>40</v>
      </c>
      <c r="C547" s="564" t="s">
        <v>184</v>
      </c>
      <c r="D547" s="564" t="s">
        <v>435</v>
      </c>
      <c r="E547" s="565">
        <v>2015</v>
      </c>
      <c r="F547" s="566" t="s">
        <v>58</v>
      </c>
      <c r="G547" s="1601" t="s">
        <v>226</v>
      </c>
      <c r="H547" s="1602" t="s">
        <v>1748</v>
      </c>
      <c r="I547" s="567" t="s">
        <v>445</v>
      </c>
      <c r="J547" s="568">
        <v>0.12903225806451613</v>
      </c>
      <c r="K547" s="569">
        <v>1</v>
      </c>
      <c r="L547" s="575"/>
    </row>
    <row r="548" spans="1:12" ht="25.5">
      <c r="A548" s="594" t="s">
        <v>39</v>
      </c>
      <c r="B548" s="1600" t="s">
        <v>40</v>
      </c>
      <c r="C548" s="564" t="s">
        <v>184</v>
      </c>
      <c r="D548" s="564" t="s">
        <v>435</v>
      </c>
      <c r="E548" s="565">
        <v>2015</v>
      </c>
      <c r="F548" s="566" t="s">
        <v>58</v>
      </c>
      <c r="G548" s="1601" t="s">
        <v>226</v>
      </c>
      <c r="H548" s="1602" t="s">
        <v>415</v>
      </c>
      <c r="I548" s="567" t="s">
        <v>445</v>
      </c>
      <c r="J548" s="568">
        <v>9.3333333333333338E-2</v>
      </c>
      <c r="K548" s="569">
        <v>0.875</v>
      </c>
      <c r="L548" s="575"/>
    </row>
    <row r="549" spans="1:12" ht="25.5">
      <c r="A549" s="594" t="s">
        <v>39</v>
      </c>
      <c r="B549" s="1600" t="s">
        <v>40</v>
      </c>
      <c r="C549" s="564" t="s">
        <v>184</v>
      </c>
      <c r="D549" s="564" t="s">
        <v>435</v>
      </c>
      <c r="E549" s="565">
        <v>2015</v>
      </c>
      <c r="F549" s="566" t="s">
        <v>58</v>
      </c>
      <c r="G549" s="1601" t="s">
        <v>226</v>
      </c>
      <c r="H549" s="1602" t="s">
        <v>206</v>
      </c>
      <c r="I549" s="567" t="s">
        <v>445</v>
      </c>
      <c r="J549" s="568">
        <v>0.17857142857142858</v>
      </c>
      <c r="K549" s="569">
        <v>0.55555555555555558</v>
      </c>
      <c r="L549" s="575"/>
    </row>
    <row r="550" spans="1:12" ht="25.5">
      <c r="A550" s="594" t="s">
        <v>39</v>
      </c>
      <c r="B550" s="1600" t="s">
        <v>40</v>
      </c>
      <c r="C550" s="564" t="s">
        <v>184</v>
      </c>
      <c r="D550" s="564" t="s">
        <v>435</v>
      </c>
      <c r="E550" s="565">
        <v>2015</v>
      </c>
      <c r="F550" s="566" t="s">
        <v>58</v>
      </c>
      <c r="G550" s="1601" t="s">
        <v>226</v>
      </c>
      <c r="H550" s="1602" t="s">
        <v>417</v>
      </c>
      <c r="I550" s="567" t="s">
        <v>445</v>
      </c>
      <c r="J550" s="568">
        <v>0.2</v>
      </c>
      <c r="K550" s="569">
        <v>1</v>
      </c>
      <c r="L550" s="575"/>
    </row>
    <row r="551" spans="1:12" ht="25.5">
      <c r="A551" s="594" t="s">
        <v>39</v>
      </c>
      <c r="B551" s="1600" t="s">
        <v>40</v>
      </c>
      <c r="C551" s="564" t="s">
        <v>184</v>
      </c>
      <c r="D551" s="564" t="s">
        <v>435</v>
      </c>
      <c r="E551" s="565">
        <v>2015</v>
      </c>
      <c r="F551" s="566" t="s">
        <v>58</v>
      </c>
      <c r="G551" s="1601" t="s">
        <v>1746</v>
      </c>
      <c r="H551" s="1602" t="s">
        <v>1747</v>
      </c>
      <c r="I551" s="567" t="s">
        <v>445</v>
      </c>
      <c r="J551" s="568">
        <v>0.42857142857142855</v>
      </c>
      <c r="K551" s="569">
        <v>0.8571428571428571</v>
      </c>
      <c r="L551" s="575"/>
    </row>
    <row r="552" spans="1:12" ht="25.5">
      <c r="A552" s="594" t="s">
        <v>39</v>
      </c>
      <c r="B552" s="1600" t="s">
        <v>40</v>
      </c>
      <c r="C552" s="564" t="s">
        <v>184</v>
      </c>
      <c r="D552" s="564" t="s">
        <v>435</v>
      </c>
      <c r="E552" s="565">
        <v>2015</v>
      </c>
      <c r="F552" s="566" t="s">
        <v>58</v>
      </c>
      <c r="G552" s="1601" t="s">
        <v>1746</v>
      </c>
      <c r="H552" s="1602" t="s">
        <v>417</v>
      </c>
      <c r="I552" s="567" t="s">
        <v>445</v>
      </c>
      <c r="J552" s="568">
        <v>0.47368421052631576</v>
      </c>
      <c r="K552" s="569">
        <v>0.8571428571428571</v>
      </c>
      <c r="L552" s="575"/>
    </row>
    <row r="553" spans="1:12" ht="25.5">
      <c r="A553" s="594" t="s">
        <v>39</v>
      </c>
      <c r="B553" s="1600" t="s">
        <v>40</v>
      </c>
      <c r="C553" s="564" t="s">
        <v>184</v>
      </c>
      <c r="D553" s="564" t="s">
        <v>435</v>
      </c>
      <c r="E553" s="565">
        <v>2015</v>
      </c>
      <c r="F553" s="566" t="s">
        <v>58</v>
      </c>
      <c r="G553" s="1601" t="s">
        <v>1750</v>
      </c>
      <c r="H553" s="1602" t="s">
        <v>1751</v>
      </c>
      <c r="I553" s="567" t="s">
        <v>445</v>
      </c>
      <c r="J553" s="568">
        <v>0.72131147540983609</v>
      </c>
      <c r="K553" s="569">
        <v>1</v>
      </c>
      <c r="L553" s="575"/>
    </row>
    <row r="554" spans="1:12" ht="25.5">
      <c r="A554" s="594" t="s">
        <v>39</v>
      </c>
      <c r="B554" s="1600" t="s">
        <v>40</v>
      </c>
      <c r="C554" s="564" t="s">
        <v>184</v>
      </c>
      <c r="D554" s="564" t="s">
        <v>435</v>
      </c>
      <c r="E554" s="565">
        <v>2015</v>
      </c>
      <c r="F554" s="566" t="s">
        <v>58</v>
      </c>
      <c r="G554" s="1601" t="s">
        <v>231</v>
      </c>
      <c r="H554" s="1602" t="s">
        <v>215</v>
      </c>
      <c r="I554" s="567" t="s">
        <v>445</v>
      </c>
      <c r="J554" s="568">
        <v>2.4305555555555556E-2</v>
      </c>
      <c r="K554" s="569">
        <v>0.80327868852459017</v>
      </c>
      <c r="L554" s="575"/>
    </row>
    <row r="555" spans="1:12" ht="25.5">
      <c r="A555" s="594" t="s">
        <v>39</v>
      </c>
      <c r="B555" s="1600" t="s">
        <v>40</v>
      </c>
      <c r="C555" s="564" t="s">
        <v>184</v>
      </c>
      <c r="D555" s="564" t="s">
        <v>435</v>
      </c>
      <c r="E555" s="565">
        <v>2015</v>
      </c>
      <c r="F555" s="566" t="s">
        <v>58</v>
      </c>
      <c r="G555" s="1604" t="s">
        <v>231</v>
      </c>
      <c r="H555" s="1602" t="s">
        <v>219</v>
      </c>
      <c r="I555" s="567" t="s">
        <v>445</v>
      </c>
      <c r="J555" s="568">
        <v>4.2105263157894736E-2</v>
      </c>
      <c r="K555" s="569">
        <v>0.66666666666666663</v>
      </c>
      <c r="L555" s="575"/>
    </row>
    <row r="556" spans="1:12" ht="25.5">
      <c r="A556" s="594" t="s">
        <v>39</v>
      </c>
      <c r="B556" s="1600" t="s">
        <v>40</v>
      </c>
      <c r="C556" s="564" t="s">
        <v>184</v>
      </c>
      <c r="D556" s="564" t="s">
        <v>435</v>
      </c>
      <c r="E556" s="565">
        <v>2015</v>
      </c>
      <c r="F556" s="566" t="s">
        <v>58</v>
      </c>
      <c r="G556" s="1604" t="s">
        <v>231</v>
      </c>
      <c r="H556" s="1602" t="s">
        <v>1743</v>
      </c>
      <c r="I556" s="567" t="s">
        <v>445</v>
      </c>
      <c r="J556" s="568">
        <v>0.16176470588235295</v>
      </c>
      <c r="K556" s="569">
        <v>0.91666666666666663</v>
      </c>
      <c r="L556" s="575"/>
    </row>
    <row r="557" spans="1:12" ht="25.5">
      <c r="A557" s="594" t="s">
        <v>39</v>
      </c>
      <c r="B557" s="1600" t="s">
        <v>40</v>
      </c>
      <c r="C557" s="564" t="s">
        <v>184</v>
      </c>
      <c r="D557" s="564" t="s">
        <v>435</v>
      </c>
      <c r="E557" s="565">
        <v>2015</v>
      </c>
      <c r="F557" s="566" t="s">
        <v>58</v>
      </c>
      <c r="G557" s="1601" t="s">
        <v>220</v>
      </c>
      <c r="H557" s="1602" t="s">
        <v>1748</v>
      </c>
      <c r="I557" s="567" t="s">
        <v>445</v>
      </c>
      <c r="J557" s="568">
        <v>0.30434782608695654</v>
      </c>
      <c r="K557" s="569">
        <v>0.875</v>
      </c>
      <c r="L557" s="575"/>
    </row>
    <row r="558" spans="1:12" ht="25.5">
      <c r="A558" s="594" t="s">
        <v>39</v>
      </c>
      <c r="B558" s="1600" t="s">
        <v>40</v>
      </c>
      <c r="C558" s="564" t="s">
        <v>184</v>
      </c>
      <c r="D558" s="564" t="s">
        <v>435</v>
      </c>
      <c r="E558" s="565">
        <v>2015</v>
      </c>
      <c r="F558" s="566" t="s">
        <v>58</v>
      </c>
      <c r="G558" s="1604" t="s">
        <v>220</v>
      </c>
      <c r="H558" s="1602" t="s">
        <v>415</v>
      </c>
      <c r="I558" s="567" t="s">
        <v>445</v>
      </c>
      <c r="J558" s="568">
        <v>9.0163934426229511E-2</v>
      </c>
      <c r="K558" s="569">
        <v>1</v>
      </c>
      <c r="L558" s="575"/>
    </row>
    <row r="559" spans="1:12" ht="25.5">
      <c r="A559" s="594" t="s">
        <v>39</v>
      </c>
      <c r="B559" s="1600" t="s">
        <v>40</v>
      </c>
      <c r="C559" s="564" t="s">
        <v>184</v>
      </c>
      <c r="D559" s="564" t="s">
        <v>435</v>
      </c>
      <c r="E559" s="565">
        <v>2015</v>
      </c>
      <c r="F559" s="566" t="s">
        <v>58</v>
      </c>
      <c r="G559" s="1604" t="s">
        <v>220</v>
      </c>
      <c r="H559" s="1602" t="s">
        <v>416</v>
      </c>
      <c r="I559" s="567" t="s">
        <v>445</v>
      </c>
      <c r="J559" s="568">
        <v>0.12903225806451613</v>
      </c>
      <c r="K559" s="569">
        <v>0.8</v>
      </c>
      <c r="L559" s="575"/>
    </row>
    <row r="560" spans="1:12" ht="25.5">
      <c r="A560" s="594" t="s">
        <v>39</v>
      </c>
      <c r="B560" s="1600" t="s">
        <v>40</v>
      </c>
      <c r="C560" s="564" t="s">
        <v>184</v>
      </c>
      <c r="D560" s="564" t="s">
        <v>435</v>
      </c>
      <c r="E560" s="565">
        <v>2015</v>
      </c>
      <c r="F560" s="566" t="s">
        <v>58</v>
      </c>
      <c r="G560" s="1604" t="s">
        <v>220</v>
      </c>
      <c r="H560" s="1602" t="s">
        <v>417</v>
      </c>
      <c r="I560" s="567" t="s">
        <v>445</v>
      </c>
      <c r="J560" s="568">
        <v>0.27472527472527475</v>
      </c>
      <c r="K560" s="569">
        <v>0.6097560975609756</v>
      </c>
      <c r="L560" s="575"/>
    </row>
    <row r="561" spans="1:12" ht="25.5">
      <c r="A561" s="594" t="s">
        <v>39</v>
      </c>
      <c r="B561" s="1600" t="s">
        <v>24</v>
      </c>
      <c r="C561" s="564" t="s">
        <v>184</v>
      </c>
      <c r="D561" s="564" t="s">
        <v>435</v>
      </c>
      <c r="E561" s="565">
        <v>2015</v>
      </c>
      <c r="F561" s="566" t="s">
        <v>58</v>
      </c>
      <c r="G561" s="1601" t="s">
        <v>227</v>
      </c>
      <c r="H561" s="1602" t="s">
        <v>2834</v>
      </c>
      <c r="I561" s="567" t="s">
        <v>445</v>
      </c>
      <c r="J561" s="568">
        <v>4.4444444444444446E-2</v>
      </c>
      <c r="K561" s="569">
        <v>0.66666666666666663</v>
      </c>
      <c r="L561" s="575"/>
    </row>
    <row r="562" spans="1:12" ht="25.5">
      <c r="A562" s="594" t="s">
        <v>39</v>
      </c>
      <c r="B562" s="1600" t="s">
        <v>24</v>
      </c>
      <c r="C562" s="564" t="s">
        <v>184</v>
      </c>
      <c r="D562" s="564" t="s">
        <v>435</v>
      </c>
      <c r="E562" s="565">
        <v>2015</v>
      </c>
      <c r="F562" s="566" t="s">
        <v>58</v>
      </c>
      <c r="G562" s="1601" t="s">
        <v>227</v>
      </c>
      <c r="H562" s="1602" t="s">
        <v>415</v>
      </c>
      <c r="I562" s="567" t="s">
        <v>445</v>
      </c>
      <c r="J562" s="568">
        <v>7.4999999999999997E-2</v>
      </c>
      <c r="K562" s="569">
        <v>1</v>
      </c>
      <c r="L562" s="575"/>
    </row>
    <row r="563" spans="1:12" ht="25.5">
      <c r="A563" s="594" t="s">
        <v>39</v>
      </c>
      <c r="B563" s="1600" t="s">
        <v>24</v>
      </c>
      <c r="C563" s="564" t="s">
        <v>184</v>
      </c>
      <c r="D563" s="564" t="s">
        <v>435</v>
      </c>
      <c r="E563" s="565">
        <v>2015</v>
      </c>
      <c r="F563" s="566" t="s">
        <v>58</v>
      </c>
      <c r="G563" s="1601" t="s">
        <v>222</v>
      </c>
      <c r="H563" s="1602" t="s">
        <v>2835</v>
      </c>
      <c r="I563" s="567" t="s">
        <v>445</v>
      </c>
      <c r="J563" s="568">
        <v>0.18181818181818182</v>
      </c>
      <c r="K563" s="569">
        <v>0.8571428571428571</v>
      </c>
      <c r="L563" s="575"/>
    </row>
    <row r="564" spans="1:12" ht="25.5">
      <c r="A564" s="594" t="s">
        <v>39</v>
      </c>
      <c r="B564" s="1600" t="s">
        <v>24</v>
      </c>
      <c r="C564" s="564" t="s">
        <v>184</v>
      </c>
      <c r="D564" s="564" t="s">
        <v>435</v>
      </c>
      <c r="E564" s="565">
        <v>2015</v>
      </c>
      <c r="F564" s="566" t="s">
        <v>58</v>
      </c>
      <c r="G564" s="1601" t="s">
        <v>216</v>
      </c>
      <c r="H564" s="1602" t="s">
        <v>2834</v>
      </c>
      <c r="I564" s="567" t="s">
        <v>445</v>
      </c>
      <c r="J564" s="568">
        <v>9.5238095238095233E-2</v>
      </c>
      <c r="K564" s="569">
        <v>0.66666666666666663</v>
      </c>
      <c r="L564" s="575"/>
    </row>
    <row r="565" spans="1:12" ht="25.5">
      <c r="A565" s="594" t="s">
        <v>39</v>
      </c>
      <c r="B565" s="1600" t="s">
        <v>24</v>
      </c>
      <c r="C565" s="564" t="s">
        <v>184</v>
      </c>
      <c r="D565" s="564" t="s">
        <v>435</v>
      </c>
      <c r="E565" s="565">
        <v>2015</v>
      </c>
      <c r="F565" s="566" t="s">
        <v>58</v>
      </c>
      <c r="G565" s="1601" t="s">
        <v>216</v>
      </c>
      <c r="H565" s="1602" t="s">
        <v>415</v>
      </c>
      <c r="I565" s="567" t="s">
        <v>445</v>
      </c>
      <c r="J565" s="568">
        <v>8.5526315789473686E-2</v>
      </c>
      <c r="K565" s="569">
        <v>1</v>
      </c>
      <c r="L565" s="575"/>
    </row>
    <row r="566" spans="1:12" ht="25.5">
      <c r="A566" s="594" t="s">
        <v>39</v>
      </c>
      <c r="B566" s="1600" t="s">
        <v>24</v>
      </c>
      <c r="C566" s="564" t="s">
        <v>184</v>
      </c>
      <c r="D566" s="564" t="s">
        <v>435</v>
      </c>
      <c r="E566" s="565">
        <v>2015</v>
      </c>
      <c r="F566" s="566" t="s">
        <v>58</v>
      </c>
      <c r="G566" s="1601" t="s">
        <v>216</v>
      </c>
      <c r="H566" s="1602" t="s">
        <v>416</v>
      </c>
      <c r="I566" s="567" t="s">
        <v>445</v>
      </c>
      <c r="J566" s="568">
        <v>0.19218241042345277</v>
      </c>
      <c r="K566" s="569">
        <v>0.96721311475409832</v>
      </c>
      <c r="L566" s="575"/>
    </row>
    <row r="567" spans="1:12" ht="25.5">
      <c r="A567" s="594" t="s">
        <v>39</v>
      </c>
      <c r="B567" s="1600" t="s">
        <v>24</v>
      </c>
      <c r="C567" s="564" t="s">
        <v>184</v>
      </c>
      <c r="D567" s="564" t="s">
        <v>435</v>
      </c>
      <c r="E567" s="565">
        <v>2015</v>
      </c>
      <c r="F567" s="566" t="s">
        <v>58</v>
      </c>
      <c r="G567" s="1601" t="s">
        <v>216</v>
      </c>
      <c r="H567" s="1602" t="s">
        <v>417</v>
      </c>
      <c r="I567" s="567" t="s">
        <v>445</v>
      </c>
      <c r="J567" s="568">
        <v>0.19259259259259259</v>
      </c>
      <c r="K567" s="569">
        <v>0.89655172413793105</v>
      </c>
      <c r="L567" s="575"/>
    </row>
    <row r="568" spans="1:12" ht="25.5">
      <c r="A568" s="594" t="s">
        <v>39</v>
      </c>
      <c r="B568" s="1600" t="s">
        <v>24</v>
      </c>
      <c r="C568" s="564" t="s">
        <v>184</v>
      </c>
      <c r="D568" s="564" t="s">
        <v>435</v>
      </c>
      <c r="E568" s="565">
        <v>2015</v>
      </c>
      <c r="F568" s="566" t="s">
        <v>58</v>
      </c>
      <c r="G568" s="1601" t="s">
        <v>1749</v>
      </c>
      <c r="H568" s="1602" t="s">
        <v>1743</v>
      </c>
      <c r="I568" s="567" t="s">
        <v>445</v>
      </c>
      <c r="J568" s="568">
        <v>0.35</v>
      </c>
      <c r="K568" s="569">
        <v>0.875</v>
      </c>
      <c r="L568" s="575"/>
    </row>
    <row r="569" spans="1:12" ht="25.5">
      <c r="A569" s="594" t="s">
        <v>39</v>
      </c>
      <c r="B569" s="1600" t="s">
        <v>24</v>
      </c>
      <c r="C569" s="564" t="s">
        <v>184</v>
      </c>
      <c r="D569" s="564" t="s">
        <v>435</v>
      </c>
      <c r="E569" s="565">
        <v>2015</v>
      </c>
      <c r="F569" s="566" t="s">
        <v>58</v>
      </c>
      <c r="G569" s="1601" t="s">
        <v>226</v>
      </c>
      <c r="H569" s="1602" t="s">
        <v>2834</v>
      </c>
      <c r="I569" s="567" t="s">
        <v>445</v>
      </c>
      <c r="J569" s="568">
        <v>7.1428571428571425E-2</v>
      </c>
      <c r="K569" s="569">
        <v>1</v>
      </c>
      <c r="L569" s="575"/>
    </row>
    <row r="570" spans="1:12" ht="25.5">
      <c r="A570" s="594" t="s">
        <v>39</v>
      </c>
      <c r="B570" s="1600" t="s">
        <v>24</v>
      </c>
      <c r="C570" s="564" t="s">
        <v>184</v>
      </c>
      <c r="D570" s="564" t="s">
        <v>435</v>
      </c>
      <c r="E570" s="565">
        <v>2015</v>
      </c>
      <c r="F570" s="566" t="s">
        <v>58</v>
      </c>
      <c r="G570" s="1601" t="s">
        <v>226</v>
      </c>
      <c r="H570" s="1602" t="s">
        <v>1743</v>
      </c>
      <c r="I570" s="567" t="s">
        <v>445</v>
      </c>
      <c r="J570" s="568">
        <v>0.17391304347826086</v>
      </c>
      <c r="K570" s="569">
        <v>0.8</v>
      </c>
      <c r="L570" s="575"/>
    </row>
    <row r="571" spans="1:12" ht="25.5">
      <c r="A571" s="594" t="s">
        <v>39</v>
      </c>
      <c r="B571" s="1600" t="s">
        <v>24</v>
      </c>
      <c r="C571" s="564" t="s">
        <v>184</v>
      </c>
      <c r="D571" s="564" t="s">
        <v>435</v>
      </c>
      <c r="E571" s="565">
        <v>2015</v>
      </c>
      <c r="F571" s="566" t="s">
        <v>58</v>
      </c>
      <c r="G571" s="1601" t="s">
        <v>1746</v>
      </c>
      <c r="H571" s="1602" t="s">
        <v>1743</v>
      </c>
      <c r="I571" s="567" t="s">
        <v>445</v>
      </c>
      <c r="J571" s="568">
        <v>0.2</v>
      </c>
      <c r="K571" s="569">
        <v>0.75</v>
      </c>
      <c r="L571" s="575"/>
    </row>
    <row r="572" spans="1:12" ht="25.5">
      <c r="A572" s="594" t="s">
        <v>39</v>
      </c>
      <c r="B572" s="1600" t="s">
        <v>24</v>
      </c>
      <c r="C572" s="564" t="s">
        <v>184</v>
      </c>
      <c r="D572" s="564" t="s">
        <v>435</v>
      </c>
      <c r="E572" s="565">
        <v>2015</v>
      </c>
      <c r="F572" s="566" t="s">
        <v>58</v>
      </c>
      <c r="G572" s="1601" t="s">
        <v>1746</v>
      </c>
      <c r="H572" s="1602" t="s">
        <v>1747</v>
      </c>
      <c r="I572" s="567" t="s">
        <v>445</v>
      </c>
      <c r="J572" s="568">
        <v>0.375</v>
      </c>
      <c r="K572" s="569">
        <v>1</v>
      </c>
      <c r="L572" s="575"/>
    </row>
    <row r="573" spans="1:12" ht="25.5">
      <c r="A573" s="594" t="s">
        <v>39</v>
      </c>
      <c r="B573" s="1600" t="s">
        <v>24</v>
      </c>
      <c r="C573" s="564" t="s">
        <v>184</v>
      </c>
      <c r="D573" s="564" t="s">
        <v>435</v>
      </c>
      <c r="E573" s="565">
        <v>2015</v>
      </c>
      <c r="F573" s="566" t="s">
        <v>58</v>
      </c>
      <c r="G573" s="1601" t="s">
        <v>231</v>
      </c>
      <c r="H573" s="1602" t="s">
        <v>217</v>
      </c>
      <c r="I573" s="567" t="s">
        <v>445</v>
      </c>
      <c r="J573" s="568">
        <v>2.7027027027027029E-2</v>
      </c>
      <c r="K573" s="569">
        <v>1</v>
      </c>
      <c r="L573" s="575"/>
    </row>
    <row r="574" spans="1:12" ht="25.5">
      <c r="A574" s="594" t="s">
        <v>39</v>
      </c>
      <c r="B574" s="1600" t="s">
        <v>24</v>
      </c>
      <c r="C574" s="564" t="s">
        <v>184</v>
      </c>
      <c r="D574" s="564" t="s">
        <v>435</v>
      </c>
      <c r="E574" s="565">
        <v>2015</v>
      </c>
      <c r="F574" s="566" t="s">
        <v>58</v>
      </c>
      <c r="G574" s="1601" t="s">
        <v>231</v>
      </c>
      <c r="H574" s="1602" t="s">
        <v>2834</v>
      </c>
      <c r="I574" s="567" t="s">
        <v>445</v>
      </c>
      <c r="J574" s="568">
        <v>1.8410852713178296E-2</v>
      </c>
      <c r="K574" s="569">
        <v>0.86363636363636365</v>
      </c>
      <c r="L574" s="575"/>
    </row>
    <row r="575" spans="1:12" ht="25.5">
      <c r="A575" s="594" t="s">
        <v>39</v>
      </c>
      <c r="B575" s="1600" t="s">
        <v>24</v>
      </c>
      <c r="C575" s="564" t="s">
        <v>184</v>
      </c>
      <c r="D575" s="564" t="s">
        <v>435</v>
      </c>
      <c r="E575" s="565">
        <v>2015</v>
      </c>
      <c r="F575" s="566" t="s">
        <v>58</v>
      </c>
      <c r="G575" s="1601" t="s">
        <v>231</v>
      </c>
      <c r="H575" s="1602" t="s">
        <v>415</v>
      </c>
      <c r="I575" s="567" t="s">
        <v>445</v>
      </c>
      <c r="J575" s="568">
        <v>3.8461538461538464E-2</v>
      </c>
      <c r="K575" s="569">
        <v>0.66666666666666663</v>
      </c>
      <c r="L575" s="575"/>
    </row>
    <row r="576" spans="1:12" ht="25.5">
      <c r="A576" s="594" t="s">
        <v>39</v>
      </c>
      <c r="B576" s="1600" t="s">
        <v>24</v>
      </c>
      <c r="C576" s="564" t="s">
        <v>184</v>
      </c>
      <c r="D576" s="564" t="s">
        <v>435</v>
      </c>
      <c r="E576" s="565">
        <v>2015</v>
      </c>
      <c r="F576" s="566" t="s">
        <v>58</v>
      </c>
      <c r="G576" s="1601" t="s">
        <v>220</v>
      </c>
      <c r="H576" s="1602" t="s">
        <v>2834</v>
      </c>
      <c r="I576" s="567" t="s">
        <v>445</v>
      </c>
      <c r="J576" s="568">
        <v>0.15</v>
      </c>
      <c r="K576" s="569">
        <v>1</v>
      </c>
      <c r="L576" s="575"/>
    </row>
    <row r="577" spans="1:12" ht="25.5">
      <c r="A577" s="594" t="s">
        <v>39</v>
      </c>
      <c r="B577" s="1600" t="s">
        <v>24</v>
      </c>
      <c r="C577" s="564" t="s">
        <v>184</v>
      </c>
      <c r="D577" s="564" t="s">
        <v>435</v>
      </c>
      <c r="E577" s="565">
        <v>2015</v>
      </c>
      <c r="F577" s="566" t="s">
        <v>58</v>
      </c>
      <c r="G577" s="1604" t="s">
        <v>220</v>
      </c>
      <c r="H577" s="1602" t="s">
        <v>415</v>
      </c>
      <c r="I577" s="567" t="s">
        <v>445</v>
      </c>
      <c r="J577" s="568">
        <v>5.5555555555555552E-2</v>
      </c>
      <c r="K577" s="569">
        <v>0.7142857142857143</v>
      </c>
      <c r="L577" s="575"/>
    </row>
    <row r="578" spans="1:12" ht="25.5">
      <c r="A578" s="594" t="s">
        <v>39</v>
      </c>
      <c r="B578" s="1600" t="s">
        <v>24</v>
      </c>
      <c r="C578" s="564" t="s">
        <v>184</v>
      </c>
      <c r="D578" s="564" t="s">
        <v>435</v>
      </c>
      <c r="E578" s="565">
        <v>2015</v>
      </c>
      <c r="F578" s="566" t="s">
        <v>58</v>
      </c>
      <c r="G578" s="1604" t="s">
        <v>220</v>
      </c>
      <c r="H578" s="1602" t="s">
        <v>416</v>
      </c>
      <c r="I578" s="567" t="s">
        <v>445</v>
      </c>
      <c r="J578" s="568">
        <v>0.11235955056179775</v>
      </c>
      <c r="K578" s="569">
        <v>0.90909090909090906</v>
      </c>
      <c r="L578" s="575"/>
    </row>
    <row r="579" spans="1:12" ht="25.5">
      <c r="A579" s="594" t="s">
        <v>39</v>
      </c>
      <c r="B579" s="1600" t="s">
        <v>24</v>
      </c>
      <c r="C579" s="564" t="s">
        <v>184</v>
      </c>
      <c r="D579" s="564" t="s">
        <v>435</v>
      </c>
      <c r="E579" s="565">
        <v>2015</v>
      </c>
      <c r="F579" s="566" t="s">
        <v>58</v>
      </c>
      <c r="G579" s="1604" t="s">
        <v>220</v>
      </c>
      <c r="H579" s="1602" t="s">
        <v>1751</v>
      </c>
      <c r="I579" s="567" t="s">
        <v>445</v>
      </c>
      <c r="J579" s="568">
        <v>0.6</v>
      </c>
      <c r="K579" s="569">
        <v>1</v>
      </c>
      <c r="L579" s="575"/>
    </row>
    <row r="580" spans="1:12" ht="25.5">
      <c r="A580" s="594" t="s">
        <v>39</v>
      </c>
      <c r="B580" s="1600" t="s">
        <v>401</v>
      </c>
      <c r="C580" s="564" t="s">
        <v>184</v>
      </c>
      <c r="D580" s="564" t="s">
        <v>435</v>
      </c>
      <c r="E580" s="565">
        <v>2015</v>
      </c>
      <c r="F580" s="566" t="s">
        <v>58</v>
      </c>
      <c r="G580" s="1604" t="s">
        <v>216</v>
      </c>
      <c r="H580" s="1602" t="s">
        <v>417</v>
      </c>
      <c r="I580" s="567" t="s">
        <v>445</v>
      </c>
      <c r="J580" s="568">
        <v>0.41025641025641024</v>
      </c>
      <c r="K580" s="569">
        <v>0.53333333333333333</v>
      </c>
      <c r="L580" s="575"/>
    </row>
    <row r="581" spans="1:12" ht="25.5">
      <c r="A581" s="594" t="s">
        <v>39</v>
      </c>
      <c r="B581" s="1600" t="s">
        <v>401</v>
      </c>
      <c r="C581" s="564" t="s">
        <v>184</v>
      </c>
      <c r="D581" s="564" t="s">
        <v>435</v>
      </c>
      <c r="E581" s="565">
        <v>2015</v>
      </c>
      <c r="F581" s="566" t="s">
        <v>58</v>
      </c>
      <c r="G581" s="1601" t="s">
        <v>216</v>
      </c>
      <c r="H581" s="1602" t="s">
        <v>418</v>
      </c>
      <c r="I581" s="567" t="s">
        <v>445</v>
      </c>
      <c r="J581" s="568">
        <v>0.54545454545454541</v>
      </c>
      <c r="K581" s="569">
        <v>0.54545454545454541</v>
      </c>
      <c r="L581" s="575"/>
    </row>
    <row r="582" spans="1:12" ht="25.5">
      <c r="A582" s="594" t="s">
        <v>39</v>
      </c>
      <c r="B582" s="1600" t="s">
        <v>401</v>
      </c>
      <c r="C582" s="564" t="s">
        <v>184</v>
      </c>
      <c r="D582" s="564" t="s">
        <v>435</v>
      </c>
      <c r="E582" s="565">
        <v>2015</v>
      </c>
      <c r="F582" s="566" t="s">
        <v>58</v>
      </c>
      <c r="G582" s="1601" t="s">
        <v>1749</v>
      </c>
      <c r="H582" s="1602" t="s">
        <v>1743</v>
      </c>
      <c r="I582" s="567" t="s">
        <v>445</v>
      </c>
      <c r="J582" s="568">
        <v>0.375</v>
      </c>
      <c r="K582" s="569">
        <v>0.66666666666666663</v>
      </c>
      <c r="L582" s="575"/>
    </row>
    <row r="583" spans="1:12" ht="25.5">
      <c r="A583" s="594" t="s">
        <v>39</v>
      </c>
      <c r="B583" s="1600" t="s">
        <v>401</v>
      </c>
      <c r="C583" s="564" t="s">
        <v>184</v>
      </c>
      <c r="D583" s="564" t="s">
        <v>435</v>
      </c>
      <c r="E583" s="565">
        <v>2015</v>
      </c>
      <c r="F583" s="566" t="s">
        <v>58</v>
      </c>
      <c r="G583" s="1601" t="s">
        <v>226</v>
      </c>
      <c r="H583" s="1602" t="s">
        <v>1748</v>
      </c>
      <c r="I583" s="567" t="s">
        <v>445</v>
      </c>
      <c r="J583" s="568">
        <v>0.19047619047619047</v>
      </c>
      <c r="K583" s="569">
        <v>0.88888888888888884</v>
      </c>
      <c r="L583" s="575"/>
    </row>
    <row r="584" spans="1:12" ht="25.5">
      <c r="A584" s="594" t="s">
        <v>39</v>
      </c>
      <c r="B584" s="1600" t="s">
        <v>401</v>
      </c>
      <c r="C584" s="564" t="s">
        <v>184</v>
      </c>
      <c r="D584" s="564" t="s">
        <v>435</v>
      </c>
      <c r="E584" s="565">
        <v>2015</v>
      </c>
      <c r="F584" s="566" t="s">
        <v>58</v>
      </c>
      <c r="G584" s="1601" t="s">
        <v>226</v>
      </c>
      <c r="H584" s="1602" t="s">
        <v>415</v>
      </c>
      <c r="I584" s="567" t="s">
        <v>445</v>
      </c>
      <c r="J584" s="568">
        <v>0.16129032258064516</v>
      </c>
      <c r="K584" s="569">
        <v>0.83333333333333337</v>
      </c>
      <c r="L584" s="575"/>
    </row>
    <row r="585" spans="1:12" ht="25.5">
      <c r="A585" s="594" t="s">
        <v>39</v>
      </c>
      <c r="B585" s="1600" t="s">
        <v>401</v>
      </c>
      <c r="C585" s="564" t="s">
        <v>184</v>
      </c>
      <c r="D585" s="564" t="s">
        <v>435</v>
      </c>
      <c r="E585" s="565">
        <v>2015</v>
      </c>
      <c r="F585" s="566" t="s">
        <v>58</v>
      </c>
      <c r="G585" s="1601" t="s">
        <v>226</v>
      </c>
      <c r="H585" s="1602" t="s">
        <v>1751</v>
      </c>
      <c r="I585" s="567" t="s">
        <v>445</v>
      </c>
      <c r="J585" s="568">
        <v>0.52380952380952384</v>
      </c>
      <c r="K585" s="569">
        <v>0.84615384615384615</v>
      </c>
      <c r="L585" s="575"/>
    </row>
    <row r="586" spans="1:12" ht="25.5">
      <c r="A586" s="594" t="s">
        <v>39</v>
      </c>
      <c r="B586" s="1600" t="s">
        <v>401</v>
      </c>
      <c r="C586" s="564" t="s">
        <v>184</v>
      </c>
      <c r="D586" s="564" t="s">
        <v>435</v>
      </c>
      <c r="E586" s="565">
        <v>2015</v>
      </c>
      <c r="F586" s="566" t="s">
        <v>58</v>
      </c>
      <c r="G586" s="1601" t="s">
        <v>1746</v>
      </c>
      <c r="H586" s="1602" t="s">
        <v>1751</v>
      </c>
      <c r="I586" s="567" t="s">
        <v>445</v>
      </c>
      <c r="J586" s="568">
        <v>0.79032258064516125</v>
      </c>
      <c r="K586" s="569">
        <v>0.90740740740740744</v>
      </c>
      <c r="L586" s="575"/>
    </row>
    <row r="587" spans="1:12" ht="25.5">
      <c r="A587" s="594" t="s">
        <v>39</v>
      </c>
      <c r="B587" s="1600" t="s">
        <v>401</v>
      </c>
      <c r="C587" s="564" t="s">
        <v>184</v>
      </c>
      <c r="D587" s="564" t="s">
        <v>435</v>
      </c>
      <c r="E587" s="565">
        <v>2015</v>
      </c>
      <c r="F587" s="566" t="s">
        <v>58</v>
      </c>
      <c r="G587" s="1601" t="s">
        <v>1746</v>
      </c>
      <c r="H587" s="1602" t="s">
        <v>418</v>
      </c>
      <c r="I587" s="567" t="s">
        <v>445</v>
      </c>
      <c r="J587" s="568">
        <v>0.91304347826086951</v>
      </c>
      <c r="K587" s="569">
        <v>0.91304347826086951</v>
      </c>
      <c r="L587" s="575"/>
    </row>
    <row r="588" spans="1:12" ht="25.5">
      <c r="A588" s="594" t="s">
        <v>39</v>
      </c>
      <c r="B588" s="1600" t="s">
        <v>401</v>
      </c>
      <c r="C588" s="564" t="s">
        <v>184</v>
      </c>
      <c r="D588" s="564" t="s">
        <v>435</v>
      </c>
      <c r="E588" s="565">
        <v>2015</v>
      </c>
      <c r="F588" s="566" t="s">
        <v>58</v>
      </c>
      <c r="G588" s="1604" t="s">
        <v>231</v>
      </c>
      <c r="H588" s="1602" t="s">
        <v>215</v>
      </c>
      <c r="I588" s="567" t="s">
        <v>445</v>
      </c>
      <c r="J588" s="568">
        <v>1.6260162601626018E-2</v>
      </c>
      <c r="K588" s="569">
        <v>0.72727272727272729</v>
      </c>
      <c r="L588" s="575"/>
    </row>
    <row r="589" spans="1:12" ht="25.5">
      <c r="A589" s="594" t="s">
        <v>39</v>
      </c>
      <c r="B589" s="1600" t="s">
        <v>401</v>
      </c>
      <c r="C589" s="564" t="s">
        <v>184</v>
      </c>
      <c r="D589" s="564" t="s">
        <v>435</v>
      </c>
      <c r="E589" s="565">
        <v>2015</v>
      </c>
      <c r="F589" s="566" t="s">
        <v>58</v>
      </c>
      <c r="G589" s="1604" t="s">
        <v>231</v>
      </c>
      <c r="H589" s="1602" t="s">
        <v>219</v>
      </c>
      <c r="I589" s="567" t="s">
        <v>445</v>
      </c>
      <c r="J589" s="568">
        <v>0.15789473684210525</v>
      </c>
      <c r="K589" s="569">
        <v>1</v>
      </c>
      <c r="L589" s="575"/>
    </row>
    <row r="590" spans="1:12" ht="25.5">
      <c r="A590" s="594" t="s">
        <v>39</v>
      </c>
      <c r="B590" s="1600" t="s">
        <v>401</v>
      </c>
      <c r="C590" s="564" t="s">
        <v>184</v>
      </c>
      <c r="D590" s="564" t="s">
        <v>435</v>
      </c>
      <c r="E590" s="565">
        <v>2015</v>
      </c>
      <c r="F590" s="566" t="s">
        <v>58</v>
      </c>
      <c r="G590" s="1604" t="s">
        <v>231</v>
      </c>
      <c r="H590" s="1602" t="s">
        <v>415</v>
      </c>
      <c r="I590" s="567" t="s">
        <v>445</v>
      </c>
      <c r="J590" s="568">
        <v>0.17647058823529413</v>
      </c>
      <c r="K590" s="569">
        <v>1</v>
      </c>
      <c r="L590" s="575"/>
    </row>
    <row r="591" spans="1:12" ht="25.5">
      <c r="A591" s="594" t="s">
        <v>39</v>
      </c>
      <c r="B591" s="1600" t="s">
        <v>401</v>
      </c>
      <c r="C591" s="564" t="s">
        <v>184</v>
      </c>
      <c r="D591" s="564" t="s">
        <v>435</v>
      </c>
      <c r="E591" s="565">
        <v>2015</v>
      </c>
      <c r="F591" s="566" t="s">
        <v>58</v>
      </c>
      <c r="G591" s="1604" t="s">
        <v>231</v>
      </c>
      <c r="H591" s="1602" t="s">
        <v>1751</v>
      </c>
      <c r="I591" s="567" t="s">
        <v>445</v>
      </c>
      <c r="J591" s="568">
        <v>0.2857142857142857</v>
      </c>
      <c r="K591" s="569">
        <v>0.66666666666666663</v>
      </c>
      <c r="L591" s="575"/>
    </row>
    <row r="592" spans="1:12" ht="25.5">
      <c r="A592" s="594" t="s">
        <v>39</v>
      </c>
      <c r="B592" s="1600" t="s">
        <v>401</v>
      </c>
      <c r="C592" s="564" t="s">
        <v>184</v>
      </c>
      <c r="D592" s="564" t="s">
        <v>435</v>
      </c>
      <c r="E592" s="565">
        <v>2015</v>
      </c>
      <c r="F592" s="566" t="s">
        <v>58</v>
      </c>
      <c r="G592" s="1604" t="s">
        <v>220</v>
      </c>
      <c r="H592" s="1602" t="s">
        <v>1743</v>
      </c>
      <c r="I592" s="567" t="s">
        <v>445</v>
      </c>
      <c r="J592" s="568">
        <v>0.27777777777777779</v>
      </c>
      <c r="K592" s="569">
        <v>0.625</v>
      </c>
      <c r="L592" s="575"/>
    </row>
    <row r="593" spans="1:12" ht="25.5">
      <c r="A593" s="594" t="s">
        <v>39</v>
      </c>
      <c r="B593" s="1600" t="s">
        <v>401</v>
      </c>
      <c r="C593" s="564" t="s">
        <v>184</v>
      </c>
      <c r="D593" s="564" t="s">
        <v>435</v>
      </c>
      <c r="E593" s="565">
        <v>2015</v>
      </c>
      <c r="F593" s="566" t="s">
        <v>58</v>
      </c>
      <c r="G593" s="1601" t="s">
        <v>220</v>
      </c>
      <c r="H593" s="1602" t="s">
        <v>418</v>
      </c>
      <c r="I593" s="567" t="s">
        <v>445</v>
      </c>
      <c r="J593" s="568">
        <v>0.6333333333333333</v>
      </c>
      <c r="K593" s="569">
        <v>0.6333333333333333</v>
      </c>
      <c r="L593" s="575"/>
    </row>
    <row r="594" spans="1:12" ht="25.5">
      <c r="A594" s="594" t="s">
        <v>39</v>
      </c>
      <c r="B594" s="1600" t="s">
        <v>40</v>
      </c>
      <c r="C594" s="564" t="s">
        <v>184</v>
      </c>
      <c r="D594" s="564" t="s">
        <v>1799</v>
      </c>
      <c r="E594" s="565">
        <v>2015</v>
      </c>
      <c r="F594" s="566" t="s">
        <v>58</v>
      </c>
      <c r="G594" s="1601" t="s">
        <v>227</v>
      </c>
      <c r="H594" s="1602" t="s">
        <v>1748</v>
      </c>
      <c r="I594" s="567" t="s">
        <v>445</v>
      </c>
      <c r="J594" s="568">
        <v>7.6923076923076927E-2</v>
      </c>
      <c r="K594" s="569">
        <v>1</v>
      </c>
      <c r="L594" s="575"/>
    </row>
    <row r="595" spans="1:12" ht="25.5">
      <c r="A595" s="594" t="s">
        <v>39</v>
      </c>
      <c r="B595" s="1600" t="s">
        <v>40</v>
      </c>
      <c r="C595" s="564" t="s">
        <v>184</v>
      </c>
      <c r="D595" s="564" t="s">
        <v>1799</v>
      </c>
      <c r="E595" s="565">
        <v>2015</v>
      </c>
      <c r="F595" s="566" t="s">
        <v>58</v>
      </c>
      <c r="G595" s="1601" t="s">
        <v>227</v>
      </c>
      <c r="H595" s="1602" t="s">
        <v>415</v>
      </c>
      <c r="I595" s="567" t="s">
        <v>445</v>
      </c>
      <c r="J595" s="574">
        <v>0.125</v>
      </c>
      <c r="K595" s="572">
        <v>0.90476190476190477</v>
      </c>
      <c r="L595" s="575"/>
    </row>
    <row r="596" spans="1:12" ht="25.5">
      <c r="A596" s="594" t="s">
        <v>39</v>
      </c>
      <c r="B596" s="1600" t="s">
        <v>40</v>
      </c>
      <c r="C596" s="564" t="s">
        <v>184</v>
      </c>
      <c r="D596" s="564" t="s">
        <v>1799</v>
      </c>
      <c r="E596" s="565">
        <v>2015</v>
      </c>
      <c r="F596" s="566" t="s">
        <v>58</v>
      </c>
      <c r="G596" s="1601" t="s">
        <v>227</v>
      </c>
      <c r="H596" s="1602" t="s">
        <v>1747</v>
      </c>
      <c r="I596" s="567" t="s">
        <v>445</v>
      </c>
      <c r="J596" s="574">
        <v>0.27777777777777779</v>
      </c>
      <c r="K596" s="572">
        <v>1</v>
      </c>
      <c r="L596" s="575"/>
    </row>
    <row r="597" spans="1:12" ht="25.5">
      <c r="A597" s="594" t="s">
        <v>39</v>
      </c>
      <c r="B597" s="1600" t="s">
        <v>40</v>
      </c>
      <c r="C597" s="564" t="s">
        <v>184</v>
      </c>
      <c r="D597" s="564" t="s">
        <v>1799</v>
      </c>
      <c r="E597" s="565">
        <v>2015</v>
      </c>
      <c r="F597" s="566" t="s">
        <v>58</v>
      </c>
      <c r="G597" s="1601" t="s">
        <v>222</v>
      </c>
      <c r="H597" s="1602" t="s">
        <v>215</v>
      </c>
      <c r="I597" s="567" t="s">
        <v>445</v>
      </c>
      <c r="J597" s="574">
        <v>1.770416904625928E-2</v>
      </c>
      <c r="K597" s="572">
        <v>0.79487179487179482</v>
      </c>
      <c r="L597" s="575"/>
    </row>
    <row r="598" spans="1:12" ht="25.5">
      <c r="A598" s="594" t="s">
        <v>39</v>
      </c>
      <c r="B598" s="1600" t="s">
        <v>40</v>
      </c>
      <c r="C598" s="564" t="s">
        <v>184</v>
      </c>
      <c r="D598" s="564" t="s">
        <v>1799</v>
      </c>
      <c r="E598" s="565">
        <v>2015</v>
      </c>
      <c r="F598" s="566" t="s">
        <v>58</v>
      </c>
      <c r="G598" s="1601" t="s">
        <v>222</v>
      </c>
      <c r="H598" s="1602" t="s">
        <v>219</v>
      </c>
      <c r="I598" s="567" t="s">
        <v>445</v>
      </c>
      <c r="J598" s="574">
        <v>0.35714285714285715</v>
      </c>
      <c r="K598" s="572">
        <v>1</v>
      </c>
      <c r="L598" s="575"/>
    </row>
    <row r="599" spans="1:12" ht="25.5">
      <c r="A599" s="594" t="s">
        <v>39</v>
      </c>
      <c r="B599" s="1600" t="s">
        <v>40</v>
      </c>
      <c r="C599" s="564" t="s">
        <v>184</v>
      </c>
      <c r="D599" s="564" t="s">
        <v>1799</v>
      </c>
      <c r="E599" s="565">
        <v>2015</v>
      </c>
      <c r="F599" s="566" t="s">
        <v>58</v>
      </c>
      <c r="G599" s="1601" t="s">
        <v>222</v>
      </c>
      <c r="H599" s="1602" t="s">
        <v>415</v>
      </c>
      <c r="I599" s="567" t="s">
        <v>445</v>
      </c>
      <c r="J599" s="574">
        <v>2.4691358024691357E-2</v>
      </c>
      <c r="K599" s="572">
        <v>0.5</v>
      </c>
      <c r="L599" s="575"/>
    </row>
    <row r="600" spans="1:12" ht="25.5">
      <c r="A600" s="594" t="s">
        <v>39</v>
      </c>
      <c r="B600" s="1600" t="s">
        <v>40</v>
      </c>
      <c r="C600" s="564" t="s">
        <v>184</v>
      </c>
      <c r="D600" s="564" t="s">
        <v>1799</v>
      </c>
      <c r="E600" s="565">
        <v>2015</v>
      </c>
      <c r="F600" s="566" t="s">
        <v>58</v>
      </c>
      <c r="G600" s="1601" t="s">
        <v>216</v>
      </c>
      <c r="H600" s="1602" t="s">
        <v>1743</v>
      </c>
      <c r="I600" s="567" t="s">
        <v>445</v>
      </c>
      <c r="J600" s="574">
        <v>0.14754098360655737</v>
      </c>
      <c r="K600" s="572">
        <v>0.75</v>
      </c>
      <c r="L600" s="575"/>
    </row>
    <row r="601" spans="1:12" ht="25.5">
      <c r="A601" s="594" t="s">
        <v>39</v>
      </c>
      <c r="B601" s="1600" t="s">
        <v>40</v>
      </c>
      <c r="C601" s="564" t="s">
        <v>184</v>
      </c>
      <c r="D601" s="564" t="s">
        <v>1799</v>
      </c>
      <c r="E601" s="565">
        <v>2015</v>
      </c>
      <c r="F601" s="566" t="s">
        <v>58</v>
      </c>
      <c r="G601" s="1601" t="s">
        <v>216</v>
      </c>
      <c r="H601" s="1602" t="s">
        <v>416</v>
      </c>
      <c r="I601" s="567" t="s">
        <v>445</v>
      </c>
      <c r="J601" s="568">
        <v>0.1728395061728395</v>
      </c>
      <c r="K601" s="569">
        <v>0.77777777777777779</v>
      </c>
      <c r="L601" s="575"/>
    </row>
    <row r="602" spans="1:12" ht="25.5">
      <c r="A602" s="594" t="s">
        <v>39</v>
      </c>
      <c r="B602" s="1600" t="s">
        <v>40</v>
      </c>
      <c r="C602" s="564" t="s">
        <v>184</v>
      </c>
      <c r="D602" s="564" t="s">
        <v>1799</v>
      </c>
      <c r="E602" s="565">
        <v>2015</v>
      </c>
      <c r="F602" s="566" t="s">
        <v>58</v>
      </c>
      <c r="G602" s="1601" t="s">
        <v>216</v>
      </c>
      <c r="H602" s="1602" t="s">
        <v>417</v>
      </c>
      <c r="I602" s="567" t="s">
        <v>445</v>
      </c>
      <c r="J602" s="568">
        <v>0.36507936507936506</v>
      </c>
      <c r="K602" s="569">
        <v>0.83636363636363631</v>
      </c>
      <c r="L602" s="575"/>
    </row>
    <row r="603" spans="1:12" ht="25.5">
      <c r="A603" s="594" t="s">
        <v>39</v>
      </c>
      <c r="B603" s="1600" t="s">
        <v>40</v>
      </c>
      <c r="C603" s="564" t="s">
        <v>184</v>
      </c>
      <c r="D603" s="564" t="s">
        <v>1799</v>
      </c>
      <c r="E603" s="565">
        <v>2015</v>
      </c>
      <c r="F603" s="566" t="s">
        <v>58</v>
      </c>
      <c r="G603" s="1601" t="s">
        <v>216</v>
      </c>
      <c r="H603" s="1602" t="s">
        <v>1745</v>
      </c>
      <c r="I603" s="567" t="s">
        <v>445</v>
      </c>
      <c r="J603" s="568">
        <v>0.66666666666666663</v>
      </c>
      <c r="K603" s="569">
        <v>0.66666666666666663</v>
      </c>
      <c r="L603" s="575"/>
    </row>
    <row r="604" spans="1:12" ht="25.5">
      <c r="A604" s="594" t="s">
        <v>39</v>
      </c>
      <c r="B604" s="1600" t="s">
        <v>40</v>
      </c>
      <c r="C604" s="564" t="s">
        <v>184</v>
      </c>
      <c r="D604" s="564" t="s">
        <v>1799</v>
      </c>
      <c r="E604" s="565">
        <v>2015</v>
      </c>
      <c r="F604" s="566" t="s">
        <v>58</v>
      </c>
      <c r="G604" s="1601" t="s">
        <v>1749</v>
      </c>
      <c r="H604" s="1602" t="s">
        <v>219</v>
      </c>
      <c r="I604" s="567" t="s">
        <v>445</v>
      </c>
      <c r="J604" s="568">
        <v>8.9285714285714288E-2</v>
      </c>
      <c r="K604" s="569">
        <v>0.7142857142857143</v>
      </c>
      <c r="L604" s="575"/>
    </row>
    <row r="605" spans="1:12" ht="25.5">
      <c r="A605" s="594" t="s">
        <v>39</v>
      </c>
      <c r="B605" s="1600" t="s">
        <v>40</v>
      </c>
      <c r="C605" s="564" t="s">
        <v>184</v>
      </c>
      <c r="D605" s="564" t="s">
        <v>1799</v>
      </c>
      <c r="E605" s="565">
        <v>2015</v>
      </c>
      <c r="F605" s="566" t="s">
        <v>58</v>
      </c>
      <c r="G605" s="1601" t="s">
        <v>1749</v>
      </c>
      <c r="H605" s="1602" t="s">
        <v>415</v>
      </c>
      <c r="I605" s="567" t="s">
        <v>445</v>
      </c>
      <c r="J605" s="568">
        <v>8.1632653061224483E-2</v>
      </c>
      <c r="K605" s="569">
        <v>0.5714285714285714</v>
      </c>
      <c r="L605" s="575"/>
    </row>
    <row r="606" spans="1:12" ht="25.5">
      <c r="A606" s="594" t="s">
        <v>39</v>
      </c>
      <c r="B606" s="1600" t="s">
        <v>40</v>
      </c>
      <c r="C606" s="564" t="s">
        <v>184</v>
      </c>
      <c r="D606" s="564" t="s">
        <v>1799</v>
      </c>
      <c r="E606" s="565">
        <v>2015</v>
      </c>
      <c r="F606" s="566" t="s">
        <v>58</v>
      </c>
      <c r="G606" s="1601" t="s">
        <v>226</v>
      </c>
      <c r="H606" s="1602" t="s">
        <v>1748</v>
      </c>
      <c r="I606" s="567" t="s">
        <v>445</v>
      </c>
      <c r="J606" s="568">
        <v>0.12903225806451613</v>
      </c>
      <c r="K606" s="569">
        <v>1</v>
      </c>
      <c r="L606" s="575"/>
    </row>
    <row r="607" spans="1:12" ht="25.5">
      <c r="A607" s="594" t="s">
        <v>39</v>
      </c>
      <c r="B607" s="1600" t="s">
        <v>40</v>
      </c>
      <c r="C607" s="564" t="s">
        <v>184</v>
      </c>
      <c r="D607" s="564" t="s">
        <v>1799</v>
      </c>
      <c r="E607" s="565">
        <v>2015</v>
      </c>
      <c r="F607" s="566" t="s">
        <v>58</v>
      </c>
      <c r="G607" s="1601" t="s">
        <v>226</v>
      </c>
      <c r="H607" s="1602" t="s">
        <v>415</v>
      </c>
      <c r="I607" s="567" t="s">
        <v>445</v>
      </c>
      <c r="J607" s="568">
        <v>9.3333333333333338E-2</v>
      </c>
      <c r="K607" s="569">
        <v>0.875</v>
      </c>
      <c r="L607" s="575"/>
    </row>
    <row r="608" spans="1:12" ht="25.5">
      <c r="A608" s="594" t="s">
        <v>39</v>
      </c>
      <c r="B608" s="1600" t="s">
        <v>40</v>
      </c>
      <c r="C608" s="564" t="s">
        <v>184</v>
      </c>
      <c r="D608" s="564" t="s">
        <v>1799</v>
      </c>
      <c r="E608" s="565">
        <v>2015</v>
      </c>
      <c r="F608" s="566" t="s">
        <v>58</v>
      </c>
      <c r="G608" s="1601" t="s">
        <v>226</v>
      </c>
      <c r="H608" s="1602" t="s">
        <v>206</v>
      </c>
      <c r="I608" s="567" t="s">
        <v>445</v>
      </c>
      <c r="J608" s="568">
        <v>0.17857142857142858</v>
      </c>
      <c r="K608" s="569">
        <v>0.55555555555555558</v>
      </c>
      <c r="L608" s="575"/>
    </row>
    <row r="609" spans="1:12" ht="25.5">
      <c r="A609" s="594" t="s">
        <v>39</v>
      </c>
      <c r="B609" s="1600" t="s">
        <v>40</v>
      </c>
      <c r="C609" s="564" t="s">
        <v>184</v>
      </c>
      <c r="D609" s="564" t="s">
        <v>1799</v>
      </c>
      <c r="E609" s="565">
        <v>2015</v>
      </c>
      <c r="F609" s="566" t="s">
        <v>58</v>
      </c>
      <c r="G609" s="1601" t="s">
        <v>226</v>
      </c>
      <c r="H609" s="1602" t="s">
        <v>417</v>
      </c>
      <c r="I609" s="567" t="s">
        <v>445</v>
      </c>
      <c r="J609" s="568">
        <v>0.2</v>
      </c>
      <c r="K609" s="569">
        <v>1</v>
      </c>
      <c r="L609" s="575"/>
    </row>
    <row r="610" spans="1:12" ht="25.5">
      <c r="A610" s="594" t="s">
        <v>39</v>
      </c>
      <c r="B610" s="1600" t="s">
        <v>40</v>
      </c>
      <c r="C610" s="564" t="s">
        <v>184</v>
      </c>
      <c r="D610" s="564" t="s">
        <v>1799</v>
      </c>
      <c r="E610" s="565">
        <v>2015</v>
      </c>
      <c r="F610" s="566" t="s">
        <v>58</v>
      </c>
      <c r="G610" s="1601" t="s">
        <v>1746</v>
      </c>
      <c r="H610" s="1602" t="s">
        <v>1747</v>
      </c>
      <c r="I610" s="567" t="s">
        <v>445</v>
      </c>
      <c r="J610" s="568">
        <v>0.42857142857142855</v>
      </c>
      <c r="K610" s="569">
        <v>0.8571428571428571</v>
      </c>
      <c r="L610" s="575"/>
    </row>
    <row r="611" spans="1:12" ht="25.5">
      <c r="A611" s="594" t="s">
        <v>39</v>
      </c>
      <c r="B611" s="1600" t="s">
        <v>40</v>
      </c>
      <c r="C611" s="564" t="s">
        <v>184</v>
      </c>
      <c r="D611" s="564" t="s">
        <v>1799</v>
      </c>
      <c r="E611" s="565">
        <v>2015</v>
      </c>
      <c r="F611" s="566" t="s">
        <v>58</v>
      </c>
      <c r="G611" s="1601" t="s">
        <v>1746</v>
      </c>
      <c r="H611" s="1602" t="s">
        <v>417</v>
      </c>
      <c r="I611" s="567" t="s">
        <v>445</v>
      </c>
      <c r="J611" s="568">
        <v>0.47368421052631576</v>
      </c>
      <c r="K611" s="569">
        <v>0.8571428571428571</v>
      </c>
      <c r="L611" s="575"/>
    </row>
    <row r="612" spans="1:12" ht="25.5">
      <c r="A612" s="594" t="s">
        <v>39</v>
      </c>
      <c r="B612" s="1600" t="s">
        <v>40</v>
      </c>
      <c r="C612" s="564" t="s">
        <v>184</v>
      </c>
      <c r="D612" s="564" t="s">
        <v>1799</v>
      </c>
      <c r="E612" s="565">
        <v>2015</v>
      </c>
      <c r="F612" s="566" t="s">
        <v>58</v>
      </c>
      <c r="G612" s="1601" t="s">
        <v>1750</v>
      </c>
      <c r="H612" s="1602" t="s">
        <v>1751</v>
      </c>
      <c r="I612" s="567" t="s">
        <v>445</v>
      </c>
      <c r="J612" s="568">
        <v>0.72131147540983609</v>
      </c>
      <c r="K612" s="569">
        <v>1</v>
      </c>
      <c r="L612" s="575"/>
    </row>
    <row r="613" spans="1:12" ht="25.5">
      <c r="A613" s="594" t="s">
        <v>39</v>
      </c>
      <c r="B613" s="1600" t="s">
        <v>40</v>
      </c>
      <c r="C613" s="564" t="s">
        <v>184</v>
      </c>
      <c r="D613" s="564" t="s">
        <v>1799</v>
      </c>
      <c r="E613" s="565">
        <v>2015</v>
      </c>
      <c r="F613" s="566" t="s">
        <v>58</v>
      </c>
      <c r="G613" s="1601" t="s">
        <v>231</v>
      </c>
      <c r="H613" s="1602" t="s">
        <v>215</v>
      </c>
      <c r="I613" s="567" t="s">
        <v>445</v>
      </c>
      <c r="J613" s="568">
        <v>2.4305555555555556E-2</v>
      </c>
      <c r="K613" s="569">
        <v>0.80327868852459017</v>
      </c>
      <c r="L613" s="575"/>
    </row>
    <row r="614" spans="1:12" ht="25.5">
      <c r="A614" s="594" t="s">
        <v>39</v>
      </c>
      <c r="B614" s="1600" t="s">
        <v>40</v>
      </c>
      <c r="C614" s="564" t="s">
        <v>184</v>
      </c>
      <c r="D614" s="564" t="s">
        <v>1799</v>
      </c>
      <c r="E614" s="565">
        <v>2015</v>
      </c>
      <c r="F614" s="566" t="s">
        <v>58</v>
      </c>
      <c r="G614" s="1604" t="s">
        <v>231</v>
      </c>
      <c r="H614" s="1602" t="s">
        <v>219</v>
      </c>
      <c r="I614" s="567" t="s">
        <v>445</v>
      </c>
      <c r="J614" s="568">
        <v>4.2105263157894736E-2</v>
      </c>
      <c r="K614" s="569">
        <v>0.66666666666666663</v>
      </c>
      <c r="L614" s="575"/>
    </row>
    <row r="615" spans="1:12" ht="25.5">
      <c r="A615" s="594" t="s">
        <v>39</v>
      </c>
      <c r="B615" s="1600" t="s">
        <v>40</v>
      </c>
      <c r="C615" s="564" t="s">
        <v>184</v>
      </c>
      <c r="D615" s="564" t="s">
        <v>1799</v>
      </c>
      <c r="E615" s="565">
        <v>2015</v>
      </c>
      <c r="F615" s="566" t="s">
        <v>58</v>
      </c>
      <c r="G615" s="1604" t="s">
        <v>231</v>
      </c>
      <c r="H615" s="1602" t="s">
        <v>1743</v>
      </c>
      <c r="I615" s="567" t="s">
        <v>445</v>
      </c>
      <c r="J615" s="568">
        <v>0.16176470588235295</v>
      </c>
      <c r="K615" s="569">
        <v>0.91666666666666663</v>
      </c>
      <c r="L615" s="575"/>
    </row>
    <row r="616" spans="1:12" ht="25.5">
      <c r="A616" s="594" t="s">
        <v>39</v>
      </c>
      <c r="B616" s="1600" t="s">
        <v>40</v>
      </c>
      <c r="C616" s="564" t="s">
        <v>184</v>
      </c>
      <c r="D616" s="564" t="s">
        <v>1799</v>
      </c>
      <c r="E616" s="565">
        <v>2015</v>
      </c>
      <c r="F616" s="566" t="s">
        <v>58</v>
      </c>
      <c r="G616" s="1601" t="s">
        <v>220</v>
      </c>
      <c r="H616" s="1602" t="s">
        <v>1748</v>
      </c>
      <c r="I616" s="567" t="s">
        <v>445</v>
      </c>
      <c r="J616" s="568">
        <v>0.30434782608695654</v>
      </c>
      <c r="K616" s="569">
        <v>0.875</v>
      </c>
      <c r="L616" s="575"/>
    </row>
    <row r="617" spans="1:12" ht="25.5">
      <c r="A617" s="594" t="s">
        <v>39</v>
      </c>
      <c r="B617" s="1600" t="s">
        <v>40</v>
      </c>
      <c r="C617" s="564" t="s">
        <v>184</v>
      </c>
      <c r="D617" s="564" t="s">
        <v>1799</v>
      </c>
      <c r="E617" s="565">
        <v>2015</v>
      </c>
      <c r="F617" s="566" t="s">
        <v>58</v>
      </c>
      <c r="G617" s="1604" t="s">
        <v>220</v>
      </c>
      <c r="H617" s="1602" t="s">
        <v>415</v>
      </c>
      <c r="I617" s="567" t="s">
        <v>445</v>
      </c>
      <c r="J617" s="568">
        <v>9.0163934426229511E-2</v>
      </c>
      <c r="K617" s="569">
        <v>1</v>
      </c>
      <c r="L617" s="575"/>
    </row>
    <row r="618" spans="1:12" ht="25.5">
      <c r="A618" s="594" t="s">
        <v>39</v>
      </c>
      <c r="B618" s="1600" t="s">
        <v>40</v>
      </c>
      <c r="C618" s="564" t="s">
        <v>184</v>
      </c>
      <c r="D618" s="564" t="s">
        <v>1799</v>
      </c>
      <c r="E618" s="565">
        <v>2015</v>
      </c>
      <c r="F618" s="566" t="s">
        <v>58</v>
      </c>
      <c r="G618" s="1604" t="s">
        <v>220</v>
      </c>
      <c r="H618" s="1602" t="s">
        <v>416</v>
      </c>
      <c r="I618" s="567" t="s">
        <v>445</v>
      </c>
      <c r="J618" s="568">
        <v>0.12903225806451613</v>
      </c>
      <c r="K618" s="569">
        <v>0.8</v>
      </c>
      <c r="L618" s="575"/>
    </row>
    <row r="619" spans="1:12" ht="25.5">
      <c r="A619" s="594" t="s">
        <v>39</v>
      </c>
      <c r="B619" s="1600" t="s">
        <v>40</v>
      </c>
      <c r="C619" s="564" t="s">
        <v>184</v>
      </c>
      <c r="D619" s="564" t="s">
        <v>1799</v>
      </c>
      <c r="E619" s="565">
        <v>2015</v>
      </c>
      <c r="F619" s="566" t="s">
        <v>58</v>
      </c>
      <c r="G619" s="1604" t="s">
        <v>220</v>
      </c>
      <c r="H619" s="1602" t="s">
        <v>417</v>
      </c>
      <c r="I619" s="567" t="s">
        <v>445</v>
      </c>
      <c r="J619" s="568">
        <v>0.27472527472527475</v>
      </c>
      <c r="K619" s="569">
        <v>0.6097560975609756</v>
      </c>
      <c r="L619" s="575"/>
    </row>
    <row r="620" spans="1:12" ht="25.5">
      <c r="A620" s="594" t="s">
        <v>39</v>
      </c>
      <c r="B620" s="1600" t="s">
        <v>24</v>
      </c>
      <c r="C620" s="564" t="s">
        <v>184</v>
      </c>
      <c r="D620" s="564" t="s">
        <v>1799</v>
      </c>
      <c r="E620" s="565">
        <v>2015</v>
      </c>
      <c r="F620" s="566" t="s">
        <v>58</v>
      </c>
      <c r="G620" s="1601" t="s">
        <v>227</v>
      </c>
      <c r="H620" s="1602" t="s">
        <v>2834</v>
      </c>
      <c r="I620" s="567" t="s">
        <v>445</v>
      </c>
      <c r="J620" s="568">
        <v>4.4444444444444446E-2</v>
      </c>
      <c r="K620" s="569">
        <v>0.66666666666666663</v>
      </c>
      <c r="L620" s="575"/>
    </row>
    <row r="621" spans="1:12" ht="25.5">
      <c r="A621" s="594" t="s">
        <v>39</v>
      </c>
      <c r="B621" s="1600" t="s">
        <v>24</v>
      </c>
      <c r="C621" s="564" t="s">
        <v>184</v>
      </c>
      <c r="D621" s="564" t="s">
        <v>1799</v>
      </c>
      <c r="E621" s="565">
        <v>2015</v>
      </c>
      <c r="F621" s="566" t="s">
        <v>58</v>
      </c>
      <c r="G621" s="1601" t="s">
        <v>227</v>
      </c>
      <c r="H621" s="1602" t="s">
        <v>415</v>
      </c>
      <c r="I621" s="567" t="s">
        <v>445</v>
      </c>
      <c r="J621" s="568">
        <v>7.4999999999999997E-2</v>
      </c>
      <c r="K621" s="569">
        <v>1</v>
      </c>
      <c r="L621" s="575"/>
    </row>
    <row r="622" spans="1:12" ht="25.5">
      <c r="A622" s="594" t="s">
        <v>39</v>
      </c>
      <c r="B622" s="1600" t="s">
        <v>24</v>
      </c>
      <c r="C622" s="564" t="s">
        <v>184</v>
      </c>
      <c r="D622" s="564" t="s">
        <v>1799</v>
      </c>
      <c r="E622" s="565">
        <v>2015</v>
      </c>
      <c r="F622" s="566" t="s">
        <v>58</v>
      </c>
      <c r="G622" s="1601" t="s">
        <v>222</v>
      </c>
      <c r="H622" s="1602" t="s">
        <v>2835</v>
      </c>
      <c r="I622" s="567" t="s">
        <v>445</v>
      </c>
      <c r="J622" s="568">
        <v>0.18181818181818182</v>
      </c>
      <c r="K622" s="569">
        <v>0.8571428571428571</v>
      </c>
      <c r="L622" s="575"/>
    </row>
    <row r="623" spans="1:12" ht="25.5">
      <c r="A623" s="594" t="s">
        <v>39</v>
      </c>
      <c r="B623" s="1600" t="s">
        <v>24</v>
      </c>
      <c r="C623" s="564" t="s">
        <v>184</v>
      </c>
      <c r="D623" s="564" t="s">
        <v>1799</v>
      </c>
      <c r="E623" s="565">
        <v>2015</v>
      </c>
      <c r="F623" s="566" t="s">
        <v>58</v>
      </c>
      <c r="G623" s="1601" t="s">
        <v>216</v>
      </c>
      <c r="H623" s="1602" t="s">
        <v>2834</v>
      </c>
      <c r="I623" s="567" t="s">
        <v>445</v>
      </c>
      <c r="J623" s="568">
        <v>9.5238095238095233E-2</v>
      </c>
      <c r="K623" s="569">
        <v>0.66666666666666663</v>
      </c>
      <c r="L623" s="575"/>
    </row>
    <row r="624" spans="1:12" ht="25.5">
      <c r="A624" s="594" t="s">
        <v>39</v>
      </c>
      <c r="B624" s="1600" t="s">
        <v>24</v>
      </c>
      <c r="C624" s="564" t="s">
        <v>184</v>
      </c>
      <c r="D624" s="564" t="s">
        <v>1799</v>
      </c>
      <c r="E624" s="565">
        <v>2015</v>
      </c>
      <c r="F624" s="566" t="s">
        <v>58</v>
      </c>
      <c r="G624" s="1601" t="s">
        <v>216</v>
      </c>
      <c r="H624" s="1602" t="s">
        <v>415</v>
      </c>
      <c r="I624" s="567" t="s">
        <v>445</v>
      </c>
      <c r="J624" s="568">
        <v>8.5526315789473686E-2</v>
      </c>
      <c r="K624" s="569">
        <v>1</v>
      </c>
      <c r="L624" s="575"/>
    </row>
    <row r="625" spans="1:12" ht="25.5">
      <c r="A625" s="594" t="s">
        <v>39</v>
      </c>
      <c r="B625" s="1600" t="s">
        <v>24</v>
      </c>
      <c r="C625" s="564" t="s">
        <v>184</v>
      </c>
      <c r="D625" s="564" t="s">
        <v>1799</v>
      </c>
      <c r="E625" s="565">
        <v>2015</v>
      </c>
      <c r="F625" s="566" t="s">
        <v>58</v>
      </c>
      <c r="G625" s="1601" t="s">
        <v>216</v>
      </c>
      <c r="H625" s="1602" t="s">
        <v>416</v>
      </c>
      <c r="I625" s="567" t="s">
        <v>445</v>
      </c>
      <c r="J625" s="568">
        <v>0.19218241042345277</v>
      </c>
      <c r="K625" s="569">
        <v>0.96721311475409832</v>
      </c>
      <c r="L625" s="575"/>
    </row>
    <row r="626" spans="1:12" ht="25.5">
      <c r="A626" s="594" t="s">
        <v>39</v>
      </c>
      <c r="B626" s="1600" t="s">
        <v>24</v>
      </c>
      <c r="C626" s="564" t="s">
        <v>184</v>
      </c>
      <c r="D626" s="564" t="s">
        <v>1799</v>
      </c>
      <c r="E626" s="565">
        <v>2015</v>
      </c>
      <c r="F626" s="566" t="s">
        <v>58</v>
      </c>
      <c r="G626" s="1601" t="s">
        <v>216</v>
      </c>
      <c r="H626" s="1602" t="s">
        <v>417</v>
      </c>
      <c r="I626" s="567" t="s">
        <v>445</v>
      </c>
      <c r="J626" s="568">
        <v>0.19259259259259259</v>
      </c>
      <c r="K626" s="569">
        <v>0.89655172413793105</v>
      </c>
      <c r="L626" s="575"/>
    </row>
    <row r="627" spans="1:12" ht="25.5">
      <c r="A627" s="594" t="s">
        <v>39</v>
      </c>
      <c r="B627" s="1600" t="s">
        <v>24</v>
      </c>
      <c r="C627" s="564" t="s">
        <v>184</v>
      </c>
      <c r="D627" s="564" t="s">
        <v>1799</v>
      </c>
      <c r="E627" s="565">
        <v>2015</v>
      </c>
      <c r="F627" s="566" t="s">
        <v>58</v>
      </c>
      <c r="G627" s="1601" t="s">
        <v>1749</v>
      </c>
      <c r="H627" s="1602" t="s">
        <v>1743</v>
      </c>
      <c r="I627" s="567" t="s">
        <v>445</v>
      </c>
      <c r="J627" s="568">
        <v>0.35</v>
      </c>
      <c r="K627" s="569">
        <v>0.875</v>
      </c>
      <c r="L627" s="575"/>
    </row>
    <row r="628" spans="1:12" ht="25.5">
      <c r="A628" s="594" t="s">
        <v>39</v>
      </c>
      <c r="B628" s="1600" t="s">
        <v>24</v>
      </c>
      <c r="C628" s="564" t="s">
        <v>184</v>
      </c>
      <c r="D628" s="564" t="s">
        <v>1799</v>
      </c>
      <c r="E628" s="565">
        <v>2015</v>
      </c>
      <c r="F628" s="566" t="s">
        <v>58</v>
      </c>
      <c r="G628" s="1601" t="s">
        <v>226</v>
      </c>
      <c r="H628" s="1602" t="s">
        <v>2834</v>
      </c>
      <c r="I628" s="567" t="s">
        <v>445</v>
      </c>
      <c r="J628" s="568">
        <v>7.1428571428571425E-2</v>
      </c>
      <c r="K628" s="569">
        <v>1</v>
      </c>
      <c r="L628" s="575"/>
    </row>
    <row r="629" spans="1:12" ht="25.5">
      <c r="A629" s="594" t="s">
        <v>39</v>
      </c>
      <c r="B629" s="1600" t="s">
        <v>24</v>
      </c>
      <c r="C629" s="564" t="s">
        <v>184</v>
      </c>
      <c r="D629" s="564" t="s">
        <v>1799</v>
      </c>
      <c r="E629" s="565">
        <v>2015</v>
      </c>
      <c r="F629" s="566" t="s">
        <v>58</v>
      </c>
      <c r="G629" s="1601" t="s">
        <v>226</v>
      </c>
      <c r="H629" s="1602" t="s">
        <v>1743</v>
      </c>
      <c r="I629" s="567" t="s">
        <v>445</v>
      </c>
      <c r="J629" s="568">
        <v>0.17391304347826086</v>
      </c>
      <c r="K629" s="569">
        <v>0.8</v>
      </c>
      <c r="L629" s="575"/>
    </row>
    <row r="630" spans="1:12" ht="25.5">
      <c r="A630" s="594" t="s">
        <v>39</v>
      </c>
      <c r="B630" s="1600" t="s">
        <v>24</v>
      </c>
      <c r="C630" s="564" t="s">
        <v>184</v>
      </c>
      <c r="D630" s="564" t="s">
        <v>1799</v>
      </c>
      <c r="E630" s="565">
        <v>2015</v>
      </c>
      <c r="F630" s="566" t="s">
        <v>58</v>
      </c>
      <c r="G630" s="1601" t="s">
        <v>1746</v>
      </c>
      <c r="H630" s="1602" t="s">
        <v>1743</v>
      </c>
      <c r="I630" s="567" t="s">
        <v>445</v>
      </c>
      <c r="J630" s="568">
        <v>0.2</v>
      </c>
      <c r="K630" s="569">
        <v>0.75</v>
      </c>
      <c r="L630" s="575"/>
    </row>
    <row r="631" spans="1:12" ht="25.5">
      <c r="A631" s="594" t="s">
        <v>39</v>
      </c>
      <c r="B631" s="1600" t="s">
        <v>24</v>
      </c>
      <c r="C631" s="564" t="s">
        <v>184</v>
      </c>
      <c r="D631" s="564" t="s">
        <v>1799</v>
      </c>
      <c r="E631" s="565">
        <v>2015</v>
      </c>
      <c r="F631" s="566" t="s">
        <v>58</v>
      </c>
      <c r="G631" s="1601" t="s">
        <v>1746</v>
      </c>
      <c r="H631" s="1602" t="s">
        <v>1747</v>
      </c>
      <c r="I631" s="567" t="s">
        <v>445</v>
      </c>
      <c r="J631" s="568">
        <v>0.375</v>
      </c>
      <c r="K631" s="569">
        <v>1</v>
      </c>
      <c r="L631" s="575"/>
    </row>
    <row r="632" spans="1:12" ht="25.5">
      <c r="A632" s="594" t="s">
        <v>39</v>
      </c>
      <c r="B632" s="1600" t="s">
        <v>24</v>
      </c>
      <c r="C632" s="564" t="s">
        <v>184</v>
      </c>
      <c r="D632" s="564" t="s">
        <v>1799</v>
      </c>
      <c r="E632" s="565">
        <v>2015</v>
      </c>
      <c r="F632" s="566" t="s">
        <v>58</v>
      </c>
      <c r="G632" s="1601" t="s">
        <v>231</v>
      </c>
      <c r="H632" s="1602" t="s">
        <v>217</v>
      </c>
      <c r="I632" s="567" t="s">
        <v>445</v>
      </c>
      <c r="J632" s="568">
        <v>2.7027027027027029E-2</v>
      </c>
      <c r="K632" s="569">
        <v>1</v>
      </c>
      <c r="L632" s="575"/>
    </row>
    <row r="633" spans="1:12" ht="25.5">
      <c r="A633" s="594" t="s">
        <v>39</v>
      </c>
      <c r="B633" s="1600" t="s">
        <v>24</v>
      </c>
      <c r="C633" s="564" t="s">
        <v>184</v>
      </c>
      <c r="D633" s="564" t="s">
        <v>1799</v>
      </c>
      <c r="E633" s="565">
        <v>2015</v>
      </c>
      <c r="F633" s="566" t="s">
        <v>58</v>
      </c>
      <c r="G633" s="1601" t="s">
        <v>231</v>
      </c>
      <c r="H633" s="1602" t="s">
        <v>2834</v>
      </c>
      <c r="I633" s="567" t="s">
        <v>445</v>
      </c>
      <c r="J633" s="568">
        <v>1.8410852713178296E-2</v>
      </c>
      <c r="K633" s="569">
        <v>0.86363636363636365</v>
      </c>
      <c r="L633" s="575"/>
    </row>
    <row r="634" spans="1:12" ht="25.5">
      <c r="A634" s="594" t="s">
        <v>39</v>
      </c>
      <c r="B634" s="1600" t="s">
        <v>24</v>
      </c>
      <c r="C634" s="564" t="s">
        <v>184</v>
      </c>
      <c r="D634" s="564" t="s">
        <v>1799</v>
      </c>
      <c r="E634" s="565">
        <v>2015</v>
      </c>
      <c r="F634" s="566" t="s">
        <v>58</v>
      </c>
      <c r="G634" s="1601" t="s">
        <v>231</v>
      </c>
      <c r="H634" s="1602" t="s">
        <v>415</v>
      </c>
      <c r="I634" s="567" t="s">
        <v>445</v>
      </c>
      <c r="J634" s="568">
        <v>3.8461538461538464E-2</v>
      </c>
      <c r="K634" s="569">
        <v>0.66666666666666663</v>
      </c>
      <c r="L634" s="575"/>
    </row>
    <row r="635" spans="1:12" ht="25.5">
      <c r="A635" s="594" t="s">
        <v>39</v>
      </c>
      <c r="B635" s="1600" t="s">
        <v>24</v>
      </c>
      <c r="C635" s="564" t="s">
        <v>184</v>
      </c>
      <c r="D635" s="564" t="s">
        <v>1799</v>
      </c>
      <c r="E635" s="565">
        <v>2015</v>
      </c>
      <c r="F635" s="566" t="s">
        <v>58</v>
      </c>
      <c r="G635" s="1601" t="s">
        <v>220</v>
      </c>
      <c r="H635" s="1602" t="s">
        <v>2834</v>
      </c>
      <c r="I635" s="567" t="s">
        <v>445</v>
      </c>
      <c r="J635" s="568">
        <v>0.15</v>
      </c>
      <c r="K635" s="569">
        <v>1</v>
      </c>
      <c r="L635" s="575"/>
    </row>
    <row r="636" spans="1:12" ht="25.5">
      <c r="A636" s="594" t="s">
        <v>39</v>
      </c>
      <c r="B636" s="1600" t="s">
        <v>24</v>
      </c>
      <c r="C636" s="564" t="s">
        <v>184</v>
      </c>
      <c r="D636" s="564" t="s">
        <v>1799</v>
      </c>
      <c r="E636" s="565">
        <v>2015</v>
      </c>
      <c r="F636" s="566" t="s">
        <v>58</v>
      </c>
      <c r="G636" s="1604" t="s">
        <v>220</v>
      </c>
      <c r="H636" s="1602" t="s">
        <v>415</v>
      </c>
      <c r="I636" s="567" t="s">
        <v>445</v>
      </c>
      <c r="J636" s="568">
        <v>5.5555555555555552E-2</v>
      </c>
      <c r="K636" s="569">
        <v>0.7142857142857143</v>
      </c>
      <c r="L636" s="575"/>
    </row>
    <row r="637" spans="1:12" ht="25.5">
      <c r="A637" s="594" t="s">
        <v>39</v>
      </c>
      <c r="B637" s="1600" t="s">
        <v>24</v>
      </c>
      <c r="C637" s="564" t="s">
        <v>184</v>
      </c>
      <c r="D637" s="564" t="s">
        <v>1799</v>
      </c>
      <c r="E637" s="565">
        <v>2015</v>
      </c>
      <c r="F637" s="566" t="s">
        <v>58</v>
      </c>
      <c r="G637" s="1604" t="s">
        <v>220</v>
      </c>
      <c r="H637" s="1602" t="s">
        <v>416</v>
      </c>
      <c r="I637" s="567" t="s">
        <v>445</v>
      </c>
      <c r="J637" s="568">
        <v>0.11235955056179775</v>
      </c>
      <c r="K637" s="569">
        <v>0.90909090909090906</v>
      </c>
      <c r="L637" s="575"/>
    </row>
    <row r="638" spans="1:12" ht="25.5">
      <c r="A638" s="594" t="s">
        <v>39</v>
      </c>
      <c r="B638" s="1600" t="s">
        <v>24</v>
      </c>
      <c r="C638" s="564" t="s">
        <v>184</v>
      </c>
      <c r="D638" s="564" t="s">
        <v>1799</v>
      </c>
      <c r="E638" s="565">
        <v>2015</v>
      </c>
      <c r="F638" s="566" t="s">
        <v>58</v>
      </c>
      <c r="G638" s="1604" t="s">
        <v>220</v>
      </c>
      <c r="H638" s="1602" t="s">
        <v>1751</v>
      </c>
      <c r="I638" s="567" t="s">
        <v>445</v>
      </c>
      <c r="J638" s="568">
        <v>0.6</v>
      </c>
      <c r="K638" s="569">
        <v>1</v>
      </c>
      <c r="L638" s="575"/>
    </row>
    <row r="639" spans="1:12" ht="25.5">
      <c r="A639" s="594" t="s">
        <v>39</v>
      </c>
      <c r="B639" s="1600" t="s">
        <v>401</v>
      </c>
      <c r="C639" s="564" t="s">
        <v>184</v>
      </c>
      <c r="D639" s="564" t="s">
        <v>1799</v>
      </c>
      <c r="E639" s="565">
        <v>2015</v>
      </c>
      <c r="F639" s="566" t="s">
        <v>58</v>
      </c>
      <c r="G639" s="1604" t="s">
        <v>216</v>
      </c>
      <c r="H639" s="1602" t="s">
        <v>417</v>
      </c>
      <c r="I639" s="567" t="s">
        <v>445</v>
      </c>
      <c r="J639" s="568">
        <v>0.41025641025641024</v>
      </c>
      <c r="K639" s="569">
        <v>0.53333333333333333</v>
      </c>
      <c r="L639" s="575"/>
    </row>
    <row r="640" spans="1:12" ht="25.5">
      <c r="A640" s="594" t="s">
        <v>39</v>
      </c>
      <c r="B640" s="1600" t="s">
        <v>401</v>
      </c>
      <c r="C640" s="564" t="s">
        <v>184</v>
      </c>
      <c r="D640" s="564" t="s">
        <v>1799</v>
      </c>
      <c r="E640" s="565">
        <v>2015</v>
      </c>
      <c r="F640" s="566" t="s">
        <v>58</v>
      </c>
      <c r="G640" s="1601" t="s">
        <v>216</v>
      </c>
      <c r="H640" s="1602" t="s">
        <v>418</v>
      </c>
      <c r="I640" s="567" t="s">
        <v>445</v>
      </c>
      <c r="J640" s="568">
        <v>0.54545454545454541</v>
      </c>
      <c r="K640" s="569">
        <v>0.54545454545454541</v>
      </c>
      <c r="L640" s="575"/>
    </row>
    <row r="641" spans="1:12" ht="25.5">
      <c r="A641" s="594" t="s">
        <v>39</v>
      </c>
      <c r="B641" s="1600" t="s">
        <v>401</v>
      </c>
      <c r="C641" s="564" t="s">
        <v>184</v>
      </c>
      <c r="D641" s="564" t="s">
        <v>1799</v>
      </c>
      <c r="E641" s="565">
        <v>2015</v>
      </c>
      <c r="F641" s="566" t="s">
        <v>58</v>
      </c>
      <c r="G641" s="1601" t="s">
        <v>1749</v>
      </c>
      <c r="H641" s="1602" t="s">
        <v>1743</v>
      </c>
      <c r="I641" s="567" t="s">
        <v>445</v>
      </c>
      <c r="J641" s="568">
        <v>0.375</v>
      </c>
      <c r="K641" s="569">
        <v>0.66666666666666663</v>
      </c>
      <c r="L641" s="575"/>
    </row>
    <row r="642" spans="1:12" ht="25.5">
      <c r="A642" s="594" t="s">
        <v>39</v>
      </c>
      <c r="B642" s="1600" t="s">
        <v>401</v>
      </c>
      <c r="C642" s="564" t="s">
        <v>184</v>
      </c>
      <c r="D642" s="564" t="s">
        <v>1799</v>
      </c>
      <c r="E642" s="565">
        <v>2015</v>
      </c>
      <c r="F642" s="566" t="s">
        <v>58</v>
      </c>
      <c r="G642" s="1601" t="s">
        <v>226</v>
      </c>
      <c r="H642" s="1602" t="s">
        <v>1748</v>
      </c>
      <c r="I642" s="567" t="s">
        <v>445</v>
      </c>
      <c r="J642" s="568">
        <v>0.19047619047619047</v>
      </c>
      <c r="K642" s="569">
        <v>0.88888888888888884</v>
      </c>
      <c r="L642" s="575"/>
    </row>
    <row r="643" spans="1:12" ht="25.5">
      <c r="A643" s="594" t="s">
        <v>39</v>
      </c>
      <c r="B643" s="1600" t="s">
        <v>401</v>
      </c>
      <c r="C643" s="564" t="s">
        <v>184</v>
      </c>
      <c r="D643" s="564" t="s">
        <v>1799</v>
      </c>
      <c r="E643" s="565">
        <v>2015</v>
      </c>
      <c r="F643" s="566" t="s">
        <v>58</v>
      </c>
      <c r="G643" s="1601" t="s">
        <v>226</v>
      </c>
      <c r="H643" s="1602" t="s">
        <v>415</v>
      </c>
      <c r="I643" s="567" t="s">
        <v>445</v>
      </c>
      <c r="J643" s="568">
        <v>0.16129032258064516</v>
      </c>
      <c r="K643" s="569">
        <v>0.83333333333333337</v>
      </c>
      <c r="L643" s="575"/>
    </row>
    <row r="644" spans="1:12" ht="25.5">
      <c r="A644" s="594" t="s">
        <v>39</v>
      </c>
      <c r="B644" s="1600" t="s">
        <v>401</v>
      </c>
      <c r="C644" s="564" t="s">
        <v>184</v>
      </c>
      <c r="D644" s="564" t="s">
        <v>1799</v>
      </c>
      <c r="E644" s="565">
        <v>2015</v>
      </c>
      <c r="F644" s="566" t="s">
        <v>58</v>
      </c>
      <c r="G644" s="1601" t="s">
        <v>226</v>
      </c>
      <c r="H644" s="1602" t="s">
        <v>1751</v>
      </c>
      <c r="I644" s="567" t="s">
        <v>445</v>
      </c>
      <c r="J644" s="568">
        <v>0.52380952380952384</v>
      </c>
      <c r="K644" s="569">
        <v>0.84615384615384615</v>
      </c>
      <c r="L644" s="575"/>
    </row>
    <row r="645" spans="1:12" ht="25.5">
      <c r="A645" s="594" t="s">
        <v>39</v>
      </c>
      <c r="B645" s="1600" t="s">
        <v>401</v>
      </c>
      <c r="C645" s="564" t="s">
        <v>184</v>
      </c>
      <c r="D645" s="564" t="s">
        <v>1799</v>
      </c>
      <c r="E645" s="565">
        <v>2015</v>
      </c>
      <c r="F645" s="566" t="s">
        <v>58</v>
      </c>
      <c r="G645" s="1601" t="s">
        <v>1746</v>
      </c>
      <c r="H645" s="1602" t="s">
        <v>1751</v>
      </c>
      <c r="I645" s="567" t="s">
        <v>445</v>
      </c>
      <c r="J645" s="568">
        <v>0.79032258064516125</v>
      </c>
      <c r="K645" s="569">
        <v>0.90740740740740744</v>
      </c>
      <c r="L645" s="575"/>
    </row>
    <row r="646" spans="1:12" ht="25.5">
      <c r="A646" s="594" t="s">
        <v>39</v>
      </c>
      <c r="B646" s="1600" t="s">
        <v>401</v>
      </c>
      <c r="C646" s="564" t="s">
        <v>184</v>
      </c>
      <c r="D646" s="564" t="s">
        <v>1799</v>
      </c>
      <c r="E646" s="565">
        <v>2015</v>
      </c>
      <c r="F646" s="566" t="s">
        <v>58</v>
      </c>
      <c r="G646" s="1601" t="s">
        <v>1746</v>
      </c>
      <c r="H646" s="1602" t="s">
        <v>418</v>
      </c>
      <c r="I646" s="567" t="s">
        <v>445</v>
      </c>
      <c r="J646" s="568">
        <v>0.91304347826086951</v>
      </c>
      <c r="K646" s="569">
        <v>0.91304347826086951</v>
      </c>
      <c r="L646" s="575"/>
    </row>
    <row r="647" spans="1:12" ht="25.5">
      <c r="A647" s="594" t="s">
        <v>39</v>
      </c>
      <c r="B647" s="1600" t="s">
        <v>401</v>
      </c>
      <c r="C647" s="564" t="s">
        <v>184</v>
      </c>
      <c r="D647" s="564" t="s">
        <v>1799</v>
      </c>
      <c r="E647" s="565">
        <v>2015</v>
      </c>
      <c r="F647" s="566" t="s">
        <v>58</v>
      </c>
      <c r="G647" s="1604" t="s">
        <v>231</v>
      </c>
      <c r="H647" s="1602" t="s">
        <v>215</v>
      </c>
      <c r="I647" s="567" t="s">
        <v>445</v>
      </c>
      <c r="J647" s="568">
        <v>1.6260162601626018E-2</v>
      </c>
      <c r="K647" s="569">
        <v>0.72727272727272729</v>
      </c>
      <c r="L647" s="575"/>
    </row>
    <row r="648" spans="1:12" ht="25.5">
      <c r="A648" s="594" t="s">
        <v>39</v>
      </c>
      <c r="B648" s="1600" t="s">
        <v>401</v>
      </c>
      <c r="C648" s="564" t="s">
        <v>184</v>
      </c>
      <c r="D648" s="564" t="s">
        <v>1799</v>
      </c>
      <c r="E648" s="565">
        <v>2015</v>
      </c>
      <c r="F648" s="566" t="s">
        <v>58</v>
      </c>
      <c r="G648" s="1604" t="s">
        <v>231</v>
      </c>
      <c r="H648" s="1602" t="s">
        <v>219</v>
      </c>
      <c r="I648" s="567" t="s">
        <v>445</v>
      </c>
      <c r="J648" s="568">
        <v>0.15789473684210525</v>
      </c>
      <c r="K648" s="569">
        <v>1</v>
      </c>
      <c r="L648" s="575"/>
    </row>
    <row r="649" spans="1:12" ht="25.5">
      <c r="A649" s="594" t="s">
        <v>39</v>
      </c>
      <c r="B649" s="1600" t="s">
        <v>401</v>
      </c>
      <c r="C649" s="564" t="s">
        <v>184</v>
      </c>
      <c r="D649" s="564" t="s">
        <v>1799</v>
      </c>
      <c r="E649" s="565">
        <v>2015</v>
      </c>
      <c r="F649" s="566" t="s">
        <v>58</v>
      </c>
      <c r="G649" s="1604" t="s">
        <v>231</v>
      </c>
      <c r="H649" s="1602" t="s">
        <v>415</v>
      </c>
      <c r="I649" s="567" t="s">
        <v>445</v>
      </c>
      <c r="J649" s="568">
        <v>0.17647058823529413</v>
      </c>
      <c r="K649" s="569">
        <v>1</v>
      </c>
      <c r="L649" s="575"/>
    </row>
    <row r="650" spans="1:12" ht="25.5">
      <c r="A650" s="594" t="s">
        <v>39</v>
      </c>
      <c r="B650" s="1600" t="s">
        <v>401</v>
      </c>
      <c r="C650" s="564" t="s">
        <v>184</v>
      </c>
      <c r="D650" s="564" t="s">
        <v>1799</v>
      </c>
      <c r="E650" s="565">
        <v>2015</v>
      </c>
      <c r="F650" s="566" t="s">
        <v>58</v>
      </c>
      <c r="G650" s="1604" t="s">
        <v>231</v>
      </c>
      <c r="H650" s="1602" t="s">
        <v>1751</v>
      </c>
      <c r="I650" s="567" t="s">
        <v>445</v>
      </c>
      <c r="J650" s="568">
        <v>0.2857142857142857</v>
      </c>
      <c r="K650" s="569">
        <v>0.66666666666666663</v>
      </c>
      <c r="L650" s="575"/>
    </row>
    <row r="651" spans="1:12" ht="25.5">
      <c r="A651" s="594" t="s">
        <v>39</v>
      </c>
      <c r="B651" s="1600" t="s">
        <v>401</v>
      </c>
      <c r="C651" s="564" t="s">
        <v>184</v>
      </c>
      <c r="D651" s="564" t="s">
        <v>1799</v>
      </c>
      <c r="E651" s="565">
        <v>2015</v>
      </c>
      <c r="F651" s="566" t="s">
        <v>58</v>
      </c>
      <c r="G651" s="1604" t="s">
        <v>220</v>
      </c>
      <c r="H651" s="1602" t="s">
        <v>1743</v>
      </c>
      <c r="I651" s="567" t="s">
        <v>445</v>
      </c>
      <c r="J651" s="568">
        <v>0.27777777777777779</v>
      </c>
      <c r="K651" s="569">
        <v>0.625</v>
      </c>
      <c r="L651" s="575"/>
    </row>
    <row r="652" spans="1:12" ht="25.5">
      <c r="A652" s="594" t="s">
        <v>39</v>
      </c>
      <c r="B652" s="1600" t="s">
        <v>401</v>
      </c>
      <c r="C652" s="564" t="s">
        <v>184</v>
      </c>
      <c r="D652" s="564" t="s">
        <v>1799</v>
      </c>
      <c r="E652" s="565">
        <v>2015</v>
      </c>
      <c r="F652" s="566" t="s">
        <v>58</v>
      </c>
      <c r="G652" s="1601" t="s">
        <v>220</v>
      </c>
      <c r="H652" s="1602" t="s">
        <v>418</v>
      </c>
      <c r="I652" s="567" t="s">
        <v>445</v>
      </c>
      <c r="J652" s="568">
        <v>0.6333333333333333</v>
      </c>
      <c r="K652" s="569">
        <v>0.6333333333333333</v>
      </c>
      <c r="L652" s="575"/>
    </row>
    <row r="653" spans="1:12" ht="25.5">
      <c r="A653" s="594" t="s">
        <v>39</v>
      </c>
      <c r="B653" s="1600" t="s">
        <v>40</v>
      </c>
      <c r="C653" s="564" t="s">
        <v>1800</v>
      </c>
      <c r="D653" s="564" t="s">
        <v>1801</v>
      </c>
      <c r="E653" s="565">
        <v>2015</v>
      </c>
      <c r="F653" s="566" t="s">
        <v>58</v>
      </c>
      <c r="G653" s="1601" t="s">
        <v>227</v>
      </c>
      <c r="H653" s="1602" t="s">
        <v>1748</v>
      </c>
      <c r="I653" s="567" t="s">
        <v>445</v>
      </c>
      <c r="J653" s="568">
        <v>7.6923076923076927E-2</v>
      </c>
      <c r="K653" s="569">
        <v>1</v>
      </c>
      <c r="L653" s="575"/>
    </row>
    <row r="654" spans="1:12" ht="25.5">
      <c r="A654" s="594" t="s">
        <v>39</v>
      </c>
      <c r="B654" s="1600" t="s">
        <v>40</v>
      </c>
      <c r="C654" s="564" t="s">
        <v>1800</v>
      </c>
      <c r="D654" s="564" t="s">
        <v>1801</v>
      </c>
      <c r="E654" s="565">
        <v>2015</v>
      </c>
      <c r="F654" s="566" t="s">
        <v>58</v>
      </c>
      <c r="G654" s="1601" t="s">
        <v>227</v>
      </c>
      <c r="H654" s="1602" t="s">
        <v>415</v>
      </c>
      <c r="I654" s="567" t="s">
        <v>445</v>
      </c>
      <c r="J654" s="574">
        <v>0.125</v>
      </c>
      <c r="K654" s="572">
        <v>0.90476190476190477</v>
      </c>
      <c r="L654" s="575"/>
    </row>
    <row r="655" spans="1:12" ht="25.5">
      <c r="A655" s="594" t="s">
        <v>39</v>
      </c>
      <c r="B655" s="1600" t="s">
        <v>40</v>
      </c>
      <c r="C655" s="564" t="s">
        <v>1800</v>
      </c>
      <c r="D655" s="564" t="s">
        <v>1801</v>
      </c>
      <c r="E655" s="565">
        <v>2015</v>
      </c>
      <c r="F655" s="566" t="s">
        <v>58</v>
      </c>
      <c r="G655" s="1601" t="s">
        <v>227</v>
      </c>
      <c r="H655" s="1602" t="s">
        <v>1747</v>
      </c>
      <c r="I655" s="567" t="s">
        <v>445</v>
      </c>
      <c r="J655" s="574">
        <v>0.27777777777777779</v>
      </c>
      <c r="K655" s="572">
        <v>1</v>
      </c>
      <c r="L655" s="575"/>
    </row>
    <row r="656" spans="1:12" ht="25.5">
      <c r="A656" s="594" t="s">
        <v>39</v>
      </c>
      <c r="B656" s="1600" t="s">
        <v>40</v>
      </c>
      <c r="C656" s="564" t="s">
        <v>1800</v>
      </c>
      <c r="D656" s="564" t="s">
        <v>1801</v>
      </c>
      <c r="E656" s="565">
        <v>2015</v>
      </c>
      <c r="F656" s="566" t="s">
        <v>58</v>
      </c>
      <c r="G656" s="1601" t="s">
        <v>222</v>
      </c>
      <c r="H656" s="1602" t="s">
        <v>215</v>
      </c>
      <c r="I656" s="567" t="s">
        <v>445</v>
      </c>
      <c r="J656" s="574">
        <v>1.770416904625928E-2</v>
      </c>
      <c r="K656" s="572">
        <v>0.79487179487179482</v>
      </c>
      <c r="L656" s="575"/>
    </row>
    <row r="657" spans="1:12" ht="25.5">
      <c r="A657" s="594" t="s">
        <v>39</v>
      </c>
      <c r="B657" s="1600" t="s">
        <v>40</v>
      </c>
      <c r="C657" s="564" t="s">
        <v>1800</v>
      </c>
      <c r="D657" s="564" t="s">
        <v>1801</v>
      </c>
      <c r="E657" s="565">
        <v>2015</v>
      </c>
      <c r="F657" s="566" t="s">
        <v>58</v>
      </c>
      <c r="G657" s="1601" t="s">
        <v>222</v>
      </c>
      <c r="H657" s="1602" t="s">
        <v>219</v>
      </c>
      <c r="I657" s="567" t="s">
        <v>445</v>
      </c>
      <c r="J657" s="574">
        <v>0.35714285714285715</v>
      </c>
      <c r="K657" s="572">
        <v>1</v>
      </c>
      <c r="L657" s="575"/>
    </row>
    <row r="658" spans="1:12" ht="25.5">
      <c r="A658" s="594" t="s">
        <v>39</v>
      </c>
      <c r="B658" s="1600" t="s">
        <v>40</v>
      </c>
      <c r="C658" s="564" t="s">
        <v>1800</v>
      </c>
      <c r="D658" s="564" t="s">
        <v>1801</v>
      </c>
      <c r="E658" s="565">
        <v>2015</v>
      </c>
      <c r="F658" s="566" t="s">
        <v>58</v>
      </c>
      <c r="G658" s="1601" t="s">
        <v>222</v>
      </c>
      <c r="H658" s="1602" t="s">
        <v>415</v>
      </c>
      <c r="I658" s="567" t="s">
        <v>445</v>
      </c>
      <c r="J658" s="574">
        <v>2.4691358024691357E-2</v>
      </c>
      <c r="K658" s="572">
        <v>0.5</v>
      </c>
      <c r="L658" s="575"/>
    </row>
    <row r="659" spans="1:12" ht="25.5">
      <c r="A659" s="594" t="s">
        <v>39</v>
      </c>
      <c r="B659" s="1600" t="s">
        <v>40</v>
      </c>
      <c r="C659" s="564" t="s">
        <v>1800</v>
      </c>
      <c r="D659" s="564" t="s">
        <v>1801</v>
      </c>
      <c r="E659" s="565">
        <v>2015</v>
      </c>
      <c r="F659" s="566" t="s">
        <v>58</v>
      </c>
      <c r="G659" s="1601" t="s">
        <v>216</v>
      </c>
      <c r="H659" s="1602" t="s">
        <v>1743</v>
      </c>
      <c r="I659" s="567" t="s">
        <v>445</v>
      </c>
      <c r="J659" s="574">
        <v>0.14754098360655737</v>
      </c>
      <c r="K659" s="572">
        <v>0.75</v>
      </c>
      <c r="L659" s="575"/>
    </row>
    <row r="660" spans="1:12" ht="25.5">
      <c r="A660" s="594" t="s">
        <v>39</v>
      </c>
      <c r="B660" s="1600" t="s">
        <v>40</v>
      </c>
      <c r="C660" s="564" t="s">
        <v>1800</v>
      </c>
      <c r="D660" s="564" t="s">
        <v>1801</v>
      </c>
      <c r="E660" s="565">
        <v>2015</v>
      </c>
      <c r="F660" s="566" t="s">
        <v>58</v>
      </c>
      <c r="G660" s="1601" t="s">
        <v>216</v>
      </c>
      <c r="H660" s="1602" t="s">
        <v>416</v>
      </c>
      <c r="I660" s="567" t="s">
        <v>445</v>
      </c>
      <c r="J660" s="568">
        <v>0.1728395061728395</v>
      </c>
      <c r="K660" s="569">
        <v>0.77777777777777779</v>
      </c>
      <c r="L660" s="575"/>
    </row>
    <row r="661" spans="1:12" ht="25.5">
      <c r="A661" s="594" t="s">
        <v>39</v>
      </c>
      <c r="B661" s="1600" t="s">
        <v>40</v>
      </c>
      <c r="C661" s="564" t="s">
        <v>1800</v>
      </c>
      <c r="D661" s="564" t="s">
        <v>1801</v>
      </c>
      <c r="E661" s="565">
        <v>2015</v>
      </c>
      <c r="F661" s="566" t="s">
        <v>58</v>
      </c>
      <c r="G661" s="1601" t="s">
        <v>216</v>
      </c>
      <c r="H661" s="1602" t="s">
        <v>417</v>
      </c>
      <c r="I661" s="567" t="s">
        <v>445</v>
      </c>
      <c r="J661" s="568">
        <v>0.36507936507936506</v>
      </c>
      <c r="K661" s="569">
        <v>0.83636363636363631</v>
      </c>
      <c r="L661" s="575"/>
    </row>
    <row r="662" spans="1:12" ht="25.5">
      <c r="A662" s="594" t="s">
        <v>39</v>
      </c>
      <c r="B662" s="1600" t="s">
        <v>40</v>
      </c>
      <c r="C662" s="564" t="s">
        <v>1800</v>
      </c>
      <c r="D662" s="564" t="s">
        <v>1801</v>
      </c>
      <c r="E662" s="565">
        <v>2015</v>
      </c>
      <c r="F662" s="566" t="s">
        <v>58</v>
      </c>
      <c r="G662" s="1601" t="s">
        <v>216</v>
      </c>
      <c r="H662" s="1602" t="s">
        <v>1745</v>
      </c>
      <c r="I662" s="567" t="s">
        <v>445</v>
      </c>
      <c r="J662" s="568">
        <v>0.66666666666666663</v>
      </c>
      <c r="K662" s="569">
        <v>0.66666666666666663</v>
      </c>
      <c r="L662" s="575"/>
    </row>
    <row r="663" spans="1:12" ht="25.5">
      <c r="A663" s="594" t="s">
        <v>39</v>
      </c>
      <c r="B663" s="1600" t="s">
        <v>40</v>
      </c>
      <c r="C663" s="564" t="s">
        <v>1800</v>
      </c>
      <c r="D663" s="564" t="s">
        <v>1801</v>
      </c>
      <c r="E663" s="565">
        <v>2015</v>
      </c>
      <c r="F663" s="566" t="s">
        <v>58</v>
      </c>
      <c r="G663" s="1601" t="s">
        <v>1749</v>
      </c>
      <c r="H663" s="1602" t="s">
        <v>219</v>
      </c>
      <c r="I663" s="567" t="s">
        <v>445</v>
      </c>
      <c r="J663" s="568">
        <v>8.9285714285714288E-2</v>
      </c>
      <c r="K663" s="569">
        <v>0.7142857142857143</v>
      </c>
      <c r="L663" s="575"/>
    </row>
    <row r="664" spans="1:12" ht="25.5">
      <c r="A664" s="594" t="s">
        <v>39</v>
      </c>
      <c r="B664" s="1600" t="s">
        <v>40</v>
      </c>
      <c r="C664" s="564" t="s">
        <v>1800</v>
      </c>
      <c r="D664" s="564" t="s">
        <v>1801</v>
      </c>
      <c r="E664" s="565">
        <v>2015</v>
      </c>
      <c r="F664" s="566" t="s">
        <v>58</v>
      </c>
      <c r="G664" s="1601" t="s">
        <v>1749</v>
      </c>
      <c r="H664" s="1602" t="s">
        <v>415</v>
      </c>
      <c r="I664" s="567" t="s">
        <v>445</v>
      </c>
      <c r="J664" s="568">
        <v>8.1632653061224483E-2</v>
      </c>
      <c r="K664" s="569">
        <v>0.5714285714285714</v>
      </c>
      <c r="L664" s="575"/>
    </row>
    <row r="665" spans="1:12" ht="25.5">
      <c r="A665" s="594" t="s">
        <v>39</v>
      </c>
      <c r="B665" s="1600" t="s">
        <v>40</v>
      </c>
      <c r="C665" s="564" t="s">
        <v>1800</v>
      </c>
      <c r="D665" s="564" t="s">
        <v>1801</v>
      </c>
      <c r="E665" s="565">
        <v>2015</v>
      </c>
      <c r="F665" s="566" t="s">
        <v>58</v>
      </c>
      <c r="G665" s="1601" t="s">
        <v>226</v>
      </c>
      <c r="H665" s="1602" t="s">
        <v>1748</v>
      </c>
      <c r="I665" s="567" t="s">
        <v>445</v>
      </c>
      <c r="J665" s="568">
        <v>0.12903225806451613</v>
      </c>
      <c r="K665" s="569">
        <v>1</v>
      </c>
      <c r="L665" s="575"/>
    </row>
    <row r="666" spans="1:12" ht="25.5">
      <c r="A666" s="594" t="s">
        <v>39</v>
      </c>
      <c r="B666" s="1600" t="s">
        <v>40</v>
      </c>
      <c r="C666" s="564" t="s">
        <v>1800</v>
      </c>
      <c r="D666" s="564" t="s">
        <v>1801</v>
      </c>
      <c r="E666" s="565">
        <v>2015</v>
      </c>
      <c r="F666" s="566" t="s">
        <v>58</v>
      </c>
      <c r="G666" s="1601" t="s">
        <v>226</v>
      </c>
      <c r="H666" s="1602" t="s">
        <v>415</v>
      </c>
      <c r="I666" s="567" t="s">
        <v>445</v>
      </c>
      <c r="J666" s="568">
        <v>9.3333333333333338E-2</v>
      </c>
      <c r="K666" s="569">
        <v>0.875</v>
      </c>
      <c r="L666" s="575"/>
    </row>
    <row r="667" spans="1:12" ht="25.5">
      <c r="A667" s="594" t="s">
        <v>39</v>
      </c>
      <c r="B667" s="1600" t="s">
        <v>40</v>
      </c>
      <c r="C667" s="564" t="s">
        <v>1800</v>
      </c>
      <c r="D667" s="564" t="s">
        <v>1801</v>
      </c>
      <c r="E667" s="565">
        <v>2015</v>
      </c>
      <c r="F667" s="566" t="s">
        <v>58</v>
      </c>
      <c r="G667" s="1601" t="s">
        <v>226</v>
      </c>
      <c r="H667" s="1602" t="s">
        <v>206</v>
      </c>
      <c r="I667" s="567" t="s">
        <v>445</v>
      </c>
      <c r="J667" s="568">
        <v>0.17857142857142858</v>
      </c>
      <c r="K667" s="569">
        <v>0.55555555555555558</v>
      </c>
      <c r="L667" s="575"/>
    </row>
    <row r="668" spans="1:12" ht="25.5">
      <c r="A668" s="594" t="s">
        <v>39</v>
      </c>
      <c r="B668" s="1600" t="s">
        <v>40</v>
      </c>
      <c r="C668" s="564" t="s">
        <v>1800</v>
      </c>
      <c r="D668" s="564" t="s">
        <v>1801</v>
      </c>
      <c r="E668" s="565">
        <v>2015</v>
      </c>
      <c r="F668" s="566" t="s">
        <v>58</v>
      </c>
      <c r="G668" s="1601" t="s">
        <v>226</v>
      </c>
      <c r="H668" s="1602" t="s">
        <v>417</v>
      </c>
      <c r="I668" s="567" t="s">
        <v>445</v>
      </c>
      <c r="J668" s="568">
        <v>0.2</v>
      </c>
      <c r="K668" s="569">
        <v>1</v>
      </c>
      <c r="L668" s="575"/>
    </row>
    <row r="669" spans="1:12" ht="25.5">
      <c r="A669" s="594" t="s">
        <v>39</v>
      </c>
      <c r="B669" s="1600" t="s">
        <v>40</v>
      </c>
      <c r="C669" s="564" t="s">
        <v>1800</v>
      </c>
      <c r="D669" s="564" t="s">
        <v>1801</v>
      </c>
      <c r="E669" s="565">
        <v>2015</v>
      </c>
      <c r="F669" s="566" t="s">
        <v>58</v>
      </c>
      <c r="G669" s="1601" t="s">
        <v>1746</v>
      </c>
      <c r="H669" s="1602" t="s">
        <v>1747</v>
      </c>
      <c r="I669" s="567" t="s">
        <v>445</v>
      </c>
      <c r="J669" s="568">
        <v>0.42857142857142855</v>
      </c>
      <c r="K669" s="569">
        <v>0.8571428571428571</v>
      </c>
      <c r="L669" s="575"/>
    </row>
    <row r="670" spans="1:12" ht="25.5">
      <c r="A670" s="594" t="s">
        <v>39</v>
      </c>
      <c r="B670" s="1600" t="s">
        <v>40</v>
      </c>
      <c r="C670" s="564" t="s">
        <v>1800</v>
      </c>
      <c r="D670" s="564" t="s">
        <v>1801</v>
      </c>
      <c r="E670" s="565">
        <v>2015</v>
      </c>
      <c r="F670" s="566" t="s">
        <v>58</v>
      </c>
      <c r="G670" s="1601" t="s">
        <v>1746</v>
      </c>
      <c r="H670" s="1602" t="s">
        <v>417</v>
      </c>
      <c r="I670" s="567" t="s">
        <v>445</v>
      </c>
      <c r="J670" s="568">
        <v>0.47368421052631576</v>
      </c>
      <c r="K670" s="569">
        <v>0.8571428571428571</v>
      </c>
      <c r="L670" s="575"/>
    </row>
    <row r="671" spans="1:12" ht="25.5">
      <c r="A671" s="594" t="s">
        <v>39</v>
      </c>
      <c r="B671" s="1600" t="s">
        <v>40</v>
      </c>
      <c r="C671" s="564" t="s">
        <v>1800</v>
      </c>
      <c r="D671" s="564" t="s">
        <v>1801</v>
      </c>
      <c r="E671" s="565">
        <v>2015</v>
      </c>
      <c r="F671" s="566" t="s">
        <v>58</v>
      </c>
      <c r="G671" s="1601" t="s">
        <v>1750</v>
      </c>
      <c r="H671" s="1602" t="s">
        <v>1751</v>
      </c>
      <c r="I671" s="567" t="s">
        <v>445</v>
      </c>
      <c r="J671" s="568">
        <v>0.72131147540983609</v>
      </c>
      <c r="K671" s="569">
        <v>1</v>
      </c>
      <c r="L671" s="575"/>
    </row>
    <row r="672" spans="1:12" ht="25.5">
      <c r="A672" s="594" t="s">
        <v>39</v>
      </c>
      <c r="B672" s="1600" t="s">
        <v>40</v>
      </c>
      <c r="C672" s="564" t="s">
        <v>1800</v>
      </c>
      <c r="D672" s="564" t="s">
        <v>1801</v>
      </c>
      <c r="E672" s="565">
        <v>2015</v>
      </c>
      <c r="F672" s="566" t="s">
        <v>58</v>
      </c>
      <c r="G672" s="1601" t="s">
        <v>231</v>
      </c>
      <c r="H672" s="1602" t="s">
        <v>215</v>
      </c>
      <c r="I672" s="567" t="s">
        <v>445</v>
      </c>
      <c r="J672" s="568">
        <v>2.4305555555555556E-2</v>
      </c>
      <c r="K672" s="569">
        <v>0.80327868852459017</v>
      </c>
      <c r="L672" s="575"/>
    </row>
    <row r="673" spans="1:12" ht="25.5">
      <c r="A673" s="594" t="s">
        <v>39</v>
      </c>
      <c r="B673" s="1600" t="s">
        <v>40</v>
      </c>
      <c r="C673" s="564" t="s">
        <v>1800</v>
      </c>
      <c r="D673" s="564" t="s">
        <v>1801</v>
      </c>
      <c r="E673" s="565">
        <v>2015</v>
      </c>
      <c r="F673" s="566" t="s">
        <v>58</v>
      </c>
      <c r="G673" s="1604" t="s">
        <v>231</v>
      </c>
      <c r="H673" s="1602" t="s">
        <v>219</v>
      </c>
      <c r="I673" s="567" t="s">
        <v>445</v>
      </c>
      <c r="J673" s="568">
        <v>4.2105263157894736E-2</v>
      </c>
      <c r="K673" s="569">
        <v>0.66666666666666663</v>
      </c>
      <c r="L673" s="575"/>
    </row>
    <row r="674" spans="1:12" ht="25.5">
      <c r="A674" s="594" t="s">
        <v>39</v>
      </c>
      <c r="B674" s="1600" t="s">
        <v>40</v>
      </c>
      <c r="C674" s="564" t="s">
        <v>1800</v>
      </c>
      <c r="D674" s="564" t="s">
        <v>1801</v>
      </c>
      <c r="E674" s="565">
        <v>2015</v>
      </c>
      <c r="F674" s="566" t="s">
        <v>58</v>
      </c>
      <c r="G674" s="1604" t="s">
        <v>231</v>
      </c>
      <c r="H674" s="1602" t="s">
        <v>1743</v>
      </c>
      <c r="I674" s="567" t="s">
        <v>445</v>
      </c>
      <c r="J674" s="568">
        <v>0.16176470588235295</v>
      </c>
      <c r="K674" s="569">
        <v>0.91666666666666663</v>
      </c>
      <c r="L674" s="575"/>
    </row>
    <row r="675" spans="1:12" ht="25.5">
      <c r="A675" s="594" t="s">
        <v>39</v>
      </c>
      <c r="B675" s="1600" t="s">
        <v>40</v>
      </c>
      <c r="C675" s="564" t="s">
        <v>1800</v>
      </c>
      <c r="D675" s="564" t="s">
        <v>1801</v>
      </c>
      <c r="E675" s="565">
        <v>2015</v>
      </c>
      <c r="F675" s="566" t="s">
        <v>58</v>
      </c>
      <c r="G675" s="1601" t="s">
        <v>220</v>
      </c>
      <c r="H675" s="1602" t="s">
        <v>1748</v>
      </c>
      <c r="I675" s="567" t="s">
        <v>445</v>
      </c>
      <c r="J675" s="568">
        <v>0.30434782608695654</v>
      </c>
      <c r="K675" s="569">
        <v>0.875</v>
      </c>
      <c r="L675" s="575"/>
    </row>
    <row r="676" spans="1:12" ht="25.5">
      <c r="A676" s="594" t="s">
        <v>39</v>
      </c>
      <c r="B676" s="1600" t="s">
        <v>40</v>
      </c>
      <c r="C676" s="564" t="s">
        <v>1800</v>
      </c>
      <c r="D676" s="564" t="s">
        <v>1801</v>
      </c>
      <c r="E676" s="565">
        <v>2015</v>
      </c>
      <c r="F676" s="566" t="s">
        <v>58</v>
      </c>
      <c r="G676" s="1604" t="s">
        <v>220</v>
      </c>
      <c r="H676" s="1602" t="s">
        <v>415</v>
      </c>
      <c r="I676" s="567" t="s">
        <v>445</v>
      </c>
      <c r="J676" s="568">
        <v>9.0163934426229511E-2</v>
      </c>
      <c r="K676" s="569">
        <v>1</v>
      </c>
      <c r="L676" s="575"/>
    </row>
    <row r="677" spans="1:12" ht="25.5">
      <c r="A677" s="594" t="s">
        <v>39</v>
      </c>
      <c r="B677" s="1600" t="s">
        <v>40</v>
      </c>
      <c r="C677" s="564" t="s">
        <v>1800</v>
      </c>
      <c r="D677" s="564" t="s">
        <v>1801</v>
      </c>
      <c r="E677" s="565">
        <v>2015</v>
      </c>
      <c r="F677" s="566" t="s">
        <v>58</v>
      </c>
      <c r="G677" s="1604" t="s">
        <v>220</v>
      </c>
      <c r="H677" s="1602" t="s">
        <v>416</v>
      </c>
      <c r="I677" s="567" t="s">
        <v>445</v>
      </c>
      <c r="J677" s="568">
        <v>0.12903225806451613</v>
      </c>
      <c r="K677" s="569">
        <v>0.8</v>
      </c>
      <c r="L677" s="575"/>
    </row>
    <row r="678" spans="1:12" ht="25.5">
      <c r="A678" s="594" t="s">
        <v>39</v>
      </c>
      <c r="B678" s="1600" t="s">
        <v>40</v>
      </c>
      <c r="C678" s="564" t="s">
        <v>1800</v>
      </c>
      <c r="D678" s="564" t="s">
        <v>1801</v>
      </c>
      <c r="E678" s="565">
        <v>2015</v>
      </c>
      <c r="F678" s="566" t="s">
        <v>58</v>
      </c>
      <c r="G678" s="1604" t="s">
        <v>220</v>
      </c>
      <c r="H678" s="1602" t="s">
        <v>417</v>
      </c>
      <c r="I678" s="567" t="s">
        <v>445</v>
      </c>
      <c r="J678" s="568">
        <v>0.27472527472527475</v>
      </c>
      <c r="K678" s="569">
        <v>0.6097560975609756</v>
      </c>
      <c r="L678" s="575"/>
    </row>
    <row r="679" spans="1:12" ht="25.5">
      <c r="A679" s="594" t="s">
        <v>39</v>
      </c>
      <c r="B679" s="1600" t="s">
        <v>24</v>
      </c>
      <c r="C679" s="564" t="s">
        <v>1800</v>
      </c>
      <c r="D679" s="564" t="s">
        <v>1801</v>
      </c>
      <c r="E679" s="565">
        <v>2015</v>
      </c>
      <c r="F679" s="566" t="s">
        <v>58</v>
      </c>
      <c r="G679" s="1601" t="s">
        <v>227</v>
      </c>
      <c r="H679" s="1602" t="s">
        <v>2834</v>
      </c>
      <c r="I679" s="567" t="s">
        <v>445</v>
      </c>
      <c r="J679" s="568">
        <v>4.4444444444444446E-2</v>
      </c>
      <c r="K679" s="569">
        <v>0.66666666666666663</v>
      </c>
      <c r="L679" s="575"/>
    </row>
    <row r="680" spans="1:12" ht="25.5">
      <c r="A680" s="594" t="s">
        <v>39</v>
      </c>
      <c r="B680" s="1600" t="s">
        <v>24</v>
      </c>
      <c r="C680" s="564" t="s">
        <v>1800</v>
      </c>
      <c r="D680" s="564" t="s">
        <v>1801</v>
      </c>
      <c r="E680" s="565">
        <v>2015</v>
      </c>
      <c r="F680" s="566" t="s">
        <v>58</v>
      </c>
      <c r="G680" s="1601" t="s">
        <v>227</v>
      </c>
      <c r="H680" s="1602" t="s">
        <v>415</v>
      </c>
      <c r="I680" s="567" t="s">
        <v>445</v>
      </c>
      <c r="J680" s="568">
        <v>7.4999999999999997E-2</v>
      </c>
      <c r="K680" s="569">
        <v>1</v>
      </c>
      <c r="L680" s="575"/>
    </row>
    <row r="681" spans="1:12" ht="25.5">
      <c r="A681" s="594" t="s">
        <v>39</v>
      </c>
      <c r="B681" s="1600" t="s">
        <v>24</v>
      </c>
      <c r="C681" s="564" t="s">
        <v>1800</v>
      </c>
      <c r="D681" s="564" t="s">
        <v>1801</v>
      </c>
      <c r="E681" s="565">
        <v>2015</v>
      </c>
      <c r="F681" s="566" t="s">
        <v>58</v>
      </c>
      <c r="G681" s="1601" t="s">
        <v>222</v>
      </c>
      <c r="H681" s="1602" t="s">
        <v>2835</v>
      </c>
      <c r="I681" s="567" t="s">
        <v>445</v>
      </c>
      <c r="J681" s="568">
        <v>0.18181818181818182</v>
      </c>
      <c r="K681" s="569">
        <v>0.8571428571428571</v>
      </c>
      <c r="L681" s="575"/>
    </row>
    <row r="682" spans="1:12" ht="25.5">
      <c r="A682" s="594" t="s">
        <v>39</v>
      </c>
      <c r="B682" s="1600" t="s">
        <v>24</v>
      </c>
      <c r="C682" s="564" t="s">
        <v>1800</v>
      </c>
      <c r="D682" s="564" t="s">
        <v>1801</v>
      </c>
      <c r="E682" s="565">
        <v>2015</v>
      </c>
      <c r="F682" s="566" t="s">
        <v>58</v>
      </c>
      <c r="G682" s="1601" t="s">
        <v>216</v>
      </c>
      <c r="H682" s="1602" t="s">
        <v>2834</v>
      </c>
      <c r="I682" s="567" t="s">
        <v>445</v>
      </c>
      <c r="J682" s="568">
        <v>9.5238095238095233E-2</v>
      </c>
      <c r="K682" s="569">
        <v>0.66666666666666663</v>
      </c>
      <c r="L682" s="575"/>
    </row>
    <row r="683" spans="1:12" ht="25.5">
      <c r="A683" s="594" t="s">
        <v>39</v>
      </c>
      <c r="B683" s="1600" t="s">
        <v>24</v>
      </c>
      <c r="C683" s="564" t="s">
        <v>1800</v>
      </c>
      <c r="D683" s="564" t="s">
        <v>1801</v>
      </c>
      <c r="E683" s="565">
        <v>2015</v>
      </c>
      <c r="F683" s="566" t="s">
        <v>58</v>
      </c>
      <c r="G683" s="1601" t="s">
        <v>216</v>
      </c>
      <c r="H683" s="1602" t="s">
        <v>415</v>
      </c>
      <c r="I683" s="567" t="s">
        <v>445</v>
      </c>
      <c r="J683" s="568">
        <v>8.5526315789473686E-2</v>
      </c>
      <c r="K683" s="569">
        <v>1</v>
      </c>
      <c r="L683" s="575"/>
    </row>
    <row r="684" spans="1:12" ht="25.5">
      <c r="A684" s="594" t="s">
        <v>39</v>
      </c>
      <c r="B684" s="1600" t="s">
        <v>24</v>
      </c>
      <c r="C684" s="564" t="s">
        <v>1800</v>
      </c>
      <c r="D684" s="564" t="s">
        <v>1801</v>
      </c>
      <c r="E684" s="565">
        <v>2015</v>
      </c>
      <c r="F684" s="566" t="s">
        <v>58</v>
      </c>
      <c r="G684" s="1601" t="s">
        <v>216</v>
      </c>
      <c r="H684" s="1602" t="s">
        <v>416</v>
      </c>
      <c r="I684" s="567" t="s">
        <v>445</v>
      </c>
      <c r="J684" s="568">
        <v>0.19218241042345277</v>
      </c>
      <c r="K684" s="569">
        <v>0.96721311475409832</v>
      </c>
      <c r="L684" s="575"/>
    </row>
    <row r="685" spans="1:12" ht="25.5">
      <c r="A685" s="594" t="s">
        <v>39</v>
      </c>
      <c r="B685" s="1600" t="s">
        <v>24</v>
      </c>
      <c r="C685" s="564" t="s">
        <v>1800</v>
      </c>
      <c r="D685" s="564" t="s">
        <v>1801</v>
      </c>
      <c r="E685" s="565">
        <v>2015</v>
      </c>
      <c r="F685" s="566" t="s">
        <v>58</v>
      </c>
      <c r="G685" s="1601" t="s">
        <v>216</v>
      </c>
      <c r="H685" s="1602" t="s">
        <v>417</v>
      </c>
      <c r="I685" s="567" t="s">
        <v>445</v>
      </c>
      <c r="J685" s="568">
        <v>0.19259259259259259</v>
      </c>
      <c r="K685" s="569">
        <v>0.89655172413793105</v>
      </c>
      <c r="L685" s="575"/>
    </row>
    <row r="686" spans="1:12" ht="25.5">
      <c r="A686" s="594" t="s">
        <v>39</v>
      </c>
      <c r="B686" s="1600" t="s">
        <v>24</v>
      </c>
      <c r="C686" s="564" t="s">
        <v>1800</v>
      </c>
      <c r="D686" s="564" t="s">
        <v>1801</v>
      </c>
      <c r="E686" s="565">
        <v>2015</v>
      </c>
      <c r="F686" s="566" t="s">
        <v>58</v>
      </c>
      <c r="G686" s="1601" t="s">
        <v>1749</v>
      </c>
      <c r="H686" s="1602" t="s">
        <v>1743</v>
      </c>
      <c r="I686" s="567" t="s">
        <v>445</v>
      </c>
      <c r="J686" s="568">
        <v>0.35</v>
      </c>
      <c r="K686" s="569">
        <v>0.875</v>
      </c>
      <c r="L686" s="575"/>
    </row>
    <row r="687" spans="1:12" ht="25.5">
      <c r="A687" s="594" t="s">
        <v>39</v>
      </c>
      <c r="B687" s="1600" t="s">
        <v>24</v>
      </c>
      <c r="C687" s="564" t="s">
        <v>1800</v>
      </c>
      <c r="D687" s="564" t="s">
        <v>1801</v>
      </c>
      <c r="E687" s="565">
        <v>2015</v>
      </c>
      <c r="F687" s="566" t="s">
        <v>58</v>
      </c>
      <c r="G687" s="1601" t="s">
        <v>226</v>
      </c>
      <c r="H687" s="1602" t="s">
        <v>2834</v>
      </c>
      <c r="I687" s="567" t="s">
        <v>445</v>
      </c>
      <c r="J687" s="568">
        <v>7.1428571428571425E-2</v>
      </c>
      <c r="K687" s="569">
        <v>1</v>
      </c>
      <c r="L687" s="575"/>
    </row>
    <row r="688" spans="1:12" ht="25.5">
      <c r="A688" s="594" t="s">
        <v>39</v>
      </c>
      <c r="B688" s="1600" t="s">
        <v>24</v>
      </c>
      <c r="C688" s="564" t="s">
        <v>1800</v>
      </c>
      <c r="D688" s="564" t="s">
        <v>1801</v>
      </c>
      <c r="E688" s="565">
        <v>2015</v>
      </c>
      <c r="F688" s="566" t="s">
        <v>58</v>
      </c>
      <c r="G688" s="1601" t="s">
        <v>226</v>
      </c>
      <c r="H688" s="1602" t="s">
        <v>1743</v>
      </c>
      <c r="I688" s="567" t="s">
        <v>445</v>
      </c>
      <c r="J688" s="568">
        <v>0.17391304347826086</v>
      </c>
      <c r="K688" s="569">
        <v>0.8</v>
      </c>
      <c r="L688" s="575"/>
    </row>
    <row r="689" spans="1:12" ht="25.5">
      <c r="A689" s="594" t="s">
        <v>39</v>
      </c>
      <c r="B689" s="1600" t="s">
        <v>24</v>
      </c>
      <c r="C689" s="564" t="s">
        <v>1800</v>
      </c>
      <c r="D689" s="564" t="s">
        <v>1801</v>
      </c>
      <c r="E689" s="565">
        <v>2015</v>
      </c>
      <c r="F689" s="566" t="s">
        <v>58</v>
      </c>
      <c r="G689" s="1601" t="s">
        <v>1746</v>
      </c>
      <c r="H689" s="1602" t="s">
        <v>1743</v>
      </c>
      <c r="I689" s="567" t="s">
        <v>445</v>
      </c>
      <c r="J689" s="568">
        <v>0.2</v>
      </c>
      <c r="K689" s="569">
        <v>0.75</v>
      </c>
      <c r="L689" s="575"/>
    </row>
    <row r="690" spans="1:12" ht="25.5">
      <c r="A690" s="594" t="s">
        <v>39</v>
      </c>
      <c r="B690" s="1600" t="s">
        <v>24</v>
      </c>
      <c r="C690" s="564" t="s">
        <v>1800</v>
      </c>
      <c r="D690" s="564" t="s">
        <v>1801</v>
      </c>
      <c r="E690" s="565">
        <v>2015</v>
      </c>
      <c r="F690" s="566" t="s">
        <v>58</v>
      </c>
      <c r="G690" s="1601" t="s">
        <v>1746</v>
      </c>
      <c r="H690" s="1602" t="s">
        <v>1747</v>
      </c>
      <c r="I690" s="567" t="s">
        <v>445</v>
      </c>
      <c r="J690" s="568">
        <v>0.375</v>
      </c>
      <c r="K690" s="569">
        <v>1</v>
      </c>
      <c r="L690" s="575"/>
    </row>
    <row r="691" spans="1:12" ht="25.5">
      <c r="A691" s="594" t="s">
        <v>39</v>
      </c>
      <c r="B691" s="1600" t="s">
        <v>24</v>
      </c>
      <c r="C691" s="564" t="s">
        <v>1800</v>
      </c>
      <c r="D691" s="564" t="s">
        <v>1801</v>
      </c>
      <c r="E691" s="565">
        <v>2015</v>
      </c>
      <c r="F691" s="566" t="s">
        <v>58</v>
      </c>
      <c r="G691" s="1601" t="s">
        <v>231</v>
      </c>
      <c r="H691" s="1602" t="s">
        <v>217</v>
      </c>
      <c r="I691" s="567" t="s">
        <v>445</v>
      </c>
      <c r="J691" s="568">
        <v>2.7027027027027029E-2</v>
      </c>
      <c r="K691" s="569">
        <v>1</v>
      </c>
      <c r="L691" s="575"/>
    </row>
    <row r="692" spans="1:12" ht="25.5">
      <c r="A692" s="594" t="s">
        <v>39</v>
      </c>
      <c r="B692" s="1600" t="s">
        <v>24</v>
      </c>
      <c r="C692" s="564" t="s">
        <v>1800</v>
      </c>
      <c r="D692" s="564" t="s">
        <v>1801</v>
      </c>
      <c r="E692" s="565">
        <v>2015</v>
      </c>
      <c r="F692" s="566" t="s">
        <v>58</v>
      </c>
      <c r="G692" s="1601" t="s">
        <v>231</v>
      </c>
      <c r="H692" s="1602" t="s">
        <v>2834</v>
      </c>
      <c r="I692" s="567" t="s">
        <v>445</v>
      </c>
      <c r="J692" s="568">
        <v>1.8410852713178296E-2</v>
      </c>
      <c r="K692" s="569">
        <v>0.86363636363636365</v>
      </c>
      <c r="L692" s="575"/>
    </row>
    <row r="693" spans="1:12" ht="25.5">
      <c r="A693" s="594" t="s">
        <v>39</v>
      </c>
      <c r="B693" s="1600" t="s">
        <v>24</v>
      </c>
      <c r="C693" s="564" t="s">
        <v>1800</v>
      </c>
      <c r="D693" s="564" t="s">
        <v>1801</v>
      </c>
      <c r="E693" s="565">
        <v>2015</v>
      </c>
      <c r="F693" s="566" t="s">
        <v>58</v>
      </c>
      <c r="G693" s="1601" t="s">
        <v>231</v>
      </c>
      <c r="H693" s="1602" t="s">
        <v>415</v>
      </c>
      <c r="I693" s="567" t="s">
        <v>445</v>
      </c>
      <c r="J693" s="568">
        <v>3.8461538461538464E-2</v>
      </c>
      <c r="K693" s="569">
        <v>0.66666666666666663</v>
      </c>
      <c r="L693" s="575"/>
    </row>
    <row r="694" spans="1:12" ht="25.5">
      <c r="A694" s="594" t="s">
        <v>39</v>
      </c>
      <c r="B694" s="1600" t="s">
        <v>24</v>
      </c>
      <c r="C694" s="564" t="s">
        <v>1800</v>
      </c>
      <c r="D694" s="564" t="s">
        <v>1801</v>
      </c>
      <c r="E694" s="565">
        <v>2015</v>
      </c>
      <c r="F694" s="566" t="s">
        <v>58</v>
      </c>
      <c r="G694" s="1601" t="s">
        <v>220</v>
      </c>
      <c r="H694" s="1602" t="s">
        <v>2834</v>
      </c>
      <c r="I694" s="567" t="s">
        <v>445</v>
      </c>
      <c r="J694" s="568">
        <v>0.15</v>
      </c>
      <c r="K694" s="569">
        <v>1</v>
      </c>
      <c r="L694" s="575"/>
    </row>
    <row r="695" spans="1:12" ht="25.5">
      <c r="A695" s="594" t="s">
        <v>39</v>
      </c>
      <c r="B695" s="1600" t="s">
        <v>24</v>
      </c>
      <c r="C695" s="564" t="s">
        <v>1800</v>
      </c>
      <c r="D695" s="564" t="s">
        <v>1801</v>
      </c>
      <c r="E695" s="565">
        <v>2015</v>
      </c>
      <c r="F695" s="566" t="s">
        <v>58</v>
      </c>
      <c r="G695" s="1604" t="s">
        <v>220</v>
      </c>
      <c r="H695" s="1602" t="s">
        <v>415</v>
      </c>
      <c r="I695" s="567" t="s">
        <v>445</v>
      </c>
      <c r="J695" s="568">
        <v>5.5555555555555552E-2</v>
      </c>
      <c r="K695" s="569">
        <v>0.7142857142857143</v>
      </c>
      <c r="L695" s="575"/>
    </row>
    <row r="696" spans="1:12" ht="25.5">
      <c r="A696" s="594" t="s">
        <v>39</v>
      </c>
      <c r="B696" s="1600" t="s">
        <v>24</v>
      </c>
      <c r="C696" s="564" t="s">
        <v>1800</v>
      </c>
      <c r="D696" s="564" t="s">
        <v>1801</v>
      </c>
      <c r="E696" s="565">
        <v>2015</v>
      </c>
      <c r="F696" s="566" t="s">
        <v>58</v>
      </c>
      <c r="G696" s="1604" t="s">
        <v>220</v>
      </c>
      <c r="H696" s="1602" t="s">
        <v>416</v>
      </c>
      <c r="I696" s="567" t="s">
        <v>445</v>
      </c>
      <c r="J696" s="568">
        <v>0.11235955056179775</v>
      </c>
      <c r="K696" s="569">
        <v>0.90909090909090906</v>
      </c>
      <c r="L696" s="575"/>
    </row>
    <row r="697" spans="1:12" ht="25.5">
      <c r="A697" s="594" t="s">
        <v>39</v>
      </c>
      <c r="B697" s="1600" t="s">
        <v>24</v>
      </c>
      <c r="C697" s="564" t="s">
        <v>1800</v>
      </c>
      <c r="D697" s="564" t="s">
        <v>1801</v>
      </c>
      <c r="E697" s="565">
        <v>2015</v>
      </c>
      <c r="F697" s="566" t="s">
        <v>58</v>
      </c>
      <c r="G697" s="1604" t="s">
        <v>220</v>
      </c>
      <c r="H697" s="1602" t="s">
        <v>1751</v>
      </c>
      <c r="I697" s="567" t="s">
        <v>445</v>
      </c>
      <c r="J697" s="568">
        <v>0.6</v>
      </c>
      <c r="K697" s="569">
        <v>1</v>
      </c>
      <c r="L697" s="575"/>
    </row>
    <row r="698" spans="1:12" ht="25.5">
      <c r="A698" s="594" t="s">
        <v>39</v>
      </c>
      <c r="B698" s="1600" t="s">
        <v>401</v>
      </c>
      <c r="C698" s="564" t="s">
        <v>1800</v>
      </c>
      <c r="D698" s="564" t="s">
        <v>1801</v>
      </c>
      <c r="E698" s="565">
        <v>2015</v>
      </c>
      <c r="F698" s="566" t="s">
        <v>58</v>
      </c>
      <c r="G698" s="1604" t="s">
        <v>216</v>
      </c>
      <c r="H698" s="1602" t="s">
        <v>417</v>
      </c>
      <c r="I698" s="567" t="s">
        <v>445</v>
      </c>
      <c r="J698" s="568">
        <v>0.41025641025641024</v>
      </c>
      <c r="K698" s="569">
        <v>0.53333333333333333</v>
      </c>
      <c r="L698" s="575"/>
    </row>
    <row r="699" spans="1:12" ht="25.5">
      <c r="A699" s="594" t="s">
        <v>39</v>
      </c>
      <c r="B699" s="1600" t="s">
        <v>401</v>
      </c>
      <c r="C699" s="564" t="s">
        <v>1800</v>
      </c>
      <c r="D699" s="564" t="s">
        <v>1801</v>
      </c>
      <c r="E699" s="565">
        <v>2015</v>
      </c>
      <c r="F699" s="566" t="s">
        <v>58</v>
      </c>
      <c r="G699" s="1601" t="s">
        <v>216</v>
      </c>
      <c r="H699" s="1602" t="s">
        <v>418</v>
      </c>
      <c r="I699" s="567" t="s">
        <v>445</v>
      </c>
      <c r="J699" s="568">
        <v>0.54545454545454541</v>
      </c>
      <c r="K699" s="569">
        <v>0.54545454545454541</v>
      </c>
      <c r="L699" s="575"/>
    </row>
    <row r="700" spans="1:12" ht="25.5">
      <c r="A700" s="594" t="s">
        <v>39</v>
      </c>
      <c r="B700" s="1600" t="s">
        <v>401</v>
      </c>
      <c r="C700" s="564" t="s">
        <v>1800</v>
      </c>
      <c r="D700" s="564" t="s">
        <v>1801</v>
      </c>
      <c r="E700" s="565">
        <v>2015</v>
      </c>
      <c r="F700" s="566" t="s">
        <v>58</v>
      </c>
      <c r="G700" s="1601" t="s">
        <v>1749</v>
      </c>
      <c r="H700" s="1602" t="s">
        <v>1743</v>
      </c>
      <c r="I700" s="567" t="s">
        <v>445</v>
      </c>
      <c r="J700" s="568">
        <v>0.375</v>
      </c>
      <c r="K700" s="569">
        <v>0.66666666666666663</v>
      </c>
      <c r="L700" s="575"/>
    </row>
    <row r="701" spans="1:12" ht="25.5">
      <c r="A701" s="594" t="s">
        <v>39</v>
      </c>
      <c r="B701" s="1600" t="s">
        <v>401</v>
      </c>
      <c r="C701" s="564" t="s">
        <v>1800</v>
      </c>
      <c r="D701" s="564" t="s">
        <v>1801</v>
      </c>
      <c r="E701" s="565">
        <v>2015</v>
      </c>
      <c r="F701" s="566" t="s">
        <v>58</v>
      </c>
      <c r="G701" s="1601" t="s">
        <v>226</v>
      </c>
      <c r="H701" s="1602" t="s">
        <v>1748</v>
      </c>
      <c r="I701" s="567" t="s">
        <v>445</v>
      </c>
      <c r="J701" s="568">
        <v>0.19047619047619047</v>
      </c>
      <c r="K701" s="569">
        <v>0.88888888888888884</v>
      </c>
      <c r="L701" s="575"/>
    </row>
    <row r="702" spans="1:12" ht="25.5">
      <c r="A702" s="594" t="s">
        <v>39</v>
      </c>
      <c r="B702" s="1600" t="s">
        <v>401</v>
      </c>
      <c r="C702" s="564" t="s">
        <v>1800</v>
      </c>
      <c r="D702" s="564" t="s">
        <v>1801</v>
      </c>
      <c r="E702" s="565">
        <v>2015</v>
      </c>
      <c r="F702" s="566" t="s">
        <v>58</v>
      </c>
      <c r="G702" s="1601" t="s">
        <v>226</v>
      </c>
      <c r="H702" s="1602" t="s">
        <v>415</v>
      </c>
      <c r="I702" s="567" t="s">
        <v>445</v>
      </c>
      <c r="J702" s="568">
        <v>0.16129032258064516</v>
      </c>
      <c r="K702" s="569">
        <v>0.83333333333333337</v>
      </c>
      <c r="L702" s="575"/>
    </row>
    <row r="703" spans="1:12" ht="25.5">
      <c r="A703" s="594" t="s">
        <v>39</v>
      </c>
      <c r="B703" s="1600" t="s">
        <v>401</v>
      </c>
      <c r="C703" s="564" t="s">
        <v>1800</v>
      </c>
      <c r="D703" s="564" t="s">
        <v>1801</v>
      </c>
      <c r="E703" s="565">
        <v>2015</v>
      </c>
      <c r="F703" s="566" t="s">
        <v>58</v>
      </c>
      <c r="G703" s="1601" t="s">
        <v>226</v>
      </c>
      <c r="H703" s="1602" t="s">
        <v>1751</v>
      </c>
      <c r="I703" s="567" t="s">
        <v>445</v>
      </c>
      <c r="J703" s="568">
        <v>0.52380952380952384</v>
      </c>
      <c r="K703" s="569">
        <v>0.84615384615384615</v>
      </c>
      <c r="L703" s="575"/>
    </row>
    <row r="704" spans="1:12" ht="25.5">
      <c r="A704" s="594" t="s">
        <v>39</v>
      </c>
      <c r="B704" s="1600" t="s">
        <v>401</v>
      </c>
      <c r="C704" s="564" t="s">
        <v>1800</v>
      </c>
      <c r="D704" s="564" t="s">
        <v>1801</v>
      </c>
      <c r="E704" s="565">
        <v>2015</v>
      </c>
      <c r="F704" s="566" t="s">
        <v>58</v>
      </c>
      <c r="G704" s="1601" t="s">
        <v>1746</v>
      </c>
      <c r="H704" s="1602" t="s">
        <v>1751</v>
      </c>
      <c r="I704" s="567" t="s">
        <v>445</v>
      </c>
      <c r="J704" s="568">
        <v>0.79032258064516125</v>
      </c>
      <c r="K704" s="569">
        <v>0.90740740740740744</v>
      </c>
      <c r="L704" s="575"/>
    </row>
    <row r="705" spans="1:12" ht="25.5">
      <c r="A705" s="594" t="s">
        <v>39</v>
      </c>
      <c r="B705" s="1600" t="s">
        <v>401</v>
      </c>
      <c r="C705" s="564" t="s">
        <v>1800</v>
      </c>
      <c r="D705" s="564" t="s">
        <v>1801</v>
      </c>
      <c r="E705" s="565">
        <v>2015</v>
      </c>
      <c r="F705" s="566" t="s">
        <v>58</v>
      </c>
      <c r="G705" s="1601" t="s">
        <v>1746</v>
      </c>
      <c r="H705" s="1602" t="s">
        <v>418</v>
      </c>
      <c r="I705" s="567" t="s">
        <v>445</v>
      </c>
      <c r="J705" s="568">
        <v>0.91304347826086951</v>
      </c>
      <c r="K705" s="569">
        <v>0.91304347826086951</v>
      </c>
      <c r="L705" s="575"/>
    </row>
    <row r="706" spans="1:12" ht="25.5">
      <c r="A706" s="594" t="s">
        <v>39</v>
      </c>
      <c r="B706" s="1600" t="s">
        <v>401</v>
      </c>
      <c r="C706" s="564" t="s">
        <v>1800</v>
      </c>
      <c r="D706" s="564" t="s">
        <v>1801</v>
      </c>
      <c r="E706" s="565">
        <v>2015</v>
      </c>
      <c r="F706" s="566" t="s">
        <v>58</v>
      </c>
      <c r="G706" s="1604" t="s">
        <v>231</v>
      </c>
      <c r="H706" s="1602" t="s">
        <v>215</v>
      </c>
      <c r="I706" s="567" t="s">
        <v>445</v>
      </c>
      <c r="J706" s="568">
        <v>1.6260162601626018E-2</v>
      </c>
      <c r="K706" s="569">
        <v>0.72727272727272729</v>
      </c>
      <c r="L706" s="575"/>
    </row>
    <row r="707" spans="1:12" ht="25.5">
      <c r="A707" s="594" t="s">
        <v>39</v>
      </c>
      <c r="B707" s="1600" t="s">
        <v>401</v>
      </c>
      <c r="C707" s="564" t="s">
        <v>1800</v>
      </c>
      <c r="D707" s="564" t="s">
        <v>1801</v>
      </c>
      <c r="E707" s="565">
        <v>2015</v>
      </c>
      <c r="F707" s="566" t="s">
        <v>58</v>
      </c>
      <c r="G707" s="1604" t="s">
        <v>231</v>
      </c>
      <c r="H707" s="1602" t="s">
        <v>219</v>
      </c>
      <c r="I707" s="567" t="s">
        <v>445</v>
      </c>
      <c r="J707" s="568">
        <v>0.15789473684210525</v>
      </c>
      <c r="K707" s="569">
        <v>1</v>
      </c>
      <c r="L707" s="575"/>
    </row>
    <row r="708" spans="1:12" ht="25.5">
      <c r="A708" s="594" t="s">
        <v>39</v>
      </c>
      <c r="B708" s="1600" t="s">
        <v>401</v>
      </c>
      <c r="C708" s="564" t="s">
        <v>1800</v>
      </c>
      <c r="D708" s="564" t="s">
        <v>1801</v>
      </c>
      <c r="E708" s="565">
        <v>2015</v>
      </c>
      <c r="F708" s="566" t="s">
        <v>58</v>
      </c>
      <c r="G708" s="1604" t="s">
        <v>231</v>
      </c>
      <c r="H708" s="1602" t="s">
        <v>415</v>
      </c>
      <c r="I708" s="567" t="s">
        <v>445</v>
      </c>
      <c r="J708" s="568">
        <v>0.17647058823529413</v>
      </c>
      <c r="K708" s="569">
        <v>1</v>
      </c>
      <c r="L708" s="575"/>
    </row>
    <row r="709" spans="1:12" ht="25.5">
      <c r="A709" s="594" t="s">
        <v>39</v>
      </c>
      <c r="B709" s="1600" t="s">
        <v>401</v>
      </c>
      <c r="C709" s="564" t="s">
        <v>1800</v>
      </c>
      <c r="D709" s="564" t="s">
        <v>1801</v>
      </c>
      <c r="E709" s="565">
        <v>2015</v>
      </c>
      <c r="F709" s="566" t="s">
        <v>58</v>
      </c>
      <c r="G709" s="1604" t="s">
        <v>231</v>
      </c>
      <c r="H709" s="1602" t="s">
        <v>1751</v>
      </c>
      <c r="I709" s="567" t="s">
        <v>445</v>
      </c>
      <c r="J709" s="568">
        <v>0.2857142857142857</v>
      </c>
      <c r="K709" s="569">
        <v>0.66666666666666663</v>
      </c>
      <c r="L709" s="575"/>
    </row>
    <row r="710" spans="1:12" ht="25.5">
      <c r="A710" s="594" t="s">
        <v>39</v>
      </c>
      <c r="B710" s="1600" t="s">
        <v>401</v>
      </c>
      <c r="C710" s="564" t="s">
        <v>1800</v>
      </c>
      <c r="D710" s="564" t="s">
        <v>1801</v>
      </c>
      <c r="E710" s="565">
        <v>2015</v>
      </c>
      <c r="F710" s="566" t="s">
        <v>58</v>
      </c>
      <c r="G710" s="1604" t="s">
        <v>220</v>
      </c>
      <c r="H710" s="1602" t="s">
        <v>1743</v>
      </c>
      <c r="I710" s="567" t="s">
        <v>445</v>
      </c>
      <c r="J710" s="568">
        <v>0.27777777777777779</v>
      </c>
      <c r="K710" s="569">
        <v>0.625</v>
      </c>
      <c r="L710" s="575"/>
    </row>
    <row r="711" spans="1:12" ht="25.5">
      <c r="A711" s="594" t="s">
        <v>39</v>
      </c>
      <c r="B711" s="1600" t="s">
        <v>401</v>
      </c>
      <c r="C711" s="564" t="s">
        <v>1800</v>
      </c>
      <c r="D711" s="564" t="s">
        <v>1801</v>
      </c>
      <c r="E711" s="565">
        <v>2015</v>
      </c>
      <c r="F711" s="566" t="s">
        <v>58</v>
      </c>
      <c r="G711" s="1601" t="s">
        <v>220</v>
      </c>
      <c r="H711" s="1602" t="s">
        <v>418</v>
      </c>
      <c r="I711" s="567" t="s">
        <v>445</v>
      </c>
      <c r="J711" s="568">
        <v>0.6333333333333333</v>
      </c>
      <c r="K711" s="569">
        <v>0.6333333333333333</v>
      </c>
      <c r="L711" s="575"/>
    </row>
    <row r="712" spans="1:12" ht="25.5">
      <c r="A712" s="594" t="s">
        <v>39</v>
      </c>
      <c r="B712" s="1600" t="s">
        <v>40</v>
      </c>
      <c r="C712" s="564" t="s">
        <v>425</v>
      </c>
      <c r="D712" s="564" t="s">
        <v>436</v>
      </c>
      <c r="E712" s="565">
        <v>2015</v>
      </c>
      <c r="F712" s="566" t="s">
        <v>58</v>
      </c>
      <c r="G712" s="1601" t="s">
        <v>227</v>
      </c>
      <c r="H712" s="1602" t="s">
        <v>1748</v>
      </c>
      <c r="I712" s="567" t="s">
        <v>445</v>
      </c>
      <c r="J712" s="568">
        <v>7.6923076923076927E-2</v>
      </c>
      <c r="K712" s="569">
        <v>1</v>
      </c>
      <c r="L712" s="575"/>
    </row>
    <row r="713" spans="1:12" ht="25.5">
      <c r="A713" s="594" t="s">
        <v>39</v>
      </c>
      <c r="B713" s="1600" t="s">
        <v>40</v>
      </c>
      <c r="C713" s="564" t="s">
        <v>425</v>
      </c>
      <c r="D713" s="564" t="s">
        <v>436</v>
      </c>
      <c r="E713" s="565">
        <v>2015</v>
      </c>
      <c r="F713" s="566" t="s">
        <v>58</v>
      </c>
      <c r="G713" s="1601" t="s">
        <v>227</v>
      </c>
      <c r="H713" s="1602" t="s">
        <v>415</v>
      </c>
      <c r="I713" s="567" t="s">
        <v>445</v>
      </c>
      <c r="J713" s="574">
        <v>0.125</v>
      </c>
      <c r="K713" s="572">
        <v>0.90476190476190477</v>
      </c>
      <c r="L713" s="575"/>
    </row>
    <row r="714" spans="1:12" ht="25.5">
      <c r="A714" s="594" t="s">
        <v>39</v>
      </c>
      <c r="B714" s="1600" t="s">
        <v>40</v>
      </c>
      <c r="C714" s="564" t="s">
        <v>425</v>
      </c>
      <c r="D714" s="564" t="s">
        <v>436</v>
      </c>
      <c r="E714" s="565">
        <v>2015</v>
      </c>
      <c r="F714" s="566" t="s">
        <v>58</v>
      </c>
      <c r="G714" s="1601" t="s">
        <v>227</v>
      </c>
      <c r="H714" s="1602" t="s">
        <v>1747</v>
      </c>
      <c r="I714" s="567" t="s">
        <v>445</v>
      </c>
      <c r="J714" s="574">
        <v>0.27777777777777779</v>
      </c>
      <c r="K714" s="572">
        <v>1</v>
      </c>
      <c r="L714" s="575"/>
    </row>
    <row r="715" spans="1:12" ht="25.5">
      <c r="A715" s="594" t="s">
        <v>39</v>
      </c>
      <c r="B715" s="1600" t="s">
        <v>40</v>
      </c>
      <c r="C715" s="564" t="s">
        <v>425</v>
      </c>
      <c r="D715" s="564" t="s">
        <v>436</v>
      </c>
      <c r="E715" s="565">
        <v>2015</v>
      </c>
      <c r="F715" s="566" t="s">
        <v>58</v>
      </c>
      <c r="G715" s="1601" t="s">
        <v>222</v>
      </c>
      <c r="H715" s="1602" t="s">
        <v>215</v>
      </c>
      <c r="I715" s="567" t="s">
        <v>445</v>
      </c>
      <c r="J715" s="574">
        <v>1.770416904625928E-2</v>
      </c>
      <c r="K715" s="572">
        <v>0.79487179487179482</v>
      </c>
      <c r="L715" s="575"/>
    </row>
    <row r="716" spans="1:12" ht="25.5">
      <c r="A716" s="594" t="s">
        <v>39</v>
      </c>
      <c r="B716" s="1600" t="s">
        <v>40</v>
      </c>
      <c r="C716" s="564" t="s">
        <v>425</v>
      </c>
      <c r="D716" s="564" t="s">
        <v>436</v>
      </c>
      <c r="E716" s="565">
        <v>2015</v>
      </c>
      <c r="F716" s="566" t="s">
        <v>58</v>
      </c>
      <c r="G716" s="1601" t="s">
        <v>222</v>
      </c>
      <c r="H716" s="1602" t="s">
        <v>219</v>
      </c>
      <c r="I716" s="567" t="s">
        <v>445</v>
      </c>
      <c r="J716" s="574">
        <v>0.35714285714285715</v>
      </c>
      <c r="K716" s="572">
        <v>1</v>
      </c>
      <c r="L716" s="575"/>
    </row>
    <row r="717" spans="1:12" ht="25.5">
      <c r="A717" s="594" t="s">
        <v>39</v>
      </c>
      <c r="B717" s="1600" t="s">
        <v>40</v>
      </c>
      <c r="C717" s="564" t="s">
        <v>425</v>
      </c>
      <c r="D717" s="564" t="s">
        <v>436</v>
      </c>
      <c r="E717" s="565">
        <v>2015</v>
      </c>
      <c r="F717" s="566" t="s">
        <v>58</v>
      </c>
      <c r="G717" s="1601" t="s">
        <v>222</v>
      </c>
      <c r="H717" s="1602" t="s">
        <v>415</v>
      </c>
      <c r="I717" s="567" t="s">
        <v>445</v>
      </c>
      <c r="J717" s="574">
        <v>2.4691358024691357E-2</v>
      </c>
      <c r="K717" s="572">
        <v>0.5</v>
      </c>
      <c r="L717" s="575"/>
    </row>
    <row r="718" spans="1:12" ht="25.5">
      <c r="A718" s="594" t="s">
        <v>39</v>
      </c>
      <c r="B718" s="1600" t="s">
        <v>40</v>
      </c>
      <c r="C718" s="564" t="s">
        <v>425</v>
      </c>
      <c r="D718" s="564" t="s">
        <v>436</v>
      </c>
      <c r="E718" s="565">
        <v>2015</v>
      </c>
      <c r="F718" s="566" t="s">
        <v>58</v>
      </c>
      <c r="G718" s="1601" t="s">
        <v>216</v>
      </c>
      <c r="H718" s="1602" t="s">
        <v>1743</v>
      </c>
      <c r="I718" s="567" t="s">
        <v>445</v>
      </c>
      <c r="J718" s="574">
        <v>0.14754098360655737</v>
      </c>
      <c r="K718" s="572">
        <v>0.75</v>
      </c>
      <c r="L718" s="575"/>
    </row>
    <row r="719" spans="1:12" ht="25.5">
      <c r="A719" s="594" t="s">
        <v>39</v>
      </c>
      <c r="B719" s="1600" t="s">
        <v>40</v>
      </c>
      <c r="C719" s="564" t="s">
        <v>425</v>
      </c>
      <c r="D719" s="564" t="s">
        <v>436</v>
      </c>
      <c r="E719" s="565">
        <v>2015</v>
      </c>
      <c r="F719" s="566" t="s">
        <v>58</v>
      </c>
      <c r="G719" s="1601" t="s">
        <v>216</v>
      </c>
      <c r="H719" s="1602" t="s">
        <v>416</v>
      </c>
      <c r="I719" s="567" t="s">
        <v>445</v>
      </c>
      <c r="J719" s="568">
        <v>0.1728395061728395</v>
      </c>
      <c r="K719" s="569">
        <v>0.77777777777777779</v>
      </c>
      <c r="L719" s="575"/>
    </row>
    <row r="720" spans="1:12" ht="25.5">
      <c r="A720" s="594" t="s">
        <v>39</v>
      </c>
      <c r="B720" s="1600" t="s">
        <v>40</v>
      </c>
      <c r="C720" s="564" t="s">
        <v>425</v>
      </c>
      <c r="D720" s="564" t="s">
        <v>436</v>
      </c>
      <c r="E720" s="565">
        <v>2015</v>
      </c>
      <c r="F720" s="566" t="s">
        <v>58</v>
      </c>
      <c r="G720" s="1601" t="s">
        <v>216</v>
      </c>
      <c r="H720" s="1602" t="s">
        <v>417</v>
      </c>
      <c r="I720" s="567" t="s">
        <v>445</v>
      </c>
      <c r="J720" s="568">
        <v>0.36507936507936506</v>
      </c>
      <c r="K720" s="569">
        <v>0.83636363636363631</v>
      </c>
      <c r="L720" s="575"/>
    </row>
    <row r="721" spans="1:12" ht="25.5">
      <c r="A721" s="594" t="s">
        <v>39</v>
      </c>
      <c r="B721" s="1600" t="s">
        <v>40</v>
      </c>
      <c r="C721" s="564" t="s">
        <v>425</v>
      </c>
      <c r="D721" s="564" t="s">
        <v>436</v>
      </c>
      <c r="E721" s="565">
        <v>2015</v>
      </c>
      <c r="F721" s="566" t="s">
        <v>58</v>
      </c>
      <c r="G721" s="1601" t="s">
        <v>216</v>
      </c>
      <c r="H721" s="1602" t="s">
        <v>1745</v>
      </c>
      <c r="I721" s="567" t="s">
        <v>445</v>
      </c>
      <c r="J721" s="568">
        <v>0.66666666666666663</v>
      </c>
      <c r="K721" s="569">
        <v>0.66666666666666663</v>
      </c>
      <c r="L721" s="575"/>
    </row>
    <row r="722" spans="1:12" ht="25.5">
      <c r="A722" s="594" t="s">
        <v>39</v>
      </c>
      <c r="B722" s="1600" t="s">
        <v>40</v>
      </c>
      <c r="C722" s="564" t="s">
        <v>425</v>
      </c>
      <c r="D722" s="564" t="s">
        <v>436</v>
      </c>
      <c r="E722" s="565">
        <v>2015</v>
      </c>
      <c r="F722" s="566" t="s">
        <v>58</v>
      </c>
      <c r="G722" s="1601" t="s">
        <v>1749</v>
      </c>
      <c r="H722" s="1602" t="s">
        <v>219</v>
      </c>
      <c r="I722" s="567" t="s">
        <v>445</v>
      </c>
      <c r="J722" s="568">
        <v>8.9285714285714288E-2</v>
      </c>
      <c r="K722" s="569">
        <v>0.7142857142857143</v>
      </c>
      <c r="L722" s="575"/>
    </row>
    <row r="723" spans="1:12" ht="25.5">
      <c r="A723" s="594" t="s">
        <v>39</v>
      </c>
      <c r="B723" s="1600" t="s">
        <v>40</v>
      </c>
      <c r="C723" s="564" t="s">
        <v>425</v>
      </c>
      <c r="D723" s="564" t="s">
        <v>436</v>
      </c>
      <c r="E723" s="565">
        <v>2015</v>
      </c>
      <c r="F723" s="566" t="s">
        <v>58</v>
      </c>
      <c r="G723" s="1601" t="s">
        <v>1749</v>
      </c>
      <c r="H723" s="1602" t="s">
        <v>415</v>
      </c>
      <c r="I723" s="567" t="s">
        <v>445</v>
      </c>
      <c r="J723" s="568">
        <v>8.1632653061224483E-2</v>
      </c>
      <c r="K723" s="569">
        <v>0.5714285714285714</v>
      </c>
      <c r="L723" s="575"/>
    </row>
    <row r="724" spans="1:12" ht="25.5">
      <c r="A724" s="594" t="s">
        <v>39</v>
      </c>
      <c r="B724" s="1600" t="s">
        <v>40</v>
      </c>
      <c r="C724" s="564" t="s">
        <v>425</v>
      </c>
      <c r="D724" s="564" t="s">
        <v>436</v>
      </c>
      <c r="E724" s="565">
        <v>2015</v>
      </c>
      <c r="F724" s="566" t="s">
        <v>58</v>
      </c>
      <c r="G724" s="1601" t="s">
        <v>226</v>
      </c>
      <c r="H724" s="1602" t="s">
        <v>1748</v>
      </c>
      <c r="I724" s="567" t="s">
        <v>445</v>
      </c>
      <c r="J724" s="568">
        <v>0.12903225806451613</v>
      </c>
      <c r="K724" s="569">
        <v>1</v>
      </c>
      <c r="L724" s="575"/>
    </row>
    <row r="725" spans="1:12" ht="25.5">
      <c r="A725" s="594" t="s">
        <v>39</v>
      </c>
      <c r="B725" s="1600" t="s">
        <v>40</v>
      </c>
      <c r="C725" s="564" t="s">
        <v>425</v>
      </c>
      <c r="D725" s="564" t="s">
        <v>436</v>
      </c>
      <c r="E725" s="565">
        <v>2015</v>
      </c>
      <c r="F725" s="566" t="s">
        <v>58</v>
      </c>
      <c r="G725" s="1601" t="s">
        <v>226</v>
      </c>
      <c r="H725" s="1602" t="s">
        <v>415</v>
      </c>
      <c r="I725" s="567" t="s">
        <v>445</v>
      </c>
      <c r="J725" s="568">
        <v>9.3333333333333338E-2</v>
      </c>
      <c r="K725" s="569">
        <v>0.875</v>
      </c>
      <c r="L725" s="575"/>
    </row>
    <row r="726" spans="1:12" ht="25.5">
      <c r="A726" s="594" t="s">
        <v>39</v>
      </c>
      <c r="B726" s="1600" t="s">
        <v>40</v>
      </c>
      <c r="C726" s="564" t="s">
        <v>425</v>
      </c>
      <c r="D726" s="564" t="s">
        <v>436</v>
      </c>
      <c r="E726" s="565">
        <v>2015</v>
      </c>
      <c r="F726" s="566" t="s">
        <v>58</v>
      </c>
      <c r="G726" s="1601" t="s">
        <v>226</v>
      </c>
      <c r="H726" s="1602" t="s">
        <v>206</v>
      </c>
      <c r="I726" s="567" t="s">
        <v>445</v>
      </c>
      <c r="J726" s="568">
        <v>0.17857142857142858</v>
      </c>
      <c r="K726" s="569">
        <v>0.55555555555555558</v>
      </c>
      <c r="L726" s="575"/>
    </row>
    <row r="727" spans="1:12" ht="25.5">
      <c r="A727" s="594" t="s">
        <v>39</v>
      </c>
      <c r="B727" s="1600" t="s">
        <v>40</v>
      </c>
      <c r="C727" s="564" t="s">
        <v>425</v>
      </c>
      <c r="D727" s="564" t="s">
        <v>436</v>
      </c>
      <c r="E727" s="565">
        <v>2015</v>
      </c>
      <c r="F727" s="566" t="s">
        <v>58</v>
      </c>
      <c r="G727" s="1601" t="s">
        <v>226</v>
      </c>
      <c r="H727" s="1602" t="s">
        <v>417</v>
      </c>
      <c r="I727" s="567" t="s">
        <v>445</v>
      </c>
      <c r="J727" s="568">
        <v>0.2</v>
      </c>
      <c r="K727" s="569">
        <v>1</v>
      </c>
      <c r="L727" s="575"/>
    </row>
    <row r="728" spans="1:12" ht="25.5">
      <c r="A728" s="594" t="s">
        <v>39</v>
      </c>
      <c r="B728" s="1600" t="s">
        <v>40</v>
      </c>
      <c r="C728" s="564" t="s">
        <v>425</v>
      </c>
      <c r="D728" s="564" t="s">
        <v>436</v>
      </c>
      <c r="E728" s="565">
        <v>2015</v>
      </c>
      <c r="F728" s="566" t="s">
        <v>58</v>
      </c>
      <c r="G728" s="1601" t="s">
        <v>1746</v>
      </c>
      <c r="H728" s="1602" t="s">
        <v>1747</v>
      </c>
      <c r="I728" s="567" t="s">
        <v>445</v>
      </c>
      <c r="J728" s="568">
        <v>0.42857142857142855</v>
      </c>
      <c r="K728" s="569">
        <v>0.8571428571428571</v>
      </c>
      <c r="L728" s="575"/>
    </row>
    <row r="729" spans="1:12" ht="25.5">
      <c r="A729" s="594" t="s">
        <v>39</v>
      </c>
      <c r="B729" s="1600" t="s">
        <v>40</v>
      </c>
      <c r="C729" s="564" t="s">
        <v>425</v>
      </c>
      <c r="D729" s="564" t="s">
        <v>436</v>
      </c>
      <c r="E729" s="565">
        <v>2015</v>
      </c>
      <c r="F729" s="566" t="s">
        <v>58</v>
      </c>
      <c r="G729" s="1601" t="s">
        <v>1746</v>
      </c>
      <c r="H729" s="1602" t="s">
        <v>417</v>
      </c>
      <c r="I729" s="567" t="s">
        <v>445</v>
      </c>
      <c r="J729" s="568">
        <v>0.47368421052631576</v>
      </c>
      <c r="K729" s="569">
        <v>0.8571428571428571</v>
      </c>
      <c r="L729" s="575"/>
    </row>
    <row r="730" spans="1:12" ht="25.5">
      <c r="A730" s="594" t="s">
        <v>39</v>
      </c>
      <c r="B730" s="1600" t="s">
        <v>40</v>
      </c>
      <c r="C730" s="564" t="s">
        <v>425</v>
      </c>
      <c r="D730" s="564" t="s">
        <v>436</v>
      </c>
      <c r="E730" s="565">
        <v>2015</v>
      </c>
      <c r="F730" s="566" t="s">
        <v>58</v>
      </c>
      <c r="G730" s="1601" t="s">
        <v>1750</v>
      </c>
      <c r="H730" s="1602" t="s">
        <v>1751</v>
      </c>
      <c r="I730" s="567" t="s">
        <v>445</v>
      </c>
      <c r="J730" s="568">
        <v>0.72131147540983609</v>
      </c>
      <c r="K730" s="569">
        <v>1</v>
      </c>
      <c r="L730" s="575"/>
    </row>
    <row r="731" spans="1:12" ht="25.5">
      <c r="A731" s="594" t="s">
        <v>39</v>
      </c>
      <c r="B731" s="1600" t="s">
        <v>40</v>
      </c>
      <c r="C731" s="564" t="s">
        <v>425</v>
      </c>
      <c r="D731" s="564" t="s">
        <v>436</v>
      </c>
      <c r="E731" s="565">
        <v>2015</v>
      </c>
      <c r="F731" s="566" t="s">
        <v>58</v>
      </c>
      <c r="G731" s="1601" t="s">
        <v>231</v>
      </c>
      <c r="H731" s="1602" t="s">
        <v>215</v>
      </c>
      <c r="I731" s="567" t="s">
        <v>445</v>
      </c>
      <c r="J731" s="568">
        <v>2.4305555555555556E-2</v>
      </c>
      <c r="K731" s="569">
        <v>0.80327868852459017</v>
      </c>
      <c r="L731" s="575"/>
    </row>
    <row r="732" spans="1:12" ht="25.5">
      <c r="A732" s="594" t="s">
        <v>39</v>
      </c>
      <c r="B732" s="1600" t="s">
        <v>40</v>
      </c>
      <c r="C732" s="564" t="s">
        <v>425</v>
      </c>
      <c r="D732" s="564" t="s">
        <v>436</v>
      </c>
      <c r="E732" s="565">
        <v>2015</v>
      </c>
      <c r="F732" s="566" t="s">
        <v>58</v>
      </c>
      <c r="G732" s="1604" t="s">
        <v>231</v>
      </c>
      <c r="H732" s="1602" t="s">
        <v>219</v>
      </c>
      <c r="I732" s="567" t="s">
        <v>445</v>
      </c>
      <c r="J732" s="568">
        <v>4.2105263157894736E-2</v>
      </c>
      <c r="K732" s="569">
        <v>0.66666666666666663</v>
      </c>
      <c r="L732" s="575"/>
    </row>
    <row r="733" spans="1:12" ht="25.5">
      <c r="A733" s="594" t="s">
        <v>39</v>
      </c>
      <c r="B733" s="1600" t="s">
        <v>40</v>
      </c>
      <c r="C733" s="564" t="s">
        <v>425</v>
      </c>
      <c r="D733" s="564" t="s">
        <v>436</v>
      </c>
      <c r="E733" s="565">
        <v>2015</v>
      </c>
      <c r="F733" s="566" t="s">
        <v>58</v>
      </c>
      <c r="G733" s="1604" t="s">
        <v>231</v>
      </c>
      <c r="H733" s="1602" t="s">
        <v>1743</v>
      </c>
      <c r="I733" s="567" t="s">
        <v>445</v>
      </c>
      <c r="J733" s="568">
        <v>0.16176470588235295</v>
      </c>
      <c r="K733" s="569">
        <v>0.91666666666666663</v>
      </c>
      <c r="L733" s="575"/>
    </row>
    <row r="734" spans="1:12" ht="25.5">
      <c r="A734" s="594" t="s">
        <v>39</v>
      </c>
      <c r="B734" s="1600" t="s">
        <v>40</v>
      </c>
      <c r="C734" s="564" t="s">
        <v>425</v>
      </c>
      <c r="D734" s="564" t="s">
        <v>436</v>
      </c>
      <c r="E734" s="565">
        <v>2015</v>
      </c>
      <c r="F734" s="566" t="s">
        <v>58</v>
      </c>
      <c r="G734" s="1601" t="s">
        <v>220</v>
      </c>
      <c r="H734" s="1602" t="s">
        <v>1748</v>
      </c>
      <c r="I734" s="567" t="s">
        <v>445</v>
      </c>
      <c r="J734" s="568">
        <v>0.30434782608695654</v>
      </c>
      <c r="K734" s="569">
        <v>0.875</v>
      </c>
      <c r="L734" s="575"/>
    </row>
    <row r="735" spans="1:12" ht="25.5">
      <c r="A735" s="594" t="s">
        <v>39</v>
      </c>
      <c r="B735" s="1600" t="s">
        <v>40</v>
      </c>
      <c r="C735" s="564" t="s">
        <v>425</v>
      </c>
      <c r="D735" s="564" t="s">
        <v>436</v>
      </c>
      <c r="E735" s="565">
        <v>2015</v>
      </c>
      <c r="F735" s="566" t="s">
        <v>58</v>
      </c>
      <c r="G735" s="1604" t="s">
        <v>220</v>
      </c>
      <c r="H735" s="1602" t="s">
        <v>415</v>
      </c>
      <c r="I735" s="567" t="s">
        <v>445</v>
      </c>
      <c r="J735" s="568">
        <v>9.0163934426229511E-2</v>
      </c>
      <c r="K735" s="569">
        <v>1</v>
      </c>
      <c r="L735" s="575"/>
    </row>
    <row r="736" spans="1:12" ht="25.5">
      <c r="A736" s="594" t="s">
        <v>39</v>
      </c>
      <c r="B736" s="1600" t="s">
        <v>40</v>
      </c>
      <c r="C736" s="564" t="s">
        <v>425</v>
      </c>
      <c r="D736" s="564" t="s">
        <v>436</v>
      </c>
      <c r="E736" s="565">
        <v>2015</v>
      </c>
      <c r="F736" s="566" t="s">
        <v>58</v>
      </c>
      <c r="G736" s="1604" t="s">
        <v>220</v>
      </c>
      <c r="H736" s="1602" t="s">
        <v>416</v>
      </c>
      <c r="I736" s="567" t="s">
        <v>445</v>
      </c>
      <c r="J736" s="568">
        <v>0.12903225806451613</v>
      </c>
      <c r="K736" s="569">
        <v>0.8</v>
      </c>
      <c r="L736" s="575"/>
    </row>
    <row r="737" spans="1:12" ht="25.5">
      <c r="A737" s="594" t="s">
        <v>39</v>
      </c>
      <c r="B737" s="1600" t="s">
        <v>40</v>
      </c>
      <c r="C737" s="564" t="s">
        <v>425</v>
      </c>
      <c r="D737" s="564" t="s">
        <v>436</v>
      </c>
      <c r="E737" s="565">
        <v>2015</v>
      </c>
      <c r="F737" s="566" t="s">
        <v>58</v>
      </c>
      <c r="G737" s="1604" t="s">
        <v>220</v>
      </c>
      <c r="H737" s="1602" t="s">
        <v>417</v>
      </c>
      <c r="I737" s="567" t="s">
        <v>445</v>
      </c>
      <c r="J737" s="568">
        <v>0.27472527472527475</v>
      </c>
      <c r="K737" s="569">
        <v>0.6097560975609756</v>
      </c>
      <c r="L737" s="575"/>
    </row>
    <row r="738" spans="1:12" ht="25.5">
      <c r="A738" s="594" t="s">
        <v>39</v>
      </c>
      <c r="B738" s="1600" t="s">
        <v>24</v>
      </c>
      <c r="C738" s="564" t="s">
        <v>425</v>
      </c>
      <c r="D738" s="564" t="s">
        <v>436</v>
      </c>
      <c r="E738" s="565">
        <v>2015</v>
      </c>
      <c r="F738" s="566" t="s">
        <v>58</v>
      </c>
      <c r="G738" s="1601" t="s">
        <v>227</v>
      </c>
      <c r="H738" s="1602" t="s">
        <v>2834</v>
      </c>
      <c r="I738" s="567" t="s">
        <v>445</v>
      </c>
      <c r="J738" s="568">
        <v>4.4444444444444446E-2</v>
      </c>
      <c r="K738" s="569">
        <v>0.66666666666666663</v>
      </c>
      <c r="L738" s="575"/>
    </row>
    <row r="739" spans="1:12" ht="25.5">
      <c r="A739" s="594" t="s">
        <v>39</v>
      </c>
      <c r="B739" s="1600" t="s">
        <v>24</v>
      </c>
      <c r="C739" s="564" t="s">
        <v>425</v>
      </c>
      <c r="D739" s="564" t="s">
        <v>436</v>
      </c>
      <c r="E739" s="565">
        <v>2015</v>
      </c>
      <c r="F739" s="566" t="s">
        <v>58</v>
      </c>
      <c r="G739" s="1601" t="s">
        <v>227</v>
      </c>
      <c r="H739" s="1602" t="s">
        <v>415</v>
      </c>
      <c r="I739" s="567" t="s">
        <v>445</v>
      </c>
      <c r="J739" s="568">
        <v>7.4999999999999997E-2</v>
      </c>
      <c r="K739" s="569">
        <v>1</v>
      </c>
      <c r="L739" s="575"/>
    </row>
    <row r="740" spans="1:12" ht="25.5">
      <c r="A740" s="594" t="s">
        <v>39</v>
      </c>
      <c r="B740" s="1600" t="s">
        <v>24</v>
      </c>
      <c r="C740" s="564" t="s">
        <v>425</v>
      </c>
      <c r="D740" s="564" t="s">
        <v>436</v>
      </c>
      <c r="E740" s="565">
        <v>2015</v>
      </c>
      <c r="F740" s="566" t="s">
        <v>58</v>
      </c>
      <c r="G740" s="1601" t="s">
        <v>222</v>
      </c>
      <c r="H740" s="1602" t="s">
        <v>2835</v>
      </c>
      <c r="I740" s="567" t="s">
        <v>445</v>
      </c>
      <c r="J740" s="568">
        <v>0.18181818181818182</v>
      </c>
      <c r="K740" s="569">
        <v>0.8571428571428571</v>
      </c>
      <c r="L740" s="575"/>
    </row>
    <row r="741" spans="1:12" ht="25.5">
      <c r="A741" s="594" t="s">
        <v>39</v>
      </c>
      <c r="B741" s="1600" t="s">
        <v>24</v>
      </c>
      <c r="C741" s="564" t="s">
        <v>425</v>
      </c>
      <c r="D741" s="564" t="s">
        <v>436</v>
      </c>
      <c r="E741" s="565">
        <v>2015</v>
      </c>
      <c r="F741" s="566" t="s">
        <v>58</v>
      </c>
      <c r="G741" s="1601" t="s">
        <v>216</v>
      </c>
      <c r="H741" s="1602" t="s">
        <v>2834</v>
      </c>
      <c r="I741" s="567" t="s">
        <v>445</v>
      </c>
      <c r="J741" s="568">
        <v>9.5238095238095233E-2</v>
      </c>
      <c r="K741" s="569">
        <v>0.66666666666666663</v>
      </c>
      <c r="L741" s="575"/>
    </row>
    <row r="742" spans="1:12" ht="25.5">
      <c r="A742" s="594" t="s">
        <v>39</v>
      </c>
      <c r="B742" s="1600" t="s">
        <v>24</v>
      </c>
      <c r="C742" s="564" t="s">
        <v>425</v>
      </c>
      <c r="D742" s="564" t="s">
        <v>436</v>
      </c>
      <c r="E742" s="565">
        <v>2015</v>
      </c>
      <c r="F742" s="566" t="s">
        <v>58</v>
      </c>
      <c r="G742" s="1601" t="s">
        <v>216</v>
      </c>
      <c r="H742" s="1602" t="s">
        <v>415</v>
      </c>
      <c r="I742" s="567" t="s">
        <v>445</v>
      </c>
      <c r="J742" s="568">
        <v>8.5526315789473686E-2</v>
      </c>
      <c r="K742" s="569">
        <v>1</v>
      </c>
      <c r="L742" s="575"/>
    </row>
    <row r="743" spans="1:12" ht="25.5">
      <c r="A743" s="594" t="s">
        <v>39</v>
      </c>
      <c r="B743" s="1600" t="s">
        <v>24</v>
      </c>
      <c r="C743" s="564" t="s">
        <v>425</v>
      </c>
      <c r="D743" s="564" t="s">
        <v>436</v>
      </c>
      <c r="E743" s="565">
        <v>2015</v>
      </c>
      <c r="F743" s="566" t="s">
        <v>58</v>
      </c>
      <c r="G743" s="1601" t="s">
        <v>216</v>
      </c>
      <c r="H743" s="1602" t="s">
        <v>416</v>
      </c>
      <c r="I743" s="567" t="s">
        <v>445</v>
      </c>
      <c r="J743" s="568">
        <v>0.19218241042345277</v>
      </c>
      <c r="K743" s="569">
        <v>0.96721311475409832</v>
      </c>
      <c r="L743" s="575"/>
    </row>
    <row r="744" spans="1:12" ht="25.5">
      <c r="A744" s="594" t="s">
        <v>39</v>
      </c>
      <c r="B744" s="1600" t="s">
        <v>24</v>
      </c>
      <c r="C744" s="564" t="s">
        <v>425</v>
      </c>
      <c r="D744" s="564" t="s">
        <v>436</v>
      </c>
      <c r="E744" s="565">
        <v>2015</v>
      </c>
      <c r="F744" s="566" t="s">
        <v>58</v>
      </c>
      <c r="G744" s="1601" t="s">
        <v>216</v>
      </c>
      <c r="H744" s="1602" t="s">
        <v>417</v>
      </c>
      <c r="I744" s="567" t="s">
        <v>445</v>
      </c>
      <c r="J744" s="568">
        <v>0.19259259259259259</v>
      </c>
      <c r="K744" s="569">
        <v>0.89655172413793105</v>
      </c>
      <c r="L744" s="575"/>
    </row>
    <row r="745" spans="1:12" ht="25.5">
      <c r="A745" s="594" t="s">
        <v>39</v>
      </c>
      <c r="B745" s="1600" t="s">
        <v>24</v>
      </c>
      <c r="C745" s="564" t="s">
        <v>425</v>
      </c>
      <c r="D745" s="564" t="s">
        <v>436</v>
      </c>
      <c r="E745" s="565">
        <v>2015</v>
      </c>
      <c r="F745" s="566" t="s">
        <v>58</v>
      </c>
      <c r="G745" s="1601" t="s">
        <v>1749</v>
      </c>
      <c r="H745" s="1602" t="s">
        <v>1743</v>
      </c>
      <c r="I745" s="567" t="s">
        <v>445</v>
      </c>
      <c r="J745" s="568">
        <v>0.35</v>
      </c>
      <c r="K745" s="569">
        <v>0.875</v>
      </c>
      <c r="L745" s="575"/>
    </row>
    <row r="746" spans="1:12" ht="25.5">
      <c r="A746" s="594" t="s">
        <v>39</v>
      </c>
      <c r="B746" s="1600" t="s">
        <v>24</v>
      </c>
      <c r="C746" s="564" t="s">
        <v>425</v>
      </c>
      <c r="D746" s="564" t="s">
        <v>436</v>
      </c>
      <c r="E746" s="565">
        <v>2015</v>
      </c>
      <c r="F746" s="566" t="s">
        <v>58</v>
      </c>
      <c r="G746" s="1601" t="s">
        <v>226</v>
      </c>
      <c r="H746" s="1602" t="s">
        <v>2834</v>
      </c>
      <c r="I746" s="567" t="s">
        <v>445</v>
      </c>
      <c r="J746" s="568">
        <v>7.1428571428571425E-2</v>
      </c>
      <c r="K746" s="569">
        <v>1</v>
      </c>
      <c r="L746" s="575"/>
    </row>
    <row r="747" spans="1:12" ht="25.5">
      <c r="A747" s="594" t="s">
        <v>39</v>
      </c>
      <c r="B747" s="1600" t="s">
        <v>24</v>
      </c>
      <c r="C747" s="564" t="s">
        <v>425</v>
      </c>
      <c r="D747" s="564" t="s">
        <v>436</v>
      </c>
      <c r="E747" s="565">
        <v>2015</v>
      </c>
      <c r="F747" s="566" t="s">
        <v>58</v>
      </c>
      <c r="G747" s="1601" t="s">
        <v>226</v>
      </c>
      <c r="H747" s="1602" t="s">
        <v>1743</v>
      </c>
      <c r="I747" s="567" t="s">
        <v>445</v>
      </c>
      <c r="J747" s="568">
        <v>0.17391304347826086</v>
      </c>
      <c r="K747" s="569">
        <v>0.8</v>
      </c>
      <c r="L747" s="575"/>
    </row>
    <row r="748" spans="1:12" ht="25.5">
      <c r="A748" s="594" t="s">
        <v>39</v>
      </c>
      <c r="B748" s="1600" t="s">
        <v>24</v>
      </c>
      <c r="C748" s="564" t="s">
        <v>425</v>
      </c>
      <c r="D748" s="564" t="s">
        <v>436</v>
      </c>
      <c r="E748" s="565">
        <v>2015</v>
      </c>
      <c r="F748" s="566" t="s">
        <v>58</v>
      </c>
      <c r="G748" s="1601" t="s">
        <v>1746</v>
      </c>
      <c r="H748" s="1602" t="s">
        <v>1743</v>
      </c>
      <c r="I748" s="567" t="s">
        <v>445</v>
      </c>
      <c r="J748" s="568">
        <v>0.2</v>
      </c>
      <c r="K748" s="569">
        <v>0.75</v>
      </c>
      <c r="L748" s="575"/>
    </row>
    <row r="749" spans="1:12" ht="25.5">
      <c r="A749" s="594" t="s">
        <v>39</v>
      </c>
      <c r="B749" s="1600" t="s">
        <v>24</v>
      </c>
      <c r="C749" s="564" t="s">
        <v>425</v>
      </c>
      <c r="D749" s="564" t="s">
        <v>436</v>
      </c>
      <c r="E749" s="565">
        <v>2015</v>
      </c>
      <c r="F749" s="566" t="s">
        <v>58</v>
      </c>
      <c r="G749" s="1601" t="s">
        <v>1746</v>
      </c>
      <c r="H749" s="1602" t="s">
        <v>1747</v>
      </c>
      <c r="I749" s="567" t="s">
        <v>445</v>
      </c>
      <c r="J749" s="568">
        <v>0.375</v>
      </c>
      <c r="K749" s="569">
        <v>1</v>
      </c>
      <c r="L749" s="575"/>
    </row>
    <row r="750" spans="1:12" ht="25.5">
      <c r="A750" s="594" t="s">
        <v>39</v>
      </c>
      <c r="B750" s="1600" t="s">
        <v>24</v>
      </c>
      <c r="C750" s="564" t="s">
        <v>425</v>
      </c>
      <c r="D750" s="564" t="s">
        <v>436</v>
      </c>
      <c r="E750" s="565">
        <v>2015</v>
      </c>
      <c r="F750" s="566" t="s">
        <v>58</v>
      </c>
      <c r="G750" s="1601" t="s">
        <v>231</v>
      </c>
      <c r="H750" s="1602" t="s">
        <v>217</v>
      </c>
      <c r="I750" s="567" t="s">
        <v>445</v>
      </c>
      <c r="J750" s="568">
        <v>2.7027027027027029E-2</v>
      </c>
      <c r="K750" s="569">
        <v>1</v>
      </c>
      <c r="L750" s="575"/>
    </row>
    <row r="751" spans="1:12" ht="25.5">
      <c r="A751" s="594" t="s">
        <v>39</v>
      </c>
      <c r="B751" s="1600" t="s">
        <v>24</v>
      </c>
      <c r="C751" s="564" t="s">
        <v>425</v>
      </c>
      <c r="D751" s="564" t="s">
        <v>436</v>
      </c>
      <c r="E751" s="565">
        <v>2015</v>
      </c>
      <c r="F751" s="566" t="s">
        <v>58</v>
      </c>
      <c r="G751" s="1601" t="s">
        <v>231</v>
      </c>
      <c r="H751" s="1602" t="s">
        <v>2834</v>
      </c>
      <c r="I751" s="567" t="s">
        <v>445</v>
      </c>
      <c r="J751" s="568">
        <v>1.8410852713178296E-2</v>
      </c>
      <c r="K751" s="569">
        <v>0.86363636363636365</v>
      </c>
      <c r="L751" s="575"/>
    </row>
    <row r="752" spans="1:12" ht="25.5">
      <c r="A752" s="594" t="s">
        <v>39</v>
      </c>
      <c r="B752" s="1600" t="s">
        <v>24</v>
      </c>
      <c r="C752" s="564" t="s">
        <v>425</v>
      </c>
      <c r="D752" s="564" t="s">
        <v>436</v>
      </c>
      <c r="E752" s="565">
        <v>2015</v>
      </c>
      <c r="F752" s="566" t="s">
        <v>58</v>
      </c>
      <c r="G752" s="1601" t="s">
        <v>231</v>
      </c>
      <c r="H752" s="1602" t="s">
        <v>415</v>
      </c>
      <c r="I752" s="567" t="s">
        <v>445</v>
      </c>
      <c r="J752" s="568">
        <v>3.8461538461538464E-2</v>
      </c>
      <c r="K752" s="569">
        <v>0.66666666666666663</v>
      </c>
      <c r="L752" s="575"/>
    </row>
    <row r="753" spans="1:12" ht="25.5">
      <c r="A753" s="594" t="s">
        <v>39</v>
      </c>
      <c r="B753" s="1600" t="s">
        <v>24</v>
      </c>
      <c r="C753" s="564" t="s">
        <v>425</v>
      </c>
      <c r="D753" s="564" t="s">
        <v>436</v>
      </c>
      <c r="E753" s="565">
        <v>2015</v>
      </c>
      <c r="F753" s="566" t="s">
        <v>58</v>
      </c>
      <c r="G753" s="1601" t="s">
        <v>220</v>
      </c>
      <c r="H753" s="1602" t="s">
        <v>2834</v>
      </c>
      <c r="I753" s="567" t="s">
        <v>445</v>
      </c>
      <c r="J753" s="568">
        <v>0.15</v>
      </c>
      <c r="K753" s="569">
        <v>1</v>
      </c>
      <c r="L753" s="575"/>
    </row>
    <row r="754" spans="1:12" ht="25.5">
      <c r="A754" s="594" t="s">
        <v>39</v>
      </c>
      <c r="B754" s="1600" t="s">
        <v>24</v>
      </c>
      <c r="C754" s="564" t="s">
        <v>425</v>
      </c>
      <c r="D754" s="564" t="s">
        <v>436</v>
      </c>
      <c r="E754" s="565">
        <v>2015</v>
      </c>
      <c r="F754" s="566" t="s">
        <v>58</v>
      </c>
      <c r="G754" s="1604" t="s">
        <v>220</v>
      </c>
      <c r="H754" s="1602" t="s">
        <v>415</v>
      </c>
      <c r="I754" s="567" t="s">
        <v>445</v>
      </c>
      <c r="J754" s="568">
        <v>5.5555555555555552E-2</v>
      </c>
      <c r="K754" s="569">
        <v>0.7142857142857143</v>
      </c>
      <c r="L754" s="575"/>
    </row>
    <row r="755" spans="1:12" ht="25.5">
      <c r="A755" s="594" t="s">
        <v>39</v>
      </c>
      <c r="B755" s="1600" t="s">
        <v>24</v>
      </c>
      <c r="C755" s="564" t="s">
        <v>425</v>
      </c>
      <c r="D755" s="564" t="s">
        <v>436</v>
      </c>
      <c r="E755" s="565">
        <v>2015</v>
      </c>
      <c r="F755" s="566" t="s">
        <v>58</v>
      </c>
      <c r="G755" s="1604" t="s">
        <v>220</v>
      </c>
      <c r="H755" s="1602" t="s">
        <v>416</v>
      </c>
      <c r="I755" s="567" t="s">
        <v>445</v>
      </c>
      <c r="J755" s="568">
        <v>0.11235955056179775</v>
      </c>
      <c r="K755" s="569">
        <v>0.90909090909090906</v>
      </c>
      <c r="L755" s="575"/>
    </row>
    <row r="756" spans="1:12" ht="25.5">
      <c r="A756" s="594" t="s">
        <v>39</v>
      </c>
      <c r="B756" s="1600" t="s">
        <v>24</v>
      </c>
      <c r="C756" s="564" t="s">
        <v>425</v>
      </c>
      <c r="D756" s="564" t="s">
        <v>436</v>
      </c>
      <c r="E756" s="565">
        <v>2015</v>
      </c>
      <c r="F756" s="566" t="s">
        <v>58</v>
      </c>
      <c r="G756" s="1604" t="s">
        <v>220</v>
      </c>
      <c r="H756" s="1602" t="s">
        <v>1751</v>
      </c>
      <c r="I756" s="567" t="s">
        <v>445</v>
      </c>
      <c r="J756" s="568">
        <v>0.6</v>
      </c>
      <c r="K756" s="569">
        <v>1</v>
      </c>
      <c r="L756" s="575"/>
    </row>
    <row r="757" spans="1:12" ht="25.5">
      <c r="A757" s="594" t="s">
        <v>39</v>
      </c>
      <c r="B757" s="1600" t="s">
        <v>401</v>
      </c>
      <c r="C757" s="564" t="s">
        <v>425</v>
      </c>
      <c r="D757" s="564" t="s">
        <v>436</v>
      </c>
      <c r="E757" s="565">
        <v>2015</v>
      </c>
      <c r="F757" s="566" t="s">
        <v>58</v>
      </c>
      <c r="G757" s="1604" t="s">
        <v>216</v>
      </c>
      <c r="H757" s="1602" t="s">
        <v>417</v>
      </c>
      <c r="I757" s="567" t="s">
        <v>445</v>
      </c>
      <c r="J757" s="568">
        <v>0.41025641025641024</v>
      </c>
      <c r="K757" s="569">
        <v>0.53333333333333333</v>
      </c>
      <c r="L757" s="575"/>
    </row>
    <row r="758" spans="1:12" ht="25.5">
      <c r="A758" s="594" t="s">
        <v>39</v>
      </c>
      <c r="B758" s="1600" t="s">
        <v>401</v>
      </c>
      <c r="C758" s="564" t="s">
        <v>425</v>
      </c>
      <c r="D758" s="564" t="s">
        <v>436</v>
      </c>
      <c r="E758" s="565">
        <v>2015</v>
      </c>
      <c r="F758" s="566" t="s">
        <v>58</v>
      </c>
      <c r="G758" s="1601" t="s">
        <v>216</v>
      </c>
      <c r="H758" s="1602" t="s">
        <v>418</v>
      </c>
      <c r="I758" s="567" t="s">
        <v>445</v>
      </c>
      <c r="J758" s="568">
        <v>0.54545454545454541</v>
      </c>
      <c r="K758" s="569">
        <v>0.54545454545454541</v>
      </c>
      <c r="L758" s="575"/>
    </row>
    <row r="759" spans="1:12" ht="25.5">
      <c r="A759" s="594" t="s">
        <v>39</v>
      </c>
      <c r="B759" s="1600" t="s">
        <v>401</v>
      </c>
      <c r="C759" s="564" t="s">
        <v>425</v>
      </c>
      <c r="D759" s="564" t="s">
        <v>436</v>
      </c>
      <c r="E759" s="565">
        <v>2015</v>
      </c>
      <c r="F759" s="566" t="s">
        <v>58</v>
      </c>
      <c r="G759" s="1601" t="s">
        <v>1749</v>
      </c>
      <c r="H759" s="1602" t="s">
        <v>1743</v>
      </c>
      <c r="I759" s="567" t="s">
        <v>445</v>
      </c>
      <c r="J759" s="568">
        <v>0.375</v>
      </c>
      <c r="K759" s="569">
        <v>0.66666666666666663</v>
      </c>
      <c r="L759" s="575"/>
    </row>
    <row r="760" spans="1:12" ht="25.5">
      <c r="A760" s="594" t="s">
        <v>39</v>
      </c>
      <c r="B760" s="1600" t="s">
        <v>401</v>
      </c>
      <c r="C760" s="564" t="s">
        <v>425</v>
      </c>
      <c r="D760" s="564" t="s">
        <v>436</v>
      </c>
      <c r="E760" s="565">
        <v>2015</v>
      </c>
      <c r="F760" s="566" t="s">
        <v>58</v>
      </c>
      <c r="G760" s="1601" t="s">
        <v>226</v>
      </c>
      <c r="H760" s="1602" t="s">
        <v>1748</v>
      </c>
      <c r="I760" s="567" t="s">
        <v>445</v>
      </c>
      <c r="J760" s="568">
        <v>0.19047619047619047</v>
      </c>
      <c r="K760" s="569">
        <v>0.88888888888888884</v>
      </c>
      <c r="L760" s="575"/>
    </row>
    <row r="761" spans="1:12" ht="25.5">
      <c r="A761" s="594" t="s">
        <v>39</v>
      </c>
      <c r="B761" s="1600" t="s">
        <v>401</v>
      </c>
      <c r="C761" s="564" t="s">
        <v>425</v>
      </c>
      <c r="D761" s="564" t="s">
        <v>436</v>
      </c>
      <c r="E761" s="565">
        <v>2015</v>
      </c>
      <c r="F761" s="566" t="s">
        <v>58</v>
      </c>
      <c r="G761" s="1601" t="s">
        <v>226</v>
      </c>
      <c r="H761" s="1602" t="s">
        <v>415</v>
      </c>
      <c r="I761" s="567" t="s">
        <v>445</v>
      </c>
      <c r="J761" s="568">
        <v>0.16129032258064516</v>
      </c>
      <c r="K761" s="569">
        <v>0.83333333333333337</v>
      </c>
      <c r="L761" s="575"/>
    </row>
    <row r="762" spans="1:12" ht="25.5">
      <c r="A762" s="594" t="s">
        <v>39</v>
      </c>
      <c r="B762" s="1600" t="s">
        <v>401</v>
      </c>
      <c r="C762" s="564" t="s">
        <v>425</v>
      </c>
      <c r="D762" s="564" t="s">
        <v>436</v>
      </c>
      <c r="E762" s="565">
        <v>2015</v>
      </c>
      <c r="F762" s="566" t="s">
        <v>58</v>
      </c>
      <c r="G762" s="1601" t="s">
        <v>226</v>
      </c>
      <c r="H762" s="1602" t="s">
        <v>1751</v>
      </c>
      <c r="I762" s="567" t="s">
        <v>445</v>
      </c>
      <c r="J762" s="568">
        <v>0.52380952380952384</v>
      </c>
      <c r="K762" s="569">
        <v>0.84615384615384615</v>
      </c>
      <c r="L762" s="575"/>
    </row>
    <row r="763" spans="1:12" ht="25.5">
      <c r="A763" s="594" t="s">
        <v>39</v>
      </c>
      <c r="B763" s="1600" t="s">
        <v>401</v>
      </c>
      <c r="C763" s="564" t="s">
        <v>425</v>
      </c>
      <c r="D763" s="564" t="s">
        <v>436</v>
      </c>
      <c r="E763" s="565">
        <v>2015</v>
      </c>
      <c r="F763" s="566" t="s">
        <v>58</v>
      </c>
      <c r="G763" s="1601" t="s">
        <v>1746</v>
      </c>
      <c r="H763" s="1602" t="s">
        <v>1751</v>
      </c>
      <c r="I763" s="567" t="s">
        <v>445</v>
      </c>
      <c r="J763" s="568">
        <v>0.79032258064516125</v>
      </c>
      <c r="K763" s="569">
        <v>0.90740740740740744</v>
      </c>
      <c r="L763" s="575"/>
    </row>
    <row r="764" spans="1:12" ht="25.5">
      <c r="A764" s="594" t="s">
        <v>39</v>
      </c>
      <c r="B764" s="1600" t="s">
        <v>401</v>
      </c>
      <c r="C764" s="564" t="s">
        <v>425</v>
      </c>
      <c r="D764" s="564" t="s">
        <v>436</v>
      </c>
      <c r="E764" s="565">
        <v>2015</v>
      </c>
      <c r="F764" s="566" t="s">
        <v>58</v>
      </c>
      <c r="G764" s="1601" t="s">
        <v>1746</v>
      </c>
      <c r="H764" s="1602" t="s">
        <v>418</v>
      </c>
      <c r="I764" s="567" t="s">
        <v>445</v>
      </c>
      <c r="J764" s="568">
        <v>0.91304347826086951</v>
      </c>
      <c r="K764" s="569">
        <v>0.91304347826086951</v>
      </c>
      <c r="L764" s="575"/>
    </row>
    <row r="765" spans="1:12" ht="25.5">
      <c r="A765" s="594" t="s">
        <v>39</v>
      </c>
      <c r="B765" s="1600" t="s">
        <v>401</v>
      </c>
      <c r="C765" s="564" t="s">
        <v>425</v>
      </c>
      <c r="D765" s="564" t="s">
        <v>436</v>
      </c>
      <c r="E765" s="565">
        <v>2015</v>
      </c>
      <c r="F765" s="566" t="s">
        <v>58</v>
      </c>
      <c r="G765" s="1604" t="s">
        <v>231</v>
      </c>
      <c r="H765" s="1602" t="s">
        <v>215</v>
      </c>
      <c r="I765" s="567" t="s">
        <v>445</v>
      </c>
      <c r="J765" s="568">
        <v>1.6260162601626018E-2</v>
      </c>
      <c r="K765" s="569">
        <v>0.72727272727272729</v>
      </c>
      <c r="L765" s="575"/>
    </row>
    <row r="766" spans="1:12" ht="25.5">
      <c r="A766" s="594" t="s">
        <v>39</v>
      </c>
      <c r="B766" s="1600" t="s">
        <v>401</v>
      </c>
      <c r="C766" s="564" t="s">
        <v>425</v>
      </c>
      <c r="D766" s="564" t="s">
        <v>436</v>
      </c>
      <c r="E766" s="565">
        <v>2015</v>
      </c>
      <c r="F766" s="566" t="s">
        <v>58</v>
      </c>
      <c r="G766" s="1604" t="s">
        <v>231</v>
      </c>
      <c r="H766" s="1602" t="s">
        <v>219</v>
      </c>
      <c r="I766" s="567" t="s">
        <v>445</v>
      </c>
      <c r="J766" s="568">
        <v>0.15789473684210525</v>
      </c>
      <c r="K766" s="569">
        <v>1</v>
      </c>
      <c r="L766" s="575"/>
    </row>
    <row r="767" spans="1:12" ht="25.5">
      <c r="A767" s="594" t="s">
        <v>39</v>
      </c>
      <c r="B767" s="1600" t="s">
        <v>401</v>
      </c>
      <c r="C767" s="564" t="s">
        <v>425</v>
      </c>
      <c r="D767" s="564" t="s">
        <v>436</v>
      </c>
      <c r="E767" s="565">
        <v>2015</v>
      </c>
      <c r="F767" s="566" t="s">
        <v>58</v>
      </c>
      <c r="G767" s="1604" t="s">
        <v>231</v>
      </c>
      <c r="H767" s="1602" t="s">
        <v>415</v>
      </c>
      <c r="I767" s="567" t="s">
        <v>445</v>
      </c>
      <c r="J767" s="568">
        <v>0.17647058823529413</v>
      </c>
      <c r="K767" s="569">
        <v>1</v>
      </c>
      <c r="L767" s="575"/>
    </row>
    <row r="768" spans="1:12" ht="25.5">
      <c r="A768" s="594" t="s">
        <v>39</v>
      </c>
      <c r="B768" s="1600" t="s">
        <v>401</v>
      </c>
      <c r="C768" s="564" t="s">
        <v>425</v>
      </c>
      <c r="D768" s="564" t="s">
        <v>436</v>
      </c>
      <c r="E768" s="565">
        <v>2015</v>
      </c>
      <c r="F768" s="566" t="s">
        <v>58</v>
      </c>
      <c r="G768" s="1604" t="s">
        <v>231</v>
      </c>
      <c r="H768" s="1602" t="s">
        <v>1751</v>
      </c>
      <c r="I768" s="567" t="s">
        <v>445</v>
      </c>
      <c r="J768" s="568">
        <v>0.2857142857142857</v>
      </c>
      <c r="K768" s="569">
        <v>0.66666666666666663</v>
      </c>
      <c r="L768" s="575"/>
    </row>
    <row r="769" spans="1:12" ht="25.5">
      <c r="A769" s="594" t="s">
        <v>39</v>
      </c>
      <c r="B769" s="1600" t="s">
        <v>401</v>
      </c>
      <c r="C769" s="564" t="s">
        <v>425</v>
      </c>
      <c r="D769" s="564" t="s">
        <v>436</v>
      </c>
      <c r="E769" s="565">
        <v>2015</v>
      </c>
      <c r="F769" s="566" t="s">
        <v>58</v>
      </c>
      <c r="G769" s="1604" t="s">
        <v>220</v>
      </c>
      <c r="H769" s="1602" t="s">
        <v>1743</v>
      </c>
      <c r="I769" s="567" t="s">
        <v>445</v>
      </c>
      <c r="J769" s="568">
        <v>0.27777777777777779</v>
      </c>
      <c r="K769" s="569">
        <v>0.625</v>
      </c>
      <c r="L769" s="575"/>
    </row>
    <row r="770" spans="1:12" ht="25.5">
      <c r="A770" s="594" t="s">
        <v>39</v>
      </c>
      <c r="B770" s="1600" t="s">
        <v>401</v>
      </c>
      <c r="C770" s="564" t="s">
        <v>425</v>
      </c>
      <c r="D770" s="564" t="s">
        <v>436</v>
      </c>
      <c r="E770" s="565">
        <v>2015</v>
      </c>
      <c r="F770" s="566" t="s">
        <v>58</v>
      </c>
      <c r="G770" s="1601" t="s">
        <v>220</v>
      </c>
      <c r="H770" s="1602" t="s">
        <v>418</v>
      </c>
      <c r="I770" s="567" t="s">
        <v>445</v>
      </c>
      <c r="J770" s="568">
        <v>0.6333333333333333</v>
      </c>
      <c r="K770" s="569">
        <v>0.6333333333333333</v>
      </c>
      <c r="L770" s="575"/>
    </row>
    <row r="771" spans="1:12" ht="25.5">
      <c r="A771" s="594" t="s">
        <v>39</v>
      </c>
      <c r="B771" s="1600" t="s">
        <v>40</v>
      </c>
      <c r="C771" s="564" t="s">
        <v>426</v>
      </c>
      <c r="D771" s="564" t="s">
        <v>438</v>
      </c>
      <c r="E771" s="565">
        <v>2015</v>
      </c>
      <c r="F771" s="566" t="s">
        <v>58</v>
      </c>
      <c r="G771" s="1601" t="s">
        <v>227</v>
      </c>
      <c r="H771" s="1602" t="s">
        <v>1748</v>
      </c>
      <c r="I771" s="567" t="s">
        <v>445</v>
      </c>
      <c r="J771" s="568">
        <v>7.6923076923076927E-2</v>
      </c>
      <c r="K771" s="569">
        <v>1</v>
      </c>
      <c r="L771" s="575"/>
    </row>
    <row r="772" spans="1:12" ht="25.5">
      <c r="A772" s="594" t="s">
        <v>39</v>
      </c>
      <c r="B772" s="1600" t="s">
        <v>40</v>
      </c>
      <c r="C772" s="564" t="s">
        <v>426</v>
      </c>
      <c r="D772" s="564" t="s">
        <v>438</v>
      </c>
      <c r="E772" s="565">
        <v>2015</v>
      </c>
      <c r="F772" s="566" t="s">
        <v>58</v>
      </c>
      <c r="G772" s="1601" t="s">
        <v>227</v>
      </c>
      <c r="H772" s="1602" t="s">
        <v>415</v>
      </c>
      <c r="I772" s="567" t="s">
        <v>445</v>
      </c>
      <c r="J772" s="574">
        <v>0.125</v>
      </c>
      <c r="K772" s="572">
        <v>0.90476190476190477</v>
      </c>
      <c r="L772" s="575"/>
    </row>
    <row r="773" spans="1:12" ht="25.5">
      <c r="A773" s="594" t="s">
        <v>39</v>
      </c>
      <c r="B773" s="1600" t="s">
        <v>40</v>
      </c>
      <c r="C773" s="564" t="s">
        <v>426</v>
      </c>
      <c r="D773" s="564" t="s">
        <v>438</v>
      </c>
      <c r="E773" s="565">
        <v>2015</v>
      </c>
      <c r="F773" s="566" t="s">
        <v>58</v>
      </c>
      <c r="G773" s="1601" t="s">
        <v>227</v>
      </c>
      <c r="H773" s="1602" t="s">
        <v>1747</v>
      </c>
      <c r="I773" s="567" t="s">
        <v>445</v>
      </c>
      <c r="J773" s="574">
        <v>0.27777777777777779</v>
      </c>
      <c r="K773" s="572">
        <v>1</v>
      </c>
      <c r="L773" s="575"/>
    </row>
    <row r="774" spans="1:12" ht="25.5">
      <c r="A774" s="594" t="s">
        <v>39</v>
      </c>
      <c r="B774" s="1600" t="s">
        <v>40</v>
      </c>
      <c r="C774" s="564" t="s">
        <v>426</v>
      </c>
      <c r="D774" s="564" t="s">
        <v>438</v>
      </c>
      <c r="E774" s="565">
        <v>2015</v>
      </c>
      <c r="F774" s="566" t="s">
        <v>58</v>
      </c>
      <c r="G774" s="1601" t="s">
        <v>222</v>
      </c>
      <c r="H774" s="1602" t="s">
        <v>215</v>
      </c>
      <c r="I774" s="567" t="s">
        <v>445</v>
      </c>
      <c r="J774" s="574">
        <v>1.770416904625928E-2</v>
      </c>
      <c r="K774" s="572">
        <v>0.79487179487179482</v>
      </c>
      <c r="L774" s="575"/>
    </row>
    <row r="775" spans="1:12" ht="25.5">
      <c r="A775" s="594" t="s">
        <v>39</v>
      </c>
      <c r="B775" s="1600" t="s">
        <v>40</v>
      </c>
      <c r="C775" s="564" t="s">
        <v>426</v>
      </c>
      <c r="D775" s="564" t="s">
        <v>438</v>
      </c>
      <c r="E775" s="565">
        <v>2015</v>
      </c>
      <c r="F775" s="566" t="s">
        <v>58</v>
      </c>
      <c r="G775" s="1601" t="s">
        <v>222</v>
      </c>
      <c r="H775" s="1602" t="s">
        <v>219</v>
      </c>
      <c r="I775" s="567" t="s">
        <v>445</v>
      </c>
      <c r="J775" s="574">
        <v>0.35714285714285715</v>
      </c>
      <c r="K775" s="572">
        <v>1</v>
      </c>
      <c r="L775" s="575"/>
    </row>
    <row r="776" spans="1:12" ht="25.5">
      <c r="A776" s="594" t="s">
        <v>39</v>
      </c>
      <c r="B776" s="1600" t="s">
        <v>40</v>
      </c>
      <c r="C776" s="564" t="s">
        <v>426</v>
      </c>
      <c r="D776" s="564" t="s">
        <v>438</v>
      </c>
      <c r="E776" s="565">
        <v>2015</v>
      </c>
      <c r="F776" s="566" t="s">
        <v>58</v>
      </c>
      <c r="G776" s="1601" t="s">
        <v>222</v>
      </c>
      <c r="H776" s="1602" t="s">
        <v>415</v>
      </c>
      <c r="I776" s="567" t="s">
        <v>445</v>
      </c>
      <c r="J776" s="574">
        <v>2.4691358024691357E-2</v>
      </c>
      <c r="K776" s="572">
        <v>0.5</v>
      </c>
      <c r="L776" s="575"/>
    </row>
    <row r="777" spans="1:12" ht="25.5">
      <c r="A777" s="594" t="s">
        <v>39</v>
      </c>
      <c r="B777" s="1600" t="s">
        <v>40</v>
      </c>
      <c r="C777" s="564" t="s">
        <v>426</v>
      </c>
      <c r="D777" s="564" t="s">
        <v>438</v>
      </c>
      <c r="E777" s="565">
        <v>2015</v>
      </c>
      <c r="F777" s="566" t="s">
        <v>58</v>
      </c>
      <c r="G777" s="1601" t="s">
        <v>216</v>
      </c>
      <c r="H777" s="1602" t="s">
        <v>1743</v>
      </c>
      <c r="I777" s="567" t="s">
        <v>445</v>
      </c>
      <c r="J777" s="574">
        <v>0.14754098360655737</v>
      </c>
      <c r="K777" s="572">
        <v>0.75</v>
      </c>
      <c r="L777" s="575"/>
    </row>
    <row r="778" spans="1:12" ht="25.5">
      <c r="A778" s="594" t="s">
        <v>39</v>
      </c>
      <c r="B778" s="1600" t="s">
        <v>40</v>
      </c>
      <c r="C778" s="564" t="s">
        <v>426</v>
      </c>
      <c r="D778" s="564" t="s">
        <v>438</v>
      </c>
      <c r="E778" s="565">
        <v>2015</v>
      </c>
      <c r="F778" s="566" t="s">
        <v>58</v>
      </c>
      <c r="G778" s="1601" t="s">
        <v>216</v>
      </c>
      <c r="H778" s="1602" t="s">
        <v>416</v>
      </c>
      <c r="I778" s="567" t="s">
        <v>445</v>
      </c>
      <c r="J778" s="568">
        <v>0.1728395061728395</v>
      </c>
      <c r="K778" s="569">
        <v>0.77777777777777779</v>
      </c>
      <c r="L778" s="575"/>
    </row>
    <row r="779" spans="1:12" ht="25.5">
      <c r="A779" s="594" t="s">
        <v>39</v>
      </c>
      <c r="B779" s="1600" t="s">
        <v>40</v>
      </c>
      <c r="C779" s="564" t="s">
        <v>426</v>
      </c>
      <c r="D779" s="564" t="s">
        <v>438</v>
      </c>
      <c r="E779" s="565">
        <v>2015</v>
      </c>
      <c r="F779" s="566" t="s">
        <v>58</v>
      </c>
      <c r="G779" s="1601" t="s">
        <v>216</v>
      </c>
      <c r="H779" s="1602" t="s">
        <v>417</v>
      </c>
      <c r="I779" s="567" t="s">
        <v>445</v>
      </c>
      <c r="J779" s="568">
        <v>0.36507936507936506</v>
      </c>
      <c r="K779" s="569">
        <v>0.83636363636363631</v>
      </c>
      <c r="L779" s="575"/>
    </row>
    <row r="780" spans="1:12" ht="25.5">
      <c r="A780" s="594" t="s">
        <v>39</v>
      </c>
      <c r="B780" s="1600" t="s">
        <v>40</v>
      </c>
      <c r="C780" s="564" t="s">
        <v>426</v>
      </c>
      <c r="D780" s="564" t="s">
        <v>438</v>
      </c>
      <c r="E780" s="565">
        <v>2015</v>
      </c>
      <c r="F780" s="566" t="s">
        <v>58</v>
      </c>
      <c r="G780" s="1601" t="s">
        <v>216</v>
      </c>
      <c r="H780" s="1602" t="s">
        <v>1745</v>
      </c>
      <c r="I780" s="567" t="s">
        <v>445</v>
      </c>
      <c r="J780" s="568">
        <v>0.66666666666666663</v>
      </c>
      <c r="K780" s="569">
        <v>0.66666666666666663</v>
      </c>
      <c r="L780" s="575"/>
    </row>
    <row r="781" spans="1:12" ht="25.5">
      <c r="A781" s="594" t="s">
        <v>39</v>
      </c>
      <c r="B781" s="1600" t="s">
        <v>40</v>
      </c>
      <c r="C781" s="564" t="s">
        <v>426</v>
      </c>
      <c r="D781" s="564" t="s">
        <v>438</v>
      </c>
      <c r="E781" s="565">
        <v>2015</v>
      </c>
      <c r="F781" s="566" t="s">
        <v>58</v>
      </c>
      <c r="G781" s="1601" t="s">
        <v>1749</v>
      </c>
      <c r="H781" s="1602" t="s">
        <v>219</v>
      </c>
      <c r="I781" s="567" t="s">
        <v>445</v>
      </c>
      <c r="J781" s="568">
        <v>8.9285714285714288E-2</v>
      </c>
      <c r="K781" s="569">
        <v>0.7142857142857143</v>
      </c>
      <c r="L781" s="575"/>
    </row>
    <row r="782" spans="1:12" ht="25.5">
      <c r="A782" s="594" t="s">
        <v>39</v>
      </c>
      <c r="B782" s="1600" t="s">
        <v>40</v>
      </c>
      <c r="C782" s="564" t="s">
        <v>426</v>
      </c>
      <c r="D782" s="564" t="s">
        <v>438</v>
      </c>
      <c r="E782" s="565">
        <v>2015</v>
      </c>
      <c r="F782" s="566" t="s">
        <v>58</v>
      </c>
      <c r="G782" s="1601" t="s">
        <v>1749</v>
      </c>
      <c r="H782" s="1602" t="s">
        <v>415</v>
      </c>
      <c r="I782" s="567" t="s">
        <v>445</v>
      </c>
      <c r="J782" s="568">
        <v>8.1632653061224483E-2</v>
      </c>
      <c r="K782" s="569">
        <v>0.5714285714285714</v>
      </c>
      <c r="L782" s="575"/>
    </row>
    <row r="783" spans="1:12" ht="25.5">
      <c r="A783" s="594" t="s">
        <v>39</v>
      </c>
      <c r="B783" s="1600" t="s">
        <v>40</v>
      </c>
      <c r="C783" s="564" t="s">
        <v>426</v>
      </c>
      <c r="D783" s="564" t="s">
        <v>438</v>
      </c>
      <c r="E783" s="565">
        <v>2015</v>
      </c>
      <c r="F783" s="566" t="s">
        <v>58</v>
      </c>
      <c r="G783" s="1601" t="s">
        <v>226</v>
      </c>
      <c r="H783" s="1602" t="s">
        <v>1748</v>
      </c>
      <c r="I783" s="567" t="s">
        <v>445</v>
      </c>
      <c r="J783" s="568">
        <v>0.12903225806451613</v>
      </c>
      <c r="K783" s="569">
        <v>1</v>
      </c>
      <c r="L783" s="575"/>
    </row>
    <row r="784" spans="1:12" ht="25.5">
      <c r="A784" s="594" t="s">
        <v>39</v>
      </c>
      <c r="B784" s="1600" t="s">
        <v>40</v>
      </c>
      <c r="C784" s="564" t="s">
        <v>426</v>
      </c>
      <c r="D784" s="564" t="s">
        <v>438</v>
      </c>
      <c r="E784" s="565">
        <v>2015</v>
      </c>
      <c r="F784" s="566" t="s">
        <v>58</v>
      </c>
      <c r="G784" s="1601" t="s">
        <v>226</v>
      </c>
      <c r="H784" s="1602" t="s">
        <v>415</v>
      </c>
      <c r="I784" s="567" t="s">
        <v>445</v>
      </c>
      <c r="J784" s="568">
        <v>9.3333333333333338E-2</v>
      </c>
      <c r="K784" s="569">
        <v>0.875</v>
      </c>
      <c r="L784" s="575"/>
    </row>
    <row r="785" spans="1:12" ht="25.5">
      <c r="A785" s="594" t="s">
        <v>39</v>
      </c>
      <c r="B785" s="1600" t="s">
        <v>40</v>
      </c>
      <c r="C785" s="564" t="s">
        <v>426</v>
      </c>
      <c r="D785" s="564" t="s">
        <v>438</v>
      </c>
      <c r="E785" s="565">
        <v>2015</v>
      </c>
      <c r="F785" s="566" t="s">
        <v>58</v>
      </c>
      <c r="G785" s="1601" t="s">
        <v>226</v>
      </c>
      <c r="H785" s="1602" t="s">
        <v>206</v>
      </c>
      <c r="I785" s="567" t="s">
        <v>445</v>
      </c>
      <c r="J785" s="568">
        <v>0.17857142857142858</v>
      </c>
      <c r="K785" s="569">
        <v>0.55555555555555558</v>
      </c>
      <c r="L785" s="575"/>
    </row>
    <row r="786" spans="1:12" ht="25.5">
      <c r="A786" s="594" t="s">
        <v>39</v>
      </c>
      <c r="B786" s="1600" t="s">
        <v>40</v>
      </c>
      <c r="C786" s="564" t="s">
        <v>426</v>
      </c>
      <c r="D786" s="564" t="s">
        <v>438</v>
      </c>
      <c r="E786" s="565">
        <v>2015</v>
      </c>
      <c r="F786" s="566" t="s">
        <v>58</v>
      </c>
      <c r="G786" s="1601" t="s">
        <v>226</v>
      </c>
      <c r="H786" s="1602" t="s">
        <v>417</v>
      </c>
      <c r="I786" s="567" t="s">
        <v>445</v>
      </c>
      <c r="J786" s="568">
        <v>0.2</v>
      </c>
      <c r="K786" s="569">
        <v>1</v>
      </c>
      <c r="L786" s="575"/>
    </row>
    <row r="787" spans="1:12" ht="25.5">
      <c r="A787" s="594" t="s">
        <v>39</v>
      </c>
      <c r="B787" s="1600" t="s">
        <v>40</v>
      </c>
      <c r="C787" s="564" t="s">
        <v>426</v>
      </c>
      <c r="D787" s="564" t="s">
        <v>438</v>
      </c>
      <c r="E787" s="565">
        <v>2015</v>
      </c>
      <c r="F787" s="566" t="s">
        <v>58</v>
      </c>
      <c r="G787" s="1601" t="s">
        <v>1746</v>
      </c>
      <c r="H787" s="1602" t="s">
        <v>1747</v>
      </c>
      <c r="I787" s="567" t="s">
        <v>445</v>
      </c>
      <c r="J787" s="568">
        <v>0.42857142857142855</v>
      </c>
      <c r="K787" s="569">
        <v>0.8571428571428571</v>
      </c>
      <c r="L787" s="575"/>
    </row>
    <row r="788" spans="1:12" ht="25.5">
      <c r="A788" s="594" t="s">
        <v>39</v>
      </c>
      <c r="B788" s="1600" t="s">
        <v>40</v>
      </c>
      <c r="C788" s="564" t="s">
        <v>426</v>
      </c>
      <c r="D788" s="564" t="s">
        <v>438</v>
      </c>
      <c r="E788" s="565">
        <v>2015</v>
      </c>
      <c r="F788" s="566" t="s">
        <v>58</v>
      </c>
      <c r="G788" s="1601" t="s">
        <v>1746</v>
      </c>
      <c r="H788" s="1602" t="s">
        <v>417</v>
      </c>
      <c r="I788" s="567" t="s">
        <v>445</v>
      </c>
      <c r="J788" s="568">
        <v>0.47368421052631576</v>
      </c>
      <c r="K788" s="569">
        <v>0.8571428571428571</v>
      </c>
      <c r="L788" s="575"/>
    </row>
    <row r="789" spans="1:12" ht="25.5">
      <c r="A789" s="594" t="s">
        <v>39</v>
      </c>
      <c r="B789" s="1600" t="s">
        <v>40</v>
      </c>
      <c r="C789" s="564" t="s">
        <v>426</v>
      </c>
      <c r="D789" s="564" t="s">
        <v>438</v>
      </c>
      <c r="E789" s="565">
        <v>2015</v>
      </c>
      <c r="F789" s="566" t="s">
        <v>58</v>
      </c>
      <c r="G789" s="1601" t="s">
        <v>1750</v>
      </c>
      <c r="H789" s="1602" t="s">
        <v>1751</v>
      </c>
      <c r="I789" s="567" t="s">
        <v>445</v>
      </c>
      <c r="J789" s="568">
        <v>0.72131147540983609</v>
      </c>
      <c r="K789" s="569">
        <v>1</v>
      </c>
      <c r="L789" s="575"/>
    </row>
    <row r="790" spans="1:12" ht="25.5">
      <c r="A790" s="594" t="s">
        <v>39</v>
      </c>
      <c r="B790" s="1600" t="s">
        <v>40</v>
      </c>
      <c r="C790" s="564" t="s">
        <v>426</v>
      </c>
      <c r="D790" s="564" t="s">
        <v>438</v>
      </c>
      <c r="E790" s="565">
        <v>2015</v>
      </c>
      <c r="F790" s="566" t="s">
        <v>58</v>
      </c>
      <c r="G790" s="1601" t="s">
        <v>231</v>
      </c>
      <c r="H790" s="1602" t="s">
        <v>215</v>
      </c>
      <c r="I790" s="567" t="s">
        <v>445</v>
      </c>
      <c r="J790" s="568">
        <v>2.4305555555555556E-2</v>
      </c>
      <c r="K790" s="569">
        <v>0.80327868852459017</v>
      </c>
      <c r="L790" s="575"/>
    </row>
    <row r="791" spans="1:12" ht="25.5">
      <c r="A791" s="594" t="s">
        <v>39</v>
      </c>
      <c r="B791" s="1600" t="s">
        <v>40</v>
      </c>
      <c r="C791" s="564" t="s">
        <v>426</v>
      </c>
      <c r="D791" s="564" t="s">
        <v>438</v>
      </c>
      <c r="E791" s="565">
        <v>2015</v>
      </c>
      <c r="F791" s="566" t="s">
        <v>58</v>
      </c>
      <c r="G791" s="1604" t="s">
        <v>231</v>
      </c>
      <c r="H791" s="1602" t="s">
        <v>219</v>
      </c>
      <c r="I791" s="567" t="s">
        <v>445</v>
      </c>
      <c r="J791" s="568">
        <v>4.2105263157894736E-2</v>
      </c>
      <c r="K791" s="569">
        <v>0.66666666666666663</v>
      </c>
      <c r="L791" s="575"/>
    </row>
    <row r="792" spans="1:12" ht="25.5">
      <c r="A792" s="594" t="s">
        <v>39</v>
      </c>
      <c r="B792" s="1600" t="s">
        <v>40</v>
      </c>
      <c r="C792" s="564" t="s">
        <v>426</v>
      </c>
      <c r="D792" s="564" t="s">
        <v>438</v>
      </c>
      <c r="E792" s="565">
        <v>2015</v>
      </c>
      <c r="F792" s="566" t="s">
        <v>58</v>
      </c>
      <c r="G792" s="1604" t="s">
        <v>231</v>
      </c>
      <c r="H792" s="1602" t="s">
        <v>1743</v>
      </c>
      <c r="I792" s="567" t="s">
        <v>445</v>
      </c>
      <c r="J792" s="568">
        <v>0.16176470588235295</v>
      </c>
      <c r="K792" s="569">
        <v>0.91666666666666663</v>
      </c>
      <c r="L792" s="575"/>
    </row>
    <row r="793" spans="1:12" ht="25.5">
      <c r="A793" s="594" t="s">
        <v>39</v>
      </c>
      <c r="B793" s="1600" t="s">
        <v>40</v>
      </c>
      <c r="C793" s="564" t="s">
        <v>426</v>
      </c>
      <c r="D793" s="564" t="s">
        <v>438</v>
      </c>
      <c r="E793" s="565">
        <v>2015</v>
      </c>
      <c r="F793" s="566" t="s">
        <v>58</v>
      </c>
      <c r="G793" s="1601" t="s">
        <v>220</v>
      </c>
      <c r="H793" s="1602" t="s">
        <v>1748</v>
      </c>
      <c r="I793" s="567" t="s">
        <v>445</v>
      </c>
      <c r="J793" s="568">
        <v>0.30434782608695654</v>
      </c>
      <c r="K793" s="569">
        <v>0.875</v>
      </c>
      <c r="L793" s="575"/>
    </row>
    <row r="794" spans="1:12" ht="25.5">
      <c r="A794" s="594" t="s">
        <v>39</v>
      </c>
      <c r="B794" s="1600" t="s">
        <v>40</v>
      </c>
      <c r="C794" s="564" t="s">
        <v>426</v>
      </c>
      <c r="D794" s="564" t="s">
        <v>438</v>
      </c>
      <c r="E794" s="565">
        <v>2015</v>
      </c>
      <c r="F794" s="566" t="s">
        <v>58</v>
      </c>
      <c r="G794" s="1604" t="s">
        <v>220</v>
      </c>
      <c r="H794" s="1602" t="s">
        <v>415</v>
      </c>
      <c r="I794" s="567" t="s">
        <v>445</v>
      </c>
      <c r="J794" s="568">
        <v>9.0163934426229511E-2</v>
      </c>
      <c r="K794" s="569">
        <v>1</v>
      </c>
      <c r="L794" s="575"/>
    </row>
    <row r="795" spans="1:12" ht="25.5">
      <c r="A795" s="594" t="s">
        <v>39</v>
      </c>
      <c r="B795" s="1600" t="s">
        <v>40</v>
      </c>
      <c r="C795" s="564" t="s">
        <v>426</v>
      </c>
      <c r="D795" s="564" t="s">
        <v>438</v>
      </c>
      <c r="E795" s="565">
        <v>2015</v>
      </c>
      <c r="F795" s="566" t="s">
        <v>58</v>
      </c>
      <c r="G795" s="1604" t="s">
        <v>220</v>
      </c>
      <c r="H795" s="1602" t="s">
        <v>416</v>
      </c>
      <c r="I795" s="567" t="s">
        <v>445</v>
      </c>
      <c r="J795" s="568">
        <v>0.12903225806451613</v>
      </c>
      <c r="K795" s="569">
        <v>0.8</v>
      </c>
      <c r="L795" s="575"/>
    </row>
    <row r="796" spans="1:12" ht="25.5">
      <c r="A796" s="594" t="s">
        <v>39</v>
      </c>
      <c r="B796" s="1600" t="s">
        <v>40</v>
      </c>
      <c r="C796" s="564" t="s">
        <v>426</v>
      </c>
      <c r="D796" s="564" t="s">
        <v>438</v>
      </c>
      <c r="E796" s="565">
        <v>2015</v>
      </c>
      <c r="F796" s="566" t="s">
        <v>58</v>
      </c>
      <c r="G796" s="1604" t="s">
        <v>220</v>
      </c>
      <c r="H796" s="1602" t="s">
        <v>417</v>
      </c>
      <c r="I796" s="567" t="s">
        <v>445</v>
      </c>
      <c r="J796" s="568">
        <v>0.27472527472527475</v>
      </c>
      <c r="K796" s="569">
        <v>0.6097560975609756</v>
      </c>
      <c r="L796" s="575"/>
    </row>
    <row r="797" spans="1:12" ht="25.5">
      <c r="A797" s="594" t="s">
        <v>39</v>
      </c>
      <c r="B797" s="1600" t="s">
        <v>24</v>
      </c>
      <c r="C797" s="564" t="s">
        <v>426</v>
      </c>
      <c r="D797" s="564" t="s">
        <v>438</v>
      </c>
      <c r="E797" s="565">
        <v>2015</v>
      </c>
      <c r="F797" s="566" t="s">
        <v>58</v>
      </c>
      <c r="G797" s="1601" t="s">
        <v>227</v>
      </c>
      <c r="H797" s="1602" t="s">
        <v>2834</v>
      </c>
      <c r="I797" s="567" t="s">
        <v>445</v>
      </c>
      <c r="J797" s="568">
        <v>4.4444444444444446E-2</v>
      </c>
      <c r="K797" s="569">
        <v>0.66666666666666663</v>
      </c>
      <c r="L797" s="575"/>
    </row>
    <row r="798" spans="1:12" ht="25.5">
      <c r="A798" s="594" t="s">
        <v>39</v>
      </c>
      <c r="B798" s="1600" t="s">
        <v>24</v>
      </c>
      <c r="C798" s="564" t="s">
        <v>426</v>
      </c>
      <c r="D798" s="564" t="s">
        <v>438</v>
      </c>
      <c r="E798" s="565">
        <v>2015</v>
      </c>
      <c r="F798" s="566" t="s">
        <v>58</v>
      </c>
      <c r="G798" s="1601" t="s">
        <v>227</v>
      </c>
      <c r="H798" s="1602" t="s">
        <v>415</v>
      </c>
      <c r="I798" s="567" t="s">
        <v>445</v>
      </c>
      <c r="J798" s="568">
        <v>7.4999999999999997E-2</v>
      </c>
      <c r="K798" s="569">
        <v>1</v>
      </c>
      <c r="L798" s="575"/>
    </row>
    <row r="799" spans="1:12" ht="25.5">
      <c r="A799" s="594" t="s">
        <v>39</v>
      </c>
      <c r="B799" s="1600" t="s">
        <v>24</v>
      </c>
      <c r="C799" s="564" t="s">
        <v>426</v>
      </c>
      <c r="D799" s="564" t="s">
        <v>438</v>
      </c>
      <c r="E799" s="565">
        <v>2015</v>
      </c>
      <c r="F799" s="566" t="s">
        <v>58</v>
      </c>
      <c r="G799" s="1601" t="s">
        <v>222</v>
      </c>
      <c r="H799" s="1602" t="s">
        <v>2835</v>
      </c>
      <c r="I799" s="567" t="s">
        <v>445</v>
      </c>
      <c r="J799" s="568">
        <v>0.18181818181818182</v>
      </c>
      <c r="K799" s="569">
        <v>0.8571428571428571</v>
      </c>
      <c r="L799" s="575"/>
    </row>
    <row r="800" spans="1:12" ht="25.5">
      <c r="A800" s="594" t="s">
        <v>39</v>
      </c>
      <c r="B800" s="1600" t="s">
        <v>24</v>
      </c>
      <c r="C800" s="564" t="s">
        <v>426</v>
      </c>
      <c r="D800" s="564" t="s">
        <v>438</v>
      </c>
      <c r="E800" s="565">
        <v>2015</v>
      </c>
      <c r="F800" s="566" t="s">
        <v>58</v>
      </c>
      <c r="G800" s="1601" t="s">
        <v>216</v>
      </c>
      <c r="H800" s="1602" t="s">
        <v>2834</v>
      </c>
      <c r="I800" s="567" t="s">
        <v>445</v>
      </c>
      <c r="J800" s="568">
        <v>9.5238095238095233E-2</v>
      </c>
      <c r="K800" s="569">
        <v>0.66666666666666663</v>
      </c>
      <c r="L800" s="575"/>
    </row>
    <row r="801" spans="1:12" ht="25.5">
      <c r="A801" s="594" t="s">
        <v>39</v>
      </c>
      <c r="B801" s="1600" t="s">
        <v>24</v>
      </c>
      <c r="C801" s="564" t="s">
        <v>426</v>
      </c>
      <c r="D801" s="564" t="s">
        <v>438</v>
      </c>
      <c r="E801" s="565">
        <v>2015</v>
      </c>
      <c r="F801" s="566" t="s">
        <v>58</v>
      </c>
      <c r="G801" s="1601" t="s">
        <v>216</v>
      </c>
      <c r="H801" s="1602" t="s">
        <v>415</v>
      </c>
      <c r="I801" s="567" t="s">
        <v>445</v>
      </c>
      <c r="J801" s="568">
        <v>8.5526315789473686E-2</v>
      </c>
      <c r="K801" s="569">
        <v>1</v>
      </c>
      <c r="L801" s="575"/>
    </row>
    <row r="802" spans="1:12" ht="25.5">
      <c r="A802" s="594" t="s">
        <v>39</v>
      </c>
      <c r="B802" s="1600" t="s">
        <v>24</v>
      </c>
      <c r="C802" s="564" t="s">
        <v>426</v>
      </c>
      <c r="D802" s="564" t="s">
        <v>438</v>
      </c>
      <c r="E802" s="565">
        <v>2015</v>
      </c>
      <c r="F802" s="566" t="s">
        <v>58</v>
      </c>
      <c r="G802" s="1601" t="s">
        <v>216</v>
      </c>
      <c r="H802" s="1602" t="s">
        <v>416</v>
      </c>
      <c r="I802" s="567" t="s">
        <v>445</v>
      </c>
      <c r="J802" s="568">
        <v>0.19218241042345277</v>
      </c>
      <c r="K802" s="569">
        <v>0.96721311475409832</v>
      </c>
      <c r="L802" s="575"/>
    </row>
    <row r="803" spans="1:12" ht="25.5">
      <c r="A803" s="594" t="s">
        <v>39</v>
      </c>
      <c r="B803" s="1600" t="s">
        <v>24</v>
      </c>
      <c r="C803" s="564" t="s">
        <v>426</v>
      </c>
      <c r="D803" s="564" t="s">
        <v>438</v>
      </c>
      <c r="E803" s="565">
        <v>2015</v>
      </c>
      <c r="F803" s="566" t="s">
        <v>58</v>
      </c>
      <c r="G803" s="1601" t="s">
        <v>216</v>
      </c>
      <c r="H803" s="1602" t="s">
        <v>417</v>
      </c>
      <c r="I803" s="567" t="s">
        <v>445</v>
      </c>
      <c r="J803" s="568">
        <v>0.19259259259259259</v>
      </c>
      <c r="K803" s="569">
        <v>0.89655172413793105</v>
      </c>
      <c r="L803" s="575"/>
    </row>
    <row r="804" spans="1:12" ht="25.5">
      <c r="A804" s="594" t="s">
        <v>39</v>
      </c>
      <c r="B804" s="1600" t="s">
        <v>24</v>
      </c>
      <c r="C804" s="564" t="s">
        <v>426</v>
      </c>
      <c r="D804" s="564" t="s">
        <v>438</v>
      </c>
      <c r="E804" s="565">
        <v>2015</v>
      </c>
      <c r="F804" s="566" t="s">
        <v>58</v>
      </c>
      <c r="G804" s="1601" t="s">
        <v>1749</v>
      </c>
      <c r="H804" s="1602" t="s">
        <v>1743</v>
      </c>
      <c r="I804" s="567" t="s">
        <v>445</v>
      </c>
      <c r="J804" s="568">
        <v>0.35</v>
      </c>
      <c r="K804" s="569">
        <v>0.875</v>
      </c>
      <c r="L804" s="575"/>
    </row>
    <row r="805" spans="1:12" ht="25.5">
      <c r="A805" s="594" t="s">
        <v>39</v>
      </c>
      <c r="B805" s="1600" t="s">
        <v>24</v>
      </c>
      <c r="C805" s="564" t="s">
        <v>426</v>
      </c>
      <c r="D805" s="564" t="s">
        <v>438</v>
      </c>
      <c r="E805" s="565">
        <v>2015</v>
      </c>
      <c r="F805" s="566" t="s">
        <v>58</v>
      </c>
      <c r="G805" s="1601" t="s">
        <v>226</v>
      </c>
      <c r="H805" s="1602" t="s">
        <v>2834</v>
      </c>
      <c r="I805" s="567" t="s">
        <v>445</v>
      </c>
      <c r="J805" s="568">
        <v>7.1428571428571425E-2</v>
      </c>
      <c r="K805" s="569">
        <v>1</v>
      </c>
      <c r="L805" s="575"/>
    </row>
    <row r="806" spans="1:12" ht="25.5">
      <c r="A806" s="594" t="s">
        <v>39</v>
      </c>
      <c r="B806" s="1600" t="s">
        <v>24</v>
      </c>
      <c r="C806" s="564" t="s">
        <v>426</v>
      </c>
      <c r="D806" s="564" t="s">
        <v>438</v>
      </c>
      <c r="E806" s="565">
        <v>2015</v>
      </c>
      <c r="F806" s="566" t="s">
        <v>58</v>
      </c>
      <c r="G806" s="1601" t="s">
        <v>226</v>
      </c>
      <c r="H806" s="1602" t="s">
        <v>1743</v>
      </c>
      <c r="I806" s="567" t="s">
        <v>445</v>
      </c>
      <c r="J806" s="568">
        <v>0.17391304347826086</v>
      </c>
      <c r="K806" s="569">
        <v>0.8</v>
      </c>
      <c r="L806" s="575"/>
    </row>
    <row r="807" spans="1:12" ht="25.5">
      <c r="A807" s="594" t="s">
        <v>39</v>
      </c>
      <c r="B807" s="1600" t="s">
        <v>24</v>
      </c>
      <c r="C807" s="564" t="s">
        <v>426</v>
      </c>
      <c r="D807" s="564" t="s">
        <v>438</v>
      </c>
      <c r="E807" s="565">
        <v>2015</v>
      </c>
      <c r="F807" s="566" t="s">
        <v>58</v>
      </c>
      <c r="G807" s="1601" t="s">
        <v>1746</v>
      </c>
      <c r="H807" s="1602" t="s">
        <v>1743</v>
      </c>
      <c r="I807" s="567" t="s">
        <v>445</v>
      </c>
      <c r="J807" s="568">
        <v>0.2</v>
      </c>
      <c r="K807" s="569">
        <v>0.75</v>
      </c>
      <c r="L807" s="575"/>
    </row>
    <row r="808" spans="1:12" ht="25.5">
      <c r="A808" s="594" t="s">
        <v>39</v>
      </c>
      <c r="B808" s="1600" t="s">
        <v>24</v>
      </c>
      <c r="C808" s="564" t="s">
        <v>426</v>
      </c>
      <c r="D808" s="564" t="s">
        <v>438</v>
      </c>
      <c r="E808" s="565">
        <v>2015</v>
      </c>
      <c r="F808" s="566" t="s">
        <v>58</v>
      </c>
      <c r="G808" s="1601" t="s">
        <v>1746</v>
      </c>
      <c r="H808" s="1602" t="s">
        <v>1747</v>
      </c>
      <c r="I808" s="567" t="s">
        <v>445</v>
      </c>
      <c r="J808" s="568">
        <v>0.375</v>
      </c>
      <c r="K808" s="569">
        <v>1</v>
      </c>
      <c r="L808" s="575"/>
    </row>
    <row r="809" spans="1:12" ht="25.5">
      <c r="A809" s="594" t="s">
        <v>39</v>
      </c>
      <c r="B809" s="1600" t="s">
        <v>24</v>
      </c>
      <c r="C809" s="564" t="s">
        <v>426</v>
      </c>
      <c r="D809" s="564" t="s">
        <v>438</v>
      </c>
      <c r="E809" s="565">
        <v>2015</v>
      </c>
      <c r="F809" s="566" t="s">
        <v>58</v>
      </c>
      <c r="G809" s="1601" t="s">
        <v>231</v>
      </c>
      <c r="H809" s="1602" t="s">
        <v>217</v>
      </c>
      <c r="I809" s="567" t="s">
        <v>445</v>
      </c>
      <c r="J809" s="568">
        <v>2.7027027027027029E-2</v>
      </c>
      <c r="K809" s="569">
        <v>1</v>
      </c>
      <c r="L809" s="575"/>
    </row>
    <row r="810" spans="1:12" ht="25.5">
      <c r="A810" s="594" t="s">
        <v>39</v>
      </c>
      <c r="B810" s="1600" t="s">
        <v>24</v>
      </c>
      <c r="C810" s="564" t="s">
        <v>426</v>
      </c>
      <c r="D810" s="564" t="s">
        <v>438</v>
      </c>
      <c r="E810" s="565">
        <v>2015</v>
      </c>
      <c r="F810" s="566" t="s">
        <v>58</v>
      </c>
      <c r="G810" s="1601" t="s">
        <v>231</v>
      </c>
      <c r="H810" s="1602" t="s">
        <v>2834</v>
      </c>
      <c r="I810" s="567" t="s">
        <v>445</v>
      </c>
      <c r="J810" s="568">
        <v>1.8410852713178296E-2</v>
      </c>
      <c r="K810" s="569">
        <v>0.86363636363636365</v>
      </c>
      <c r="L810" s="575"/>
    </row>
    <row r="811" spans="1:12" ht="25.5">
      <c r="A811" s="594" t="s">
        <v>39</v>
      </c>
      <c r="B811" s="1600" t="s">
        <v>24</v>
      </c>
      <c r="C811" s="564" t="s">
        <v>426</v>
      </c>
      <c r="D811" s="564" t="s">
        <v>438</v>
      </c>
      <c r="E811" s="565">
        <v>2015</v>
      </c>
      <c r="F811" s="566" t="s">
        <v>58</v>
      </c>
      <c r="G811" s="1601" t="s">
        <v>231</v>
      </c>
      <c r="H811" s="1602" t="s">
        <v>415</v>
      </c>
      <c r="I811" s="567" t="s">
        <v>445</v>
      </c>
      <c r="J811" s="568">
        <v>3.8461538461538464E-2</v>
      </c>
      <c r="K811" s="569">
        <v>0.66666666666666663</v>
      </c>
      <c r="L811" s="575"/>
    </row>
    <row r="812" spans="1:12" ht="25.5">
      <c r="A812" s="594" t="s">
        <v>39</v>
      </c>
      <c r="B812" s="1600" t="s">
        <v>24</v>
      </c>
      <c r="C812" s="564" t="s">
        <v>426</v>
      </c>
      <c r="D812" s="564" t="s">
        <v>438</v>
      </c>
      <c r="E812" s="565">
        <v>2015</v>
      </c>
      <c r="F812" s="566" t="s">
        <v>58</v>
      </c>
      <c r="G812" s="1601" t="s">
        <v>220</v>
      </c>
      <c r="H812" s="1602" t="s">
        <v>2834</v>
      </c>
      <c r="I812" s="567" t="s">
        <v>445</v>
      </c>
      <c r="J812" s="568">
        <v>0.15</v>
      </c>
      <c r="K812" s="569">
        <v>1</v>
      </c>
      <c r="L812" s="575"/>
    </row>
    <row r="813" spans="1:12" ht="25.5">
      <c r="A813" s="594" t="s">
        <v>39</v>
      </c>
      <c r="B813" s="1600" t="s">
        <v>24</v>
      </c>
      <c r="C813" s="564" t="s">
        <v>426</v>
      </c>
      <c r="D813" s="564" t="s">
        <v>438</v>
      </c>
      <c r="E813" s="565">
        <v>2015</v>
      </c>
      <c r="F813" s="566" t="s">
        <v>58</v>
      </c>
      <c r="G813" s="1604" t="s">
        <v>220</v>
      </c>
      <c r="H813" s="1602" t="s">
        <v>415</v>
      </c>
      <c r="I813" s="567" t="s">
        <v>445</v>
      </c>
      <c r="J813" s="568">
        <v>5.5555555555555552E-2</v>
      </c>
      <c r="K813" s="569">
        <v>0.7142857142857143</v>
      </c>
      <c r="L813" s="575"/>
    </row>
    <row r="814" spans="1:12" ht="25.5">
      <c r="A814" s="594" t="s">
        <v>39</v>
      </c>
      <c r="B814" s="1600" t="s">
        <v>24</v>
      </c>
      <c r="C814" s="564" t="s">
        <v>426</v>
      </c>
      <c r="D814" s="564" t="s">
        <v>438</v>
      </c>
      <c r="E814" s="565">
        <v>2015</v>
      </c>
      <c r="F814" s="566" t="s">
        <v>58</v>
      </c>
      <c r="G814" s="1604" t="s">
        <v>220</v>
      </c>
      <c r="H814" s="1602" t="s">
        <v>416</v>
      </c>
      <c r="I814" s="567" t="s">
        <v>445</v>
      </c>
      <c r="J814" s="568">
        <v>0.11235955056179775</v>
      </c>
      <c r="K814" s="569">
        <v>0.90909090909090906</v>
      </c>
      <c r="L814" s="575"/>
    </row>
    <row r="815" spans="1:12" ht="25.5">
      <c r="A815" s="594" t="s">
        <v>39</v>
      </c>
      <c r="B815" s="1600" t="s">
        <v>24</v>
      </c>
      <c r="C815" s="564" t="s">
        <v>426</v>
      </c>
      <c r="D815" s="564" t="s">
        <v>438</v>
      </c>
      <c r="E815" s="565">
        <v>2015</v>
      </c>
      <c r="F815" s="566" t="s">
        <v>58</v>
      </c>
      <c r="G815" s="1604" t="s">
        <v>220</v>
      </c>
      <c r="H815" s="1602" t="s">
        <v>1751</v>
      </c>
      <c r="I815" s="567" t="s">
        <v>445</v>
      </c>
      <c r="J815" s="568">
        <v>0.6</v>
      </c>
      <c r="K815" s="569">
        <v>1</v>
      </c>
      <c r="L815" s="575"/>
    </row>
    <row r="816" spans="1:12" ht="25.5">
      <c r="A816" s="594" t="s">
        <v>39</v>
      </c>
      <c r="B816" s="1600" t="s">
        <v>401</v>
      </c>
      <c r="C816" s="564" t="s">
        <v>426</v>
      </c>
      <c r="D816" s="564" t="s">
        <v>438</v>
      </c>
      <c r="E816" s="565">
        <v>2015</v>
      </c>
      <c r="F816" s="566" t="s">
        <v>58</v>
      </c>
      <c r="G816" s="1604" t="s">
        <v>216</v>
      </c>
      <c r="H816" s="1602" t="s">
        <v>417</v>
      </c>
      <c r="I816" s="567" t="s">
        <v>445</v>
      </c>
      <c r="J816" s="568">
        <v>0.41025641025641024</v>
      </c>
      <c r="K816" s="569">
        <v>0.53333333333333333</v>
      </c>
      <c r="L816" s="575"/>
    </row>
    <row r="817" spans="1:12" ht="25.5">
      <c r="A817" s="594" t="s">
        <v>39</v>
      </c>
      <c r="B817" s="1600" t="s">
        <v>401</v>
      </c>
      <c r="C817" s="564" t="s">
        <v>426</v>
      </c>
      <c r="D817" s="564" t="s">
        <v>438</v>
      </c>
      <c r="E817" s="565">
        <v>2015</v>
      </c>
      <c r="F817" s="566" t="s">
        <v>58</v>
      </c>
      <c r="G817" s="1601" t="s">
        <v>216</v>
      </c>
      <c r="H817" s="1602" t="s">
        <v>418</v>
      </c>
      <c r="I817" s="567" t="s">
        <v>445</v>
      </c>
      <c r="J817" s="568">
        <v>0.54545454545454541</v>
      </c>
      <c r="K817" s="569">
        <v>0.54545454545454541</v>
      </c>
      <c r="L817" s="575"/>
    </row>
    <row r="818" spans="1:12" ht="25.5">
      <c r="A818" s="594" t="s">
        <v>39</v>
      </c>
      <c r="B818" s="1600" t="s">
        <v>401</v>
      </c>
      <c r="C818" s="564" t="s">
        <v>426</v>
      </c>
      <c r="D818" s="564" t="s">
        <v>438</v>
      </c>
      <c r="E818" s="565">
        <v>2015</v>
      </c>
      <c r="F818" s="566" t="s">
        <v>58</v>
      </c>
      <c r="G818" s="1601" t="s">
        <v>1749</v>
      </c>
      <c r="H818" s="1602" t="s">
        <v>1743</v>
      </c>
      <c r="I818" s="567" t="s">
        <v>445</v>
      </c>
      <c r="J818" s="568">
        <v>0.375</v>
      </c>
      <c r="K818" s="569">
        <v>0.66666666666666663</v>
      </c>
      <c r="L818" s="575"/>
    </row>
    <row r="819" spans="1:12" ht="25.5">
      <c r="A819" s="594" t="s">
        <v>39</v>
      </c>
      <c r="B819" s="1600" t="s">
        <v>401</v>
      </c>
      <c r="C819" s="564" t="s">
        <v>426</v>
      </c>
      <c r="D819" s="564" t="s">
        <v>438</v>
      </c>
      <c r="E819" s="565">
        <v>2015</v>
      </c>
      <c r="F819" s="566" t="s">
        <v>58</v>
      </c>
      <c r="G819" s="1601" t="s">
        <v>226</v>
      </c>
      <c r="H819" s="1602" t="s">
        <v>1748</v>
      </c>
      <c r="I819" s="567" t="s">
        <v>445</v>
      </c>
      <c r="J819" s="568">
        <v>0.19047619047619047</v>
      </c>
      <c r="K819" s="569">
        <v>0.88888888888888884</v>
      </c>
      <c r="L819" s="575"/>
    </row>
    <row r="820" spans="1:12" ht="25.5">
      <c r="A820" s="594" t="s">
        <v>39</v>
      </c>
      <c r="B820" s="1600" t="s">
        <v>401</v>
      </c>
      <c r="C820" s="564" t="s">
        <v>426</v>
      </c>
      <c r="D820" s="564" t="s">
        <v>438</v>
      </c>
      <c r="E820" s="565">
        <v>2015</v>
      </c>
      <c r="F820" s="566" t="s">
        <v>58</v>
      </c>
      <c r="G820" s="1601" t="s">
        <v>226</v>
      </c>
      <c r="H820" s="1602" t="s">
        <v>415</v>
      </c>
      <c r="I820" s="567" t="s">
        <v>445</v>
      </c>
      <c r="J820" s="568">
        <v>0.16129032258064516</v>
      </c>
      <c r="K820" s="569">
        <v>0.83333333333333337</v>
      </c>
      <c r="L820" s="575"/>
    </row>
    <row r="821" spans="1:12" ht="25.5">
      <c r="A821" s="594" t="s">
        <v>39</v>
      </c>
      <c r="B821" s="1600" t="s">
        <v>401</v>
      </c>
      <c r="C821" s="564" t="s">
        <v>426</v>
      </c>
      <c r="D821" s="564" t="s">
        <v>438</v>
      </c>
      <c r="E821" s="565">
        <v>2015</v>
      </c>
      <c r="F821" s="566" t="s">
        <v>58</v>
      </c>
      <c r="G821" s="1601" t="s">
        <v>226</v>
      </c>
      <c r="H821" s="1602" t="s">
        <v>1751</v>
      </c>
      <c r="I821" s="567" t="s">
        <v>445</v>
      </c>
      <c r="J821" s="568">
        <v>0.52380952380952384</v>
      </c>
      <c r="K821" s="569">
        <v>0.84615384615384615</v>
      </c>
      <c r="L821" s="575"/>
    </row>
    <row r="822" spans="1:12" ht="25.5">
      <c r="A822" s="594" t="s">
        <v>39</v>
      </c>
      <c r="B822" s="1600" t="s">
        <v>401</v>
      </c>
      <c r="C822" s="564" t="s">
        <v>426</v>
      </c>
      <c r="D822" s="564" t="s">
        <v>438</v>
      </c>
      <c r="E822" s="565">
        <v>2015</v>
      </c>
      <c r="F822" s="566" t="s">
        <v>58</v>
      </c>
      <c r="G822" s="1601" t="s">
        <v>1746</v>
      </c>
      <c r="H822" s="1602" t="s">
        <v>1751</v>
      </c>
      <c r="I822" s="567" t="s">
        <v>445</v>
      </c>
      <c r="J822" s="568">
        <v>0.79032258064516125</v>
      </c>
      <c r="K822" s="569">
        <v>0.90740740740740744</v>
      </c>
      <c r="L822" s="575"/>
    </row>
    <row r="823" spans="1:12" ht="25.5">
      <c r="A823" s="594" t="s">
        <v>39</v>
      </c>
      <c r="B823" s="1600" t="s">
        <v>401</v>
      </c>
      <c r="C823" s="564" t="s">
        <v>426</v>
      </c>
      <c r="D823" s="564" t="s">
        <v>438</v>
      </c>
      <c r="E823" s="565">
        <v>2015</v>
      </c>
      <c r="F823" s="566" t="s">
        <v>58</v>
      </c>
      <c r="G823" s="1601" t="s">
        <v>1746</v>
      </c>
      <c r="H823" s="1602" t="s">
        <v>418</v>
      </c>
      <c r="I823" s="567" t="s">
        <v>445</v>
      </c>
      <c r="J823" s="568">
        <v>0.91304347826086951</v>
      </c>
      <c r="K823" s="569">
        <v>0.91304347826086951</v>
      </c>
      <c r="L823" s="575"/>
    </row>
    <row r="824" spans="1:12" ht="25.5">
      <c r="A824" s="594" t="s">
        <v>39</v>
      </c>
      <c r="B824" s="1600" t="s">
        <v>401</v>
      </c>
      <c r="C824" s="564" t="s">
        <v>426</v>
      </c>
      <c r="D824" s="564" t="s">
        <v>438</v>
      </c>
      <c r="E824" s="565">
        <v>2015</v>
      </c>
      <c r="F824" s="566" t="s">
        <v>58</v>
      </c>
      <c r="G824" s="1604" t="s">
        <v>231</v>
      </c>
      <c r="H824" s="1602" t="s">
        <v>215</v>
      </c>
      <c r="I824" s="567" t="s">
        <v>445</v>
      </c>
      <c r="J824" s="568">
        <v>1.6260162601626018E-2</v>
      </c>
      <c r="K824" s="569">
        <v>0.72727272727272729</v>
      </c>
      <c r="L824" s="575"/>
    </row>
    <row r="825" spans="1:12" ht="25.5">
      <c r="A825" s="594" t="s">
        <v>39</v>
      </c>
      <c r="B825" s="1600" t="s">
        <v>401</v>
      </c>
      <c r="C825" s="564" t="s">
        <v>426</v>
      </c>
      <c r="D825" s="564" t="s">
        <v>438</v>
      </c>
      <c r="E825" s="565">
        <v>2015</v>
      </c>
      <c r="F825" s="566" t="s">
        <v>58</v>
      </c>
      <c r="G825" s="1604" t="s">
        <v>231</v>
      </c>
      <c r="H825" s="1602" t="s">
        <v>219</v>
      </c>
      <c r="I825" s="567" t="s">
        <v>445</v>
      </c>
      <c r="J825" s="568">
        <v>0.15789473684210525</v>
      </c>
      <c r="K825" s="569">
        <v>1</v>
      </c>
      <c r="L825" s="575"/>
    </row>
    <row r="826" spans="1:12" ht="25.5">
      <c r="A826" s="594" t="s">
        <v>39</v>
      </c>
      <c r="B826" s="1600" t="s">
        <v>401</v>
      </c>
      <c r="C826" s="564" t="s">
        <v>426</v>
      </c>
      <c r="D826" s="564" t="s">
        <v>438</v>
      </c>
      <c r="E826" s="565">
        <v>2015</v>
      </c>
      <c r="F826" s="566" t="s">
        <v>58</v>
      </c>
      <c r="G826" s="1604" t="s">
        <v>231</v>
      </c>
      <c r="H826" s="1602" t="s">
        <v>415</v>
      </c>
      <c r="I826" s="567" t="s">
        <v>445</v>
      </c>
      <c r="J826" s="568">
        <v>0.17647058823529413</v>
      </c>
      <c r="K826" s="569">
        <v>1</v>
      </c>
      <c r="L826" s="575"/>
    </row>
    <row r="827" spans="1:12" ht="25.5">
      <c r="A827" s="594" t="s">
        <v>39</v>
      </c>
      <c r="B827" s="1600" t="s">
        <v>401</v>
      </c>
      <c r="C827" s="564" t="s">
        <v>426</v>
      </c>
      <c r="D827" s="564" t="s">
        <v>438</v>
      </c>
      <c r="E827" s="565">
        <v>2015</v>
      </c>
      <c r="F827" s="566" t="s">
        <v>58</v>
      </c>
      <c r="G827" s="1604" t="s">
        <v>231</v>
      </c>
      <c r="H827" s="1602" t="s">
        <v>1751</v>
      </c>
      <c r="I827" s="567" t="s">
        <v>445</v>
      </c>
      <c r="J827" s="568">
        <v>0.2857142857142857</v>
      </c>
      <c r="K827" s="569">
        <v>0.66666666666666663</v>
      </c>
      <c r="L827" s="575"/>
    </row>
    <row r="828" spans="1:12" ht="25.5">
      <c r="A828" s="594" t="s">
        <v>39</v>
      </c>
      <c r="B828" s="1600" t="s">
        <v>401</v>
      </c>
      <c r="C828" s="564" t="s">
        <v>426</v>
      </c>
      <c r="D828" s="564" t="s">
        <v>438</v>
      </c>
      <c r="E828" s="565">
        <v>2015</v>
      </c>
      <c r="F828" s="566" t="s">
        <v>58</v>
      </c>
      <c r="G828" s="1604" t="s">
        <v>220</v>
      </c>
      <c r="H828" s="1602" t="s">
        <v>1743</v>
      </c>
      <c r="I828" s="567" t="s">
        <v>445</v>
      </c>
      <c r="J828" s="568">
        <v>0.27777777777777779</v>
      </c>
      <c r="K828" s="569">
        <v>0.625</v>
      </c>
      <c r="L828" s="575"/>
    </row>
    <row r="829" spans="1:12" ht="25.5">
      <c r="A829" s="594" t="s">
        <v>39</v>
      </c>
      <c r="B829" s="1600" t="s">
        <v>401</v>
      </c>
      <c r="C829" s="564" t="s">
        <v>426</v>
      </c>
      <c r="D829" s="564" t="s">
        <v>438</v>
      </c>
      <c r="E829" s="565">
        <v>2015</v>
      </c>
      <c r="F829" s="566" t="s">
        <v>58</v>
      </c>
      <c r="G829" s="1601" t="s">
        <v>220</v>
      </c>
      <c r="H829" s="1602" t="s">
        <v>418</v>
      </c>
      <c r="I829" s="567" t="s">
        <v>445</v>
      </c>
      <c r="J829" s="568">
        <v>0.6333333333333333</v>
      </c>
      <c r="K829" s="569">
        <v>0.6333333333333333</v>
      </c>
      <c r="L829" s="575"/>
    </row>
    <row r="830" spans="1:12" ht="25.5">
      <c r="A830" s="594" t="s">
        <v>39</v>
      </c>
      <c r="B830" s="1600" t="s">
        <v>40</v>
      </c>
      <c r="C830" s="564" t="s">
        <v>427</v>
      </c>
      <c r="D830" s="564" t="s">
        <v>439</v>
      </c>
      <c r="E830" s="565">
        <v>2015</v>
      </c>
      <c r="F830" s="566" t="s">
        <v>58</v>
      </c>
      <c r="G830" s="1601" t="s">
        <v>227</v>
      </c>
      <c r="H830" s="1602" t="s">
        <v>1748</v>
      </c>
      <c r="I830" s="567" t="s">
        <v>445</v>
      </c>
      <c r="J830" s="568">
        <v>7.6923076923076927E-2</v>
      </c>
      <c r="K830" s="569">
        <v>1</v>
      </c>
      <c r="L830" s="575"/>
    </row>
    <row r="831" spans="1:12" ht="25.5">
      <c r="A831" s="594" t="s">
        <v>39</v>
      </c>
      <c r="B831" s="1600" t="s">
        <v>40</v>
      </c>
      <c r="C831" s="564" t="s">
        <v>427</v>
      </c>
      <c r="D831" s="564" t="s">
        <v>439</v>
      </c>
      <c r="E831" s="565">
        <v>2015</v>
      </c>
      <c r="F831" s="566" t="s">
        <v>58</v>
      </c>
      <c r="G831" s="1601" t="s">
        <v>227</v>
      </c>
      <c r="H831" s="1602" t="s">
        <v>415</v>
      </c>
      <c r="I831" s="567" t="s">
        <v>445</v>
      </c>
      <c r="J831" s="574">
        <v>0.125</v>
      </c>
      <c r="K831" s="572">
        <v>0.90476190476190477</v>
      </c>
      <c r="L831" s="575"/>
    </row>
    <row r="832" spans="1:12" ht="25.5">
      <c r="A832" s="594" t="s">
        <v>39</v>
      </c>
      <c r="B832" s="1600" t="s">
        <v>40</v>
      </c>
      <c r="C832" s="564" t="s">
        <v>427</v>
      </c>
      <c r="D832" s="564" t="s">
        <v>439</v>
      </c>
      <c r="E832" s="565">
        <v>2015</v>
      </c>
      <c r="F832" s="566" t="s">
        <v>58</v>
      </c>
      <c r="G832" s="1601" t="s">
        <v>227</v>
      </c>
      <c r="H832" s="1602" t="s">
        <v>1747</v>
      </c>
      <c r="I832" s="567" t="s">
        <v>445</v>
      </c>
      <c r="J832" s="574">
        <v>0.27777777777777779</v>
      </c>
      <c r="K832" s="572">
        <v>1</v>
      </c>
      <c r="L832" s="575"/>
    </row>
    <row r="833" spans="1:12" ht="25.5">
      <c r="A833" s="594" t="s">
        <v>39</v>
      </c>
      <c r="B833" s="1600" t="s">
        <v>40</v>
      </c>
      <c r="C833" s="564" t="s">
        <v>427</v>
      </c>
      <c r="D833" s="564" t="s">
        <v>439</v>
      </c>
      <c r="E833" s="565">
        <v>2015</v>
      </c>
      <c r="F833" s="566" t="s">
        <v>58</v>
      </c>
      <c r="G833" s="1601" t="s">
        <v>222</v>
      </c>
      <c r="H833" s="1602" t="s">
        <v>215</v>
      </c>
      <c r="I833" s="567" t="s">
        <v>445</v>
      </c>
      <c r="J833" s="574">
        <v>1.770416904625928E-2</v>
      </c>
      <c r="K833" s="572">
        <v>0.79487179487179482</v>
      </c>
      <c r="L833" s="575"/>
    </row>
    <row r="834" spans="1:12" ht="25.5">
      <c r="A834" s="594" t="s">
        <v>39</v>
      </c>
      <c r="B834" s="1600" t="s">
        <v>40</v>
      </c>
      <c r="C834" s="564" t="s">
        <v>427</v>
      </c>
      <c r="D834" s="564" t="s">
        <v>439</v>
      </c>
      <c r="E834" s="565">
        <v>2015</v>
      </c>
      <c r="F834" s="566" t="s">
        <v>58</v>
      </c>
      <c r="G834" s="1601" t="s">
        <v>222</v>
      </c>
      <c r="H834" s="1602" t="s">
        <v>219</v>
      </c>
      <c r="I834" s="567" t="s">
        <v>445</v>
      </c>
      <c r="J834" s="574">
        <v>0.35714285714285715</v>
      </c>
      <c r="K834" s="572">
        <v>1</v>
      </c>
      <c r="L834" s="575"/>
    </row>
    <row r="835" spans="1:12" ht="25.5">
      <c r="A835" s="594" t="s">
        <v>39</v>
      </c>
      <c r="B835" s="1600" t="s">
        <v>40</v>
      </c>
      <c r="C835" s="564" t="s">
        <v>427</v>
      </c>
      <c r="D835" s="564" t="s">
        <v>439</v>
      </c>
      <c r="E835" s="565">
        <v>2015</v>
      </c>
      <c r="F835" s="566" t="s">
        <v>58</v>
      </c>
      <c r="G835" s="1601" t="s">
        <v>222</v>
      </c>
      <c r="H835" s="1602" t="s">
        <v>415</v>
      </c>
      <c r="I835" s="567" t="s">
        <v>445</v>
      </c>
      <c r="J835" s="574">
        <v>2.4691358024691357E-2</v>
      </c>
      <c r="K835" s="572">
        <v>0.5</v>
      </c>
      <c r="L835" s="575"/>
    </row>
    <row r="836" spans="1:12" ht="25.5">
      <c r="A836" s="594" t="s">
        <v>39</v>
      </c>
      <c r="B836" s="1600" t="s">
        <v>40</v>
      </c>
      <c r="C836" s="564" t="s">
        <v>427</v>
      </c>
      <c r="D836" s="564" t="s">
        <v>439</v>
      </c>
      <c r="E836" s="565">
        <v>2015</v>
      </c>
      <c r="F836" s="566" t="s">
        <v>58</v>
      </c>
      <c r="G836" s="1601" t="s">
        <v>216</v>
      </c>
      <c r="H836" s="1602" t="s">
        <v>1743</v>
      </c>
      <c r="I836" s="567" t="s">
        <v>445</v>
      </c>
      <c r="J836" s="574">
        <v>0.14754098360655737</v>
      </c>
      <c r="K836" s="572">
        <v>0.75</v>
      </c>
      <c r="L836" s="575"/>
    </row>
    <row r="837" spans="1:12" ht="25.5">
      <c r="A837" s="594" t="s">
        <v>39</v>
      </c>
      <c r="B837" s="1600" t="s">
        <v>40</v>
      </c>
      <c r="C837" s="564" t="s">
        <v>427</v>
      </c>
      <c r="D837" s="564" t="s">
        <v>439</v>
      </c>
      <c r="E837" s="565">
        <v>2015</v>
      </c>
      <c r="F837" s="566" t="s">
        <v>58</v>
      </c>
      <c r="G837" s="1601" t="s">
        <v>216</v>
      </c>
      <c r="H837" s="1602" t="s">
        <v>416</v>
      </c>
      <c r="I837" s="567" t="s">
        <v>445</v>
      </c>
      <c r="J837" s="568">
        <v>0.1728395061728395</v>
      </c>
      <c r="K837" s="569">
        <v>0.77777777777777779</v>
      </c>
      <c r="L837" s="575"/>
    </row>
    <row r="838" spans="1:12" ht="25.5">
      <c r="A838" s="594" t="s">
        <v>39</v>
      </c>
      <c r="B838" s="1600" t="s">
        <v>40</v>
      </c>
      <c r="C838" s="564" t="s">
        <v>427</v>
      </c>
      <c r="D838" s="564" t="s">
        <v>439</v>
      </c>
      <c r="E838" s="565">
        <v>2015</v>
      </c>
      <c r="F838" s="566" t="s">
        <v>58</v>
      </c>
      <c r="G838" s="1601" t="s">
        <v>216</v>
      </c>
      <c r="H838" s="1602" t="s">
        <v>417</v>
      </c>
      <c r="I838" s="567" t="s">
        <v>445</v>
      </c>
      <c r="J838" s="568">
        <v>0.36507936507936506</v>
      </c>
      <c r="K838" s="569">
        <v>0.83636363636363631</v>
      </c>
      <c r="L838" s="575"/>
    </row>
    <row r="839" spans="1:12" ht="25.5">
      <c r="A839" s="594" t="s">
        <v>39</v>
      </c>
      <c r="B839" s="1600" t="s">
        <v>40</v>
      </c>
      <c r="C839" s="564" t="s">
        <v>427</v>
      </c>
      <c r="D839" s="564" t="s">
        <v>439</v>
      </c>
      <c r="E839" s="565">
        <v>2015</v>
      </c>
      <c r="F839" s="566" t="s">
        <v>58</v>
      </c>
      <c r="G839" s="1601" t="s">
        <v>216</v>
      </c>
      <c r="H839" s="1602" t="s">
        <v>1745</v>
      </c>
      <c r="I839" s="567" t="s">
        <v>445</v>
      </c>
      <c r="J839" s="568">
        <v>0.66666666666666663</v>
      </c>
      <c r="K839" s="569">
        <v>0.66666666666666663</v>
      </c>
      <c r="L839" s="575"/>
    </row>
    <row r="840" spans="1:12" ht="25.5">
      <c r="A840" s="594" t="s">
        <v>39</v>
      </c>
      <c r="B840" s="1600" t="s">
        <v>40</v>
      </c>
      <c r="C840" s="564" t="s">
        <v>427</v>
      </c>
      <c r="D840" s="564" t="s">
        <v>439</v>
      </c>
      <c r="E840" s="565">
        <v>2015</v>
      </c>
      <c r="F840" s="566" t="s">
        <v>58</v>
      </c>
      <c r="G840" s="1601" t="s">
        <v>1749</v>
      </c>
      <c r="H840" s="1602" t="s">
        <v>219</v>
      </c>
      <c r="I840" s="567" t="s">
        <v>445</v>
      </c>
      <c r="J840" s="568">
        <v>8.9285714285714288E-2</v>
      </c>
      <c r="K840" s="569">
        <v>0.7142857142857143</v>
      </c>
      <c r="L840" s="575"/>
    </row>
    <row r="841" spans="1:12" ht="25.5">
      <c r="A841" s="594" t="s">
        <v>39</v>
      </c>
      <c r="B841" s="1600" t="s">
        <v>40</v>
      </c>
      <c r="C841" s="564" t="s">
        <v>427</v>
      </c>
      <c r="D841" s="564" t="s">
        <v>439</v>
      </c>
      <c r="E841" s="565">
        <v>2015</v>
      </c>
      <c r="F841" s="566" t="s">
        <v>58</v>
      </c>
      <c r="G841" s="1601" t="s">
        <v>1749</v>
      </c>
      <c r="H841" s="1602" t="s">
        <v>415</v>
      </c>
      <c r="I841" s="567" t="s">
        <v>445</v>
      </c>
      <c r="J841" s="568">
        <v>8.1632653061224483E-2</v>
      </c>
      <c r="K841" s="569">
        <v>0.5714285714285714</v>
      </c>
      <c r="L841" s="575"/>
    </row>
    <row r="842" spans="1:12" ht="25.5">
      <c r="A842" s="594" t="s">
        <v>39</v>
      </c>
      <c r="B842" s="1600" t="s">
        <v>40</v>
      </c>
      <c r="C842" s="564" t="s">
        <v>427</v>
      </c>
      <c r="D842" s="564" t="s">
        <v>439</v>
      </c>
      <c r="E842" s="565">
        <v>2015</v>
      </c>
      <c r="F842" s="566" t="s">
        <v>58</v>
      </c>
      <c r="G842" s="1601" t="s">
        <v>226</v>
      </c>
      <c r="H842" s="1602" t="s">
        <v>1748</v>
      </c>
      <c r="I842" s="567" t="s">
        <v>445</v>
      </c>
      <c r="J842" s="568">
        <v>0.12903225806451613</v>
      </c>
      <c r="K842" s="569">
        <v>1</v>
      </c>
      <c r="L842" s="575"/>
    </row>
    <row r="843" spans="1:12" ht="25.5">
      <c r="A843" s="594" t="s">
        <v>39</v>
      </c>
      <c r="B843" s="1600" t="s">
        <v>40</v>
      </c>
      <c r="C843" s="564" t="s">
        <v>427</v>
      </c>
      <c r="D843" s="564" t="s">
        <v>439</v>
      </c>
      <c r="E843" s="565">
        <v>2015</v>
      </c>
      <c r="F843" s="566" t="s">
        <v>58</v>
      </c>
      <c r="G843" s="1601" t="s">
        <v>226</v>
      </c>
      <c r="H843" s="1602" t="s">
        <v>415</v>
      </c>
      <c r="I843" s="567" t="s">
        <v>445</v>
      </c>
      <c r="J843" s="568">
        <v>9.3333333333333338E-2</v>
      </c>
      <c r="K843" s="569">
        <v>0.875</v>
      </c>
      <c r="L843" s="575"/>
    </row>
    <row r="844" spans="1:12" ht="25.5">
      <c r="A844" s="594" t="s">
        <v>39</v>
      </c>
      <c r="B844" s="1600" t="s">
        <v>40</v>
      </c>
      <c r="C844" s="564" t="s">
        <v>427</v>
      </c>
      <c r="D844" s="564" t="s">
        <v>439</v>
      </c>
      <c r="E844" s="565">
        <v>2015</v>
      </c>
      <c r="F844" s="566" t="s">
        <v>58</v>
      </c>
      <c r="G844" s="1601" t="s">
        <v>226</v>
      </c>
      <c r="H844" s="1602" t="s">
        <v>206</v>
      </c>
      <c r="I844" s="567" t="s">
        <v>445</v>
      </c>
      <c r="J844" s="568">
        <v>0.17857142857142858</v>
      </c>
      <c r="K844" s="569">
        <v>0.55555555555555558</v>
      </c>
      <c r="L844" s="575"/>
    </row>
    <row r="845" spans="1:12" ht="25.5">
      <c r="A845" s="594" t="s">
        <v>39</v>
      </c>
      <c r="B845" s="1600" t="s">
        <v>40</v>
      </c>
      <c r="C845" s="564" t="s">
        <v>427</v>
      </c>
      <c r="D845" s="564" t="s">
        <v>439</v>
      </c>
      <c r="E845" s="565">
        <v>2015</v>
      </c>
      <c r="F845" s="566" t="s">
        <v>58</v>
      </c>
      <c r="G845" s="1601" t="s">
        <v>226</v>
      </c>
      <c r="H845" s="1602" t="s">
        <v>417</v>
      </c>
      <c r="I845" s="567" t="s">
        <v>445</v>
      </c>
      <c r="J845" s="568">
        <v>0.2</v>
      </c>
      <c r="K845" s="569">
        <v>1</v>
      </c>
      <c r="L845" s="575"/>
    </row>
    <row r="846" spans="1:12" ht="25.5">
      <c r="A846" s="594" t="s">
        <v>39</v>
      </c>
      <c r="B846" s="1600" t="s">
        <v>40</v>
      </c>
      <c r="C846" s="564" t="s">
        <v>427</v>
      </c>
      <c r="D846" s="564" t="s">
        <v>439</v>
      </c>
      <c r="E846" s="565">
        <v>2015</v>
      </c>
      <c r="F846" s="566" t="s">
        <v>58</v>
      </c>
      <c r="G846" s="1601" t="s">
        <v>1746</v>
      </c>
      <c r="H846" s="1602" t="s">
        <v>1747</v>
      </c>
      <c r="I846" s="567" t="s">
        <v>445</v>
      </c>
      <c r="J846" s="568">
        <v>0.42857142857142855</v>
      </c>
      <c r="K846" s="569">
        <v>0.8571428571428571</v>
      </c>
      <c r="L846" s="575"/>
    </row>
    <row r="847" spans="1:12" ht="25.5">
      <c r="A847" s="594" t="s">
        <v>39</v>
      </c>
      <c r="B847" s="1600" t="s">
        <v>40</v>
      </c>
      <c r="C847" s="564" t="s">
        <v>427</v>
      </c>
      <c r="D847" s="564" t="s">
        <v>439</v>
      </c>
      <c r="E847" s="565">
        <v>2015</v>
      </c>
      <c r="F847" s="566" t="s">
        <v>58</v>
      </c>
      <c r="G847" s="1601" t="s">
        <v>1746</v>
      </c>
      <c r="H847" s="1602" t="s">
        <v>417</v>
      </c>
      <c r="I847" s="567" t="s">
        <v>445</v>
      </c>
      <c r="J847" s="568">
        <v>0.47368421052631576</v>
      </c>
      <c r="K847" s="569">
        <v>0.8571428571428571</v>
      </c>
      <c r="L847" s="575"/>
    </row>
    <row r="848" spans="1:12" ht="25.5">
      <c r="A848" s="594" t="s">
        <v>39</v>
      </c>
      <c r="B848" s="1600" t="s">
        <v>40</v>
      </c>
      <c r="C848" s="564" t="s">
        <v>427</v>
      </c>
      <c r="D848" s="564" t="s">
        <v>439</v>
      </c>
      <c r="E848" s="565">
        <v>2015</v>
      </c>
      <c r="F848" s="566" t="s">
        <v>58</v>
      </c>
      <c r="G848" s="1601" t="s">
        <v>1750</v>
      </c>
      <c r="H848" s="1602" t="s">
        <v>1751</v>
      </c>
      <c r="I848" s="567" t="s">
        <v>445</v>
      </c>
      <c r="J848" s="568">
        <v>0.72131147540983609</v>
      </c>
      <c r="K848" s="569">
        <v>1</v>
      </c>
      <c r="L848" s="575"/>
    </row>
    <row r="849" spans="1:12" ht="25.5">
      <c r="A849" s="594" t="s">
        <v>39</v>
      </c>
      <c r="B849" s="1600" t="s">
        <v>40</v>
      </c>
      <c r="C849" s="564" t="s">
        <v>427</v>
      </c>
      <c r="D849" s="564" t="s">
        <v>439</v>
      </c>
      <c r="E849" s="565">
        <v>2015</v>
      </c>
      <c r="F849" s="566" t="s">
        <v>58</v>
      </c>
      <c r="G849" s="1601" t="s">
        <v>231</v>
      </c>
      <c r="H849" s="1602" t="s">
        <v>215</v>
      </c>
      <c r="I849" s="567" t="s">
        <v>445</v>
      </c>
      <c r="J849" s="568">
        <v>2.4305555555555556E-2</v>
      </c>
      <c r="K849" s="569">
        <v>0.80327868852459017</v>
      </c>
      <c r="L849" s="575"/>
    </row>
    <row r="850" spans="1:12" ht="25.5">
      <c r="A850" s="594" t="s">
        <v>39</v>
      </c>
      <c r="B850" s="1600" t="s">
        <v>40</v>
      </c>
      <c r="C850" s="564" t="s">
        <v>427</v>
      </c>
      <c r="D850" s="564" t="s">
        <v>439</v>
      </c>
      <c r="E850" s="565">
        <v>2015</v>
      </c>
      <c r="F850" s="566" t="s">
        <v>58</v>
      </c>
      <c r="G850" s="1604" t="s">
        <v>231</v>
      </c>
      <c r="H850" s="1602" t="s">
        <v>219</v>
      </c>
      <c r="I850" s="567" t="s">
        <v>445</v>
      </c>
      <c r="J850" s="568">
        <v>4.2105263157894736E-2</v>
      </c>
      <c r="K850" s="569">
        <v>0.66666666666666663</v>
      </c>
      <c r="L850" s="575"/>
    </row>
    <row r="851" spans="1:12" ht="25.5">
      <c r="A851" s="594" t="s">
        <v>39</v>
      </c>
      <c r="B851" s="1600" t="s">
        <v>40</v>
      </c>
      <c r="C851" s="564" t="s">
        <v>427</v>
      </c>
      <c r="D851" s="564" t="s">
        <v>439</v>
      </c>
      <c r="E851" s="565">
        <v>2015</v>
      </c>
      <c r="F851" s="566" t="s">
        <v>58</v>
      </c>
      <c r="G851" s="1604" t="s">
        <v>231</v>
      </c>
      <c r="H851" s="1602" t="s">
        <v>1743</v>
      </c>
      <c r="I851" s="567" t="s">
        <v>445</v>
      </c>
      <c r="J851" s="568">
        <v>0.16176470588235295</v>
      </c>
      <c r="K851" s="569">
        <v>0.91666666666666663</v>
      </c>
      <c r="L851" s="575"/>
    </row>
    <row r="852" spans="1:12" ht="25.5">
      <c r="A852" s="594" t="s">
        <v>39</v>
      </c>
      <c r="B852" s="1600" t="s">
        <v>40</v>
      </c>
      <c r="C852" s="564" t="s">
        <v>427</v>
      </c>
      <c r="D852" s="564" t="s">
        <v>439</v>
      </c>
      <c r="E852" s="565">
        <v>2015</v>
      </c>
      <c r="F852" s="566" t="s">
        <v>58</v>
      </c>
      <c r="G852" s="1601" t="s">
        <v>220</v>
      </c>
      <c r="H852" s="1602" t="s">
        <v>1748</v>
      </c>
      <c r="I852" s="567" t="s">
        <v>445</v>
      </c>
      <c r="J852" s="568">
        <v>0.30434782608695654</v>
      </c>
      <c r="K852" s="569">
        <v>0.875</v>
      </c>
      <c r="L852" s="575"/>
    </row>
    <row r="853" spans="1:12" ht="25.5">
      <c r="A853" s="594" t="s">
        <v>39</v>
      </c>
      <c r="B853" s="1600" t="s">
        <v>40</v>
      </c>
      <c r="C853" s="564" t="s">
        <v>427</v>
      </c>
      <c r="D853" s="564" t="s">
        <v>439</v>
      </c>
      <c r="E853" s="565">
        <v>2015</v>
      </c>
      <c r="F853" s="566" t="s">
        <v>58</v>
      </c>
      <c r="G853" s="1604" t="s">
        <v>220</v>
      </c>
      <c r="H853" s="1602" t="s">
        <v>415</v>
      </c>
      <c r="I853" s="567" t="s">
        <v>445</v>
      </c>
      <c r="J853" s="568">
        <v>9.0163934426229511E-2</v>
      </c>
      <c r="K853" s="569">
        <v>1</v>
      </c>
      <c r="L853" s="575"/>
    </row>
    <row r="854" spans="1:12" ht="25.5">
      <c r="A854" s="594" t="s">
        <v>39</v>
      </c>
      <c r="B854" s="1600" t="s">
        <v>40</v>
      </c>
      <c r="C854" s="564" t="s">
        <v>427</v>
      </c>
      <c r="D854" s="564" t="s">
        <v>439</v>
      </c>
      <c r="E854" s="565">
        <v>2015</v>
      </c>
      <c r="F854" s="566" t="s">
        <v>58</v>
      </c>
      <c r="G854" s="1604" t="s">
        <v>220</v>
      </c>
      <c r="H854" s="1602" t="s">
        <v>416</v>
      </c>
      <c r="I854" s="567" t="s">
        <v>445</v>
      </c>
      <c r="J854" s="568">
        <v>0.12903225806451613</v>
      </c>
      <c r="K854" s="569">
        <v>0.8</v>
      </c>
      <c r="L854" s="575"/>
    </row>
    <row r="855" spans="1:12" ht="25.5">
      <c r="A855" s="594" t="s">
        <v>39</v>
      </c>
      <c r="B855" s="1600" t="s">
        <v>40</v>
      </c>
      <c r="C855" s="564" t="s">
        <v>427</v>
      </c>
      <c r="D855" s="564" t="s">
        <v>439</v>
      </c>
      <c r="E855" s="565">
        <v>2015</v>
      </c>
      <c r="F855" s="566" t="s">
        <v>58</v>
      </c>
      <c r="G855" s="1604" t="s">
        <v>220</v>
      </c>
      <c r="H855" s="1602" t="s">
        <v>417</v>
      </c>
      <c r="I855" s="567" t="s">
        <v>445</v>
      </c>
      <c r="J855" s="568">
        <v>0.27472527472527475</v>
      </c>
      <c r="K855" s="569">
        <v>0.6097560975609756</v>
      </c>
      <c r="L855" s="575"/>
    </row>
    <row r="856" spans="1:12" ht="25.5">
      <c r="A856" s="594" t="s">
        <v>39</v>
      </c>
      <c r="B856" s="1600" t="s">
        <v>24</v>
      </c>
      <c r="C856" s="564" t="s">
        <v>427</v>
      </c>
      <c r="D856" s="564" t="s">
        <v>439</v>
      </c>
      <c r="E856" s="565">
        <v>2015</v>
      </c>
      <c r="F856" s="566" t="s">
        <v>58</v>
      </c>
      <c r="G856" s="1601" t="s">
        <v>227</v>
      </c>
      <c r="H856" s="1602" t="s">
        <v>2834</v>
      </c>
      <c r="I856" s="567" t="s">
        <v>445</v>
      </c>
      <c r="J856" s="568">
        <v>4.4444444444444446E-2</v>
      </c>
      <c r="K856" s="569">
        <v>0.66666666666666663</v>
      </c>
      <c r="L856" s="575"/>
    </row>
    <row r="857" spans="1:12" ht="25.5">
      <c r="A857" s="594" t="s">
        <v>39</v>
      </c>
      <c r="B857" s="1600" t="s">
        <v>24</v>
      </c>
      <c r="C857" s="564" t="s">
        <v>427</v>
      </c>
      <c r="D857" s="564" t="s">
        <v>439</v>
      </c>
      <c r="E857" s="565">
        <v>2015</v>
      </c>
      <c r="F857" s="566" t="s">
        <v>58</v>
      </c>
      <c r="G857" s="1601" t="s">
        <v>227</v>
      </c>
      <c r="H857" s="1602" t="s">
        <v>415</v>
      </c>
      <c r="I857" s="567" t="s">
        <v>445</v>
      </c>
      <c r="J857" s="568">
        <v>7.4999999999999997E-2</v>
      </c>
      <c r="K857" s="569">
        <v>1</v>
      </c>
      <c r="L857" s="575"/>
    </row>
    <row r="858" spans="1:12" ht="25.5">
      <c r="A858" s="594" t="s">
        <v>39</v>
      </c>
      <c r="B858" s="1600" t="s">
        <v>24</v>
      </c>
      <c r="C858" s="564" t="s">
        <v>427</v>
      </c>
      <c r="D858" s="564" t="s">
        <v>439</v>
      </c>
      <c r="E858" s="565">
        <v>2015</v>
      </c>
      <c r="F858" s="566" t="s">
        <v>58</v>
      </c>
      <c r="G858" s="1601" t="s">
        <v>222</v>
      </c>
      <c r="H858" s="1602" t="s">
        <v>2835</v>
      </c>
      <c r="I858" s="567" t="s">
        <v>445</v>
      </c>
      <c r="J858" s="568">
        <v>0.18181818181818182</v>
      </c>
      <c r="K858" s="569">
        <v>0.8571428571428571</v>
      </c>
      <c r="L858" s="575"/>
    </row>
    <row r="859" spans="1:12" ht="25.5">
      <c r="A859" s="594" t="s">
        <v>39</v>
      </c>
      <c r="B859" s="1600" t="s">
        <v>24</v>
      </c>
      <c r="C859" s="564" t="s">
        <v>427</v>
      </c>
      <c r="D859" s="564" t="s">
        <v>439</v>
      </c>
      <c r="E859" s="565">
        <v>2015</v>
      </c>
      <c r="F859" s="566" t="s">
        <v>58</v>
      </c>
      <c r="G859" s="1601" t="s">
        <v>216</v>
      </c>
      <c r="H859" s="1602" t="s">
        <v>2834</v>
      </c>
      <c r="I859" s="567" t="s">
        <v>445</v>
      </c>
      <c r="J859" s="568">
        <v>9.5238095238095233E-2</v>
      </c>
      <c r="K859" s="569">
        <v>0.66666666666666663</v>
      </c>
      <c r="L859" s="575"/>
    </row>
    <row r="860" spans="1:12" ht="25.5">
      <c r="A860" s="594" t="s">
        <v>39</v>
      </c>
      <c r="B860" s="1600" t="s">
        <v>24</v>
      </c>
      <c r="C860" s="564" t="s">
        <v>427</v>
      </c>
      <c r="D860" s="564" t="s">
        <v>439</v>
      </c>
      <c r="E860" s="565">
        <v>2015</v>
      </c>
      <c r="F860" s="566" t="s">
        <v>58</v>
      </c>
      <c r="G860" s="1601" t="s">
        <v>216</v>
      </c>
      <c r="H860" s="1602" t="s">
        <v>415</v>
      </c>
      <c r="I860" s="567" t="s">
        <v>445</v>
      </c>
      <c r="J860" s="568">
        <v>8.5526315789473686E-2</v>
      </c>
      <c r="K860" s="569">
        <v>1</v>
      </c>
      <c r="L860" s="575"/>
    </row>
    <row r="861" spans="1:12" ht="25.5">
      <c r="A861" s="594" t="s">
        <v>39</v>
      </c>
      <c r="B861" s="1600" t="s">
        <v>24</v>
      </c>
      <c r="C861" s="564" t="s">
        <v>427</v>
      </c>
      <c r="D861" s="564" t="s">
        <v>439</v>
      </c>
      <c r="E861" s="565">
        <v>2015</v>
      </c>
      <c r="F861" s="566" t="s">
        <v>58</v>
      </c>
      <c r="G861" s="1601" t="s">
        <v>216</v>
      </c>
      <c r="H861" s="1602" t="s">
        <v>416</v>
      </c>
      <c r="I861" s="567" t="s">
        <v>445</v>
      </c>
      <c r="J861" s="568">
        <v>0.19218241042345277</v>
      </c>
      <c r="K861" s="569">
        <v>0.96721311475409832</v>
      </c>
      <c r="L861" s="575"/>
    </row>
    <row r="862" spans="1:12" ht="25.5">
      <c r="A862" s="594" t="s">
        <v>39</v>
      </c>
      <c r="B862" s="1600" t="s">
        <v>24</v>
      </c>
      <c r="C862" s="564" t="s">
        <v>427</v>
      </c>
      <c r="D862" s="564" t="s">
        <v>439</v>
      </c>
      <c r="E862" s="565">
        <v>2015</v>
      </c>
      <c r="F862" s="566" t="s">
        <v>58</v>
      </c>
      <c r="G862" s="1601" t="s">
        <v>216</v>
      </c>
      <c r="H862" s="1602" t="s">
        <v>417</v>
      </c>
      <c r="I862" s="567" t="s">
        <v>445</v>
      </c>
      <c r="J862" s="568">
        <v>0.19259259259259259</v>
      </c>
      <c r="K862" s="569">
        <v>0.89655172413793105</v>
      </c>
      <c r="L862" s="575"/>
    </row>
    <row r="863" spans="1:12" ht="25.5">
      <c r="A863" s="594" t="s">
        <v>39</v>
      </c>
      <c r="B863" s="1600" t="s">
        <v>24</v>
      </c>
      <c r="C863" s="564" t="s">
        <v>427</v>
      </c>
      <c r="D863" s="564" t="s">
        <v>439</v>
      </c>
      <c r="E863" s="565">
        <v>2015</v>
      </c>
      <c r="F863" s="566" t="s">
        <v>58</v>
      </c>
      <c r="G863" s="1601" t="s">
        <v>1749</v>
      </c>
      <c r="H863" s="1602" t="s">
        <v>1743</v>
      </c>
      <c r="I863" s="567" t="s">
        <v>445</v>
      </c>
      <c r="J863" s="568">
        <v>0.35</v>
      </c>
      <c r="K863" s="569">
        <v>0.875</v>
      </c>
      <c r="L863" s="575"/>
    </row>
    <row r="864" spans="1:12" ht="25.5">
      <c r="A864" s="594" t="s">
        <v>39</v>
      </c>
      <c r="B864" s="1600" t="s">
        <v>24</v>
      </c>
      <c r="C864" s="564" t="s">
        <v>427</v>
      </c>
      <c r="D864" s="564" t="s">
        <v>439</v>
      </c>
      <c r="E864" s="565">
        <v>2015</v>
      </c>
      <c r="F864" s="566" t="s">
        <v>58</v>
      </c>
      <c r="G864" s="1601" t="s">
        <v>226</v>
      </c>
      <c r="H864" s="1602" t="s">
        <v>2834</v>
      </c>
      <c r="I864" s="567" t="s">
        <v>445</v>
      </c>
      <c r="J864" s="568">
        <v>7.1428571428571425E-2</v>
      </c>
      <c r="K864" s="569">
        <v>1</v>
      </c>
      <c r="L864" s="575"/>
    </row>
    <row r="865" spans="1:12" ht="25.5">
      <c r="A865" s="594" t="s">
        <v>39</v>
      </c>
      <c r="B865" s="1600" t="s">
        <v>24</v>
      </c>
      <c r="C865" s="564" t="s">
        <v>427</v>
      </c>
      <c r="D865" s="564" t="s">
        <v>439</v>
      </c>
      <c r="E865" s="565">
        <v>2015</v>
      </c>
      <c r="F865" s="566" t="s">
        <v>58</v>
      </c>
      <c r="G865" s="1601" t="s">
        <v>226</v>
      </c>
      <c r="H865" s="1602" t="s">
        <v>1743</v>
      </c>
      <c r="I865" s="567" t="s">
        <v>445</v>
      </c>
      <c r="J865" s="568">
        <v>0.17391304347826086</v>
      </c>
      <c r="K865" s="569">
        <v>0.8</v>
      </c>
      <c r="L865" s="575"/>
    </row>
    <row r="866" spans="1:12" ht="25.5">
      <c r="A866" s="594" t="s">
        <v>39</v>
      </c>
      <c r="B866" s="1600" t="s">
        <v>24</v>
      </c>
      <c r="C866" s="564" t="s">
        <v>427</v>
      </c>
      <c r="D866" s="564" t="s">
        <v>439</v>
      </c>
      <c r="E866" s="565">
        <v>2015</v>
      </c>
      <c r="F866" s="566" t="s">
        <v>58</v>
      </c>
      <c r="G866" s="1601" t="s">
        <v>1746</v>
      </c>
      <c r="H866" s="1602" t="s">
        <v>1743</v>
      </c>
      <c r="I866" s="567" t="s">
        <v>445</v>
      </c>
      <c r="J866" s="568">
        <v>0.2</v>
      </c>
      <c r="K866" s="569">
        <v>0.75</v>
      </c>
      <c r="L866" s="575"/>
    </row>
    <row r="867" spans="1:12" ht="25.5">
      <c r="A867" s="594" t="s">
        <v>39</v>
      </c>
      <c r="B867" s="1600" t="s">
        <v>24</v>
      </c>
      <c r="C867" s="564" t="s">
        <v>427</v>
      </c>
      <c r="D867" s="564" t="s">
        <v>439</v>
      </c>
      <c r="E867" s="565">
        <v>2015</v>
      </c>
      <c r="F867" s="566" t="s">
        <v>58</v>
      </c>
      <c r="G867" s="1601" t="s">
        <v>1746</v>
      </c>
      <c r="H867" s="1602" t="s">
        <v>1747</v>
      </c>
      <c r="I867" s="567" t="s">
        <v>445</v>
      </c>
      <c r="J867" s="568">
        <v>0.375</v>
      </c>
      <c r="K867" s="569">
        <v>1</v>
      </c>
      <c r="L867" s="575"/>
    </row>
    <row r="868" spans="1:12" ht="25.5">
      <c r="A868" s="594" t="s">
        <v>39</v>
      </c>
      <c r="B868" s="1600" t="s">
        <v>24</v>
      </c>
      <c r="C868" s="564" t="s">
        <v>427</v>
      </c>
      <c r="D868" s="564" t="s">
        <v>439</v>
      </c>
      <c r="E868" s="565">
        <v>2015</v>
      </c>
      <c r="F868" s="566" t="s">
        <v>58</v>
      </c>
      <c r="G868" s="1601" t="s">
        <v>231</v>
      </c>
      <c r="H868" s="1602" t="s">
        <v>217</v>
      </c>
      <c r="I868" s="567" t="s">
        <v>445</v>
      </c>
      <c r="J868" s="568">
        <v>2.7027027027027029E-2</v>
      </c>
      <c r="K868" s="569">
        <v>1</v>
      </c>
      <c r="L868" s="575"/>
    </row>
    <row r="869" spans="1:12" ht="25.5">
      <c r="A869" s="594" t="s">
        <v>39</v>
      </c>
      <c r="B869" s="1600" t="s">
        <v>24</v>
      </c>
      <c r="C869" s="564" t="s">
        <v>427</v>
      </c>
      <c r="D869" s="564" t="s">
        <v>439</v>
      </c>
      <c r="E869" s="565">
        <v>2015</v>
      </c>
      <c r="F869" s="566" t="s">
        <v>58</v>
      </c>
      <c r="G869" s="1601" t="s">
        <v>231</v>
      </c>
      <c r="H869" s="1602" t="s">
        <v>2834</v>
      </c>
      <c r="I869" s="567" t="s">
        <v>445</v>
      </c>
      <c r="J869" s="568">
        <v>1.8410852713178296E-2</v>
      </c>
      <c r="K869" s="569">
        <v>0.86363636363636365</v>
      </c>
      <c r="L869" s="575"/>
    </row>
    <row r="870" spans="1:12" ht="25.5">
      <c r="A870" s="594" t="s">
        <v>39</v>
      </c>
      <c r="B870" s="1600" t="s">
        <v>24</v>
      </c>
      <c r="C870" s="564" t="s">
        <v>427</v>
      </c>
      <c r="D870" s="564" t="s">
        <v>439</v>
      </c>
      <c r="E870" s="565">
        <v>2015</v>
      </c>
      <c r="F870" s="566" t="s">
        <v>58</v>
      </c>
      <c r="G870" s="1601" t="s">
        <v>231</v>
      </c>
      <c r="H870" s="1602" t="s">
        <v>415</v>
      </c>
      <c r="I870" s="567" t="s">
        <v>445</v>
      </c>
      <c r="J870" s="568">
        <v>3.8461538461538464E-2</v>
      </c>
      <c r="K870" s="569">
        <v>0.66666666666666663</v>
      </c>
      <c r="L870" s="575"/>
    </row>
    <row r="871" spans="1:12" ht="25.5">
      <c r="A871" s="594" t="s">
        <v>39</v>
      </c>
      <c r="B871" s="1600" t="s">
        <v>24</v>
      </c>
      <c r="C871" s="564" t="s">
        <v>427</v>
      </c>
      <c r="D871" s="564" t="s">
        <v>439</v>
      </c>
      <c r="E871" s="565">
        <v>2015</v>
      </c>
      <c r="F871" s="566" t="s">
        <v>58</v>
      </c>
      <c r="G871" s="1601" t="s">
        <v>220</v>
      </c>
      <c r="H871" s="1602" t="s">
        <v>2834</v>
      </c>
      <c r="I871" s="567" t="s">
        <v>445</v>
      </c>
      <c r="J871" s="568">
        <v>0.15</v>
      </c>
      <c r="K871" s="569">
        <v>1</v>
      </c>
      <c r="L871" s="575"/>
    </row>
    <row r="872" spans="1:12" ht="25.5">
      <c r="A872" s="594" t="s">
        <v>39</v>
      </c>
      <c r="B872" s="1600" t="s">
        <v>24</v>
      </c>
      <c r="C872" s="564" t="s">
        <v>427</v>
      </c>
      <c r="D872" s="564" t="s">
        <v>439</v>
      </c>
      <c r="E872" s="565">
        <v>2015</v>
      </c>
      <c r="F872" s="566" t="s">
        <v>58</v>
      </c>
      <c r="G872" s="1604" t="s">
        <v>220</v>
      </c>
      <c r="H872" s="1602" t="s">
        <v>415</v>
      </c>
      <c r="I872" s="567" t="s">
        <v>445</v>
      </c>
      <c r="J872" s="568">
        <v>5.5555555555555552E-2</v>
      </c>
      <c r="K872" s="569">
        <v>0.7142857142857143</v>
      </c>
      <c r="L872" s="575"/>
    </row>
    <row r="873" spans="1:12" ht="25.5">
      <c r="A873" s="594" t="s">
        <v>39</v>
      </c>
      <c r="B873" s="1600" t="s">
        <v>24</v>
      </c>
      <c r="C873" s="564" t="s">
        <v>427</v>
      </c>
      <c r="D873" s="564" t="s">
        <v>439</v>
      </c>
      <c r="E873" s="565">
        <v>2015</v>
      </c>
      <c r="F873" s="566" t="s">
        <v>58</v>
      </c>
      <c r="G873" s="1604" t="s">
        <v>220</v>
      </c>
      <c r="H873" s="1602" t="s">
        <v>416</v>
      </c>
      <c r="I873" s="567" t="s">
        <v>445</v>
      </c>
      <c r="J873" s="568">
        <v>0.11235955056179775</v>
      </c>
      <c r="K873" s="569">
        <v>0.90909090909090906</v>
      </c>
      <c r="L873" s="575"/>
    </row>
    <row r="874" spans="1:12" ht="25.5">
      <c r="A874" s="594" t="s">
        <v>39</v>
      </c>
      <c r="B874" s="1600" t="s">
        <v>24</v>
      </c>
      <c r="C874" s="564" t="s">
        <v>427</v>
      </c>
      <c r="D874" s="564" t="s">
        <v>439</v>
      </c>
      <c r="E874" s="565">
        <v>2015</v>
      </c>
      <c r="F874" s="566" t="s">
        <v>58</v>
      </c>
      <c r="G874" s="1604" t="s">
        <v>220</v>
      </c>
      <c r="H874" s="1602" t="s">
        <v>1751</v>
      </c>
      <c r="I874" s="567" t="s">
        <v>445</v>
      </c>
      <c r="J874" s="568">
        <v>0.6</v>
      </c>
      <c r="K874" s="569">
        <v>1</v>
      </c>
      <c r="L874" s="575"/>
    </row>
    <row r="875" spans="1:12" ht="25.5">
      <c r="A875" s="594" t="s">
        <v>39</v>
      </c>
      <c r="B875" s="1600" t="s">
        <v>401</v>
      </c>
      <c r="C875" s="564" t="s">
        <v>427</v>
      </c>
      <c r="D875" s="564" t="s">
        <v>439</v>
      </c>
      <c r="E875" s="565">
        <v>2015</v>
      </c>
      <c r="F875" s="566" t="s">
        <v>58</v>
      </c>
      <c r="G875" s="1604" t="s">
        <v>216</v>
      </c>
      <c r="H875" s="1602" t="s">
        <v>417</v>
      </c>
      <c r="I875" s="567" t="s">
        <v>445</v>
      </c>
      <c r="J875" s="568">
        <v>0.41025641025641024</v>
      </c>
      <c r="K875" s="569">
        <v>0.53333333333333333</v>
      </c>
      <c r="L875" s="575"/>
    </row>
    <row r="876" spans="1:12" ht="25.5">
      <c r="A876" s="594" t="s">
        <v>39</v>
      </c>
      <c r="B876" s="1600" t="s">
        <v>401</v>
      </c>
      <c r="C876" s="564" t="s">
        <v>427</v>
      </c>
      <c r="D876" s="564" t="s">
        <v>439</v>
      </c>
      <c r="E876" s="565">
        <v>2015</v>
      </c>
      <c r="F876" s="566" t="s">
        <v>58</v>
      </c>
      <c r="G876" s="1601" t="s">
        <v>216</v>
      </c>
      <c r="H876" s="1602" t="s">
        <v>418</v>
      </c>
      <c r="I876" s="567" t="s">
        <v>445</v>
      </c>
      <c r="J876" s="568">
        <v>0.54545454545454541</v>
      </c>
      <c r="K876" s="569">
        <v>0.54545454545454541</v>
      </c>
      <c r="L876" s="575"/>
    </row>
    <row r="877" spans="1:12" ht="25.5">
      <c r="A877" s="594" t="s">
        <v>39</v>
      </c>
      <c r="B877" s="1600" t="s">
        <v>401</v>
      </c>
      <c r="C877" s="564" t="s">
        <v>427</v>
      </c>
      <c r="D877" s="564" t="s">
        <v>439</v>
      </c>
      <c r="E877" s="565">
        <v>2015</v>
      </c>
      <c r="F877" s="566" t="s">
        <v>58</v>
      </c>
      <c r="G877" s="1601" t="s">
        <v>1749</v>
      </c>
      <c r="H877" s="1602" t="s">
        <v>1743</v>
      </c>
      <c r="I877" s="567" t="s">
        <v>445</v>
      </c>
      <c r="J877" s="568">
        <v>0.375</v>
      </c>
      <c r="K877" s="569">
        <v>0.66666666666666663</v>
      </c>
      <c r="L877" s="575"/>
    </row>
    <row r="878" spans="1:12" ht="25.5">
      <c r="A878" s="594" t="s">
        <v>39</v>
      </c>
      <c r="B878" s="1600" t="s">
        <v>401</v>
      </c>
      <c r="C878" s="564" t="s">
        <v>427</v>
      </c>
      <c r="D878" s="564" t="s">
        <v>439</v>
      </c>
      <c r="E878" s="565">
        <v>2015</v>
      </c>
      <c r="F878" s="566" t="s">
        <v>58</v>
      </c>
      <c r="G878" s="1601" t="s">
        <v>226</v>
      </c>
      <c r="H878" s="1602" t="s">
        <v>1748</v>
      </c>
      <c r="I878" s="567" t="s">
        <v>445</v>
      </c>
      <c r="J878" s="568">
        <v>0.19047619047619047</v>
      </c>
      <c r="K878" s="569">
        <v>0.88888888888888884</v>
      </c>
      <c r="L878" s="575"/>
    </row>
    <row r="879" spans="1:12" ht="25.5">
      <c r="A879" s="594" t="s">
        <v>39</v>
      </c>
      <c r="B879" s="1600" t="s">
        <v>401</v>
      </c>
      <c r="C879" s="564" t="s">
        <v>427</v>
      </c>
      <c r="D879" s="564" t="s">
        <v>439</v>
      </c>
      <c r="E879" s="565">
        <v>2015</v>
      </c>
      <c r="F879" s="566" t="s">
        <v>58</v>
      </c>
      <c r="G879" s="1601" t="s">
        <v>226</v>
      </c>
      <c r="H879" s="1602" t="s">
        <v>415</v>
      </c>
      <c r="I879" s="567" t="s">
        <v>445</v>
      </c>
      <c r="J879" s="568">
        <v>0.16129032258064516</v>
      </c>
      <c r="K879" s="569">
        <v>0.83333333333333337</v>
      </c>
      <c r="L879" s="575"/>
    </row>
    <row r="880" spans="1:12" ht="25.5">
      <c r="A880" s="594" t="s">
        <v>39</v>
      </c>
      <c r="B880" s="1600" t="s">
        <v>401</v>
      </c>
      <c r="C880" s="564" t="s">
        <v>427</v>
      </c>
      <c r="D880" s="564" t="s">
        <v>439</v>
      </c>
      <c r="E880" s="565">
        <v>2015</v>
      </c>
      <c r="F880" s="566" t="s">
        <v>58</v>
      </c>
      <c r="G880" s="1601" t="s">
        <v>226</v>
      </c>
      <c r="H880" s="1602" t="s">
        <v>1751</v>
      </c>
      <c r="I880" s="567" t="s">
        <v>445</v>
      </c>
      <c r="J880" s="568">
        <v>0.52380952380952384</v>
      </c>
      <c r="K880" s="569">
        <v>0.84615384615384615</v>
      </c>
      <c r="L880" s="575"/>
    </row>
    <row r="881" spans="1:12" ht="25.5">
      <c r="A881" s="594" t="s">
        <v>39</v>
      </c>
      <c r="B881" s="1600" t="s">
        <v>401</v>
      </c>
      <c r="C881" s="564" t="s">
        <v>427</v>
      </c>
      <c r="D881" s="564" t="s">
        <v>439</v>
      </c>
      <c r="E881" s="565">
        <v>2015</v>
      </c>
      <c r="F881" s="566" t="s">
        <v>58</v>
      </c>
      <c r="G881" s="1601" t="s">
        <v>1746</v>
      </c>
      <c r="H881" s="1602" t="s">
        <v>1751</v>
      </c>
      <c r="I881" s="567" t="s">
        <v>445</v>
      </c>
      <c r="J881" s="568">
        <v>0.79032258064516125</v>
      </c>
      <c r="K881" s="569">
        <v>0.90740740740740744</v>
      </c>
      <c r="L881" s="575"/>
    </row>
    <row r="882" spans="1:12" ht="25.5">
      <c r="A882" s="594" t="s">
        <v>39</v>
      </c>
      <c r="B882" s="1600" t="s">
        <v>401</v>
      </c>
      <c r="C882" s="564" t="s">
        <v>427</v>
      </c>
      <c r="D882" s="564" t="s">
        <v>439</v>
      </c>
      <c r="E882" s="565">
        <v>2015</v>
      </c>
      <c r="F882" s="566" t="s">
        <v>58</v>
      </c>
      <c r="G882" s="1601" t="s">
        <v>1746</v>
      </c>
      <c r="H882" s="1602" t="s">
        <v>418</v>
      </c>
      <c r="I882" s="567" t="s">
        <v>445</v>
      </c>
      <c r="J882" s="568">
        <v>0.91304347826086951</v>
      </c>
      <c r="K882" s="569">
        <v>0.91304347826086951</v>
      </c>
      <c r="L882" s="575"/>
    </row>
    <row r="883" spans="1:12" ht="25.5">
      <c r="A883" s="594" t="s">
        <v>39</v>
      </c>
      <c r="B883" s="1600" t="s">
        <v>401</v>
      </c>
      <c r="C883" s="564" t="s">
        <v>427</v>
      </c>
      <c r="D883" s="564" t="s">
        <v>439</v>
      </c>
      <c r="E883" s="565">
        <v>2015</v>
      </c>
      <c r="F883" s="566" t="s">
        <v>58</v>
      </c>
      <c r="G883" s="1604" t="s">
        <v>231</v>
      </c>
      <c r="H883" s="1602" t="s">
        <v>215</v>
      </c>
      <c r="I883" s="567" t="s">
        <v>445</v>
      </c>
      <c r="J883" s="568">
        <v>1.6260162601626018E-2</v>
      </c>
      <c r="K883" s="569">
        <v>0.72727272727272729</v>
      </c>
      <c r="L883" s="575"/>
    </row>
    <row r="884" spans="1:12" ht="25.5">
      <c r="A884" s="594" t="s">
        <v>39</v>
      </c>
      <c r="B884" s="1600" t="s">
        <v>401</v>
      </c>
      <c r="C884" s="564" t="s">
        <v>427</v>
      </c>
      <c r="D884" s="564" t="s">
        <v>439</v>
      </c>
      <c r="E884" s="565">
        <v>2015</v>
      </c>
      <c r="F884" s="566" t="s">
        <v>58</v>
      </c>
      <c r="G884" s="1604" t="s">
        <v>231</v>
      </c>
      <c r="H884" s="1602" t="s">
        <v>219</v>
      </c>
      <c r="I884" s="567" t="s">
        <v>445</v>
      </c>
      <c r="J884" s="568">
        <v>0.15789473684210525</v>
      </c>
      <c r="K884" s="569">
        <v>1</v>
      </c>
      <c r="L884" s="575"/>
    </row>
    <row r="885" spans="1:12" ht="25.5">
      <c r="A885" s="594" t="s">
        <v>39</v>
      </c>
      <c r="B885" s="1600" t="s">
        <v>401</v>
      </c>
      <c r="C885" s="564" t="s">
        <v>427</v>
      </c>
      <c r="D885" s="564" t="s">
        <v>439</v>
      </c>
      <c r="E885" s="565">
        <v>2015</v>
      </c>
      <c r="F885" s="566" t="s">
        <v>58</v>
      </c>
      <c r="G885" s="1604" t="s">
        <v>231</v>
      </c>
      <c r="H885" s="1602" t="s">
        <v>415</v>
      </c>
      <c r="I885" s="567" t="s">
        <v>445</v>
      </c>
      <c r="J885" s="568">
        <v>0.17647058823529413</v>
      </c>
      <c r="K885" s="569">
        <v>1</v>
      </c>
      <c r="L885" s="575"/>
    </row>
    <row r="886" spans="1:12" ht="25.5">
      <c r="A886" s="594" t="s">
        <v>39</v>
      </c>
      <c r="B886" s="1600" t="s">
        <v>401</v>
      </c>
      <c r="C886" s="564" t="s">
        <v>427</v>
      </c>
      <c r="D886" s="564" t="s">
        <v>439</v>
      </c>
      <c r="E886" s="565">
        <v>2015</v>
      </c>
      <c r="F886" s="566" t="s">
        <v>58</v>
      </c>
      <c r="G886" s="1604" t="s">
        <v>231</v>
      </c>
      <c r="H886" s="1602" t="s">
        <v>1751</v>
      </c>
      <c r="I886" s="567" t="s">
        <v>445</v>
      </c>
      <c r="J886" s="568">
        <v>0.2857142857142857</v>
      </c>
      <c r="K886" s="569">
        <v>0.66666666666666663</v>
      </c>
      <c r="L886" s="575"/>
    </row>
    <row r="887" spans="1:12" ht="25.5">
      <c r="A887" s="594" t="s">
        <v>39</v>
      </c>
      <c r="B887" s="1600" t="s">
        <v>401</v>
      </c>
      <c r="C887" s="564" t="s">
        <v>427</v>
      </c>
      <c r="D887" s="564" t="s">
        <v>439</v>
      </c>
      <c r="E887" s="565">
        <v>2015</v>
      </c>
      <c r="F887" s="566" t="s">
        <v>58</v>
      </c>
      <c r="G887" s="1604" t="s">
        <v>220</v>
      </c>
      <c r="H887" s="1602" t="s">
        <v>1743</v>
      </c>
      <c r="I887" s="567" t="s">
        <v>445</v>
      </c>
      <c r="J887" s="568">
        <v>0.27777777777777779</v>
      </c>
      <c r="K887" s="569">
        <v>0.625</v>
      </c>
      <c r="L887" s="575"/>
    </row>
    <row r="888" spans="1:12" ht="25.5">
      <c r="A888" s="594" t="s">
        <v>39</v>
      </c>
      <c r="B888" s="1600" t="s">
        <v>401</v>
      </c>
      <c r="C888" s="564" t="s">
        <v>427</v>
      </c>
      <c r="D888" s="564" t="s">
        <v>439</v>
      </c>
      <c r="E888" s="565">
        <v>2015</v>
      </c>
      <c r="F888" s="566" t="s">
        <v>58</v>
      </c>
      <c r="G888" s="1601" t="s">
        <v>220</v>
      </c>
      <c r="H888" s="1602" t="s">
        <v>418</v>
      </c>
      <c r="I888" s="567" t="s">
        <v>445</v>
      </c>
      <c r="J888" s="568">
        <v>0.6333333333333333</v>
      </c>
      <c r="K888" s="569">
        <v>0.6333333333333333</v>
      </c>
      <c r="L888" s="575"/>
    </row>
    <row r="889" spans="1:12" ht="25.5">
      <c r="A889" s="594" t="s">
        <v>39</v>
      </c>
      <c r="B889" s="1600" t="s">
        <v>40</v>
      </c>
      <c r="C889" s="564" t="s">
        <v>428</v>
      </c>
      <c r="D889" s="564" t="s">
        <v>440</v>
      </c>
      <c r="E889" s="565">
        <v>2015</v>
      </c>
      <c r="F889" s="566" t="s">
        <v>58</v>
      </c>
      <c r="G889" s="1601" t="s">
        <v>227</v>
      </c>
      <c r="H889" s="1602" t="s">
        <v>1748</v>
      </c>
      <c r="I889" s="567" t="s">
        <v>445</v>
      </c>
      <c r="J889" s="568">
        <v>7.6923076923076927E-2</v>
      </c>
      <c r="K889" s="569">
        <v>1</v>
      </c>
      <c r="L889" s="575"/>
    </row>
    <row r="890" spans="1:12" ht="25.5">
      <c r="A890" s="594" t="s">
        <v>39</v>
      </c>
      <c r="B890" s="1600" t="s">
        <v>40</v>
      </c>
      <c r="C890" s="564" t="s">
        <v>428</v>
      </c>
      <c r="D890" s="564" t="s">
        <v>440</v>
      </c>
      <c r="E890" s="565">
        <v>2015</v>
      </c>
      <c r="F890" s="566" t="s">
        <v>58</v>
      </c>
      <c r="G890" s="1601" t="s">
        <v>227</v>
      </c>
      <c r="H890" s="1602" t="s">
        <v>415</v>
      </c>
      <c r="I890" s="567" t="s">
        <v>445</v>
      </c>
      <c r="J890" s="574">
        <v>0.125</v>
      </c>
      <c r="K890" s="572">
        <v>0.90476190476190477</v>
      </c>
      <c r="L890" s="575"/>
    </row>
    <row r="891" spans="1:12" ht="25.5">
      <c r="A891" s="594" t="s">
        <v>39</v>
      </c>
      <c r="B891" s="1600" t="s">
        <v>40</v>
      </c>
      <c r="C891" s="564" t="s">
        <v>428</v>
      </c>
      <c r="D891" s="564" t="s">
        <v>440</v>
      </c>
      <c r="E891" s="565">
        <v>2015</v>
      </c>
      <c r="F891" s="566" t="s">
        <v>58</v>
      </c>
      <c r="G891" s="1601" t="s">
        <v>227</v>
      </c>
      <c r="H891" s="1602" t="s">
        <v>1747</v>
      </c>
      <c r="I891" s="567" t="s">
        <v>445</v>
      </c>
      <c r="J891" s="574">
        <v>0.27777777777777779</v>
      </c>
      <c r="K891" s="572">
        <v>1</v>
      </c>
      <c r="L891" s="575"/>
    </row>
    <row r="892" spans="1:12" ht="25.5">
      <c r="A892" s="594" t="s">
        <v>39</v>
      </c>
      <c r="B892" s="1600" t="s">
        <v>40</v>
      </c>
      <c r="C892" s="564" t="s">
        <v>428</v>
      </c>
      <c r="D892" s="564" t="s">
        <v>440</v>
      </c>
      <c r="E892" s="565">
        <v>2015</v>
      </c>
      <c r="F892" s="566" t="s">
        <v>58</v>
      </c>
      <c r="G892" s="1601" t="s">
        <v>222</v>
      </c>
      <c r="H892" s="1602" t="s">
        <v>215</v>
      </c>
      <c r="I892" s="567" t="s">
        <v>445</v>
      </c>
      <c r="J892" s="574">
        <v>1.770416904625928E-2</v>
      </c>
      <c r="K892" s="572">
        <v>0.79487179487179482</v>
      </c>
      <c r="L892" s="575"/>
    </row>
    <row r="893" spans="1:12" ht="25.5">
      <c r="A893" s="594" t="s">
        <v>39</v>
      </c>
      <c r="B893" s="1600" t="s">
        <v>40</v>
      </c>
      <c r="C893" s="564" t="s">
        <v>428</v>
      </c>
      <c r="D893" s="564" t="s">
        <v>440</v>
      </c>
      <c r="E893" s="565">
        <v>2015</v>
      </c>
      <c r="F893" s="566" t="s">
        <v>58</v>
      </c>
      <c r="G893" s="1601" t="s">
        <v>222</v>
      </c>
      <c r="H893" s="1602" t="s">
        <v>219</v>
      </c>
      <c r="I893" s="567" t="s">
        <v>445</v>
      </c>
      <c r="J893" s="574">
        <v>0.35714285714285715</v>
      </c>
      <c r="K893" s="572">
        <v>1</v>
      </c>
      <c r="L893" s="575"/>
    </row>
    <row r="894" spans="1:12" ht="25.5">
      <c r="A894" s="594" t="s">
        <v>39</v>
      </c>
      <c r="B894" s="1600" t="s">
        <v>40</v>
      </c>
      <c r="C894" s="564" t="s">
        <v>428</v>
      </c>
      <c r="D894" s="564" t="s">
        <v>440</v>
      </c>
      <c r="E894" s="565">
        <v>2015</v>
      </c>
      <c r="F894" s="566" t="s">
        <v>58</v>
      </c>
      <c r="G894" s="1601" t="s">
        <v>222</v>
      </c>
      <c r="H894" s="1602" t="s">
        <v>415</v>
      </c>
      <c r="I894" s="567" t="s">
        <v>445</v>
      </c>
      <c r="J894" s="574">
        <v>2.4691358024691357E-2</v>
      </c>
      <c r="K894" s="572">
        <v>0.5</v>
      </c>
      <c r="L894" s="575"/>
    </row>
    <row r="895" spans="1:12" ht="25.5">
      <c r="A895" s="594" t="s">
        <v>39</v>
      </c>
      <c r="B895" s="1600" t="s">
        <v>40</v>
      </c>
      <c r="C895" s="564" t="s">
        <v>428</v>
      </c>
      <c r="D895" s="564" t="s">
        <v>440</v>
      </c>
      <c r="E895" s="565">
        <v>2015</v>
      </c>
      <c r="F895" s="566" t="s">
        <v>58</v>
      </c>
      <c r="G895" s="1601" t="s">
        <v>216</v>
      </c>
      <c r="H895" s="1602" t="s">
        <v>1743</v>
      </c>
      <c r="I895" s="567" t="s">
        <v>445</v>
      </c>
      <c r="J895" s="574">
        <v>0.14754098360655737</v>
      </c>
      <c r="K895" s="572">
        <v>0.75</v>
      </c>
      <c r="L895" s="575"/>
    </row>
    <row r="896" spans="1:12" ht="25.5">
      <c r="A896" s="594" t="s">
        <v>39</v>
      </c>
      <c r="B896" s="1600" t="s">
        <v>40</v>
      </c>
      <c r="C896" s="564" t="s">
        <v>428</v>
      </c>
      <c r="D896" s="564" t="s">
        <v>440</v>
      </c>
      <c r="E896" s="565">
        <v>2015</v>
      </c>
      <c r="F896" s="566" t="s">
        <v>58</v>
      </c>
      <c r="G896" s="1601" t="s">
        <v>216</v>
      </c>
      <c r="H896" s="1602" t="s">
        <v>416</v>
      </c>
      <c r="I896" s="567" t="s">
        <v>445</v>
      </c>
      <c r="J896" s="568">
        <v>0.1728395061728395</v>
      </c>
      <c r="K896" s="569">
        <v>0.77777777777777779</v>
      </c>
      <c r="L896" s="575"/>
    </row>
    <row r="897" spans="1:12" ht="25.5">
      <c r="A897" s="594" t="s">
        <v>39</v>
      </c>
      <c r="B897" s="1600" t="s">
        <v>40</v>
      </c>
      <c r="C897" s="564" t="s">
        <v>428</v>
      </c>
      <c r="D897" s="564" t="s">
        <v>440</v>
      </c>
      <c r="E897" s="565">
        <v>2015</v>
      </c>
      <c r="F897" s="566" t="s">
        <v>58</v>
      </c>
      <c r="G897" s="1601" t="s">
        <v>216</v>
      </c>
      <c r="H897" s="1602" t="s">
        <v>417</v>
      </c>
      <c r="I897" s="567" t="s">
        <v>445</v>
      </c>
      <c r="J897" s="568">
        <v>0.36507936507936506</v>
      </c>
      <c r="K897" s="569">
        <v>0.83636363636363631</v>
      </c>
      <c r="L897" s="575"/>
    </row>
    <row r="898" spans="1:12" ht="25.5">
      <c r="A898" s="594" t="s">
        <v>39</v>
      </c>
      <c r="B898" s="1600" t="s">
        <v>40</v>
      </c>
      <c r="C898" s="564" t="s">
        <v>428</v>
      </c>
      <c r="D898" s="564" t="s">
        <v>440</v>
      </c>
      <c r="E898" s="565">
        <v>2015</v>
      </c>
      <c r="F898" s="566" t="s">
        <v>58</v>
      </c>
      <c r="G898" s="1601" t="s">
        <v>216</v>
      </c>
      <c r="H898" s="1602" t="s">
        <v>1745</v>
      </c>
      <c r="I898" s="567" t="s">
        <v>445</v>
      </c>
      <c r="J898" s="568">
        <v>0.66666666666666663</v>
      </c>
      <c r="K898" s="569">
        <v>0.66666666666666663</v>
      </c>
      <c r="L898" s="575"/>
    </row>
    <row r="899" spans="1:12" ht="25.5">
      <c r="A899" s="594" t="s">
        <v>39</v>
      </c>
      <c r="B899" s="1600" t="s">
        <v>40</v>
      </c>
      <c r="C899" s="564" t="s">
        <v>428</v>
      </c>
      <c r="D899" s="564" t="s">
        <v>440</v>
      </c>
      <c r="E899" s="565">
        <v>2015</v>
      </c>
      <c r="F899" s="566" t="s">
        <v>58</v>
      </c>
      <c r="G899" s="1601" t="s">
        <v>1749</v>
      </c>
      <c r="H899" s="1602" t="s">
        <v>219</v>
      </c>
      <c r="I899" s="567" t="s">
        <v>445</v>
      </c>
      <c r="J899" s="568">
        <v>8.9285714285714288E-2</v>
      </c>
      <c r="K899" s="569">
        <v>0.7142857142857143</v>
      </c>
      <c r="L899" s="575"/>
    </row>
    <row r="900" spans="1:12" ht="25.5">
      <c r="A900" s="594" t="s">
        <v>39</v>
      </c>
      <c r="B900" s="1600" t="s">
        <v>40</v>
      </c>
      <c r="C900" s="564" t="s">
        <v>428</v>
      </c>
      <c r="D900" s="564" t="s">
        <v>440</v>
      </c>
      <c r="E900" s="565">
        <v>2015</v>
      </c>
      <c r="F900" s="566" t="s">
        <v>58</v>
      </c>
      <c r="G900" s="1601" t="s">
        <v>1749</v>
      </c>
      <c r="H900" s="1602" t="s">
        <v>415</v>
      </c>
      <c r="I900" s="567" t="s">
        <v>445</v>
      </c>
      <c r="J900" s="568">
        <v>8.1632653061224483E-2</v>
      </c>
      <c r="K900" s="569">
        <v>0.5714285714285714</v>
      </c>
      <c r="L900" s="575"/>
    </row>
    <row r="901" spans="1:12" ht="25.5">
      <c r="A901" s="594" t="s">
        <v>39</v>
      </c>
      <c r="B901" s="1600" t="s">
        <v>40</v>
      </c>
      <c r="C901" s="564" t="s">
        <v>428</v>
      </c>
      <c r="D901" s="564" t="s">
        <v>440</v>
      </c>
      <c r="E901" s="565">
        <v>2015</v>
      </c>
      <c r="F901" s="566" t="s">
        <v>58</v>
      </c>
      <c r="G901" s="1601" t="s">
        <v>226</v>
      </c>
      <c r="H901" s="1602" t="s">
        <v>1748</v>
      </c>
      <c r="I901" s="567" t="s">
        <v>445</v>
      </c>
      <c r="J901" s="568">
        <v>0.12903225806451613</v>
      </c>
      <c r="K901" s="569">
        <v>1</v>
      </c>
      <c r="L901" s="575"/>
    </row>
    <row r="902" spans="1:12" ht="25.5">
      <c r="A902" s="594" t="s">
        <v>39</v>
      </c>
      <c r="B902" s="1600" t="s">
        <v>40</v>
      </c>
      <c r="C902" s="564" t="s">
        <v>428</v>
      </c>
      <c r="D902" s="564" t="s">
        <v>440</v>
      </c>
      <c r="E902" s="565">
        <v>2015</v>
      </c>
      <c r="F902" s="566" t="s">
        <v>58</v>
      </c>
      <c r="G902" s="1601" t="s">
        <v>226</v>
      </c>
      <c r="H902" s="1602" t="s">
        <v>415</v>
      </c>
      <c r="I902" s="567" t="s">
        <v>445</v>
      </c>
      <c r="J902" s="568">
        <v>9.3333333333333338E-2</v>
      </c>
      <c r="K902" s="569">
        <v>0.875</v>
      </c>
      <c r="L902" s="575"/>
    </row>
    <row r="903" spans="1:12" ht="25.5">
      <c r="A903" s="594" t="s">
        <v>39</v>
      </c>
      <c r="B903" s="1600" t="s">
        <v>40</v>
      </c>
      <c r="C903" s="564" t="s">
        <v>428</v>
      </c>
      <c r="D903" s="564" t="s">
        <v>440</v>
      </c>
      <c r="E903" s="565">
        <v>2015</v>
      </c>
      <c r="F903" s="566" t="s">
        <v>58</v>
      </c>
      <c r="G903" s="1601" t="s">
        <v>226</v>
      </c>
      <c r="H903" s="1602" t="s">
        <v>206</v>
      </c>
      <c r="I903" s="567" t="s">
        <v>445</v>
      </c>
      <c r="J903" s="568">
        <v>0.17857142857142858</v>
      </c>
      <c r="K903" s="569">
        <v>0.55555555555555558</v>
      </c>
      <c r="L903" s="575"/>
    </row>
    <row r="904" spans="1:12" ht="25.5">
      <c r="A904" s="594" t="s">
        <v>39</v>
      </c>
      <c r="B904" s="1600" t="s">
        <v>40</v>
      </c>
      <c r="C904" s="564" t="s">
        <v>428</v>
      </c>
      <c r="D904" s="564" t="s">
        <v>440</v>
      </c>
      <c r="E904" s="565">
        <v>2015</v>
      </c>
      <c r="F904" s="566" t="s">
        <v>58</v>
      </c>
      <c r="G904" s="1601" t="s">
        <v>226</v>
      </c>
      <c r="H904" s="1602" t="s">
        <v>417</v>
      </c>
      <c r="I904" s="567" t="s">
        <v>445</v>
      </c>
      <c r="J904" s="568">
        <v>0.2</v>
      </c>
      <c r="K904" s="569">
        <v>1</v>
      </c>
      <c r="L904" s="575"/>
    </row>
    <row r="905" spans="1:12" ht="25.5">
      <c r="A905" s="594" t="s">
        <v>39</v>
      </c>
      <c r="B905" s="1600" t="s">
        <v>40</v>
      </c>
      <c r="C905" s="564" t="s">
        <v>428</v>
      </c>
      <c r="D905" s="564" t="s">
        <v>440</v>
      </c>
      <c r="E905" s="565">
        <v>2015</v>
      </c>
      <c r="F905" s="566" t="s">
        <v>58</v>
      </c>
      <c r="G905" s="1601" t="s">
        <v>1746</v>
      </c>
      <c r="H905" s="1602" t="s">
        <v>1747</v>
      </c>
      <c r="I905" s="567" t="s">
        <v>445</v>
      </c>
      <c r="J905" s="568">
        <v>0.42857142857142855</v>
      </c>
      <c r="K905" s="569">
        <v>0.8571428571428571</v>
      </c>
      <c r="L905" s="575"/>
    </row>
    <row r="906" spans="1:12" ht="25.5">
      <c r="A906" s="594" t="s">
        <v>39</v>
      </c>
      <c r="B906" s="1600" t="s">
        <v>40</v>
      </c>
      <c r="C906" s="564" t="s">
        <v>428</v>
      </c>
      <c r="D906" s="564" t="s">
        <v>440</v>
      </c>
      <c r="E906" s="565">
        <v>2015</v>
      </c>
      <c r="F906" s="566" t="s">
        <v>58</v>
      </c>
      <c r="G906" s="1601" t="s">
        <v>1746</v>
      </c>
      <c r="H906" s="1602" t="s">
        <v>417</v>
      </c>
      <c r="I906" s="567" t="s">
        <v>445</v>
      </c>
      <c r="J906" s="568">
        <v>0.47368421052631576</v>
      </c>
      <c r="K906" s="569">
        <v>0.8571428571428571</v>
      </c>
      <c r="L906" s="575"/>
    </row>
    <row r="907" spans="1:12" ht="25.5">
      <c r="A907" s="594" t="s">
        <v>39</v>
      </c>
      <c r="B907" s="1600" t="s">
        <v>40</v>
      </c>
      <c r="C907" s="564" t="s">
        <v>428</v>
      </c>
      <c r="D907" s="564" t="s">
        <v>440</v>
      </c>
      <c r="E907" s="565">
        <v>2015</v>
      </c>
      <c r="F907" s="566" t="s">
        <v>58</v>
      </c>
      <c r="G907" s="1601" t="s">
        <v>1750</v>
      </c>
      <c r="H907" s="1602" t="s">
        <v>1751</v>
      </c>
      <c r="I907" s="567" t="s">
        <v>445</v>
      </c>
      <c r="J907" s="568">
        <v>0.72131147540983609</v>
      </c>
      <c r="K907" s="569">
        <v>1</v>
      </c>
      <c r="L907" s="575"/>
    </row>
    <row r="908" spans="1:12" ht="25.5">
      <c r="A908" s="594" t="s">
        <v>39</v>
      </c>
      <c r="B908" s="1600" t="s">
        <v>40</v>
      </c>
      <c r="C908" s="564" t="s">
        <v>428</v>
      </c>
      <c r="D908" s="564" t="s">
        <v>440</v>
      </c>
      <c r="E908" s="565">
        <v>2015</v>
      </c>
      <c r="F908" s="566" t="s">
        <v>58</v>
      </c>
      <c r="G908" s="1601" t="s">
        <v>231</v>
      </c>
      <c r="H908" s="1602" t="s">
        <v>215</v>
      </c>
      <c r="I908" s="567" t="s">
        <v>445</v>
      </c>
      <c r="J908" s="568">
        <v>2.4305555555555556E-2</v>
      </c>
      <c r="K908" s="569">
        <v>0.80327868852459017</v>
      </c>
      <c r="L908" s="575"/>
    </row>
    <row r="909" spans="1:12" ht="25.5">
      <c r="A909" s="594" t="s">
        <v>39</v>
      </c>
      <c r="B909" s="1600" t="s">
        <v>40</v>
      </c>
      <c r="C909" s="564" t="s">
        <v>428</v>
      </c>
      <c r="D909" s="564" t="s">
        <v>440</v>
      </c>
      <c r="E909" s="565">
        <v>2015</v>
      </c>
      <c r="F909" s="566" t="s">
        <v>58</v>
      </c>
      <c r="G909" s="1604" t="s">
        <v>231</v>
      </c>
      <c r="H909" s="1602" t="s">
        <v>219</v>
      </c>
      <c r="I909" s="567" t="s">
        <v>445</v>
      </c>
      <c r="J909" s="568">
        <v>4.2105263157894736E-2</v>
      </c>
      <c r="K909" s="569">
        <v>0.66666666666666663</v>
      </c>
      <c r="L909" s="575"/>
    </row>
    <row r="910" spans="1:12" ht="25.5">
      <c r="A910" s="594" t="s">
        <v>39</v>
      </c>
      <c r="B910" s="1600" t="s">
        <v>40</v>
      </c>
      <c r="C910" s="564" t="s">
        <v>428</v>
      </c>
      <c r="D910" s="564" t="s">
        <v>440</v>
      </c>
      <c r="E910" s="565">
        <v>2015</v>
      </c>
      <c r="F910" s="566" t="s">
        <v>58</v>
      </c>
      <c r="G910" s="1604" t="s">
        <v>231</v>
      </c>
      <c r="H910" s="1602" t="s">
        <v>1743</v>
      </c>
      <c r="I910" s="567" t="s">
        <v>445</v>
      </c>
      <c r="J910" s="568">
        <v>0.16176470588235295</v>
      </c>
      <c r="K910" s="569">
        <v>0.91666666666666663</v>
      </c>
      <c r="L910" s="575"/>
    </row>
    <row r="911" spans="1:12" ht="25.5">
      <c r="A911" s="594" t="s">
        <v>39</v>
      </c>
      <c r="B911" s="1600" t="s">
        <v>40</v>
      </c>
      <c r="C911" s="564" t="s">
        <v>428</v>
      </c>
      <c r="D911" s="564" t="s">
        <v>440</v>
      </c>
      <c r="E911" s="565">
        <v>2015</v>
      </c>
      <c r="F911" s="566" t="s">
        <v>58</v>
      </c>
      <c r="G911" s="1601" t="s">
        <v>220</v>
      </c>
      <c r="H911" s="1602" t="s">
        <v>1748</v>
      </c>
      <c r="I911" s="567" t="s">
        <v>445</v>
      </c>
      <c r="J911" s="568">
        <v>0.30434782608695654</v>
      </c>
      <c r="K911" s="569">
        <v>0.875</v>
      </c>
      <c r="L911" s="575"/>
    </row>
    <row r="912" spans="1:12" ht="25.5">
      <c r="A912" s="594" t="s">
        <v>39</v>
      </c>
      <c r="B912" s="1600" t="s">
        <v>40</v>
      </c>
      <c r="C912" s="564" t="s">
        <v>428</v>
      </c>
      <c r="D912" s="564" t="s">
        <v>440</v>
      </c>
      <c r="E912" s="565">
        <v>2015</v>
      </c>
      <c r="F912" s="566" t="s">
        <v>58</v>
      </c>
      <c r="G912" s="1604" t="s">
        <v>220</v>
      </c>
      <c r="H912" s="1602" t="s">
        <v>415</v>
      </c>
      <c r="I912" s="567" t="s">
        <v>445</v>
      </c>
      <c r="J912" s="568">
        <v>9.0163934426229511E-2</v>
      </c>
      <c r="K912" s="569">
        <v>1</v>
      </c>
      <c r="L912" s="575"/>
    </row>
    <row r="913" spans="1:12" ht="25.5">
      <c r="A913" s="594" t="s">
        <v>39</v>
      </c>
      <c r="B913" s="1600" t="s">
        <v>40</v>
      </c>
      <c r="C913" s="564" t="s">
        <v>428</v>
      </c>
      <c r="D913" s="564" t="s">
        <v>440</v>
      </c>
      <c r="E913" s="565">
        <v>2015</v>
      </c>
      <c r="F913" s="566" t="s">
        <v>58</v>
      </c>
      <c r="G913" s="1604" t="s">
        <v>220</v>
      </c>
      <c r="H913" s="1602" t="s">
        <v>416</v>
      </c>
      <c r="I913" s="567" t="s">
        <v>445</v>
      </c>
      <c r="J913" s="568">
        <v>0.12903225806451613</v>
      </c>
      <c r="K913" s="569">
        <v>0.8</v>
      </c>
      <c r="L913" s="575"/>
    </row>
    <row r="914" spans="1:12" ht="25.5">
      <c r="A914" s="594" t="s">
        <v>39</v>
      </c>
      <c r="B914" s="1600" t="s">
        <v>40</v>
      </c>
      <c r="C914" s="564" t="s">
        <v>428</v>
      </c>
      <c r="D914" s="564" t="s">
        <v>440</v>
      </c>
      <c r="E914" s="565">
        <v>2015</v>
      </c>
      <c r="F914" s="566" t="s">
        <v>58</v>
      </c>
      <c r="G914" s="1604" t="s">
        <v>220</v>
      </c>
      <c r="H914" s="1602" t="s">
        <v>417</v>
      </c>
      <c r="I914" s="567" t="s">
        <v>445</v>
      </c>
      <c r="J914" s="568">
        <v>0.27472527472527475</v>
      </c>
      <c r="K914" s="569">
        <v>0.6097560975609756</v>
      </c>
      <c r="L914" s="575"/>
    </row>
    <row r="915" spans="1:12" ht="25.5">
      <c r="A915" s="594" t="s">
        <v>39</v>
      </c>
      <c r="B915" s="1600" t="s">
        <v>24</v>
      </c>
      <c r="C915" s="564" t="s">
        <v>428</v>
      </c>
      <c r="D915" s="564" t="s">
        <v>440</v>
      </c>
      <c r="E915" s="565">
        <v>2015</v>
      </c>
      <c r="F915" s="566" t="s">
        <v>58</v>
      </c>
      <c r="G915" s="1601" t="s">
        <v>227</v>
      </c>
      <c r="H915" s="1602" t="s">
        <v>2834</v>
      </c>
      <c r="I915" s="567" t="s">
        <v>445</v>
      </c>
      <c r="J915" s="568">
        <v>4.4444444444444446E-2</v>
      </c>
      <c r="K915" s="569">
        <v>0.66666666666666663</v>
      </c>
      <c r="L915" s="575"/>
    </row>
    <row r="916" spans="1:12" ht="25.5">
      <c r="A916" s="594" t="s">
        <v>39</v>
      </c>
      <c r="B916" s="1600" t="s">
        <v>24</v>
      </c>
      <c r="C916" s="564" t="s">
        <v>428</v>
      </c>
      <c r="D916" s="564" t="s">
        <v>440</v>
      </c>
      <c r="E916" s="565">
        <v>2015</v>
      </c>
      <c r="F916" s="566" t="s">
        <v>58</v>
      </c>
      <c r="G916" s="1601" t="s">
        <v>227</v>
      </c>
      <c r="H916" s="1602" t="s">
        <v>415</v>
      </c>
      <c r="I916" s="567" t="s">
        <v>445</v>
      </c>
      <c r="J916" s="568">
        <v>7.4999999999999997E-2</v>
      </c>
      <c r="K916" s="569">
        <v>1</v>
      </c>
      <c r="L916" s="575"/>
    </row>
    <row r="917" spans="1:12" ht="25.5">
      <c r="A917" s="594" t="s">
        <v>39</v>
      </c>
      <c r="B917" s="1600" t="s">
        <v>24</v>
      </c>
      <c r="C917" s="564" t="s">
        <v>428</v>
      </c>
      <c r="D917" s="564" t="s">
        <v>440</v>
      </c>
      <c r="E917" s="565">
        <v>2015</v>
      </c>
      <c r="F917" s="566" t="s">
        <v>58</v>
      </c>
      <c r="G917" s="1601" t="s">
        <v>222</v>
      </c>
      <c r="H917" s="1602" t="s">
        <v>2835</v>
      </c>
      <c r="I917" s="567" t="s">
        <v>445</v>
      </c>
      <c r="J917" s="568">
        <v>0.18181818181818182</v>
      </c>
      <c r="K917" s="569">
        <v>0.8571428571428571</v>
      </c>
      <c r="L917" s="575"/>
    </row>
    <row r="918" spans="1:12" ht="25.5">
      <c r="A918" s="594" t="s">
        <v>39</v>
      </c>
      <c r="B918" s="1600" t="s">
        <v>24</v>
      </c>
      <c r="C918" s="564" t="s">
        <v>428</v>
      </c>
      <c r="D918" s="564" t="s">
        <v>440</v>
      </c>
      <c r="E918" s="565">
        <v>2015</v>
      </c>
      <c r="F918" s="566" t="s">
        <v>58</v>
      </c>
      <c r="G918" s="1601" t="s">
        <v>216</v>
      </c>
      <c r="H918" s="1602" t="s">
        <v>2834</v>
      </c>
      <c r="I918" s="567" t="s">
        <v>445</v>
      </c>
      <c r="J918" s="568">
        <v>9.5238095238095233E-2</v>
      </c>
      <c r="K918" s="569">
        <v>0.66666666666666663</v>
      </c>
      <c r="L918" s="575"/>
    </row>
    <row r="919" spans="1:12" ht="25.5">
      <c r="A919" s="594" t="s">
        <v>39</v>
      </c>
      <c r="B919" s="1600" t="s">
        <v>24</v>
      </c>
      <c r="C919" s="564" t="s">
        <v>428</v>
      </c>
      <c r="D919" s="564" t="s">
        <v>440</v>
      </c>
      <c r="E919" s="565">
        <v>2015</v>
      </c>
      <c r="F919" s="566" t="s">
        <v>58</v>
      </c>
      <c r="G919" s="1601" t="s">
        <v>216</v>
      </c>
      <c r="H919" s="1602" t="s">
        <v>415</v>
      </c>
      <c r="I919" s="567" t="s">
        <v>445</v>
      </c>
      <c r="J919" s="568">
        <v>8.5526315789473686E-2</v>
      </c>
      <c r="K919" s="569">
        <v>1</v>
      </c>
      <c r="L919" s="575"/>
    </row>
    <row r="920" spans="1:12" ht="25.5">
      <c r="A920" s="594" t="s">
        <v>39</v>
      </c>
      <c r="B920" s="1600" t="s">
        <v>24</v>
      </c>
      <c r="C920" s="564" t="s">
        <v>428</v>
      </c>
      <c r="D920" s="564" t="s">
        <v>440</v>
      </c>
      <c r="E920" s="565">
        <v>2015</v>
      </c>
      <c r="F920" s="566" t="s">
        <v>58</v>
      </c>
      <c r="G920" s="1601" t="s">
        <v>216</v>
      </c>
      <c r="H920" s="1602" t="s">
        <v>416</v>
      </c>
      <c r="I920" s="567" t="s">
        <v>445</v>
      </c>
      <c r="J920" s="568">
        <v>0.19218241042345277</v>
      </c>
      <c r="K920" s="569">
        <v>0.96721311475409832</v>
      </c>
      <c r="L920" s="575"/>
    </row>
    <row r="921" spans="1:12" ht="25.5">
      <c r="A921" s="594" t="s">
        <v>39</v>
      </c>
      <c r="B921" s="1600" t="s">
        <v>24</v>
      </c>
      <c r="C921" s="564" t="s">
        <v>428</v>
      </c>
      <c r="D921" s="564" t="s">
        <v>440</v>
      </c>
      <c r="E921" s="565">
        <v>2015</v>
      </c>
      <c r="F921" s="566" t="s">
        <v>58</v>
      </c>
      <c r="G921" s="1601" t="s">
        <v>216</v>
      </c>
      <c r="H921" s="1602" t="s">
        <v>417</v>
      </c>
      <c r="I921" s="567" t="s">
        <v>445</v>
      </c>
      <c r="J921" s="568">
        <v>0.19259259259259259</v>
      </c>
      <c r="K921" s="569">
        <v>0.89655172413793105</v>
      </c>
      <c r="L921" s="575"/>
    </row>
    <row r="922" spans="1:12" ht="25.5">
      <c r="A922" s="594" t="s">
        <v>39</v>
      </c>
      <c r="B922" s="1600" t="s">
        <v>24</v>
      </c>
      <c r="C922" s="564" t="s">
        <v>428</v>
      </c>
      <c r="D922" s="564" t="s">
        <v>440</v>
      </c>
      <c r="E922" s="565">
        <v>2015</v>
      </c>
      <c r="F922" s="566" t="s">
        <v>58</v>
      </c>
      <c r="G922" s="1601" t="s">
        <v>1749</v>
      </c>
      <c r="H922" s="1602" t="s">
        <v>1743</v>
      </c>
      <c r="I922" s="567" t="s">
        <v>445</v>
      </c>
      <c r="J922" s="568">
        <v>0.35</v>
      </c>
      <c r="K922" s="569">
        <v>0.875</v>
      </c>
      <c r="L922" s="575"/>
    </row>
    <row r="923" spans="1:12" ht="25.5">
      <c r="A923" s="594" t="s">
        <v>39</v>
      </c>
      <c r="B923" s="1600" t="s">
        <v>24</v>
      </c>
      <c r="C923" s="564" t="s">
        <v>428</v>
      </c>
      <c r="D923" s="564" t="s">
        <v>440</v>
      </c>
      <c r="E923" s="565">
        <v>2015</v>
      </c>
      <c r="F923" s="566" t="s">
        <v>58</v>
      </c>
      <c r="G923" s="1601" t="s">
        <v>226</v>
      </c>
      <c r="H923" s="1602" t="s">
        <v>2834</v>
      </c>
      <c r="I923" s="567" t="s">
        <v>445</v>
      </c>
      <c r="J923" s="568">
        <v>7.1428571428571425E-2</v>
      </c>
      <c r="K923" s="569">
        <v>1</v>
      </c>
      <c r="L923" s="575"/>
    </row>
    <row r="924" spans="1:12" ht="25.5">
      <c r="A924" s="594" t="s">
        <v>39</v>
      </c>
      <c r="B924" s="1600" t="s">
        <v>24</v>
      </c>
      <c r="C924" s="564" t="s">
        <v>428</v>
      </c>
      <c r="D924" s="564" t="s">
        <v>440</v>
      </c>
      <c r="E924" s="565">
        <v>2015</v>
      </c>
      <c r="F924" s="566" t="s">
        <v>58</v>
      </c>
      <c r="G924" s="1601" t="s">
        <v>226</v>
      </c>
      <c r="H924" s="1602" t="s">
        <v>1743</v>
      </c>
      <c r="I924" s="567" t="s">
        <v>445</v>
      </c>
      <c r="J924" s="568">
        <v>0.17391304347826086</v>
      </c>
      <c r="K924" s="569">
        <v>0.8</v>
      </c>
      <c r="L924" s="575"/>
    </row>
    <row r="925" spans="1:12" ht="25.5">
      <c r="A925" s="594" t="s">
        <v>39</v>
      </c>
      <c r="B925" s="1600" t="s">
        <v>24</v>
      </c>
      <c r="C925" s="564" t="s">
        <v>428</v>
      </c>
      <c r="D925" s="564" t="s">
        <v>440</v>
      </c>
      <c r="E925" s="565">
        <v>2015</v>
      </c>
      <c r="F925" s="566" t="s">
        <v>58</v>
      </c>
      <c r="G925" s="1601" t="s">
        <v>1746</v>
      </c>
      <c r="H925" s="1602" t="s">
        <v>1743</v>
      </c>
      <c r="I925" s="567" t="s">
        <v>445</v>
      </c>
      <c r="J925" s="568">
        <v>0.2</v>
      </c>
      <c r="K925" s="569">
        <v>0.75</v>
      </c>
      <c r="L925" s="575"/>
    </row>
    <row r="926" spans="1:12" ht="25.5">
      <c r="A926" s="594" t="s">
        <v>39</v>
      </c>
      <c r="B926" s="1600" t="s">
        <v>24</v>
      </c>
      <c r="C926" s="564" t="s">
        <v>428</v>
      </c>
      <c r="D926" s="564" t="s">
        <v>440</v>
      </c>
      <c r="E926" s="565">
        <v>2015</v>
      </c>
      <c r="F926" s="566" t="s">
        <v>58</v>
      </c>
      <c r="G926" s="1601" t="s">
        <v>1746</v>
      </c>
      <c r="H926" s="1602" t="s">
        <v>1747</v>
      </c>
      <c r="I926" s="567" t="s">
        <v>445</v>
      </c>
      <c r="J926" s="568">
        <v>0.375</v>
      </c>
      <c r="K926" s="569">
        <v>1</v>
      </c>
      <c r="L926" s="575"/>
    </row>
    <row r="927" spans="1:12" ht="25.5">
      <c r="A927" s="594" t="s">
        <v>39</v>
      </c>
      <c r="B927" s="1600" t="s">
        <v>24</v>
      </c>
      <c r="C927" s="564" t="s">
        <v>428</v>
      </c>
      <c r="D927" s="564" t="s">
        <v>440</v>
      </c>
      <c r="E927" s="565">
        <v>2015</v>
      </c>
      <c r="F927" s="566" t="s">
        <v>58</v>
      </c>
      <c r="G927" s="1601" t="s">
        <v>231</v>
      </c>
      <c r="H927" s="1602" t="s">
        <v>217</v>
      </c>
      <c r="I927" s="567" t="s">
        <v>445</v>
      </c>
      <c r="J927" s="568">
        <v>2.7027027027027029E-2</v>
      </c>
      <c r="K927" s="569">
        <v>1</v>
      </c>
      <c r="L927" s="575"/>
    </row>
    <row r="928" spans="1:12" ht="25.5">
      <c r="A928" s="594" t="s">
        <v>39</v>
      </c>
      <c r="B928" s="1600" t="s">
        <v>24</v>
      </c>
      <c r="C928" s="564" t="s">
        <v>428</v>
      </c>
      <c r="D928" s="564" t="s">
        <v>440</v>
      </c>
      <c r="E928" s="565">
        <v>2015</v>
      </c>
      <c r="F928" s="566" t="s">
        <v>58</v>
      </c>
      <c r="G928" s="1601" t="s">
        <v>231</v>
      </c>
      <c r="H928" s="1602" t="s">
        <v>2834</v>
      </c>
      <c r="I928" s="567" t="s">
        <v>445</v>
      </c>
      <c r="J928" s="568">
        <v>1.8410852713178296E-2</v>
      </c>
      <c r="K928" s="569">
        <v>0.86363636363636365</v>
      </c>
      <c r="L928" s="575"/>
    </row>
    <row r="929" spans="1:12" ht="25.5">
      <c r="A929" s="594" t="s">
        <v>39</v>
      </c>
      <c r="B929" s="1600" t="s">
        <v>24</v>
      </c>
      <c r="C929" s="564" t="s">
        <v>428</v>
      </c>
      <c r="D929" s="564" t="s">
        <v>440</v>
      </c>
      <c r="E929" s="565">
        <v>2015</v>
      </c>
      <c r="F929" s="566" t="s">
        <v>58</v>
      </c>
      <c r="G929" s="1601" t="s">
        <v>231</v>
      </c>
      <c r="H929" s="1602" t="s">
        <v>415</v>
      </c>
      <c r="I929" s="567" t="s">
        <v>445</v>
      </c>
      <c r="J929" s="568">
        <v>3.8461538461538464E-2</v>
      </c>
      <c r="K929" s="569">
        <v>0.66666666666666663</v>
      </c>
      <c r="L929" s="575"/>
    </row>
    <row r="930" spans="1:12" ht="25.5">
      <c r="A930" s="594" t="s">
        <v>39</v>
      </c>
      <c r="B930" s="1600" t="s">
        <v>24</v>
      </c>
      <c r="C930" s="564" t="s">
        <v>428</v>
      </c>
      <c r="D930" s="564" t="s">
        <v>440</v>
      </c>
      <c r="E930" s="565">
        <v>2015</v>
      </c>
      <c r="F930" s="566" t="s">
        <v>58</v>
      </c>
      <c r="G930" s="1601" t="s">
        <v>220</v>
      </c>
      <c r="H930" s="1602" t="s">
        <v>2834</v>
      </c>
      <c r="I930" s="567" t="s">
        <v>445</v>
      </c>
      <c r="J930" s="568">
        <v>0.15</v>
      </c>
      <c r="K930" s="569">
        <v>1</v>
      </c>
      <c r="L930" s="575"/>
    </row>
    <row r="931" spans="1:12" ht="25.5">
      <c r="A931" s="594" t="s">
        <v>39</v>
      </c>
      <c r="B931" s="1600" t="s">
        <v>24</v>
      </c>
      <c r="C931" s="564" t="s">
        <v>428</v>
      </c>
      <c r="D931" s="564" t="s">
        <v>440</v>
      </c>
      <c r="E931" s="565">
        <v>2015</v>
      </c>
      <c r="F931" s="566" t="s">
        <v>58</v>
      </c>
      <c r="G931" s="1604" t="s">
        <v>220</v>
      </c>
      <c r="H931" s="1602" t="s">
        <v>415</v>
      </c>
      <c r="I931" s="567" t="s">
        <v>445</v>
      </c>
      <c r="J931" s="568">
        <v>5.5555555555555552E-2</v>
      </c>
      <c r="K931" s="569">
        <v>0.7142857142857143</v>
      </c>
      <c r="L931" s="575"/>
    </row>
    <row r="932" spans="1:12" ht="25.5">
      <c r="A932" s="594" t="s">
        <v>39</v>
      </c>
      <c r="B932" s="1600" t="s">
        <v>24</v>
      </c>
      <c r="C932" s="564" t="s">
        <v>428</v>
      </c>
      <c r="D932" s="564" t="s">
        <v>440</v>
      </c>
      <c r="E932" s="565">
        <v>2015</v>
      </c>
      <c r="F932" s="566" t="s">
        <v>58</v>
      </c>
      <c r="G932" s="1604" t="s">
        <v>220</v>
      </c>
      <c r="H932" s="1602" t="s">
        <v>416</v>
      </c>
      <c r="I932" s="567" t="s">
        <v>445</v>
      </c>
      <c r="J932" s="568">
        <v>0.11235955056179775</v>
      </c>
      <c r="K932" s="569">
        <v>0.90909090909090906</v>
      </c>
      <c r="L932" s="575"/>
    </row>
    <row r="933" spans="1:12" ht="25.5">
      <c r="A933" s="594" t="s">
        <v>39</v>
      </c>
      <c r="B933" s="1600" t="s">
        <v>24</v>
      </c>
      <c r="C933" s="564" t="s">
        <v>428</v>
      </c>
      <c r="D933" s="564" t="s">
        <v>440</v>
      </c>
      <c r="E933" s="565">
        <v>2015</v>
      </c>
      <c r="F933" s="566" t="s">
        <v>58</v>
      </c>
      <c r="G933" s="1604" t="s">
        <v>220</v>
      </c>
      <c r="H933" s="1602" t="s">
        <v>1751</v>
      </c>
      <c r="I933" s="567" t="s">
        <v>445</v>
      </c>
      <c r="J933" s="568">
        <v>0.6</v>
      </c>
      <c r="K933" s="569">
        <v>1</v>
      </c>
      <c r="L933" s="575"/>
    </row>
    <row r="934" spans="1:12" ht="25.5">
      <c r="A934" s="594" t="s">
        <v>39</v>
      </c>
      <c r="B934" s="1600" t="s">
        <v>401</v>
      </c>
      <c r="C934" s="564" t="s">
        <v>428</v>
      </c>
      <c r="D934" s="564" t="s">
        <v>440</v>
      </c>
      <c r="E934" s="565">
        <v>2015</v>
      </c>
      <c r="F934" s="566" t="s">
        <v>58</v>
      </c>
      <c r="G934" s="1604" t="s">
        <v>216</v>
      </c>
      <c r="H934" s="1602" t="s">
        <v>417</v>
      </c>
      <c r="I934" s="567" t="s">
        <v>445</v>
      </c>
      <c r="J934" s="568">
        <v>0.41025641025641024</v>
      </c>
      <c r="K934" s="569">
        <v>0.53333333333333333</v>
      </c>
      <c r="L934" s="575"/>
    </row>
    <row r="935" spans="1:12" ht="25.5">
      <c r="A935" s="594" t="s">
        <v>39</v>
      </c>
      <c r="B935" s="1600" t="s">
        <v>401</v>
      </c>
      <c r="C935" s="564" t="s">
        <v>428</v>
      </c>
      <c r="D935" s="564" t="s">
        <v>440</v>
      </c>
      <c r="E935" s="565">
        <v>2015</v>
      </c>
      <c r="F935" s="566" t="s">
        <v>58</v>
      </c>
      <c r="G935" s="1601" t="s">
        <v>216</v>
      </c>
      <c r="H935" s="1602" t="s">
        <v>418</v>
      </c>
      <c r="I935" s="567" t="s">
        <v>445</v>
      </c>
      <c r="J935" s="568">
        <v>0.54545454545454541</v>
      </c>
      <c r="K935" s="569">
        <v>0.54545454545454541</v>
      </c>
      <c r="L935" s="575"/>
    </row>
    <row r="936" spans="1:12" ht="25.5">
      <c r="A936" s="594" t="s">
        <v>39</v>
      </c>
      <c r="B936" s="1600" t="s">
        <v>401</v>
      </c>
      <c r="C936" s="564" t="s">
        <v>428</v>
      </c>
      <c r="D936" s="564" t="s">
        <v>440</v>
      </c>
      <c r="E936" s="565">
        <v>2015</v>
      </c>
      <c r="F936" s="566" t="s">
        <v>58</v>
      </c>
      <c r="G936" s="1601" t="s">
        <v>1749</v>
      </c>
      <c r="H936" s="1602" t="s">
        <v>1743</v>
      </c>
      <c r="I936" s="567" t="s">
        <v>445</v>
      </c>
      <c r="J936" s="568">
        <v>0.375</v>
      </c>
      <c r="K936" s="569">
        <v>0.66666666666666663</v>
      </c>
      <c r="L936" s="575"/>
    </row>
    <row r="937" spans="1:12" ht="25.5">
      <c r="A937" s="594" t="s">
        <v>39</v>
      </c>
      <c r="B937" s="1600" t="s">
        <v>401</v>
      </c>
      <c r="C937" s="564" t="s">
        <v>428</v>
      </c>
      <c r="D937" s="564" t="s">
        <v>440</v>
      </c>
      <c r="E937" s="565">
        <v>2015</v>
      </c>
      <c r="F937" s="566" t="s">
        <v>58</v>
      </c>
      <c r="G937" s="1601" t="s">
        <v>226</v>
      </c>
      <c r="H937" s="1602" t="s">
        <v>1748</v>
      </c>
      <c r="I937" s="567" t="s">
        <v>445</v>
      </c>
      <c r="J937" s="568">
        <v>0.19047619047619047</v>
      </c>
      <c r="K937" s="569">
        <v>0.88888888888888884</v>
      </c>
      <c r="L937" s="575"/>
    </row>
    <row r="938" spans="1:12" ht="25.5">
      <c r="A938" s="594" t="s">
        <v>39</v>
      </c>
      <c r="B938" s="1600" t="s">
        <v>401</v>
      </c>
      <c r="C938" s="564" t="s">
        <v>428</v>
      </c>
      <c r="D938" s="564" t="s">
        <v>440</v>
      </c>
      <c r="E938" s="565">
        <v>2015</v>
      </c>
      <c r="F938" s="566" t="s">
        <v>58</v>
      </c>
      <c r="G938" s="1601" t="s">
        <v>226</v>
      </c>
      <c r="H938" s="1602" t="s">
        <v>415</v>
      </c>
      <c r="I938" s="567" t="s">
        <v>445</v>
      </c>
      <c r="J938" s="568">
        <v>0.16129032258064516</v>
      </c>
      <c r="K938" s="569">
        <v>0.83333333333333337</v>
      </c>
      <c r="L938" s="575"/>
    </row>
    <row r="939" spans="1:12" ht="25.5">
      <c r="A939" s="594" t="s">
        <v>39</v>
      </c>
      <c r="B939" s="1600" t="s">
        <v>401</v>
      </c>
      <c r="C939" s="564" t="s">
        <v>428</v>
      </c>
      <c r="D939" s="564" t="s">
        <v>440</v>
      </c>
      <c r="E939" s="565">
        <v>2015</v>
      </c>
      <c r="F939" s="566" t="s">
        <v>58</v>
      </c>
      <c r="G939" s="1601" t="s">
        <v>226</v>
      </c>
      <c r="H939" s="1602" t="s">
        <v>1751</v>
      </c>
      <c r="I939" s="567" t="s">
        <v>445</v>
      </c>
      <c r="J939" s="568">
        <v>0.52380952380952384</v>
      </c>
      <c r="K939" s="569">
        <v>0.84615384615384615</v>
      </c>
      <c r="L939" s="575"/>
    </row>
    <row r="940" spans="1:12" ht="25.5">
      <c r="A940" s="594" t="s">
        <v>39</v>
      </c>
      <c r="B940" s="1600" t="s">
        <v>401</v>
      </c>
      <c r="C940" s="564" t="s">
        <v>428</v>
      </c>
      <c r="D940" s="564" t="s">
        <v>440</v>
      </c>
      <c r="E940" s="565">
        <v>2015</v>
      </c>
      <c r="F940" s="566" t="s">
        <v>58</v>
      </c>
      <c r="G940" s="1601" t="s">
        <v>1746</v>
      </c>
      <c r="H940" s="1602" t="s">
        <v>1751</v>
      </c>
      <c r="I940" s="567" t="s">
        <v>445</v>
      </c>
      <c r="J940" s="568">
        <v>0.79032258064516125</v>
      </c>
      <c r="K940" s="569">
        <v>0.90740740740740744</v>
      </c>
      <c r="L940" s="575"/>
    </row>
    <row r="941" spans="1:12" ht="25.5">
      <c r="A941" s="594" t="s">
        <v>39</v>
      </c>
      <c r="B941" s="1600" t="s">
        <v>401</v>
      </c>
      <c r="C941" s="564" t="s">
        <v>428</v>
      </c>
      <c r="D941" s="564" t="s">
        <v>440</v>
      </c>
      <c r="E941" s="565">
        <v>2015</v>
      </c>
      <c r="F941" s="566" t="s">
        <v>58</v>
      </c>
      <c r="G941" s="1601" t="s">
        <v>1746</v>
      </c>
      <c r="H941" s="1602" t="s">
        <v>418</v>
      </c>
      <c r="I941" s="567" t="s">
        <v>445</v>
      </c>
      <c r="J941" s="568">
        <v>0.91304347826086951</v>
      </c>
      <c r="K941" s="569">
        <v>0.91304347826086951</v>
      </c>
      <c r="L941" s="575"/>
    </row>
    <row r="942" spans="1:12" ht="25.5">
      <c r="A942" s="594" t="s">
        <v>39</v>
      </c>
      <c r="B942" s="1600" t="s">
        <v>401</v>
      </c>
      <c r="C942" s="564" t="s">
        <v>428</v>
      </c>
      <c r="D942" s="564" t="s">
        <v>440</v>
      </c>
      <c r="E942" s="565">
        <v>2015</v>
      </c>
      <c r="F942" s="566" t="s">
        <v>58</v>
      </c>
      <c r="G942" s="1604" t="s">
        <v>231</v>
      </c>
      <c r="H942" s="1602" t="s">
        <v>215</v>
      </c>
      <c r="I942" s="567" t="s">
        <v>445</v>
      </c>
      <c r="J942" s="568">
        <v>1.6260162601626018E-2</v>
      </c>
      <c r="K942" s="569">
        <v>0.72727272727272729</v>
      </c>
      <c r="L942" s="575"/>
    </row>
    <row r="943" spans="1:12" ht="25.5">
      <c r="A943" s="594" t="s">
        <v>39</v>
      </c>
      <c r="B943" s="1600" t="s">
        <v>401</v>
      </c>
      <c r="C943" s="564" t="s">
        <v>428</v>
      </c>
      <c r="D943" s="564" t="s">
        <v>440</v>
      </c>
      <c r="E943" s="565">
        <v>2015</v>
      </c>
      <c r="F943" s="566" t="s">
        <v>58</v>
      </c>
      <c r="G943" s="1604" t="s">
        <v>231</v>
      </c>
      <c r="H943" s="1602" t="s">
        <v>219</v>
      </c>
      <c r="I943" s="567" t="s">
        <v>445</v>
      </c>
      <c r="J943" s="568">
        <v>0.15789473684210525</v>
      </c>
      <c r="K943" s="569">
        <v>1</v>
      </c>
      <c r="L943" s="575"/>
    </row>
    <row r="944" spans="1:12" ht="25.5">
      <c r="A944" s="594" t="s">
        <v>39</v>
      </c>
      <c r="B944" s="1600" t="s">
        <v>401</v>
      </c>
      <c r="C944" s="564" t="s">
        <v>428</v>
      </c>
      <c r="D944" s="564" t="s">
        <v>440</v>
      </c>
      <c r="E944" s="565">
        <v>2015</v>
      </c>
      <c r="F944" s="566" t="s">
        <v>58</v>
      </c>
      <c r="G944" s="1604" t="s">
        <v>231</v>
      </c>
      <c r="H944" s="1602" t="s">
        <v>415</v>
      </c>
      <c r="I944" s="567" t="s">
        <v>445</v>
      </c>
      <c r="J944" s="568">
        <v>0.17647058823529413</v>
      </c>
      <c r="K944" s="569">
        <v>1</v>
      </c>
      <c r="L944" s="575"/>
    </row>
    <row r="945" spans="1:12" ht="25.5">
      <c r="A945" s="594" t="s">
        <v>39</v>
      </c>
      <c r="B945" s="1600" t="s">
        <v>401</v>
      </c>
      <c r="C945" s="564" t="s">
        <v>428</v>
      </c>
      <c r="D945" s="564" t="s">
        <v>440</v>
      </c>
      <c r="E945" s="565">
        <v>2015</v>
      </c>
      <c r="F945" s="566" t="s">
        <v>58</v>
      </c>
      <c r="G945" s="1604" t="s">
        <v>231</v>
      </c>
      <c r="H945" s="1602" t="s">
        <v>1751</v>
      </c>
      <c r="I945" s="567" t="s">
        <v>445</v>
      </c>
      <c r="J945" s="568">
        <v>0.2857142857142857</v>
      </c>
      <c r="K945" s="569">
        <v>0.66666666666666663</v>
      </c>
      <c r="L945" s="575"/>
    </row>
    <row r="946" spans="1:12" ht="25.5">
      <c r="A946" s="594" t="s">
        <v>39</v>
      </c>
      <c r="B946" s="1600" t="s">
        <v>401</v>
      </c>
      <c r="C946" s="564" t="s">
        <v>428</v>
      </c>
      <c r="D946" s="564" t="s">
        <v>440</v>
      </c>
      <c r="E946" s="565">
        <v>2015</v>
      </c>
      <c r="F946" s="566" t="s">
        <v>58</v>
      </c>
      <c r="G946" s="1604" t="s">
        <v>220</v>
      </c>
      <c r="H946" s="1602" t="s">
        <v>1743</v>
      </c>
      <c r="I946" s="567" t="s">
        <v>445</v>
      </c>
      <c r="J946" s="568">
        <v>0.27777777777777779</v>
      </c>
      <c r="K946" s="569">
        <v>0.625</v>
      </c>
      <c r="L946" s="575"/>
    </row>
    <row r="947" spans="1:12" ht="25.5">
      <c r="A947" s="594" t="s">
        <v>39</v>
      </c>
      <c r="B947" s="1600" t="s">
        <v>401</v>
      </c>
      <c r="C947" s="564" t="s">
        <v>428</v>
      </c>
      <c r="D947" s="564" t="s">
        <v>440</v>
      </c>
      <c r="E947" s="565">
        <v>2015</v>
      </c>
      <c r="F947" s="566" t="s">
        <v>58</v>
      </c>
      <c r="G947" s="1601" t="s">
        <v>220</v>
      </c>
      <c r="H947" s="1602" t="s">
        <v>418</v>
      </c>
      <c r="I947" s="567" t="s">
        <v>445</v>
      </c>
      <c r="J947" s="568">
        <v>0.6333333333333333</v>
      </c>
      <c r="K947" s="569">
        <v>0.6333333333333333</v>
      </c>
      <c r="L947" s="575"/>
    </row>
    <row r="948" spans="1:12" ht="25.5">
      <c r="A948" s="594" t="s">
        <v>39</v>
      </c>
      <c r="B948" s="1600" t="s">
        <v>40</v>
      </c>
      <c r="C948" s="564" t="s">
        <v>428</v>
      </c>
      <c r="D948" s="564" t="s">
        <v>1802</v>
      </c>
      <c r="E948" s="565">
        <v>2015</v>
      </c>
      <c r="F948" s="566" t="s">
        <v>58</v>
      </c>
      <c r="G948" s="1601" t="s">
        <v>227</v>
      </c>
      <c r="H948" s="1602" t="s">
        <v>1748</v>
      </c>
      <c r="I948" s="567" t="s">
        <v>445</v>
      </c>
      <c r="J948" s="568">
        <v>7.6923076923076927E-2</v>
      </c>
      <c r="K948" s="569">
        <v>1</v>
      </c>
      <c r="L948" s="575"/>
    </row>
    <row r="949" spans="1:12" ht="25.5">
      <c r="A949" s="594" t="s">
        <v>39</v>
      </c>
      <c r="B949" s="1600" t="s">
        <v>40</v>
      </c>
      <c r="C949" s="564" t="s">
        <v>428</v>
      </c>
      <c r="D949" s="564" t="s">
        <v>1802</v>
      </c>
      <c r="E949" s="565">
        <v>2015</v>
      </c>
      <c r="F949" s="566" t="s">
        <v>58</v>
      </c>
      <c r="G949" s="1601" t="s">
        <v>227</v>
      </c>
      <c r="H949" s="1602" t="s">
        <v>415</v>
      </c>
      <c r="I949" s="567" t="s">
        <v>445</v>
      </c>
      <c r="J949" s="574">
        <v>0.125</v>
      </c>
      <c r="K949" s="572">
        <v>0.90476190476190477</v>
      </c>
      <c r="L949" s="575"/>
    </row>
    <row r="950" spans="1:12" ht="25.5">
      <c r="A950" s="594" t="s">
        <v>39</v>
      </c>
      <c r="B950" s="1600" t="s">
        <v>40</v>
      </c>
      <c r="C950" s="564" t="s">
        <v>428</v>
      </c>
      <c r="D950" s="564" t="s">
        <v>1802</v>
      </c>
      <c r="E950" s="565">
        <v>2015</v>
      </c>
      <c r="F950" s="566" t="s">
        <v>58</v>
      </c>
      <c r="G950" s="1601" t="s">
        <v>227</v>
      </c>
      <c r="H950" s="1602" t="s">
        <v>1747</v>
      </c>
      <c r="I950" s="567" t="s">
        <v>445</v>
      </c>
      <c r="J950" s="574">
        <v>0.27777777777777779</v>
      </c>
      <c r="K950" s="572">
        <v>1</v>
      </c>
      <c r="L950" s="575"/>
    </row>
    <row r="951" spans="1:12" ht="25.5">
      <c r="A951" s="594" t="s">
        <v>39</v>
      </c>
      <c r="B951" s="1600" t="s">
        <v>40</v>
      </c>
      <c r="C951" s="564" t="s">
        <v>428</v>
      </c>
      <c r="D951" s="564" t="s">
        <v>1802</v>
      </c>
      <c r="E951" s="565">
        <v>2015</v>
      </c>
      <c r="F951" s="566" t="s">
        <v>58</v>
      </c>
      <c r="G951" s="1601" t="s">
        <v>222</v>
      </c>
      <c r="H951" s="1602" t="s">
        <v>215</v>
      </c>
      <c r="I951" s="567" t="s">
        <v>445</v>
      </c>
      <c r="J951" s="574">
        <v>1.770416904625928E-2</v>
      </c>
      <c r="K951" s="572">
        <v>0.79487179487179482</v>
      </c>
      <c r="L951" s="575"/>
    </row>
    <row r="952" spans="1:12" ht="25.5">
      <c r="A952" s="594" t="s">
        <v>39</v>
      </c>
      <c r="B952" s="1600" t="s">
        <v>40</v>
      </c>
      <c r="C952" s="564" t="s">
        <v>428</v>
      </c>
      <c r="D952" s="564" t="s">
        <v>1802</v>
      </c>
      <c r="E952" s="565">
        <v>2015</v>
      </c>
      <c r="F952" s="566" t="s">
        <v>58</v>
      </c>
      <c r="G952" s="1601" t="s">
        <v>222</v>
      </c>
      <c r="H952" s="1602" t="s">
        <v>219</v>
      </c>
      <c r="I952" s="567" t="s">
        <v>445</v>
      </c>
      <c r="J952" s="574">
        <v>0.35714285714285715</v>
      </c>
      <c r="K952" s="572">
        <v>1</v>
      </c>
      <c r="L952" s="575"/>
    </row>
    <row r="953" spans="1:12" ht="25.5">
      <c r="A953" s="594" t="s">
        <v>39</v>
      </c>
      <c r="B953" s="1600" t="s">
        <v>40</v>
      </c>
      <c r="C953" s="564" t="s">
        <v>428</v>
      </c>
      <c r="D953" s="564" t="s">
        <v>1802</v>
      </c>
      <c r="E953" s="565">
        <v>2015</v>
      </c>
      <c r="F953" s="566" t="s">
        <v>58</v>
      </c>
      <c r="G953" s="1601" t="s">
        <v>222</v>
      </c>
      <c r="H953" s="1602" t="s">
        <v>415</v>
      </c>
      <c r="I953" s="567" t="s">
        <v>445</v>
      </c>
      <c r="J953" s="574">
        <v>2.4691358024691357E-2</v>
      </c>
      <c r="K953" s="572">
        <v>0.5</v>
      </c>
      <c r="L953" s="575"/>
    </row>
    <row r="954" spans="1:12" ht="25.5">
      <c r="A954" s="594" t="s">
        <v>39</v>
      </c>
      <c r="B954" s="1600" t="s">
        <v>40</v>
      </c>
      <c r="C954" s="564" t="s">
        <v>428</v>
      </c>
      <c r="D954" s="564" t="s">
        <v>1802</v>
      </c>
      <c r="E954" s="565">
        <v>2015</v>
      </c>
      <c r="F954" s="566" t="s">
        <v>58</v>
      </c>
      <c r="G954" s="1601" t="s">
        <v>216</v>
      </c>
      <c r="H954" s="1602" t="s">
        <v>1743</v>
      </c>
      <c r="I954" s="567" t="s">
        <v>445</v>
      </c>
      <c r="J954" s="574">
        <v>0.14754098360655737</v>
      </c>
      <c r="K954" s="572">
        <v>0.75</v>
      </c>
      <c r="L954" s="575"/>
    </row>
    <row r="955" spans="1:12" ht="25.5">
      <c r="A955" s="594" t="s">
        <v>39</v>
      </c>
      <c r="B955" s="1600" t="s">
        <v>40</v>
      </c>
      <c r="C955" s="564" t="s">
        <v>428</v>
      </c>
      <c r="D955" s="564" t="s">
        <v>1802</v>
      </c>
      <c r="E955" s="565">
        <v>2015</v>
      </c>
      <c r="F955" s="566" t="s">
        <v>58</v>
      </c>
      <c r="G955" s="1601" t="s">
        <v>216</v>
      </c>
      <c r="H955" s="1602" t="s">
        <v>416</v>
      </c>
      <c r="I955" s="567" t="s">
        <v>445</v>
      </c>
      <c r="J955" s="568">
        <v>0.1728395061728395</v>
      </c>
      <c r="K955" s="569">
        <v>0.77777777777777779</v>
      </c>
      <c r="L955" s="575"/>
    </row>
    <row r="956" spans="1:12" ht="25.5">
      <c r="A956" s="594" t="s">
        <v>39</v>
      </c>
      <c r="B956" s="1600" t="s">
        <v>40</v>
      </c>
      <c r="C956" s="564" t="s">
        <v>428</v>
      </c>
      <c r="D956" s="564" t="s">
        <v>1802</v>
      </c>
      <c r="E956" s="565">
        <v>2015</v>
      </c>
      <c r="F956" s="566" t="s">
        <v>58</v>
      </c>
      <c r="G956" s="1601" t="s">
        <v>216</v>
      </c>
      <c r="H956" s="1602" t="s">
        <v>417</v>
      </c>
      <c r="I956" s="567" t="s">
        <v>445</v>
      </c>
      <c r="J956" s="568">
        <v>0.36507936507936506</v>
      </c>
      <c r="K956" s="569">
        <v>0.83636363636363631</v>
      </c>
      <c r="L956" s="575"/>
    </row>
    <row r="957" spans="1:12" ht="25.5">
      <c r="A957" s="594" t="s">
        <v>39</v>
      </c>
      <c r="B957" s="1600" t="s">
        <v>40</v>
      </c>
      <c r="C957" s="564" t="s">
        <v>428</v>
      </c>
      <c r="D957" s="564" t="s">
        <v>1802</v>
      </c>
      <c r="E957" s="565">
        <v>2015</v>
      </c>
      <c r="F957" s="566" t="s">
        <v>58</v>
      </c>
      <c r="G957" s="1601" t="s">
        <v>216</v>
      </c>
      <c r="H957" s="1602" t="s">
        <v>1745</v>
      </c>
      <c r="I957" s="567" t="s">
        <v>445</v>
      </c>
      <c r="J957" s="568">
        <v>0.66666666666666663</v>
      </c>
      <c r="K957" s="569">
        <v>0.66666666666666663</v>
      </c>
      <c r="L957" s="575"/>
    </row>
    <row r="958" spans="1:12" ht="25.5">
      <c r="A958" s="594" t="s">
        <v>39</v>
      </c>
      <c r="B958" s="1600" t="s">
        <v>40</v>
      </c>
      <c r="C958" s="564" t="s">
        <v>428</v>
      </c>
      <c r="D958" s="564" t="s">
        <v>1802</v>
      </c>
      <c r="E958" s="565">
        <v>2015</v>
      </c>
      <c r="F958" s="566" t="s">
        <v>58</v>
      </c>
      <c r="G958" s="1601" t="s">
        <v>1749</v>
      </c>
      <c r="H958" s="1602" t="s">
        <v>219</v>
      </c>
      <c r="I958" s="567" t="s">
        <v>445</v>
      </c>
      <c r="J958" s="568">
        <v>8.9285714285714288E-2</v>
      </c>
      <c r="K958" s="569">
        <v>0.7142857142857143</v>
      </c>
      <c r="L958" s="575"/>
    </row>
    <row r="959" spans="1:12" ht="25.5">
      <c r="A959" s="594" t="s">
        <v>39</v>
      </c>
      <c r="B959" s="1600" t="s">
        <v>40</v>
      </c>
      <c r="C959" s="564" t="s">
        <v>428</v>
      </c>
      <c r="D959" s="564" t="s">
        <v>1802</v>
      </c>
      <c r="E959" s="565">
        <v>2015</v>
      </c>
      <c r="F959" s="566" t="s">
        <v>58</v>
      </c>
      <c r="G959" s="1601" t="s">
        <v>1749</v>
      </c>
      <c r="H959" s="1602" t="s">
        <v>415</v>
      </c>
      <c r="I959" s="567" t="s">
        <v>445</v>
      </c>
      <c r="J959" s="568">
        <v>8.1632653061224483E-2</v>
      </c>
      <c r="K959" s="569">
        <v>0.5714285714285714</v>
      </c>
      <c r="L959" s="575"/>
    </row>
    <row r="960" spans="1:12" ht="25.5">
      <c r="A960" s="594" t="s">
        <v>39</v>
      </c>
      <c r="B960" s="1600" t="s">
        <v>40</v>
      </c>
      <c r="C960" s="564" t="s">
        <v>428</v>
      </c>
      <c r="D960" s="564" t="s">
        <v>1802</v>
      </c>
      <c r="E960" s="565">
        <v>2015</v>
      </c>
      <c r="F960" s="566" t="s">
        <v>58</v>
      </c>
      <c r="G960" s="1601" t="s">
        <v>226</v>
      </c>
      <c r="H960" s="1602" t="s">
        <v>1748</v>
      </c>
      <c r="I960" s="567" t="s">
        <v>445</v>
      </c>
      <c r="J960" s="568">
        <v>0.12903225806451613</v>
      </c>
      <c r="K960" s="569">
        <v>1</v>
      </c>
      <c r="L960" s="575"/>
    </row>
    <row r="961" spans="1:12" ht="25.5">
      <c r="A961" s="594" t="s">
        <v>39</v>
      </c>
      <c r="B961" s="1600" t="s">
        <v>40</v>
      </c>
      <c r="C961" s="564" t="s">
        <v>428</v>
      </c>
      <c r="D961" s="564" t="s">
        <v>1802</v>
      </c>
      <c r="E961" s="565">
        <v>2015</v>
      </c>
      <c r="F961" s="566" t="s">
        <v>58</v>
      </c>
      <c r="G961" s="1601" t="s">
        <v>226</v>
      </c>
      <c r="H961" s="1602" t="s">
        <v>415</v>
      </c>
      <c r="I961" s="567" t="s">
        <v>445</v>
      </c>
      <c r="J961" s="568">
        <v>9.3333333333333338E-2</v>
      </c>
      <c r="K961" s="569">
        <v>0.875</v>
      </c>
      <c r="L961" s="575"/>
    </row>
    <row r="962" spans="1:12" ht="25.5">
      <c r="A962" s="594" t="s">
        <v>39</v>
      </c>
      <c r="B962" s="1600" t="s">
        <v>40</v>
      </c>
      <c r="C962" s="564" t="s">
        <v>428</v>
      </c>
      <c r="D962" s="564" t="s">
        <v>1802</v>
      </c>
      <c r="E962" s="565">
        <v>2015</v>
      </c>
      <c r="F962" s="566" t="s">
        <v>58</v>
      </c>
      <c r="G962" s="1601" t="s">
        <v>226</v>
      </c>
      <c r="H962" s="1602" t="s">
        <v>206</v>
      </c>
      <c r="I962" s="567" t="s">
        <v>445</v>
      </c>
      <c r="J962" s="568">
        <v>0.17857142857142858</v>
      </c>
      <c r="K962" s="569">
        <v>0.55555555555555558</v>
      </c>
      <c r="L962" s="575"/>
    </row>
    <row r="963" spans="1:12" ht="25.5">
      <c r="A963" s="594" t="s">
        <v>39</v>
      </c>
      <c r="B963" s="1600" t="s">
        <v>40</v>
      </c>
      <c r="C963" s="564" t="s">
        <v>428</v>
      </c>
      <c r="D963" s="564" t="s">
        <v>1802</v>
      </c>
      <c r="E963" s="565">
        <v>2015</v>
      </c>
      <c r="F963" s="566" t="s">
        <v>58</v>
      </c>
      <c r="G963" s="1601" t="s">
        <v>226</v>
      </c>
      <c r="H963" s="1602" t="s">
        <v>417</v>
      </c>
      <c r="I963" s="567" t="s">
        <v>445</v>
      </c>
      <c r="J963" s="568">
        <v>0.2</v>
      </c>
      <c r="K963" s="569">
        <v>1</v>
      </c>
      <c r="L963" s="575"/>
    </row>
    <row r="964" spans="1:12" ht="25.5">
      <c r="A964" s="594" t="s">
        <v>39</v>
      </c>
      <c r="B964" s="1600" t="s">
        <v>40</v>
      </c>
      <c r="C964" s="564" t="s">
        <v>428</v>
      </c>
      <c r="D964" s="564" t="s">
        <v>1802</v>
      </c>
      <c r="E964" s="565">
        <v>2015</v>
      </c>
      <c r="F964" s="566" t="s">
        <v>58</v>
      </c>
      <c r="G964" s="1601" t="s">
        <v>1746</v>
      </c>
      <c r="H964" s="1602" t="s">
        <v>1747</v>
      </c>
      <c r="I964" s="567" t="s">
        <v>445</v>
      </c>
      <c r="J964" s="568">
        <v>0.42857142857142855</v>
      </c>
      <c r="K964" s="569">
        <v>0.8571428571428571</v>
      </c>
      <c r="L964" s="575"/>
    </row>
    <row r="965" spans="1:12" ht="25.5">
      <c r="A965" s="594" t="s">
        <v>39</v>
      </c>
      <c r="B965" s="1600" t="s">
        <v>40</v>
      </c>
      <c r="C965" s="564" t="s">
        <v>428</v>
      </c>
      <c r="D965" s="564" t="s">
        <v>1802</v>
      </c>
      <c r="E965" s="565">
        <v>2015</v>
      </c>
      <c r="F965" s="566" t="s">
        <v>58</v>
      </c>
      <c r="G965" s="1601" t="s">
        <v>1746</v>
      </c>
      <c r="H965" s="1602" t="s">
        <v>417</v>
      </c>
      <c r="I965" s="567" t="s">
        <v>445</v>
      </c>
      <c r="J965" s="568">
        <v>0.47368421052631576</v>
      </c>
      <c r="K965" s="569">
        <v>0.8571428571428571</v>
      </c>
      <c r="L965" s="575"/>
    </row>
    <row r="966" spans="1:12" ht="25.5">
      <c r="A966" s="594" t="s">
        <v>39</v>
      </c>
      <c r="B966" s="1600" t="s">
        <v>40</v>
      </c>
      <c r="C966" s="564" t="s">
        <v>428</v>
      </c>
      <c r="D966" s="564" t="s">
        <v>1802</v>
      </c>
      <c r="E966" s="565">
        <v>2015</v>
      </c>
      <c r="F966" s="566" t="s">
        <v>58</v>
      </c>
      <c r="G966" s="1601" t="s">
        <v>1750</v>
      </c>
      <c r="H966" s="1602" t="s">
        <v>1751</v>
      </c>
      <c r="I966" s="567" t="s">
        <v>445</v>
      </c>
      <c r="J966" s="568">
        <v>0.72131147540983609</v>
      </c>
      <c r="K966" s="569">
        <v>1</v>
      </c>
      <c r="L966" s="575"/>
    </row>
    <row r="967" spans="1:12" ht="25.5">
      <c r="A967" s="594" t="s">
        <v>39</v>
      </c>
      <c r="B967" s="1600" t="s">
        <v>40</v>
      </c>
      <c r="C967" s="564" t="s">
        <v>428</v>
      </c>
      <c r="D967" s="564" t="s">
        <v>1802</v>
      </c>
      <c r="E967" s="565">
        <v>2015</v>
      </c>
      <c r="F967" s="566" t="s">
        <v>58</v>
      </c>
      <c r="G967" s="1601" t="s">
        <v>231</v>
      </c>
      <c r="H967" s="1602" t="s">
        <v>215</v>
      </c>
      <c r="I967" s="567" t="s">
        <v>445</v>
      </c>
      <c r="J967" s="568">
        <v>2.4305555555555556E-2</v>
      </c>
      <c r="K967" s="569">
        <v>0.80327868852459017</v>
      </c>
      <c r="L967" s="575"/>
    </row>
    <row r="968" spans="1:12" ht="25.5">
      <c r="A968" s="594" t="s">
        <v>39</v>
      </c>
      <c r="B968" s="1600" t="s">
        <v>40</v>
      </c>
      <c r="C968" s="564" t="s">
        <v>428</v>
      </c>
      <c r="D968" s="564" t="s">
        <v>1802</v>
      </c>
      <c r="E968" s="565">
        <v>2015</v>
      </c>
      <c r="F968" s="566" t="s">
        <v>58</v>
      </c>
      <c r="G968" s="1604" t="s">
        <v>231</v>
      </c>
      <c r="H968" s="1602" t="s">
        <v>219</v>
      </c>
      <c r="I968" s="567" t="s">
        <v>445</v>
      </c>
      <c r="J968" s="568">
        <v>4.2105263157894736E-2</v>
      </c>
      <c r="K968" s="569">
        <v>0.66666666666666663</v>
      </c>
      <c r="L968" s="575"/>
    </row>
    <row r="969" spans="1:12" ht="25.5">
      <c r="A969" s="594" t="s">
        <v>39</v>
      </c>
      <c r="B969" s="1600" t="s">
        <v>40</v>
      </c>
      <c r="C969" s="564" t="s">
        <v>428</v>
      </c>
      <c r="D969" s="564" t="s">
        <v>1802</v>
      </c>
      <c r="E969" s="565">
        <v>2015</v>
      </c>
      <c r="F969" s="566" t="s">
        <v>58</v>
      </c>
      <c r="G969" s="1604" t="s">
        <v>231</v>
      </c>
      <c r="H969" s="1602" t="s">
        <v>1743</v>
      </c>
      <c r="I969" s="567" t="s">
        <v>445</v>
      </c>
      <c r="J969" s="568">
        <v>0.16176470588235295</v>
      </c>
      <c r="K969" s="569">
        <v>0.91666666666666663</v>
      </c>
      <c r="L969" s="575"/>
    </row>
    <row r="970" spans="1:12" ht="25.5">
      <c r="A970" s="594" t="s">
        <v>39</v>
      </c>
      <c r="B970" s="1600" t="s">
        <v>40</v>
      </c>
      <c r="C970" s="564" t="s">
        <v>428</v>
      </c>
      <c r="D970" s="564" t="s">
        <v>1802</v>
      </c>
      <c r="E970" s="565">
        <v>2015</v>
      </c>
      <c r="F970" s="566" t="s">
        <v>58</v>
      </c>
      <c r="G970" s="1601" t="s">
        <v>220</v>
      </c>
      <c r="H970" s="1602" t="s">
        <v>1748</v>
      </c>
      <c r="I970" s="567" t="s">
        <v>445</v>
      </c>
      <c r="J970" s="568">
        <v>0.30434782608695654</v>
      </c>
      <c r="K970" s="569">
        <v>0.875</v>
      </c>
      <c r="L970" s="575"/>
    </row>
    <row r="971" spans="1:12" ht="25.5">
      <c r="A971" s="594" t="s">
        <v>39</v>
      </c>
      <c r="B971" s="1600" t="s">
        <v>40</v>
      </c>
      <c r="C971" s="564" t="s">
        <v>428</v>
      </c>
      <c r="D971" s="564" t="s">
        <v>1802</v>
      </c>
      <c r="E971" s="565">
        <v>2015</v>
      </c>
      <c r="F971" s="566" t="s">
        <v>58</v>
      </c>
      <c r="G971" s="1604" t="s">
        <v>220</v>
      </c>
      <c r="H971" s="1602" t="s">
        <v>415</v>
      </c>
      <c r="I971" s="567" t="s">
        <v>445</v>
      </c>
      <c r="J971" s="568">
        <v>9.0163934426229511E-2</v>
      </c>
      <c r="K971" s="569">
        <v>1</v>
      </c>
      <c r="L971" s="575"/>
    </row>
    <row r="972" spans="1:12" ht="25.5">
      <c r="A972" s="594" t="s">
        <v>39</v>
      </c>
      <c r="B972" s="1600" t="s">
        <v>40</v>
      </c>
      <c r="C972" s="564" t="s">
        <v>428</v>
      </c>
      <c r="D972" s="564" t="s">
        <v>1802</v>
      </c>
      <c r="E972" s="565">
        <v>2015</v>
      </c>
      <c r="F972" s="566" t="s">
        <v>58</v>
      </c>
      <c r="G972" s="1604" t="s">
        <v>220</v>
      </c>
      <c r="H972" s="1602" t="s">
        <v>416</v>
      </c>
      <c r="I972" s="567" t="s">
        <v>445</v>
      </c>
      <c r="J972" s="568">
        <v>0.12903225806451613</v>
      </c>
      <c r="K972" s="569">
        <v>0.8</v>
      </c>
      <c r="L972" s="575"/>
    </row>
    <row r="973" spans="1:12" ht="25.5">
      <c r="A973" s="594" t="s">
        <v>39</v>
      </c>
      <c r="B973" s="1600" t="s">
        <v>40</v>
      </c>
      <c r="C973" s="564" t="s">
        <v>428</v>
      </c>
      <c r="D973" s="564" t="s">
        <v>1802</v>
      </c>
      <c r="E973" s="565">
        <v>2015</v>
      </c>
      <c r="F973" s="566" t="s">
        <v>58</v>
      </c>
      <c r="G973" s="1604" t="s">
        <v>220</v>
      </c>
      <c r="H973" s="1602" t="s">
        <v>417</v>
      </c>
      <c r="I973" s="567" t="s">
        <v>445</v>
      </c>
      <c r="J973" s="568">
        <v>0.27472527472527475</v>
      </c>
      <c r="K973" s="569">
        <v>0.6097560975609756</v>
      </c>
      <c r="L973" s="575"/>
    </row>
    <row r="974" spans="1:12" ht="25.5">
      <c r="A974" s="594" t="s">
        <v>39</v>
      </c>
      <c r="B974" s="1600" t="s">
        <v>24</v>
      </c>
      <c r="C974" s="564" t="s">
        <v>428</v>
      </c>
      <c r="D974" s="564" t="s">
        <v>1802</v>
      </c>
      <c r="E974" s="565">
        <v>2015</v>
      </c>
      <c r="F974" s="566" t="s">
        <v>58</v>
      </c>
      <c r="G974" s="1601" t="s">
        <v>227</v>
      </c>
      <c r="H974" s="1602" t="s">
        <v>2834</v>
      </c>
      <c r="I974" s="567" t="s">
        <v>445</v>
      </c>
      <c r="J974" s="568">
        <v>4.4444444444444446E-2</v>
      </c>
      <c r="K974" s="569">
        <v>0.66666666666666663</v>
      </c>
      <c r="L974" s="575"/>
    </row>
    <row r="975" spans="1:12" ht="25.5">
      <c r="A975" s="594" t="s">
        <v>39</v>
      </c>
      <c r="B975" s="1600" t="s">
        <v>24</v>
      </c>
      <c r="C975" s="564" t="s">
        <v>428</v>
      </c>
      <c r="D975" s="564" t="s">
        <v>1802</v>
      </c>
      <c r="E975" s="565">
        <v>2015</v>
      </c>
      <c r="F975" s="566" t="s">
        <v>58</v>
      </c>
      <c r="G975" s="1601" t="s">
        <v>227</v>
      </c>
      <c r="H975" s="1602" t="s">
        <v>415</v>
      </c>
      <c r="I975" s="567" t="s">
        <v>445</v>
      </c>
      <c r="J975" s="568">
        <v>7.4999999999999997E-2</v>
      </c>
      <c r="K975" s="569">
        <v>1</v>
      </c>
      <c r="L975" s="575"/>
    </row>
    <row r="976" spans="1:12" ht="25.5">
      <c r="A976" s="594" t="s">
        <v>39</v>
      </c>
      <c r="B976" s="1600" t="s">
        <v>24</v>
      </c>
      <c r="C976" s="564" t="s">
        <v>428</v>
      </c>
      <c r="D976" s="564" t="s">
        <v>1802</v>
      </c>
      <c r="E976" s="565">
        <v>2015</v>
      </c>
      <c r="F976" s="566" t="s">
        <v>58</v>
      </c>
      <c r="G976" s="1601" t="s">
        <v>222</v>
      </c>
      <c r="H976" s="1602" t="s">
        <v>2835</v>
      </c>
      <c r="I976" s="567" t="s">
        <v>445</v>
      </c>
      <c r="J976" s="568">
        <v>0.18181818181818182</v>
      </c>
      <c r="K976" s="569">
        <v>0.8571428571428571</v>
      </c>
      <c r="L976" s="575"/>
    </row>
    <row r="977" spans="1:12" ht="25.5">
      <c r="A977" s="594" t="s">
        <v>39</v>
      </c>
      <c r="B977" s="1600" t="s">
        <v>24</v>
      </c>
      <c r="C977" s="564" t="s">
        <v>428</v>
      </c>
      <c r="D977" s="564" t="s">
        <v>1802</v>
      </c>
      <c r="E977" s="565">
        <v>2015</v>
      </c>
      <c r="F977" s="566" t="s">
        <v>58</v>
      </c>
      <c r="G977" s="1601" t="s">
        <v>216</v>
      </c>
      <c r="H977" s="1602" t="s">
        <v>2834</v>
      </c>
      <c r="I977" s="567" t="s">
        <v>445</v>
      </c>
      <c r="J977" s="568">
        <v>9.5238095238095233E-2</v>
      </c>
      <c r="K977" s="569">
        <v>0.66666666666666663</v>
      </c>
      <c r="L977" s="575"/>
    </row>
    <row r="978" spans="1:12" ht="25.5">
      <c r="A978" s="594" t="s">
        <v>39</v>
      </c>
      <c r="B978" s="1600" t="s">
        <v>24</v>
      </c>
      <c r="C978" s="564" t="s">
        <v>428</v>
      </c>
      <c r="D978" s="564" t="s">
        <v>1802</v>
      </c>
      <c r="E978" s="565">
        <v>2015</v>
      </c>
      <c r="F978" s="566" t="s">
        <v>58</v>
      </c>
      <c r="G978" s="1601" t="s">
        <v>216</v>
      </c>
      <c r="H978" s="1602" t="s">
        <v>415</v>
      </c>
      <c r="I978" s="567" t="s">
        <v>445</v>
      </c>
      <c r="J978" s="568">
        <v>8.5526315789473686E-2</v>
      </c>
      <c r="K978" s="569">
        <v>1</v>
      </c>
      <c r="L978" s="575"/>
    </row>
    <row r="979" spans="1:12" ht="25.5">
      <c r="A979" s="594" t="s">
        <v>39</v>
      </c>
      <c r="B979" s="1600" t="s">
        <v>24</v>
      </c>
      <c r="C979" s="564" t="s">
        <v>428</v>
      </c>
      <c r="D979" s="564" t="s">
        <v>1802</v>
      </c>
      <c r="E979" s="565">
        <v>2015</v>
      </c>
      <c r="F979" s="566" t="s">
        <v>58</v>
      </c>
      <c r="G979" s="1601" t="s">
        <v>216</v>
      </c>
      <c r="H979" s="1602" t="s">
        <v>416</v>
      </c>
      <c r="I979" s="567" t="s">
        <v>445</v>
      </c>
      <c r="J979" s="568">
        <v>0.19218241042345277</v>
      </c>
      <c r="K979" s="569">
        <v>0.96721311475409832</v>
      </c>
      <c r="L979" s="575"/>
    </row>
    <row r="980" spans="1:12" ht="25.5">
      <c r="A980" s="594" t="s">
        <v>39</v>
      </c>
      <c r="B980" s="1600" t="s">
        <v>24</v>
      </c>
      <c r="C980" s="564" t="s">
        <v>428</v>
      </c>
      <c r="D980" s="564" t="s">
        <v>1802</v>
      </c>
      <c r="E980" s="565">
        <v>2015</v>
      </c>
      <c r="F980" s="566" t="s">
        <v>58</v>
      </c>
      <c r="G980" s="1601" t="s">
        <v>216</v>
      </c>
      <c r="H980" s="1602" t="s">
        <v>417</v>
      </c>
      <c r="I980" s="567" t="s">
        <v>445</v>
      </c>
      <c r="J980" s="568">
        <v>0.19259259259259259</v>
      </c>
      <c r="K980" s="569">
        <v>0.89655172413793105</v>
      </c>
      <c r="L980" s="575"/>
    </row>
    <row r="981" spans="1:12" ht="25.5">
      <c r="A981" s="594" t="s">
        <v>39</v>
      </c>
      <c r="B981" s="1600" t="s">
        <v>24</v>
      </c>
      <c r="C981" s="564" t="s">
        <v>428</v>
      </c>
      <c r="D981" s="564" t="s">
        <v>1802</v>
      </c>
      <c r="E981" s="565">
        <v>2015</v>
      </c>
      <c r="F981" s="566" t="s">
        <v>58</v>
      </c>
      <c r="G981" s="1601" t="s">
        <v>1749</v>
      </c>
      <c r="H981" s="1602" t="s">
        <v>1743</v>
      </c>
      <c r="I981" s="567" t="s">
        <v>445</v>
      </c>
      <c r="J981" s="568">
        <v>0.35</v>
      </c>
      <c r="K981" s="569">
        <v>0.875</v>
      </c>
      <c r="L981" s="575"/>
    </row>
    <row r="982" spans="1:12" ht="25.5">
      <c r="A982" s="594" t="s">
        <v>39</v>
      </c>
      <c r="B982" s="1600" t="s">
        <v>24</v>
      </c>
      <c r="C982" s="564" t="s">
        <v>428</v>
      </c>
      <c r="D982" s="564" t="s">
        <v>1802</v>
      </c>
      <c r="E982" s="565">
        <v>2015</v>
      </c>
      <c r="F982" s="566" t="s">
        <v>58</v>
      </c>
      <c r="G982" s="1601" t="s">
        <v>226</v>
      </c>
      <c r="H982" s="1602" t="s">
        <v>2834</v>
      </c>
      <c r="I982" s="567" t="s">
        <v>445</v>
      </c>
      <c r="J982" s="568">
        <v>7.1428571428571425E-2</v>
      </c>
      <c r="K982" s="569">
        <v>1</v>
      </c>
      <c r="L982" s="575"/>
    </row>
    <row r="983" spans="1:12" ht="25.5">
      <c r="A983" s="594" t="s">
        <v>39</v>
      </c>
      <c r="B983" s="1600" t="s">
        <v>24</v>
      </c>
      <c r="C983" s="564" t="s">
        <v>428</v>
      </c>
      <c r="D983" s="564" t="s">
        <v>1802</v>
      </c>
      <c r="E983" s="565">
        <v>2015</v>
      </c>
      <c r="F983" s="566" t="s">
        <v>58</v>
      </c>
      <c r="G983" s="1601" t="s">
        <v>226</v>
      </c>
      <c r="H983" s="1602" t="s">
        <v>1743</v>
      </c>
      <c r="I983" s="567" t="s">
        <v>445</v>
      </c>
      <c r="J983" s="568">
        <v>0.17391304347826086</v>
      </c>
      <c r="K983" s="569">
        <v>0.8</v>
      </c>
      <c r="L983" s="575"/>
    </row>
    <row r="984" spans="1:12" ht="25.5">
      <c r="A984" s="594" t="s">
        <v>39</v>
      </c>
      <c r="B984" s="1600" t="s">
        <v>24</v>
      </c>
      <c r="C984" s="564" t="s">
        <v>428</v>
      </c>
      <c r="D984" s="564" t="s">
        <v>1802</v>
      </c>
      <c r="E984" s="565">
        <v>2015</v>
      </c>
      <c r="F984" s="566" t="s">
        <v>58</v>
      </c>
      <c r="G984" s="1601" t="s">
        <v>1746</v>
      </c>
      <c r="H984" s="1602" t="s">
        <v>1743</v>
      </c>
      <c r="I984" s="567" t="s">
        <v>445</v>
      </c>
      <c r="J984" s="568">
        <v>0.2</v>
      </c>
      <c r="K984" s="569">
        <v>0.75</v>
      </c>
      <c r="L984" s="575"/>
    </row>
    <row r="985" spans="1:12" ht="25.5">
      <c r="A985" s="594" t="s">
        <v>39</v>
      </c>
      <c r="B985" s="1600" t="s">
        <v>24</v>
      </c>
      <c r="C985" s="564" t="s">
        <v>428</v>
      </c>
      <c r="D985" s="564" t="s">
        <v>1802</v>
      </c>
      <c r="E985" s="565">
        <v>2015</v>
      </c>
      <c r="F985" s="566" t="s">
        <v>58</v>
      </c>
      <c r="G985" s="1601" t="s">
        <v>1746</v>
      </c>
      <c r="H985" s="1602" t="s">
        <v>1747</v>
      </c>
      <c r="I985" s="567" t="s">
        <v>445</v>
      </c>
      <c r="J985" s="568">
        <v>0.375</v>
      </c>
      <c r="K985" s="569">
        <v>1</v>
      </c>
      <c r="L985" s="575"/>
    </row>
    <row r="986" spans="1:12" ht="25.5">
      <c r="A986" s="594" t="s">
        <v>39</v>
      </c>
      <c r="B986" s="1600" t="s">
        <v>24</v>
      </c>
      <c r="C986" s="564" t="s">
        <v>428</v>
      </c>
      <c r="D986" s="564" t="s">
        <v>1802</v>
      </c>
      <c r="E986" s="565">
        <v>2015</v>
      </c>
      <c r="F986" s="566" t="s">
        <v>58</v>
      </c>
      <c r="G986" s="1601" t="s">
        <v>231</v>
      </c>
      <c r="H986" s="1602" t="s">
        <v>217</v>
      </c>
      <c r="I986" s="567" t="s">
        <v>445</v>
      </c>
      <c r="J986" s="568">
        <v>2.7027027027027029E-2</v>
      </c>
      <c r="K986" s="569">
        <v>1</v>
      </c>
      <c r="L986" s="575"/>
    </row>
    <row r="987" spans="1:12" ht="25.5">
      <c r="A987" s="594" t="s">
        <v>39</v>
      </c>
      <c r="B987" s="1600" t="s">
        <v>24</v>
      </c>
      <c r="C987" s="564" t="s">
        <v>428</v>
      </c>
      <c r="D987" s="564" t="s">
        <v>1802</v>
      </c>
      <c r="E987" s="565">
        <v>2015</v>
      </c>
      <c r="F987" s="566" t="s">
        <v>58</v>
      </c>
      <c r="G987" s="1601" t="s">
        <v>231</v>
      </c>
      <c r="H987" s="1602" t="s">
        <v>2834</v>
      </c>
      <c r="I987" s="567" t="s">
        <v>445</v>
      </c>
      <c r="J987" s="568">
        <v>1.8410852713178296E-2</v>
      </c>
      <c r="K987" s="569">
        <v>0.86363636363636365</v>
      </c>
      <c r="L987" s="575"/>
    </row>
    <row r="988" spans="1:12" ht="25.5">
      <c r="A988" s="594" t="s">
        <v>39</v>
      </c>
      <c r="B988" s="1600" t="s">
        <v>24</v>
      </c>
      <c r="C988" s="564" t="s">
        <v>428</v>
      </c>
      <c r="D988" s="564" t="s">
        <v>1802</v>
      </c>
      <c r="E988" s="565">
        <v>2015</v>
      </c>
      <c r="F988" s="566" t="s">
        <v>58</v>
      </c>
      <c r="G988" s="1601" t="s">
        <v>231</v>
      </c>
      <c r="H988" s="1602" t="s">
        <v>415</v>
      </c>
      <c r="I988" s="567" t="s">
        <v>445</v>
      </c>
      <c r="J988" s="568">
        <v>3.8461538461538464E-2</v>
      </c>
      <c r="K988" s="569">
        <v>0.66666666666666663</v>
      </c>
      <c r="L988" s="575"/>
    </row>
    <row r="989" spans="1:12" ht="25.5">
      <c r="A989" s="594" t="s">
        <v>39</v>
      </c>
      <c r="B989" s="1600" t="s">
        <v>24</v>
      </c>
      <c r="C989" s="564" t="s">
        <v>428</v>
      </c>
      <c r="D989" s="564" t="s">
        <v>1802</v>
      </c>
      <c r="E989" s="565">
        <v>2015</v>
      </c>
      <c r="F989" s="566" t="s">
        <v>58</v>
      </c>
      <c r="G989" s="1601" t="s">
        <v>220</v>
      </c>
      <c r="H989" s="1602" t="s">
        <v>2834</v>
      </c>
      <c r="I989" s="567" t="s">
        <v>445</v>
      </c>
      <c r="J989" s="568">
        <v>0.15</v>
      </c>
      <c r="K989" s="569">
        <v>1</v>
      </c>
      <c r="L989" s="575"/>
    </row>
    <row r="990" spans="1:12" ht="25.5">
      <c r="A990" s="594" t="s">
        <v>39</v>
      </c>
      <c r="B990" s="1600" t="s">
        <v>24</v>
      </c>
      <c r="C990" s="564" t="s">
        <v>428</v>
      </c>
      <c r="D990" s="564" t="s">
        <v>1802</v>
      </c>
      <c r="E990" s="565">
        <v>2015</v>
      </c>
      <c r="F990" s="566" t="s">
        <v>58</v>
      </c>
      <c r="G990" s="1604" t="s">
        <v>220</v>
      </c>
      <c r="H990" s="1602" t="s">
        <v>415</v>
      </c>
      <c r="I990" s="567" t="s">
        <v>445</v>
      </c>
      <c r="J990" s="568">
        <v>5.5555555555555552E-2</v>
      </c>
      <c r="K990" s="569">
        <v>0.7142857142857143</v>
      </c>
      <c r="L990" s="575"/>
    </row>
    <row r="991" spans="1:12" ht="25.5">
      <c r="A991" s="594" t="s">
        <v>39</v>
      </c>
      <c r="B991" s="1600" t="s">
        <v>24</v>
      </c>
      <c r="C991" s="564" t="s">
        <v>428</v>
      </c>
      <c r="D991" s="564" t="s">
        <v>1802</v>
      </c>
      <c r="E991" s="565">
        <v>2015</v>
      </c>
      <c r="F991" s="566" t="s">
        <v>58</v>
      </c>
      <c r="G991" s="1604" t="s">
        <v>220</v>
      </c>
      <c r="H991" s="1602" t="s">
        <v>416</v>
      </c>
      <c r="I991" s="567" t="s">
        <v>445</v>
      </c>
      <c r="J991" s="568">
        <v>0.11235955056179775</v>
      </c>
      <c r="K991" s="569">
        <v>0.90909090909090906</v>
      </c>
      <c r="L991" s="575"/>
    </row>
    <row r="992" spans="1:12" ht="25.5">
      <c r="A992" s="594" t="s">
        <v>39</v>
      </c>
      <c r="B992" s="1600" t="s">
        <v>24</v>
      </c>
      <c r="C992" s="564" t="s">
        <v>428</v>
      </c>
      <c r="D992" s="564" t="s">
        <v>1802</v>
      </c>
      <c r="E992" s="565">
        <v>2015</v>
      </c>
      <c r="F992" s="566" t="s">
        <v>58</v>
      </c>
      <c r="G992" s="1604" t="s">
        <v>220</v>
      </c>
      <c r="H992" s="1602" t="s">
        <v>1751</v>
      </c>
      <c r="I992" s="567" t="s">
        <v>445</v>
      </c>
      <c r="J992" s="568">
        <v>0.6</v>
      </c>
      <c r="K992" s="569">
        <v>1</v>
      </c>
      <c r="L992" s="575"/>
    </row>
    <row r="993" spans="1:12" ht="25.5">
      <c r="A993" s="594" t="s">
        <v>39</v>
      </c>
      <c r="B993" s="1600" t="s">
        <v>401</v>
      </c>
      <c r="C993" s="564" t="s">
        <v>428</v>
      </c>
      <c r="D993" s="564" t="s">
        <v>1802</v>
      </c>
      <c r="E993" s="565">
        <v>2015</v>
      </c>
      <c r="F993" s="566" t="s">
        <v>58</v>
      </c>
      <c r="G993" s="1604" t="s">
        <v>216</v>
      </c>
      <c r="H993" s="1602" t="s">
        <v>417</v>
      </c>
      <c r="I993" s="567" t="s">
        <v>445</v>
      </c>
      <c r="J993" s="568">
        <v>0.41025641025641024</v>
      </c>
      <c r="K993" s="569">
        <v>0.53333333333333333</v>
      </c>
      <c r="L993" s="575"/>
    </row>
    <row r="994" spans="1:12" ht="25.5">
      <c r="A994" s="594" t="s">
        <v>39</v>
      </c>
      <c r="B994" s="1600" t="s">
        <v>401</v>
      </c>
      <c r="C994" s="564" t="s">
        <v>428</v>
      </c>
      <c r="D994" s="564" t="s">
        <v>1802</v>
      </c>
      <c r="E994" s="565">
        <v>2015</v>
      </c>
      <c r="F994" s="566" t="s">
        <v>58</v>
      </c>
      <c r="G994" s="1601" t="s">
        <v>216</v>
      </c>
      <c r="H994" s="1602" t="s">
        <v>418</v>
      </c>
      <c r="I994" s="567" t="s">
        <v>445</v>
      </c>
      <c r="J994" s="568">
        <v>0.54545454545454541</v>
      </c>
      <c r="K994" s="569">
        <v>0.54545454545454541</v>
      </c>
      <c r="L994" s="575"/>
    </row>
    <row r="995" spans="1:12" ht="25.5">
      <c r="A995" s="594" t="s">
        <v>39</v>
      </c>
      <c r="B995" s="1600" t="s">
        <v>401</v>
      </c>
      <c r="C995" s="564" t="s">
        <v>428</v>
      </c>
      <c r="D995" s="564" t="s">
        <v>1802</v>
      </c>
      <c r="E995" s="565">
        <v>2015</v>
      </c>
      <c r="F995" s="566" t="s">
        <v>58</v>
      </c>
      <c r="G995" s="1601" t="s">
        <v>1749</v>
      </c>
      <c r="H995" s="1602" t="s">
        <v>1743</v>
      </c>
      <c r="I995" s="567" t="s">
        <v>445</v>
      </c>
      <c r="J995" s="568">
        <v>0.375</v>
      </c>
      <c r="K995" s="569">
        <v>0.66666666666666663</v>
      </c>
      <c r="L995" s="575"/>
    </row>
    <row r="996" spans="1:12" ht="25.5">
      <c r="A996" s="594" t="s">
        <v>39</v>
      </c>
      <c r="B996" s="1600" t="s">
        <v>401</v>
      </c>
      <c r="C996" s="564" t="s">
        <v>428</v>
      </c>
      <c r="D996" s="564" t="s">
        <v>1802</v>
      </c>
      <c r="E996" s="565">
        <v>2015</v>
      </c>
      <c r="F996" s="566" t="s">
        <v>58</v>
      </c>
      <c r="G996" s="1601" t="s">
        <v>226</v>
      </c>
      <c r="H996" s="1602" t="s">
        <v>1748</v>
      </c>
      <c r="I996" s="567" t="s">
        <v>445</v>
      </c>
      <c r="J996" s="568">
        <v>0.19047619047619047</v>
      </c>
      <c r="K996" s="569">
        <v>0.88888888888888884</v>
      </c>
      <c r="L996" s="575"/>
    </row>
    <row r="997" spans="1:12" ht="25.5">
      <c r="A997" s="594" t="s">
        <v>39</v>
      </c>
      <c r="B997" s="1600" t="s">
        <v>401</v>
      </c>
      <c r="C997" s="564" t="s">
        <v>428</v>
      </c>
      <c r="D997" s="564" t="s">
        <v>1802</v>
      </c>
      <c r="E997" s="565">
        <v>2015</v>
      </c>
      <c r="F997" s="566" t="s">
        <v>58</v>
      </c>
      <c r="G997" s="1601" t="s">
        <v>226</v>
      </c>
      <c r="H997" s="1602" t="s">
        <v>415</v>
      </c>
      <c r="I997" s="567" t="s">
        <v>445</v>
      </c>
      <c r="J997" s="568">
        <v>0.16129032258064516</v>
      </c>
      <c r="K997" s="569">
        <v>0.83333333333333337</v>
      </c>
      <c r="L997" s="575"/>
    </row>
    <row r="998" spans="1:12" ht="25.5">
      <c r="A998" s="594" t="s">
        <v>39</v>
      </c>
      <c r="B998" s="1600" t="s">
        <v>401</v>
      </c>
      <c r="C998" s="564" t="s">
        <v>428</v>
      </c>
      <c r="D998" s="564" t="s">
        <v>1802</v>
      </c>
      <c r="E998" s="565">
        <v>2015</v>
      </c>
      <c r="F998" s="566" t="s">
        <v>58</v>
      </c>
      <c r="G998" s="1601" t="s">
        <v>226</v>
      </c>
      <c r="H998" s="1602" t="s">
        <v>1751</v>
      </c>
      <c r="I998" s="567" t="s">
        <v>445</v>
      </c>
      <c r="J998" s="568">
        <v>0.52380952380952384</v>
      </c>
      <c r="K998" s="569">
        <v>0.84615384615384615</v>
      </c>
      <c r="L998" s="575"/>
    </row>
    <row r="999" spans="1:12" ht="25.5">
      <c r="A999" s="594" t="s">
        <v>39</v>
      </c>
      <c r="B999" s="1600" t="s">
        <v>401</v>
      </c>
      <c r="C999" s="564" t="s">
        <v>428</v>
      </c>
      <c r="D999" s="564" t="s">
        <v>1802</v>
      </c>
      <c r="E999" s="565">
        <v>2015</v>
      </c>
      <c r="F999" s="566" t="s">
        <v>58</v>
      </c>
      <c r="G999" s="1601" t="s">
        <v>1746</v>
      </c>
      <c r="H999" s="1602" t="s">
        <v>1751</v>
      </c>
      <c r="I999" s="567" t="s">
        <v>445</v>
      </c>
      <c r="J999" s="568">
        <v>0.79032258064516125</v>
      </c>
      <c r="K999" s="569">
        <v>0.90740740740740744</v>
      </c>
      <c r="L999" s="575"/>
    </row>
    <row r="1000" spans="1:12" ht="25.5">
      <c r="A1000" s="594" t="s">
        <v>39</v>
      </c>
      <c r="B1000" s="1600" t="s">
        <v>401</v>
      </c>
      <c r="C1000" s="564" t="s">
        <v>428</v>
      </c>
      <c r="D1000" s="564" t="s">
        <v>1802</v>
      </c>
      <c r="E1000" s="565">
        <v>2015</v>
      </c>
      <c r="F1000" s="566" t="s">
        <v>58</v>
      </c>
      <c r="G1000" s="1601" t="s">
        <v>1746</v>
      </c>
      <c r="H1000" s="1602" t="s">
        <v>418</v>
      </c>
      <c r="I1000" s="567" t="s">
        <v>445</v>
      </c>
      <c r="J1000" s="568">
        <v>0.91304347826086951</v>
      </c>
      <c r="K1000" s="569">
        <v>0.91304347826086951</v>
      </c>
      <c r="L1000" s="575"/>
    </row>
    <row r="1001" spans="1:12" ht="25.5">
      <c r="A1001" s="594" t="s">
        <v>39</v>
      </c>
      <c r="B1001" s="1600" t="s">
        <v>401</v>
      </c>
      <c r="C1001" s="564" t="s">
        <v>428</v>
      </c>
      <c r="D1001" s="564" t="s">
        <v>1802</v>
      </c>
      <c r="E1001" s="565">
        <v>2015</v>
      </c>
      <c r="F1001" s="566" t="s">
        <v>58</v>
      </c>
      <c r="G1001" s="1604" t="s">
        <v>231</v>
      </c>
      <c r="H1001" s="1602" t="s">
        <v>215</v>
      </c>
      <c r="I1001" s="567" t="s">
        <v>445</v>
      </c>
      <c r="J1001" s="568">
        <v>1.6260162601626018E-2</v>
      </c>
      <c r="K1001" s="569">
        <v>0.72727272727272729</v>
      </c>
      <c r="L1001" s="575"/>
    </row>
    <row r="1002" spans="1:12" ht="25.5">
      <c r="A1002" s="594" t="s">
        <v>39</v>
      </c>
      <c r="B1002" s="1600" t="s">
        <v>401</v>
      </c>
      <c r="C1002" s="564" t="s">
        <v>428</v>
      </c>
      <c r="D1002" s="564" t="s">
        <v>1802</v>
      </c>
      <c r="E1002" s="565">
        <v>2015</v>
      </c>
      <c r="F1002" s="566" t="s">
        <v>58</v>
      </c>
      <c r="G1002" s="1604" t="s">
        <v>231</v>
      </c>
      <c r="H1002" s="1602" t="s">
        <v>219</v>
      </c>
      <c r="I1002" s="567" t="s">
        <v>445</v>
      </c>
      <c r="J1002" s="568">
        <v>0.15789473684210525</v>
      </c>
      <c r="K1002" s="569">
        <v>1</v>
      </c>
      <c r="L1002" s="575"/>
    </row>
    <row r="1003" spans="1:12" ht="25.5">
      <c r="A1003" s="594" t="s">
        <v>39</v>
      </c>
      <c r="B1003" s="1600" t="s">
        <v>401</v>
      </c>
      <c r="C1003" s="564" t="s">
        <v>428</v>
      </c>
      <c r="D1003" s="564" t="s">
        <v>1802</v>
      </c>
      <c r="E1003" s="565">
        <v>2015</v>
      </c>
      <c r="F1003" s="566" t="s">
        <v>58</v>
      </c>
      <c r="G1003" s="1604" t="s">
        <v>231</v>
      </c>
      <c r="H1003" s="1602" t="s">
        <v>415</v>
      </c>
      <c r="I1003" s="567" t="s">
        <v>445</v>
      </c>
      <c r="J1003" s="568">
        <v>0.17647058823529413</v>
      </c>
      <c r="K1003" s="569">
        <v>1</v>
      </c>
      <c r="L1003" s="575"/>
    </row>
    <row r="1004" spans="1:12" ht="25.5">
      <c r="A1004" s="594" t="s">
        <v>39</v>
      </c>
      <c r="B1004" s="1600" t="s">
        <v>401</v>
      </c>
      <c r="C1004" s="564" t="s">
        <v>428</v>
      </c>
      <c r="D1004" s="564" t="s">
        <v>1802</v>
      </c>
      <c r="E1004" s="565">
        <v>2015</v>
      </c>
      <c r="F1004" s="566" t="s">
        <v>58</v>
      </c>
      <c r="G1004" s="1604" t="s">
        <v>231</v>
      </c>
      <c r="H1004" s="1602" t="s">
        <v>1751</v>
      </c>
      <c r="I1004" s="567" t="s">
        <v>445</v>
      </c>
      <c r="J1004" s="568">
        <v>0.2857142857142857</v>
      </c>
      <c r="K1004" s="569">
        <v>0.66666666666666663</v>
      </c>
      <c r="L1004" s="575"/>
    </row>
    <row r="1005" spans="1:12" ht="25.5">
      <c r="A1005" s="594" t="s">
        <v>39</v>
      </c>
      <c r="B1005" s="1600" t="s">
        <v>401</v>
      </c>
      <c r="C1005" s="564" t="s">
        <v>428</v>
      </c>
      <c r="D1005" s="564" t="s">
        <v>1802</v>
      </c>
      <c r="E1005" s="565">
        <v>2015</v>
      </c>
      <c r="F1005" s="566" t="s">
        <v>58</v>
      </c>
      <c r="G1005" s="1604" t="s">
        <v>220</v>
      </c>
      <c r="H1005" s="1602" t="s">
        <v>1743</v>
      </c>
      <c r="I1005" s="567" t="s">
        <v>445</v>
      </c>
      <c r="J1005" s="568">
        <v>0.27777777777777779</v>
      </c>
      <c r="K1005" s="569">
        <v>0.625</v>
      </c>
      <c r="L1005" s="575"/>
    </row>
    <row r="1006" spans="1:12" ht="25.5">
      <c r="A1006" s="594" t="s">
        <v>39</v>
      </c>
      <c r="B1006" s="1600" t="s">
        <v>401</v>
      </c>
      <c r="C1006" s="564" t="s">
        <v>428</v>
      </c>
      <c r="D1006" s="564" t="s">
        <v>1802</v>
      </c>
      <c r="E1006" s="565">
        <v>2015</v>
      </c>
      <c r="F1006" s="566" t="s">
        <v>58</v>
      </c>
      <c r="G1006" s="1601" t="s">
        <v>220</v>
      </c>
      <c r="H1006" s="1602" t="s">
        <v>418</v>
      </c>
      <c r="I1006" s="567" t="s">
        <v>445</v>
      </c>
      <c r="J1006" s="568">
        <v>0.6333333333333333</v>
      </c>
      <c r="K1006" s="569">
        <v>0.6333333333333333</v>
      </c>
      <c r="L1006" s="575"/>
    </row>
    <row r="1007" spans="1:12" ht="25.5">
      <c r="A1007" s="594" t="s">
        <v>39</v>
      </c>
      <c r="B1007" s="1600" t="s">
        <v>40</v>
      </c>
      <c r="C1007" s="564" t="s">
        <v>428</v>
      </c>
      <c r="D1007" s="564" t="s">
        <v>442</v>
      </c>
      <c r="E1007" s="565">
        <v>2015</v>
      </c>
      <c r="F1007" s="566" t="s">
        <v>58</v>
      </c>
      <c r="G1007" s="1601" t="s">
        <v>227</v>
      </c>
      <c r="H1007" s="1602" t="s">
        <v>1748</v>
      </c>
      <c r="I1007" s="567" t="s">
        <v>445</v>
      </c>
      <c r="J1007" s="568">
        <v>7.6923076923076927E-2</v>
      </c>
      <c r="K1007" s="569">
        <v>1</v>
      </c>
      <c r="L1007" s="575"/>
    </row>
    <row r="1008" spans="1:12" ht="25.5">
      <c r="A1008" s="594" t="s">
        <v>39</v>
      </c>
      <c r="B1008" s="1600" t="s">
        <v>40</v>
      </c>
      <c r="C1008" s="564" t="s">
        <v>428</v>
      </c>
      <c r="D1008" s="564" t="s">
        <v>442</v>
      </c>
      <c r="E1008" s="565">
        <v>2015</v>
      </c>
      <c r="F1008" s="566" t="s">
        <v>58</v>
      </c>
      <c r="G1008" s="1601" t="s">
        <v>227</v>
      </c>
      <c r="H1008" s="1602" t="s">
        <v>415</v>
      </c>
      <c r="I1008" s="567" t="s">
        <v>445</v>
      </c>
      <c r="J1008" s="574">
        <v>0.125</v>
      </c>
      <c r="K1008" s="572">
        <v>0.90476190476190477</v>
      </c>
      <c r="L1008" s="575"/>
    </row>
    <row r="1009" spans="1:12" ht="25.5">
      <c r="A1009" s="594" t="s">
        <v>39</v>
      </c>
      <c r="B1009" s="1600" t="s">
        <v>40</v>
      </c>
      <c r="C1009" s="564" t="s">
        <v>428</v>
      </c>
      <c r="D1009" s="564" t="s">
        <v>442</v>
      </c>
      <c r="E1009" s="565">
        <v>2015</v>
      </c>
      <c r="F1009" s="566" t="s">
        <v>58</v>
      </c>
      <c r="G1009" s="1601" t="s">
        <v>227</v>
      </c>
      <c r="H1009" s="1602" t="s">
        <v>1747</v>
      </c>
      <c r="I1009" s="567" t="s">
        <v>445</v>
      </c>
      <c r="J1009" s="574">
        <v>0.27777777777777779</v>
      </c>
      <c r="K1009" s="572">
        <v>1</v>
      </c>
      <c r="L1009" s="575"/>
    </row>
    <row r="1010" spans="1:12" ht="25.5">
      <c r="A1010" s="594" t="s">
        <v>39</v>
      </c>
      <c r="B1010" s="1600" t="s">
        <v>40</v>
      </c>
      <c r="C1010" s="564" t="s">
        <v>428</v>
      </c>
      <c r="D1010" s="564" t="s">
        <v>442</v>
      </c>
      <c r="E1010" s="565">
        <v>2015</v>
      </c>
      <c r="F1010" s="566" t="s">
        <v>58</v>
      </c>
      <c r="G1010" s="1601" t="s">
        <v>222</v>
      </c>
      <c r="H1010" s="1602" t="s">
        <v>215</v>
      </c>
      <c r="I1010" s="567" t="s">
        <v>445</v>
      </c>
      <c r="J1010" s="574">
        <v>1.770416904625928E-2</v>
      </c>
      <c r="K1010" s="572">
        <v>0.79487179487179482</v>
      </c>
      <c r="L1010" s="575"/>
    </row>
    <row r="1011" spans="1:12" ht="25.5">
      <c r="A1011" s="594" t="s">
        <v>39</v>
      </c>
      <c r="B1011" s="1600" t="s">
        <v>40</v>
      </c>
      <c r="C1011" s="564" t="s">
        <v>428</v>
      </c>
      <c r="D1011" s="564" t="s">
        <v>442</v>
      </c>
      <c r="E1011" s="565">
        <v>2015</v>
      </c>
      <c r="F1011" s="566" t="s">
        <v>58</v>
      </c>
      <c r="G1011" s="1601" t="s">
        <v>222</v>
      </c>
      <c r="H1011" s="1602" t="s">
        <v>219</v>
      </c>
      <c r="I1011" s="567" t="s">
        <v>445</v>
      </c>
      <c r="J1011" s="574">
        <v>0.35714285714285715</v>
      </c>
      <c r="K1011" s="572">
        <v>1</v>
      </c>
      <c r="L1011" s="575"/>
    </row>
    <row r="1012" spans="1:12" ht="25.5">
      <c r="A1012" s="594" t="s">
        <v>39</v>
      </c>
      <c r="B1012" s="1600" t="s">
        <v>40</v>
      </c>
      <c r="C1012" s="564" t="s">
        <v>428</v>
      </c>
      <c r="D1012" s="564" t="s">
        <v>442</v>
      </c>
      <c r="E1012" s="565">
        <v>2015</v>
      </c>
      <c r="F1012" s="566" t="s">
        <v>58</v>
      </c>
      <c r="G1012" s="1601" t="s">
        <v>222</v>
      </c>
      <c r="H1012" s="1602" t="s">
        <v>415</v>
      </c>
      <c r="I1012" s="567" t="s">
        <v>445</v>
      </c>
      <c r="J1012" s="574">
        <v>2.4691358024691357E-2</v>
      </c>
      <c r="K1012" s="572">
        <v>0.5</v>
      </c>
      <c r="L1012" s="575"/>
    </row>
    <row r="1013" spans="1:12" ht="25.5">
      <c r="A1013" s="594" t="s">
        <v>39</v>
      </c>
      <c r="B1013" s="1600" t="s">
        <v>40</v>
      </c>
      <c r="C1013" s="564" t="s">
        <v>428</v>
      </c>
      <c r="D1013" s="564" t="s">
        <v>442</v>
      </c>
      <c r="E1013" s="565">
        <v>2015</v>
      </c>
      <c r="F1013" s="566" t="s">
        <v>58</v>
      </c>
      <c r="G1013" s="1601" t="s">
        <v>216</v>
      </c>
      <c r="H1013" s="1602" t="s">
        <v>1743</v>
      </c>
      <c r="I1013" s="567" t="s">
        <v>445</v>
      </c>
      <c r="J1013" s="574">
        <v>0.14754098360655737</v>
      </c>
      <c r="K1013" s="572">
        <v>0.75</v>
      </c>
      <c r="L1013" s="575"/>
    </row>
    <row r="1014" spans="1:12" ht="25.5">
      <c r="A1014" s="594" t="s">
        <v>39</v>
      </c>
      <c r="B1014" s="1600" t="s">
        <v>40</v>
      </c>
      <c r="C1014" s="564" t="s">
        <v>428</v>
      </c>
      <c r="D1014" s="564" t="s">
        <v>442</v>
      </c>
      <c r="E1014" s="565">
        <v>2015</v>
      </c>
      <c r="F1014" s="566" t="s">
        <v>58</v>
      </c>
      <c r="G1014" s="1601" t="s">
        <v>216</v>
      </c>
      <c r="H1014" s="1602" t="s">
        <v>416</v>
      </c>
      <c r="I1014" s="567" t="s">
        <v>445</v>
      </c>
      <c r="J1014" s="568">
        <v>0.1728395061728395</v>
      </c>
      <c r="K1014" s="569">
        <v>0.77777777777777779</v>
      </c>
      <c r="L1014" s="575"/>
    </row>
    <row r="1015" spans="1:12" ht="25.5">
      <c r="A1015" s="594" t="s">
        <v>39</v>
      </c>
      <c r="B1015" s="1600" t="s">
        <v>40</v>
      </c>
      <c r="C1015" s="564" t="s">
        <v>428</v>
      </c>
      <c r="D1015" s="564" t="s">
        <v>442</v>
      </c>
      <c r="E1015" s="565">
        <v>2015</v>
      </c>
      <c r="F1015" s="566" t="s">
        <v>58</v>
      </c>
      <c r="G1015" s="1601" t="s">
        <v>216</v>
      </c>
      <c r="H1015" s="1602" t="s">
        <v>417</v>
      </c>
      <c r="I1015" s="567" t="s">
        <v>445</v>
      </c>
      <c r="J1015" s="568">
        <v>0.36507936507936506</v>
      </c>
      <c r="K1015" s="569">
        <v>0.83636363636363631</v>
      </c>
      <c r="L1015" s="575"/>
    </row>
    <row r="1016" spans="1:12" ht="25.5">
      <c r="A1016" s="594" t="s">
        <v>39</v>
      </c>
      <c r="B1016" s="1600" t="s">
        <v>40</v>
      </c>
      <c r="C1016" s="564" t="s">
        <v>428</v>
      </c>
      <c r="D1016" s="564" t="s">
        <v>442</v>
      </c>
      <c r="E1016" s="565">
        <v>2015</v>
      </c>
      <c r="F1016" s="566" t="s">
        <v>58</v>
      </c>
      <c r="G1016" s="1601" t="s">
        <v>216</v>
      </c>
      <c r="H1016" s="1602" t="s">
        <v>1745</v>
      </c>
      <c r="I1016" s="567" t="s">
        <v>445</v>
      </c>
      <c r="J1016" s="568">
        <v>0.66666666666666663</v>
      </c>
      <c r="K1016" s="569">
        <v>0.66666666666666663</v>
      </c>
      <c r="L1016" s="575"/>
    </row>
    <row r="1017" spans="1:12" ht="25.5">
      <c r="A1017" s="594" t="s">
        <v>39</v>
      </c>
      <c r="B1017" s="1600" t="s">
        <v>40</v>
      </c>
      <c r="C1017" s="564" t="s">
        <v>428</v>
      </c>
      <c r="D1017" s="564" t="s">
        <v>442</v>
      </c>
      <c r="E1017" s="565">
        <v>2015</v>
      </c>
      <c r="F1017" s="566" t="s">
        <v>58</v>
      </c>
      <c r="G1017" s="1601" t="s">
        <v>1749</v>
      </c>
      <c r="H1017" s="1602" t="s">
        <v>219</v>
      </c>
      <c r="I1017" s="567" t="s">
        <v>445</v>
      </c>
      <c r="J1017" s="568">
        <v>8.9285714285714288E-2</v>
      </c>
      <c r="K1017" s="569">
        <v>0.7142857142857143</v>
      </c>
      <c r="L1017" s="575"/>
    </row>
    <row r="1018" spans="1:12" ht="25.5">
      <c r="A1018" s="594" t="s">
        <v>39</v>
      </c>
      <c r="B1018" s="1600" t="s">
        <v>40</v>
      </c>
      <c r="C1018" s="564" t="s">
        <v>428</v>
      </c>
      <c r="D1018" s="564" t="s">
        <v>442</v>
      </c>
      <c r="E1018" s="565">
        <v>2015</v>
      </c>
      <c r="F1018" s="566" t="s">
        <v>58</v>
      </c>
      <c r="G1018" s="1601" t="s">
        <v>1749</v>
      </c>
      <c r="H1018" s="1602" t="s">
        <v>415</v>
      </c>
      <c r="I1018" s="567" t="s">
        <v>445</v>
      </c>
      <c r="J1018" s="568">
        <v>8.1632653061224483E-2</v>
      </c>
      <c r="K1018" s="569">
        <v>0.5714285714285714</v>
      </c>
      <c r="L1018" s="575"/>
    </row>
    <row r="1019" spans="1:12" ht="25.5">
      <c r="A1019" s="594" t="s">
        <v>39</v>
      </c>
      <c r="B1019" s="1600" t="s">
        <v>40</v>
      </c>
      <c r="C1019" s="564" t="s">
        <v>428</v>
      </c>
      <c r="D1019" s="564" t="s">
        <v>442</v>
      </c>
      <c r="E1019" s="565">
        <v>2015</v>
      </c>
      <c r="F1019" s="566" t="s">
        <v>58</v>
      </c>
      <c r="G1019" s="1601" t="s">
        <v>226</v>
      </c>
      <c r="H1019" s="1602" t="s">
        <v>1748</v>
      </c>
      <c r="I1019" s="567" t="s">
        <v>445</v>
      </c>
      <c r="J1019" s="568">
        <v>0.12903225806451613</v>
      </c>
      <c r="K1019" s="569">
        <v>1</v>
      </c>
      <c r="L1019" s="575"/>
    </row>
    <row r="1020" spans="1:12" ht="25.5">
      <c r="A1020" s="594" t="s">
        <v>39</v>
      </c>
      <c r="B1020" s="1600" t="s">
        <v>40</v>
      </c>
      <c r="C1020" s="564" t="s">
        <v>428</v>
      </c>
      <c r="D1020" s="564" t="s">
        <v>442</v>
      </c>
      <c r="E1020" s="565">
        <v>2015</v>
      </c>
      <c r="F1020" s="566" t="s">
        <v>58</v>
      </c>
      <c r="G1020" s="1601" t="s">
        <v>226</v>
      </c>
      <c r="H1020" s="1602" t="s">
        <v>415</v>
      </c>
      <c r="I1020" s="567" t="s">
        <v>445</v>
      </c>
      <c r="J1020" s="568">
        <v>9.3333333333333338E-2</v>
      </c>
      <c r="K1020" s="569">
        <v>0.875</v>
      </c>
      <c r="L1020" s="575"/>
    </row>
    <row r="1021" spans="1:12" ht="25.5">
      <c r="A1021" s="594" t="s">
        <v>39</v>
      </c>
      <c r="B1021" s="1600" t="s">
        <v>40</v>
      </c>
      <c r="C1021" s="564" t="s">
        <v>428</v>
      </c>
      <c r="D1021" s="564" t="s">
        <v>442</v>
      </c>
      <c r="E1021" s="565">
        <v>2015</v>
      </c>
      <c r="F1021" s="566" t="s">
        <v>58</v>
      </c>
      <c r="G1021" s="1601" t="s">
        <v>226</v>
      </c>
      <c r="H1021" s="1602" t="s">
        <v>206</v>
      </c>
      <c r="I1021" s="567" t="s">
        <v>445</v>
      </c>
      <c r="J1021" s="568">
        <v>0.17857142857142858</v>
      </c>
      <c r="K1021" s="569">
        <v>0.55555555555555558</v>
      </c>
      <c r="L1021" s="575"/>
    </row>
    <row r="1022" spans="1:12" ht="25.5">
      <c r="A1022" s="594" t="s">
        <v>39</v>
      </c>
      <c r="B1022" s="1600" t="s">
        <v>40</v>
      </c>
      <c r="C1022" s="564" t="s">
        <v>428</v>
      </c>
      <c r="D1022" s="564" t="s">
        <v>442</v>
      </c>
      <c r="E1022" s="565">
        <v>2015</v>
      </c>
      <c r="F1022" s="566" t="s">
        <v>58</v>
      </c>
      <c r="G1022" s="1601" t="s">
        <v>226</v>
      </c>
      <c r="H1022" s="1602" t="s">
        <v>417</v>
      </c>
      <c r="I1022" s="567" t="s">
        <v>445</v>
      </c>
      <c r="J1022" s="568">
        <v>0.2</v>
      </c>
      <c r="K1022" s="569">
        <v>1</v>
      </c>
      <c r="L1022" s="575"/>
    </row>
    <row r="1023" spans="1:12" ht="25.5">
      <c r="A1023" s="594" t="s">
        <v>39</v>
      </c>
      <c r="B1023" s="1600" t="s">
        <v>40</v>
      </c>
      <c r="C1023" s="564" t="s">
        <v>428</v>
      </c>
      <c r="D1023" s="564" t="s">
        <v>442</v>
      </c>
      <c r="E1023" s="565">
        <v>2015</v>
      </c>
      <c r="F1023" s="566" t="s">
        <v>58</v>
      </c>
      <c r="G1023" s="1601" t="s">
        <v>1746</v>
      </c>
      <c r="H1023" s="1602" t="s">
        <v>1747</v>
      </c>
      <c r="I1023" s="567" t="s">
        <v>445</v>
      </c>
      <c r="J1023" s="568">
        <v>0.42857142857142855</v>
      </c>
      <c r="K1023" s="569">
        <v>0.8571428571428571</v>
      </c>
      <c r="L1023" s="575"/>
    </row>
    <row r="1024" spans="1:12" ht="25.5">
      <c r="A1024" s="594" t="s">
        <v>39</v>
      </c>
      <c r="B1024" s="1600" t="s">
        <v>40</v>
      </c>
      <c r="C1024" s="564" t="s">
        <v>428</v>
      </c>
      <c r="D1024" s="564" t="s">
        <v>442</v>
      </c>
      <c r="E1024" s="565">
        <v>2015</v>
      </c>
      <c r="F1024" s="566" t="s">
        <v>58</v>
      </c>
      <c r="G1024" s="1601" t="s">
        <v>1746</v>
      </c>
      <c r="H1024" s="1602" t="s">
        <v>417</v>
      </c>
      <c r="I1024" s="567" t="s">
        <v>445</v>
      </c>
      <c r="J1024" s="568">
        <v>0.47368421052631576</v>
      </c>
      <c r="K1024" s="569">
        <v>0.8571428571428571</v>
      </c>
      <c r="L1024" s="575"/>
    </row>
    <row r="1025" spans="1:12" ht="25.5">
      <c r="A1025" s="594" t="s">
        <v>39</v>
      </c>
      <c r="B1025" s="1600" t="s">
        <v>40</v>
      </c>
      <c r="C1025" s="564" t="s">
        <v>428</v>
      </c>
      <c r="D1025" s="564" t="s">
        <v>442</v>
      </c>
      <c r="E1025" s="565">
        <v>2015</v>
      </c>
      <c r="F1025" s="566" t="s">
        <v>58</v>
      </c>
      <c r="G1025" s="1601" t="s">
        <v>1750</v>
      </c>
      <c r="H1025" s="1602" t="s">
        <v>1751</v>
      </c>
      <c r="I1025" s="567" t="s">
        <v>445</v>
      </c>
      <c r="J1025" s="568">
        <v>0.72131147540983609</v>
      </c>
      <c r="K1025" s="569">
        <v>1</v>
      </c>
      <c r="L1025" s="575"/>
    </row>
    <row r="1026" spans="1:12" ht="25.5">
      <c r="A1026" s="594" t="s">
        <v>39</v>
      </c>
      <c r="B1026" s="1600" t="s">
        <v>40</v>
      </c>
      <c r="C1026" s="564" t="s">
        <v>428</v>
      </c>
      <c r="D1026" s="564" t="s">
        <v>442</v>
      </c>
      <c r="E1026" s="565">
        <v>2015</v>
      </c>
      <c r="F1026" s="566" t="s">
        <v>58</v>
      </c>
      <c r="G1026" s="1601" t="s">
        <v>231</v>
      </c>
      <c r="H1026" s="1602" t="s">
        <v>215</v>
      </c>
      <c r="I1026" s="567" t="s">
        <v>445</v>
      </c>
      <c r="J1026" s="568">
        <v>2.4305555555555556E-2</v>
      </c>
      <c r="K1026" s="569">
        <v>0.80327868852459017</v>
      </c>
      <c r="L1026" s="575"/>
    </row>
    <row r="1027" spans="1:12" ht="25.5">
      <c r="A1027" s="594" t="s">
        <v>39</v>
      </c>
      <c r="B1027" s="1600" t="s">
        <v>40</v>
      </c>
      <c r="C1027" s="564" t="s">
        <v>428</v>
      </c>
      <c r="D1027" s="564" t="s">
        <v>442</v>
      </c>
      <c r="E1027" s="565">
        <v>2015</v>
      </c>
      <c r="F1027" s="566" t="s">
        <v>58</v>
      </c>
      <c r="G1027" s="1604" t="s">
        <v>231</v>
      </c>
      <c r="H1027" s="1602" t="s">
        <v>219</v>
      </c>
      <c r="I1027" s="567" t="s">
        <v>445</v>
      </c>
      <c r="J1027" s="568">
        <v>4.2105263157894736E-2</v>
      </c>
      <c r="K1027" s="569">
        <v>0.66666666666666663</v>
      </c>
      <c r="L1027" s="575"/>
    </row>
    <row r="1028" spans="1:12" ht="25.5">
      <c r="A1028" s="594" t="s">
        <v>39</v>
      </c>
      <c r="B1028" s="1600" t="s">
        <v>40</v>
      </c>
      <c r="C1028" s="564" t="s">
        <v>428</v>
      </c>
      <c r="D1028" s="564" t="s">
        <v>442</v>
      </c>
      <c r="E1028" s="565">
        <v>2015</v>
      </c>
      <c r="F1028" s="566" t="s">
        <v>58</v>
      </c>
      <c r="G1028" s="1604" t="s">
        <v>231</v>
      </c>
      <c r="H1028" s="1602" t="s">
        <v>1743</v>
      </c>
      <c r="I1028" s="567" t="s">
        <v>445</v>
      </c>
      <c r="J1028" s="568">
        <v>0.16176470588235295</v>
      </c>
      <c r="K1028" s="569">
        <v>0.91666666666666663</v>
      </c>
      <c r="L1028" s="575"/>
    </row>
    <row r="1029" spans="1:12" ht="25.5">
      <c r="A1029" s="594" t="s">
        <v>39</v>
      </c>
      <c r="B1029" s="1600" t="s">
        <v>40</v>
      </c>
      <c r="C1029" s="564" t="s">
        <v>428</v>
      </c>
      <c r="D1029" s="564" t="s">
        <v>442</v>
      </c>
      <c r="E1029" s="565">
        <v>2015</v>
      </c>
      <c r="F1029" s="566" t="s">
        <v>58</v>
      </c>
      <c r="G1029" s="1601" t="s">
        <v>220</v>
      </c>
      <c r="H1029" s="1602" t="s">
        <v>1748</v>
      </c>
      <c r="I1029" s="567" t="s">
        <v>445</v>
      </c>
      <c r="J1029" s="568">
        <v>0.30434782608695654</v>
      </c>
      <c r="K1029" s="569">
        <v>0.875</v>
      </c>
      <c r="L1029" s="575"/>
    </row>
    <row r="1030" spans="1:12" ht="25.5">
      <c r="A1030" s="594" t="s">
        <v>39</v>
      </c>
      <c r="B1030" s="1600" t="s">
        <v>40</v>
      </c>
      <c r="C1030" s="564" t="s">
        <v>428</v>
      </c>
      <c r="D1030" s="564" t="s">
        <v>442</v>
      </c>
      <c r="E1030" s="565">
        <v>2015</v>
      </c>
      <c r="F1030" s="566" t="s">
        <v>58</v>
      </c>
      <c r="G1030" s="1604" t="s">
        <v>220</v>
      </c>
      <c r="H1030" s="1602" t="s">
        <v>415</v>
      </c>
      <c r="I1030" s="567" t="s">
        <v>445</v>
      </c>
      <c r="J1030" s="568">
        <v>9.0163934426229511E-2</v>
      </c>
      <c r="K1030" s="569">
        <v>1</v>
      </c>
      <c r="L1030" s="575"/>
    </row>
    <row r="1031" spans="1:12" ht="25.5">
      <c r="A1031" s="594" t="s">
        <v>39</v>
      </c>
      <c r="B1031" s="1600" t="s">
        <v>40</v>
      </c>
      <c r="C1031" s="564" t="s">
        <v>428</v>
      </c>
      <c r="D1031" s="564" t="s">
        <v>442</v>
      </c>
      <c r="E1031" s="565">
        <v>2015</v>
      </c>
      <c r="F1031" s="566" t="s">
        <v>58</v>
      </c>
      <c r="G1031" s="1604" t="s">
        <v>220</v>
      </c>
      <c r="H1031" s="1602" t="s">
        <v>416</v>
      </c>
      <c r="I1031" s="567" t="s">
        <v>445</v>
      </c>
      <c r="J1031" s="568">
        <v>0.12903225806451613</v>
      </c>
      <c r="K1031" s="569">
        <v>0.8</v>
      </c>
      <c r="L1031" s="575"/>
    </row>
    <row r="1032" spans="1:12" ht="25.5">
      <c r="A1032" s="594" t="s">
        <v>39</v>
      </c>
      <c r="B1032" s="1600" t="s">
        <v>40</v>
      </c>
      <c r="C1032" s="564" t="s">
        <v>428</v>
      </c>
      <c r="D1032" s="564" t="s">
        <v>442</v>
      </c>
      <c r="E1032" s="565">
        <v>2015</v>
      </c>
      <c r="F1032" s="566" t="s">
        <v>58</v>
      </c>
      <c r="G1032" s="1604" t="s">
        <v>220</v>
      </c>
      <c r="H1032" s="1602" t="s">
        <v>417</v>
      </c>
      <c r="I1032" s="567" t="s">
        <v>445</v>
      </c>
      <c r="J1032" s="568">
        <v>0.27472527472527475</v>
      </c>
      <c r="K1032" s="569">
        <v>0.6097560975609756</v>
      </c>
      <c r="L1032" s="575"/>
    </row>
    <row r="1033" spans="1:12" ht="25.5">
      <c r="A1033" s="594" t="s">
        <v>39</v>
      </c>
      <c r="B1033" s="1600" t="s">
        <v>24</v>
      </c>
      <c r="C1033" s="564" t="s">
        <v>428</v>
      </c>
      <c r="D1033" s="564" t="s">
        <v>442</v>
      </c>
      <c r="E1033" s="565">
        <v>2015</v>
      </c>
      <c r="F1033" s="566" t="s">
        <v>58</v>
      </c>
      <c r="G1033" s="1601" t="s">
        <v>227</v>
      </c>
      <c r="H1033" s="1602" t="s">
        <v>2834</v>
      </c>
      <c r="I1033" s="567" t="s">
        <v>445</v>
      </c>
      <c r="J1033" s="568">
        <v>4.4444444444444446E-2</v>
      </c>
      <c r="K1033" s="569">
        <v>0.66666666666666663</v>
      </c>
      <c r="L1033" s="575"/>
    </row>
    <row r="1034" spans="1:12" ht="25.5">
      <c r="A1034" s="594" t="s">
        <v>39</v>
      </c>
      <c r="B1034" s="1600" t="s">
        <v>24</v>
      </c>
      <c r="C1034" s="564" t="s">
        <v>428</v>
      </c>
      <c r="D1034" s="564" t="s">
        <v>442</v>
      </c>
      <c r="E1034" s="565">
        <v>2015</v>
      </c>
      <c r="F1034" s="566" t="s">
        <v>58</v>
      </c>
      <c r="G1034" s="1601" t="s">
        <v>227</v>
      </c>
      <c r="H1034" s="1602" t="s">
        <v>415</v>
      </c>
      <c r="I1034" s="567" t="s">
        <v>445</v>
      </c>
      <c r="J1034" s="568">
        <v>7.4999999999999997E-2</v>
      </c>
      <c r="K1034" s="569">
        <v>1</v>
      </c>
      <c r="L1034" s="575"/>
    </row>
    <row r="1035" spans="1:12" ht="25.5">
      <c r="A1035" s="594" t="s">
        <v>39</v>
      </c>
      <c r="B1035" s="1600" t="s">
        <v>24</v>
      </c>
      <c r="C1035" s="564" t="s">
        <v>428</v>
      </c>
      <c r="D1035" s="564" t="s">
        <v>442</v>
      </c>
      <c r="E1035" s="565">
        <v>2015</v>
      </c>
      <c r="F1035" s="566" t="s">
        <v>58</v>
      </c>
      <c r="G1035" s="1601" t="s">
        <v>222</v>
      </c>
      <c r="H1035" s="1602" t="s">
        <v>2835</v>
      </c>
      <c r="I1035" s="567" t="s">
        <v>445</v>
      </c>
      <c r="J1035" s="568">
        <v>0.18181818181818182</v>
      </c>
      <c r="K1035" s="569">
        <v>0.8571428571428571</v>
      </c>
      <c r="L1035" s="575"/>
    </row>
    <row r="1036" spans="1:12" ht="25.5">
      <c r="A1036" s="594" t="s">
        <v>39</v>
      </c>
      <c r="B1036" s="1600" t="s">
        <v>24</v>
      </c>
      <c r="C1036" s="564" t="s">
        <v>428</v>
      </c>
      <c r="D1036" s="564" t="s">
        <v>442</v>
      </c>
      <c r="E1036" s="565">
        <v>2015</v>
      </c>
      <c r="F1036" s="566" t="s">
        <v>58</v>
      </c>
      <c r="G1036" s="1601" t="s">
        <v>216</v>
      </c>
      <c r="H1036" s="1602" t="s">
        <v>2834</v>
      </c>
      <c r="I1036" s="567" t="s">
        <v>445</v>
      </c>
      <c r="J1036" s="568">
        <v>9.5238095238095233E-2</v>
      </c>
      <c r="K1036" s="569">
        <v>0.66666666666666663</v>
      </c>
      <c r="L1036" s="575"/>
    </row>
    <row r="1037" spans="1:12" ht="25.5">
      <c r="A1037" s="594" t="s">
        <v>39</v>
      </c>
      <c r="B1037" s="1600" t="s">
        <v>24</v>
      </c>
      <c r="C1037" s="564" t="s">
        <v>428</v>
      </c>
      <c r="D1037" s="564" t="s">
        <v>442</v>
      </c>
      <c r="E1037" s="565">
        <v>2015</v>
      </c>
      <c r="F1037" s="566" t="s">
        <v>58</v>
      </c>
      <c r="G1037" s="1601" t="s">
        <v>216</v>
      </c>
      <c r="H1037" s="1602" t="s">
        <v>415</v>
      </c>
      <c r="I1037" s="567" t="s">
        <v>445</v>
      </c>
      <c r="J1037" s="568">
        <v>8.5526315789473686E-2</v>
      </c>
      <c r="K1037" s="569">
        <v>1</v>
      </c>
      <c r="L1037" s="575"/>
    </row>
    <row r="1038" spans="1:12" ht="25.5">
      <c r="A1038" s="594" t="s">
        <v>39</v>
      </c>
      <c r="B1038" s="1600" t="s">
        <v>24</v>
      </c>
      <c r="C1038" s="564" t="s">
        <v>428</v>
      </c>
      <c r="D1038" s="564" t="s">
        <v>442</v>
      </c>
      <c r="E1038" s="565">
        <v>2015</v>
      </c>
      <c r="F1038" s="566" t="s">
        <v>58</v>
      </c>
      <c r="G1038" s="1601" t="s">
        <v>216</v>
      </c>
      <c r="H1038" s="1602" t="s">
        <v>416</v>
      </c>
      <c r="I1038" s="567" t="s">
        <v>445</v>
      </c>
      <c r="J1038" s="568">
        <v>0.19218241042345277</v>
      </c>
      <c r="K1038" s="569">
        <v>0.96721311475409832</v>
      </c>
      <c r="L1038" s="575"/>
    </row>
    <row r="1039" spans="1:12" ht="25.5">
      <c r="A1039" s="594" t="s">
        <v>39</v>
      </c>
      <c r="B1039" s="1600" t="s">
        <v>24</v>
      </c>
      <c r="C1039" s="564" t="s">
        <v>428</v>
      </c>
      <c r="D1039" s="564" t="s">
        <v>442</v>
      </c>
      <c r="E1039" s="565">
        <v>2015</v>
      </c>
      <c r="F1039" s="566" t="s">
        <v>58</v>
      </c>
      <c r="G1039" s="1601" t="s">
        <v>216</v>
      </c>
      <c r="H1039" s="1602" t="s">
        <v>417</v>
      </c>
      <c r="I1039" s="567" t="s">
        <v>445</v>
      </c>
      <c r="J1039" s="568">
        <v>0.19259259259259259</v>
      </c>
      <c r="K1039" s="569">
        <v>0.89655172413793105</v>
      </c>
      <c r="L1039" s="575"/>
    </row>
    <row r="1040" spans="1:12" ht="25.5">
      <c r="A1040" s="594" t="s">
        <v>39</v>
      </c>
      <c r="B1040" s="1600" t="s">
        <v>24</v>
      </c>
      <c r="C1040" s="564" t="s">
        <v>428</v>
      </c>
      <c r="D1040" s="564" t="s">
        <v>442</v>
      </c>
      <c r="E1040" s="565">
        <v>2015</v>
      </c>
      <c r="F1040" s="566" t="s">
        <v>58</v>
      </c>
      <c r="G1040" s="1601" t="s">
        <v>1749</v>
      </c>
      <c r="H1040" s="1602" t="s">
        <v>1743</v>
      </c>
      <c r="I1040" s="567" t="s">
        <v>445</v>
      </c>
      <c r="J1040" s="568">
        <v>0.35</v>
      </c>
      <c r="K1040" s="569">
        <v>0.875</v>
      </c>
      <c r="L1040" s="575"/>
    </row>
    <row r="1041" spans="1:12" ht="25.5">
      <c r="A1041" s="594" t="s">
        <v>39</v>
      </c>
      <c r="B1041" s="1600" t="s">
        <v>24</v>
      </c>
      <c r="C1041" s="564" t="s">
        <v>428</v>
      </c>
      <c r="D1041" s="564" t="s">
        <v>442</v>
      </c>
      <c r="E1041" s="565">
        <v>2015</v>
      </c>
      <c r="F1041" s="566" t="s">
        <v>58</v>
      </c>
      <c r="G1041" s="1601" t="s">
        <v>226</v>
      </c>
      <c r="H1041" s="1602" t="s">
        <v>2834</v>
      </c>
      <c r="I1041" s="567" t="s">
        <v>445</v>
      </c>
      <c r="J1041" s="568">
        <v>7.1428571428571425E-2</v>
      </c>
      <c r="K1041" s="569">
        <v>1</v>
      </c>
      <c r="L1041" s="575"/>
    </row>
    <row r="1042" spans="1:12" ht="25.5">
      <c r="A1042" s="594" t="s">
        <v>39</v>
      </c>
      <c r="B1042" s="1600" t="s">
        <v>24</v>
      </c>
      <c r="C1042" s="564" t="s">
        <v>428</v>
      </c>
      <c r="D1042" s="564" t="s">
        <v>442</v>
      </c>
      <c r="E1042" s="565">
        <v>2015</v>
      </c>
      <c r="F1042" s="566" t="s">
        <v>58</v>
      </c>
      <c r="G1042" s="1601" t="s">
        <v>226</v>
      </c>
      <c r="H1042" s="1602" t="s">
        <v>1743</v>
      </c>
      <c r="I1042" s="567" t="s">
        <v>445</v>
      </c>
      <c r="J1042" s="568">
        <v>0.17391304347826086</v>
      </c>
      <c r="K1042" s="569">
        <v>0.8</v>
      </c>
      <c r="L1042" s="575"/>
    </row>
    <row r="1043" spans="1:12" ht="25.5">
      <c r="A1043" s="594" t="s">
        <v>39</v>
      </c>
      <c r="B1043" s="1600" t="s">
        <v>24</v>
      </c>
      <c r="C1043" s="564" t="s">
        <v>428</v>
      </c>
      <c r="D1043" s="564" t="s">
        <v>442</v>
      </c>
      <c r="E1043" s="565">
        <v>2015</v>
      </c>
      <c r="F1043" s="566" t="s">
        <v>58</v>
      </c>
      <c r="G1043" s="1601" t="s">
        <v>1746</v>
      </c>
      <c r="H1043" s="1602" t="s">
        <v>1743</v>
      </c>
      <c r="I1043" s="567" t="s">
        <v>445</v>
      </c>
      <c r="J1043" s="568">
        <v>0.2</v>
      </c>
      <c r="K1043" s="569">
        <v>0.75</v>
      </c>
      <c r="L1043" s="575"/>
    </row>
    <row r="1044" spans="1:12" ht="25.5">
      <c r="A1044" s="594" t="s">
        <v>39</v>
      </c>
      <c r="B1044" s="1600" t="s">
        <v>24</v>
      </c>
      <c r="C1044" s="564" t="s">
        <v>428</v>
      </c>
      <c r="D1044" s="564" t="s">
        <v>442</v>
      </c>
      <c r="E1044" s="565">
        <v>2015</v>
      </c>
      <c r="F1044" s="566" t="s">
        <v>58</v>
      </c>
      <c r="G1044" s="1601" t="s">
        <v>1746</v>
      </c>
      <c r="H1044" s="1602" t="s">
        <v>1747</v>
      </c>
      <c r="I1044" s="567" t="s">
        <v>445</v>
      </c>
      <c r="J1044" s="568">
        <v>0.375</v>
      </c>
      <c r="K1044" s="569">
        <v>1</v>
      </c>
      <c r="L1044" s="575"/>
    </row>
    <row r="1045" spans="1:12" ht="25.5">
      <c r="A1045" s="594" t="s">
        <v>39</v>
      </c>
      <c r="B1045" s="1600" t="s">
        <v>24</v>
      </c>
      <c r="C1045" s="564" t="s">
        <v>428</v>
      </c>
      <c r="D1045" s="564" t="s">
        <v>442</v>
      </c>
      <c r="E1045" s="565">
        <v>2015</v>
      </c>
      <c r="F1045" s="566" t="s">
        <v>58</v>
      </c>
      <c r="G1045" s="1601" t="s">
        <v>231</v>
      </c>
      <c r="H1045" s="1602" t="s">
        <v>217</v>
      </c>
      <c r="I1045" s="567" t="s">
        <v>445</v>
      </c>
      <c r="J1045" s="568">
        <v>2.7027027027027029E-2</v>
      </c>
      <c r="K1045" s="569">
        <v>1</v>
      </c>
      <c r="L1045" s="575"/>
    </row>
    <row r="1046" spans="1:12" ht="25.5">
      <c r="A1046" s="594" t="s">
        <v>39</v>
      </c>
      <c r="B1046" s="1600" t="s">
        <v>24</v>
      </c>
      <c r="C1046" s="564" t="s">
        <v>428</v>
      </c>
      <c r="D1046" s="564" t="s">
        <v>442</v>
      </c>
      <c r="E1046" s="565">
        <v>2015</v>
      </c>
      <c r="F1046" s="566" t="s">
        <v>58</v>
      </c>
      <c r="G1046" s="1601" t="s">
        <v>231</v>
      </c>
      <c r="H1046" s="1602" t="s">
        <v>2834</v>
      </c>
      <c r="I1046" s="567" t="s">
        <v>445</v>
      </c>
      <c r="J1046" s="568">
        <v>1.8410852713178296E-2</v>
      </c>
      <c r="K1046" s="569">
        <v>0.86363636363636365</v>
      </c>
      <c r="L1046" s="575"/>
    </row>
    <row r="1047" spans="1:12" ht="25.5">
      <c r="A1047" s="594" t="s">
        <v>39</v>
      </c>
      <c r="B1047" s="1600" t="s">
        <v>24</v>
      </c>
      <c r="C1047" s="564" t="s">
        <v>428</v>
      </c>
      <c r="D1047" s="564" t="s">
        <v>442</v>
      </c>
      <c r="E1047" s="565">
        <v>2015</v>
      </c>
      <c r="F1047" s="566" t="s">
        <v>58</v>
      </c>
      <c r="G1047" s="1601" t="s">
        <v>231</v>
      </c>
      <c r="H1047" s="1602" t="s">
        <v>415</v>
      </c>
      <c r="I1047" s="567" t="s">
        <v>445</v>
      </c>
      <c r="J1047" s="568">
        <v>3.8461538461538464E-2</v>
      </c>
      <c r="K1047" s="569">
        <v>0.66666666666666663</v>
      </c>
      <c r="L1047" s="575"/>
    </row>
    <row r="1048" spans="1:12" ht="25.5">
      <c r="A1048" s="594" t="s">
        <v>39</v>
      </c>
      <c r="B1048" s="1600" t="s">
        <v>24</v>
      </c>
      <c r="C1048" s="564" t="s">
        <v>428</v>
      </c>
      <c r="D1048" s="564" t="s">
        <v>442</v>
      </c>
      <c r="E1048" s="565">
        <v>2015</v>
      </c>
      <c r="F1048" s="566" t="s">
        <v>58</v>
      </c>
      <c r="G1048" s="1601" t="s">
        <v>220</v>
      </c>
      <c r="H1048" s="1602" t="s">
        <v>2834</v>
      </c>
      <c r="I1048" s="567" t="s">
        <v>445</v>
      </c>
      <c r="J1048" s="568">
        <v>0.15</v>
      </c>
      <c r="K1048" s="569">
        <v>1</v>
      </c>
      <c r="L1048" s="575"/>
    </row>
    <row r="1049" spans="1:12" ht="25.5">
      <c r="A1049" s="594" t="s">
        <v>39</v>
      </c>
      <c r="B1049" s="1600" t="s">
        <v>24</v>
      </c>
      <c r="C1049" s="564" t="s">
        <v>428</v>
      </c>
      <c r="D1049" s="564" t="s">
        <v>442</v>
      </c>
      <c r="E1049" s="565">
        <v>2015</v>
      </c>
      <c r="F1049" s="566" t="s">
        <v>58</v>
      </c>
      <c r="G1049" s="1604" t="s">
        <v>220</v>
      </c>
      <c r="H1049" s="1602" t="s">
        <v>415</v>
      </c>
      <c r="I1049" s="567" t="s">
        <v>445</v>
      </c>
      <c r="J1049" s="568">
        <v>5.5555555555555552E-2</v>
      </c>
      <c r="K1049" s="569">
        <v>0.7142857142857143</v>
      </c>
      <c r="L1049" s="575"/>
    </row>
    <row r="1050" spans="1:12" ht="25.5">
      <c r="A1050" s="594" t="s">
        <v>39</v>
      </c>
      <c r="B1050" s="1600" t="s">
        <v>24</v>
      </c>
      <c r="C1050" s="564" t="s">
        <v>428</v>
      </c>
      <c r="D1050" s="564" t="s">
        <v>442</v>
      </c>
      <c r="E1050" s="565">
        <v>2015</v>
      </c>
      <c r="F1050" s="566" t="s">
        <v>58</v>
      </c>
      <c r="G1050" s="1604" t="s">
        <v>220</v>
      </c>
      <c r="H1050" s="1602" t="s">
        <v>416</v>
      </c>
      <c r="I1050" s="567" t="s">
        <v>445</v>
      </c>
      <c r="J1050" s="568">
        <v>0.11235955056179775</v>
      </c>
      <c r="K1050" s="569">
        <v>0.90909090909090906</v>
      </c>
      <c r="L1050" s="575"/>
    </row>
    <row r="1051" spans="1:12" ht="25.5">
      <c r="A1051" s="594" t="s">
        <v>39</v>
      </c>
      <c r="B1051" s="1600" t="s">
        <v>24</v>
      </c>
      <c r="C1051" s="564" t="s">
        <v>428</v>
      </c>
      <c r="D1051" s="564" t="s">
        <v>442</v>
      </c>
      <c r="E1051" s="565">
        <v>2015</v>
      </c>
      <c r="F1051" s="566" t="s">
        <v>58</v>
      </c>
      <c r="G1051" s="1604" t="s">
        <v>220</v>
      </c>
      <c r="H1051" s="1602" t="s">
        <v>1751</v>
      </c>
      <c r="I1051" s="567" t="s">
        <v>445</v>
      </c>
      <c r="J1051" s="568">
        <v>0.6</v>
      </c>
      <c r="K1051" s="569">
        <v>1</v>
      </c>
      <c r="L1051" s="575"/>
    </row>
    <row r="1052" spans="1:12" ht="25.5">
      <c r="A1052" s="594" t="s">
        <v>39</v>
      </c>
      <c r="B1052" s="1600" t="s">
        <v>401</v>
      </c>
      <c r="C1052" s="564" t="s">
        <v>428</v>
      </c>
      <c r="D1052" s="564" t="s">
        <v>442</v>
      </c>
      <c r="E1052" s="565">
        <v>2015</v>
      </c>
      <c r="F1052" s="566" t="s">
        <v>58</v>
      </c>
      <c r="G1052" s="1604" t="s">
        <v>216</v>
      </c>
      <c r="H1052" s="1602" t="s">
        <v>417</v>
      </c>
      <c r="I1052" s="567" t="s">
        <v>445</v>
      </c>
      <c r="J1052" s="568">
        <v>0.41025641025641024</v>
      </c>
      <c r="K1052" s="569">
        <v>0.53333333333333333</v>
      </c>
      <c r="L1052" s="575"/>
    </row>
    <row r="1053" spans="1:12" ht="25.5">
      <c r="A1053" s="594" t="s">
        <v>39</v>
      </c>
      <c r="B1053" s="1600" t="s">
        <v>401</v>
      </c>
      <c r="C1053" s="564" t="s">
        <v>428</v>
      </c>
      <c r="D1053" s="564" t="s">
        <v>442</v>
      </c>
      <c r="E1053" s="565">
        <v>2015</v>
      </c>
      <c r="F1053" s="566" t="s">
        <v>58</v>
      </c>
      <c r="G1053" s="1601" t="s">
        <v>216</v>
      </c>
      <c r="H1053" s="1602" t="s">
        <v>418</v>
      </c>
      <c r="I1053" s="567" t="s">
        <v>445</v>
      </c>
      <c r="J1053" s="568">
        <v>0.54545454545454541</v>
      </c>
      <c r="K1053" s="569">
        <v>0.54545454545454541</v>
      </c>
      <c r="L1053" s="575"/>
    </row>
    <row r="1054" spans="1:12" ht="25.5">
      <c r="A1054" s="594" t="s">
        <v>39</v>
      </c>
      <c r="B1054" s="1600" t="s">
        <v>401</v>
      </c>
      <c r="C1054" s="564" t="s">
        <v>428</v>
      </c>
      <c r="D1054" s="564" t="s">
        <v>442</v>
      </c>
      <c r="E1054" s="565">
        <v>2015</v>
      </c>
      <c r="F1054" s="566" t="s">
        <v>58</v>
      </c>
      <c r="G1054" s="1601" t="s">
        <v>1749</v>
      </c>
      <c r="H1054" s="1602" t="s">
        <v>1743</v>
      </c>
      <c r="I1054" s="567" t="s">
        <v>445</v>
      </c>
      <c r="J1054" s="568">
        <v>0.375</v>
      </c>
      <c r="K1054" s="569">
        <v>0.66666666666666663</v>
      </c>
      <c r="L1054" s="575"/>
    </row>
    <row r="1055" spans="1:12" ht="25.5">
      <c r="A1055" s="594" t="s">
        <v>39</v>
      </c>
      <c r="B1055" s="1600" t="s">
        <v>401</v>
      </c>
      <c r="C1055" s="564" t="s">
        <v>428</v>
      </c>
      <c r="D1055" s="564" t="s">
        <v>442</v>
      </c>
      <c r="E1055" s="565">
        <v>2015</v>
      </c>
      <c r="F1055" s="566" t="s">
        <v>58</v>
      </c>
      <c r="G1055" s="1601" t="s">
        <v>226</v>
      </c>
      <c r="H1055" s="1602" t="s">
        <v>1748</v>
      </c>
      <c r="I1055" s="567" t="s">
        <v>445</v>
      </c>
      <c r="J1055" s="568">
        <v>0.19047619047619047</v>
      </c>
      <c r="K1055" s="569">
        <v>0.88888888888888884</v>
      </c>
      <c r="L1055" s="575"/>
    </row>
    <row r="1056" spans="1:12" ht="25.5">
      <c r="A1056" s="594" t="s">
        <v>39</v>
      </c>
      <c r="B1056" s="1600" t="s">
        <v>401</v>
      </c>
      <c r="C1056" s="564" t="s">
        <v>428</v>
      </c>
      <c r="D1056" s="564" t="s">
        <v>442</v>
      </c>
      <c r="E1056" s="565">
        <v>2015</v>
      </c>
      <c r="F1056" s="566" t="s">
        <v>58</v>
      </c>
      <c r="G1056" s="1601" t="s">
        <v>226</v>
      </c>
      <c r="H1056" s="1602" t="s">
        <v>415</v>
      </c>
      <c r="I1056" s="567" t="s">
        <v>445</v>
      </c>
      <c r="J1056" s="568">
        <v>0.16129032258064516</v>
      </c>
      <c r="K1056" s="569">
        <v>0.83333333333333337</v>
      </c>
      <c r="L1056" s="575"/>
    </row>
    <row r="1057" spans="1:12" ht="25.5">
      <c r="A1057" s="594" t="s">
        <v>39</v>
      </c>
      <c r="B1057" s="1600" t="s">
        <v>401</v>
      </c>
      <c r="C1057" s="564" t="s">
        <v>428</v>
      </c>
      <c r="D1057" s="564" t="s">
        <v>442</v>
      </c>
      <c r="E1057" s="565">
        <v>2015</v>
      </c>
      <c r="F1057" s="566" t="s">
        <v>58</v>
      </c>
      <c r="G1057" s="1601" t="s">
        <v>226</v>
      </c>
      <c r="H1057" s="1602" t="s">
        <v>1751</v>
      </c>
      <c r="I1057" s="567" t="s">
        <v>445</v>
      </c>
      <c r="J1057" s="568">
        <v>0.52380952380952384</v>
      </c>
      <c r="K1057" s="569">
        <v>0.84615384615384615</v>
      </c>
      <c r="L1057" s="575"/>
    </row>
    <row r="1058" spans="1:12" ht="25.5">
      <c r="A1058" s="594" t="s">
        <v>39</v>
      </c>
      <c r="B1058" s="1600" t="s">
        <v>401</v>
      </c>
      <c r="C1058" s="564" t="s">
        <v>428</v>
      </c>
      <c r="D1058" s="564" t="s">
        <v>442</v>
      </c>
      <c r="E1058" s="565">
        <v>2015</v>
      </c>
      <c r="F1058" s="566" t="s">
        <v>58</v>
      </c>
      <c r="G1058" s="1601" t="s">
        <v>1746</v>
      </c>
      <c r="H1058" s="1602" t="s">
        <v>1751</v>
      </c>
      <c r="I1058" s="567" t="s">
        <v>445</v>
      </c>
      <c r="J1058" s="568">
        <v>0.79032258064516125</v>
      </c>
      <c r="K1058" s="569">
        <v>0.90740740740740744</v>
      </c>
      <c r="L1058" s="575"/>
    </row>
    <row r="1059" spans="1:12" ht="25.5">
      <c r="A1059" s="594" t="s">
        <v>39</v>
      </c>
      <c r="B1059" s="1600" t="s">
        <v>401</v>
      </c>
      <c r="C1059" s="564" t="s">
        <v>428</v>
      </c>
      <c r="D1059" s="564" t="s">
        <v>442</v>
      </c>
      <c r="E1059" s="565">
        <v>2015</v>
      </c>
      <c r="F1059" s="566" t="s">
        <v>58</v>
      </c>
      <c r="G1059" s="1601" t="s">
        <v>1746</v>
      </c>
      <c r="H1059" s="1602" t="s">
        <v>418</v>
      </c>
      <c r="I1059" s="567" t="s">
        <v>445</v>
      </c>
      <c r="J1059" s="568">
        <v>0.91304347826086951</v>
      </c>
      <c r="K1059" s="569">
        <v>0.91304347826086951</v>
      </c>
      <c r="L1059" s="575"/>
    </row>
    <row r="1060" spans="1:12" ht="25.5">
      <c r="A1060" s="594" t="s">
        <v>39</v>
      </c>
      <c r="B1060" s="1600" t="s">
        <v>401</v>
      </c>
      <c r="C1060" s="564" t="s">
        <v>428</v>
      </c>
      <c r="D1060" s="564" t="s">
        <v>442</v>
      </c>
      <c r="E1060" s="565">
        <v>2015</v>
      </c>
      <c r="F1060" s="566" t="s">
        <v>58</v>
      </c>
      <c r="G1060" s="1604" t="s">
        <v>231</v>
      </c>
      <c r="H1060" s="1602" t="s">
        <v>215</v>
      </c>
      <c r="I1060" s="567" t="s">
        <v>445</v>
      </c>
      <c r="J1060" s="568">
        <v>1.6260162601626018E-2</v>
      </c>
      <c r="K1060" s="569">
        <v>0.72727272727272729</v>
      </c>
      <c r="L1060" s="575"/>
    </row>
    <row r="1061" spans="1:12" ht="25.5">
      <c r="A1061" s="594" t="s">
        <v>39</v>
      </c>
      <c r="B1061" s="1600" t="s">
        <v>401</v>
      </c>
      <c r="C1061" s="564" t="s">
        <v>428</v>
      </c>
      <c r="D1061" s="564" t="s">
        <v>442</v>
      </c>
      <c r="E1061" s="565">
        <v>2015</v>
      </c>
      <c r="F1061" s="566" t="s">
        <v>58</v>
      </c>
      <c r="G1061" s="1604" t="s">
        <v>231</v>
      </c>
      <c r="H1061" s="1602" t="s">
        <v>219</v>
      </c>
      <c r="I1061" s="567" t="s">
        <v>445</v>
      </c>
      <c r="J1061" s="568">
        <v>0.15789473684210525</v>
      </c>
      <c r="K1061" s="569">
        <v>1</v>
      </c>
      <c r="L1061" s="575"/>
    </row>
    <row r="1062" spans="1:12" ht="25.5">
      <c r="A1062" s="594" t="s">
        <v>39</v>
      </c>
      <c r="B1062" s="1600" t="s">
        <v>401</v>
      </c>
      <c r="C1062" s="564" t="s">
        <v>428</v>
      </c>
      <c r="D1062" s="564" t="s">
        <v>442</v>
      </c>
      <c r="E1062" s="565">
        <v>2015</v>
      </c>
      <c r="F1062" s="566" t="s">
        <v>58</v>
      </c>
      <c r="G1062" s="1604" t="s">
        <v>231</v>
      </c>
      <c r="H1062" s="1602" t="s">
        <v>415</v>
      </c>
      <c r="I1062" s="567" t="s">
        <v>445</v>
      </c>
      <c r="J1062" s="568">
        <v>0.17647058823529413</v>
      </c>
      <c r="K1062" s="569">
        <v>1</v>
      </c>
      <c r="L1062" s="575"/>
    </row>
    <row r="1063" spans="1:12" ht="25.5">
      <c r="A1063" s="594" t="s">
        <v>39</v>
      </c>
      <c r="B1063" s="1600" t="s">
        <v>401</v>
      </c>
      <c r="C1063" s="564" t="s">
        <v>428</v>
      </c>
      <c r="D1063" s="564" t="s">
        <v>442</v>
      </c>
      <c r="E1063" s="565">
        <v>2015</v>
      </c>
      <c r="F1063" s="566" t="s">
        <v>58</v>
      </c>
      <c r="G1063" s="1604" t="s">
        <v>231</v>
      </c>
      <c r="H1063" s="1602" t="s">
        <v>1751</v>
      </c>
      <c r="I1063" s="567" t="s">
        <v>445</v>
      </c>
      <c r="J1063" s="568">
        <v>0.2857142857142857</v>
      </c>
      <c r="K1063" s="569">
        <v>0.66666666666666663</v>
      </c>
      <c r="L1063" s="575"/>
    </row>
    <row r="1064" spans="1:12" ht="25.5">
      <c r="A1064" s="594" t="s">
        <v>39</v>
      </c>
      <c r="B1064" s="1600" t="s">
        <v>401</v>
      </c>
      <c r="C1064" s="564" t="s">
        <v>428</v>
      </c>
      <c r="D1064" s="564" t="s">
        <v>442</v>
      </c>
      <c r="E1064" s="565">
        <v>2015</v>
      </c>
      <c r="F1064" s="566" t="s">
        <v>58</v>
      </c>
      <c r="G1064" s="1604" t="s">
        <v>220</v>
      </c>
      <c r="H1064" s="1602" t="s">
        <v>1743</v>
      </c>
      <c r="I1064" s="567" t="s">
        <v>445</v>
      </c>
      <c r="J1064" s="568">
        <v>0.27777777777777779</v>
      </c>
      <c r="K1064" s="569">
        <v>0.625</v>
      </c>
      <c r="L1064" s="575"/>
    </row>
    <row r="1065" spans="1:12" ht="25.5">
      <c r="A1065" s="594" t="s">
        <v>39</v>
      </c>
      <c r="B1065" s="1600" t="s">
        <v>401</v>
      </c>
      <c r="C1065" s="564" t="s">
        <v>428</v>
      </c>
      <c r="D1065" s="564" t="s">
        <v>442</v>
      </c>
      <c r="E1065" s="565">
        <v>2015</v>
      </c>
      <c r="F1065" s="566" t="s">
        <v>58</v>
      </c>
      <c r="G1065" s="1601" t="s">
        <v>220</v>
      </c>
      <c r="H1065" s="1602" t="s">
        <v>418</v>
      </c>
      <c r="I1065" s="567" t="s">
        <v>445</v>
      </c>
      <c r="J1065" s="568">
        <v>0.6333333333333333</v>
      </c>
      <c r="K1065" s="569">
        <v>0.6333333333333333</v>
      </c>
      <c r="L1065" s="575"/>
    </row>
    <row r="1067" spans="1:12">
      <c r="A1067" s="66" t="s">
        <v>271</v>
      </c>
    </row>
    <row r="1068" spans="1:12">
      <c r="A1068" s="71" t="s">
        <v>374</v>
      </c>
    </row>
    <row r="1069" spans="1:12">
      <c r="A1069" s="71" t="s">
        <v>181</v>
      </c>
    </row>
  </sheetData>
  <dataValidations count="3">
    <dataValidation type="list" allowBlank="1" showInputMessage="1" showErrorMessage="1" sqref="A4:A1065">
      <formula1>$BB$2:$BB$30</formula1>
    </dataValidation>
    <dataValidation type="list" allowBlank="1" showInputMessage="1" showErrorMessage="1" sqref="H4:H1065">
      <formula1>$BD$2:$BD$10</formula1>
    </dataValidation>
    <dataValidation type="list" allowBlank="1" showInputMessage="1" showErrorMessage="1" sqref="I4:I1065">
      <formula1>$BD$48:$BD$51</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14:formula1>
            <xm:f>Custom_lists!$B$2:$B$29</xm:f>
          </x14:formula1>
          <xm:sqref>A4:A6</xm:sqref>
        </x14:dataValidation>
        <x14:dataValidation type="list" allowBlank="1" showInputMessage="1" showErrorMessage="1">
          <x14:formula1>
            <xm:f>Custom_lists!$A$41:$A$43</xm:f>
          </x14:formula1>
          <xm:sqref>B4:B6</xm:sqref>
        </x14:dataValidation>
        <x14:dataValidation type="list" allowBlank="1" showInputMessage="1" showErrorMessage="1">
          <x14:formula1>
            <xm:f>Custom_lists!$D$13:$D$23</xm:f>
          </x14:formula1>
          <xm:sqref>C4:C6</xm:sqref>
        </x14:dataValidation>
        <x14:dataValidation type="list" allowBlank="1" showInputMessage="1" showErrorMessage="1">
          <x14:formula1>
            <xm:f>Custom_lists!$D$27:$D$44</xm:f>
          </x14:formula1>
          <xm:sqref>D4:D6</xm:sqref>
        </x14:dataValidation>
        <x14:dataValidation type="list" allowBlank="1" showInputMessage="1" showErrorMessage="1">
          <x14:formula1>
            <xm:f>Custom_lists!$D$48:$D$50</xm:f>
          </x14:formula1>
          <xm:sqref>I4:I6</xm:sqref>
        </x14:dataValidation>
      </x14:dataValidations>
    </ex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pageSetUpPr fitToPage="1"/>
  </sheetPr>
  <dimension ref="A1:CK200"/>
  <sheetViews>
    <sheetView topLeftCell="A127" workbookViewId="0">
      <selection activeCell="A2" sqref="A2"/>
    </sheetView>
  </sheetViews>
  <sheetFormatPr defaultColWidth="11.42578125" defaultRowHeight="12.75"/>
  <cols>
    <col min="1" max="1" width="10.42578125" style="292" customWidth="1"/>
    <col min="2" max="2" width="15.140625" style="66" customWidth="1"/>
    <col min="3" max="3" width="21.7109375" style="354" customWidth="1"/>
    <col min="4" max="4" width="15.7109375" style="292" customWidth="1"/>
    <col min="5" max="5" width="20.5703125" style="66" customWidth="1"/>
    <col min="6" max="6" width="23.7109375" style="66" customWidth="1"/>
    <col min="7" max="7" width="13.28515625" style="1592" customWidth="1"/>
    <col min="8" max="8" width="13.28515625" style="1598" customWidth="1"/>
    <col min="9" max="9" width="11.85546875" style="1593" customWidth="1"/>
    <col min="10" max="10" width="12.85546875" style="66" customWidth="1"/>
    <col min="11" max="11" width="13.5703125" style="66" customWidth="1"/>
    <col min="12" max="12" width="12.140625" style="66" customWidth="1"/>
    <col min="13" max="13" width="11.28515625" style="66" customWidth="1"/>
    <col min="14" max="14" width="10.140625" style="66" customWidth="1"/>
    <col min="15" max="15" width="10.42578125" style="72" customWidth="1"/>
    <col min="16" max="16" width="21.7109375" style="72" customWidth="1"/>
    <col min="17" max="17" width="17.42578125" style="354" customWidth="1"/>
    <col min="18" max="25" width="11.42578125" style="66"/>
    <col min="26" max="55" width="11.42578125" style="66" customWidth="1"/>
    <col min="56" max="16384" width="11.42578125" style="66"/>
  </cols>
  <sheetData>
    <row r="1" spans="1:89" s="1432" customFormat="1" ht="22.35" customHeight="1" thickBot="1">
      <c r="A1" s="246" t="s">
        <v>59</v>
      </c>
      <c r="B1" s="247"/>
      <c r="C1" s="246"/>
      <c r="D1" s="248"/>
      <c r="E1" s="249"/>
      <c r="F1" s="249"/>
      <c r="G1" s="459"/>
      <c r="H1" s="460"/>
      <c r="I1" s="461"/>
      <c r="J1" s="249"/>
      <c r="K1" s="249"/>
      <c r="L1" s="249"/>
      <c r="M1" s="249"/>
      <c r="N1" s="249"/>
      <c r="P1" s="250" t="s">
        <v>0</v>
      </c>
      <c r="Q1" s="446" t="s">
        <v>1014</v>
      </c>
      <c r="AC1" s="1432" t="s">
        <v>66</v>
      </c>
      <c r="BD1" s="239" t="s">
        <v>402</v>
      </c>
      <c r="BE1" s="240" t="s">
        <v>805</v>
      </c>
      <c r="BF1" s="66"/>
      <c r="BG1" s="138" t="s">
        <v>2904</v>
      </c>
      <c r="BH1" s="309"/>
      <c r="BI1" s="309"/>
      <c r="BJ1" s="66"/>
      <c r="BK1" s="66" t="s">
        <v>2910</v>
      </c>
      <c r="BL1" s="66"/>
      <c r="BM1" s="66"/>
      <c r="BN1" s="66"/>
      <c r="BO1" s="66"/>
      <c r="BP1" s="138" t="s">
        <v>2911</v>
      </c>
      <c r="BQ1" s="66"/>
      <c r="BR1" s="66" t="s">
        <v>2912</v>
      </c>
      <c r="BS1" s="66"/>
      <c r="BT1" s="66"/>
      <c r="BU1" s="66"/>
      <c r="BV1" s="66"/>
      <c r="BW1" s="66"/>
      <c r="BX1" s="138" t="s">
        <v>2913</v>
      </c>
      <c r="BY1" s="66"/>
      <c r="BZ1" s="66"/>
      <c r="CA1" s="66"/>
      <c r="CB1" s="66"/>
      <c r="CC1" s="66" t="s">
        <v>2914</v>
      </c>
      <c r="CD1" s="66"/>
      <c r="CE1" s="66"/>
      <c r="CF1" s="66" t="s">
        <v>2915</v>
      </c>
      <c r="CG1" s="66"/>
      <c r="CH1" s="66"/>
      <c r="CI1" s="66"/>
      <c r="CJ1" s="66"/>
      <c r="CK1" s="66"/>
    </row>
    <row r="2" spans="1:89" s="1432" customFormat="1" ht="20.100000000000001" customHeight="1" thickBot="1">
      <c r="A2" s="248"/>
      <c r="B2" s="249"/>
      <c r="C2" s="251"/>
      <c r="D2" s="248"/>
      <c r="E2" s="249"/>
      <c r="F2" s="249"/>
      <c r="G2" s="459"/>
      <c r="H2" s="460"/>
      <c r="I2" s="461"/>
      <c r="J2" s="249"/>
      <c r="K2" s="249"/>
      <c r="L2" s="249"/>
      <c r="M2" s="249"/>
      <c r="N2" s="249"/>
      <c r="P2" s="99" t="s">
        <v>248</v>
      </c>
      <c r="Q2" s="59" t="s">
        <v>1856</v>
      </c>
      <c r="BD2" s="310" t="s">
        <v>327</v>
      </c>
      <c r="BE2" s="310" t="s">
        <v>328</v>
      </c>
      <c r="BF2" s="66"/>
      <c r="BG2" s="66" t="s">
        <v>419</v>
      </c>
      <c r="BH2" s="309"/>
      <c r="BI2" s="309"/>
      <c r="BJ2" s="66"/>
      <c r="BK2" s="66" t="s">
        <v>448</v>
      </c>
      <c r="BL2" s="66"/>
      <c r="BM2" s="66"/>
      <c r="BN2" s="66"/>
      <c r="BO2" s="66"/>
      <c r="BP2" s="192" t="s">
        <v>461</v>
      </c>
      <c r="BQ2" s="66"/>
      <c r="BR2" s="66" t="s">
        <v>117</v>
      </c>
      <c r="BS2" s="66"/>
      <c r="BT2" s="66"/>
      <c r="BU2" s="66"/>
      <c r="BV2" s="66"/>
      <c r="BW2" s="66"/>
      <c r="BX2" s="197" t="s">
        <v>684</v>
      </c>
      <c r="BY2" s="197"/>
      <c r="BZ2" s="197"/>
      <c r="CA2" s="197"/>
      <c r="CB2" s="197"/>
      <c r="CC2" s="197" t="s">
        <v>173</v>
      </c>
      <c r="CD2" s="197"/>
      <c r="CE2" s="197"/>
      <c r="CF2" s="66" t="s">
        <v>263</v>
      </c>
      <c r="CG2" s="66"/>
      <c r="CH2" s="66"/>
      <c r="CI2" s="66"/>
      <c r="CJ2" s="66"/>
      <c r="CK2" s="66"/>
    </row>
    <row r="3" spans="1:89" s="28" customFormat="1" ht="43.7" customHeight="1" thickBot="1">
      <c r="A3" s="175" t="s">
        <v>1</v>
      </c>
      <c r="B3" s="176" t="s">
        <v>311</v>
      </c>
      <c r="C3" s="177" t="s">
        <v>9</v>
      </c>
      <c r="D3" s="178" t="s">
        <v>299</v>
      </c>
      <c r="E3" s="176" t="s">
        <v>60</v>
      </c>
      <c r="F3" s="179" t="s">
        <v>61</v>
      </c>
      <c r="G3" s="462" t="s">
        <v>62</v>
      </c>
      <c r="H3" s="463" t="s">
        <v>63</v>
      </c>
      <c r="I3" s="463" t="s">
        <v>64</v>
      </c>
      <c r="J3" s="180" t="s">
        <v>294</v>
      </c>
      <c r="K3" s="180" t="s">
        <v>295</v>
      </c>
      <c r="L3" s="180" t="s">
        <v>296</v>
      </c>
      <c r="M3" s="180" t="s">
        <v>297</v>
      </c>
      <c r="N3" s="180" t="s">
        <v>298</v>
      </c>
      <c r="O3" s="180" t="s">
        <v>300</v>
      </c>
      <c r="P3" s="180" t="s">
        <v>373</v>
      </c>
      <c r="Q3" s="445" t="s">
        <v>302</v>
      </c>
      <c r="BD3" s="310" t="s">
        <v>329</v>
      </c>
      <c r="BE3" s="310" t="s">
        <v>330</v>
      </c>
      <c r="BF3" s="66"/>
      <c r="BG3" s="66" t="s">
        <v>215</v>
      </c>
      <c r="BH3" s="309"/>
      <c r="BI3" s="309"/>
      <c r="BJ3" s="66"/>
      <c r="BK3" s="66" t="s">
        <v>450</v>
      </c>
      <c r="BL3" s="66"/>
      <c r="BM3" s="66"/>
      <c r="BN3" s="66"/>
      <c r="BO3" s="66"/>
      <c r="BP3" s="192" t="s">
        <v>462</v>
      </c>
      <c r="BQ3" s="66"/>
      <c r="BR3" s="66" t="s">
        <v>119</v>
      </c>
      <c r="BS3" s="66"/>
      <c r="BT3" s="66"/>
      <c r="BU3" s="66"/>
      <c r="BV3" s="66"/>
      <c r="BW3" s="66"/>
      <c r="BX3" s="197" t="s">
        <v>685</v>
      </c>
      <c r="BY3" s="197"/>
      <c r="BZ3" s="197"/>
      <c r="CA3" s="197"/>
      <c r="CB3" s="197"/>
      <c r="CC3" s="197" t="s">
        <v>710</v>
      </c>
      <c r="CD3" s="197"/>
      <c r="CE3" s="197"/>
      <c r="CF3" s="66" t="s">
        <v>264</v>
      </c>
      <c r="CG3" s="66"/>
      <c r="CH3" s="66"/>
      <c r="CI3" s="66"/>
      <c r="CJ3" s="66"/>
      <c r="CK3" s="66"/>
    </row>
    <row r="4" spans="1:89" s="197" customFormat="1">
      <c r="A4" s="1482" t="s">
        <v>39</v>
      </c>
      <c r="B4" s="1332" t="s">
        <v>1849</v>
      </c>
      <c r="C4" s="1483" t="s">
        <v>20</v>
      </c>
      <c r="D4" s="1483" t="s">
        <v>6</v>
      </c>
      <c r="E4" s="1482" t="s">
        <v>1025</v>
      </c>
      <c r="F4" s="1484" t="s">
        <v>1026</v>
      </c>
      <c r="G4" s="1485">
        <v>516</v>
      </c>
      <c r="H4" s="1485">
        <v>16315</v>
      </c>
      <c r="I4" s="1486" t="s">
        <v>830</v>
      </c>
      <c r="J4" s="1332" t="s">
        <v>66</v>
      </c>
      <c r="K4" s="1332" t="s">
        <v>66</v>
      </c>
      <c r="L4" s="1332" t="s">
        <v>860</v>
      </c>
      <c r="M4" s="1482" t="s">
        <v>736</v>
      </c>
      <c r="N4" s="1487" t="s">
        <v>66</v>
      </c>
      <c r="O4" s="946" t="s">
        <v>736</v>
      </c>
      <c r="P4" s="1488" t="s">
        <v>1026</v>
      </c>
      <c r="Q4" s="798"/>
      <c r="R4" s="975"/>
      <c r="S4" s="1489"/>
      <c r="Z4" s="65" t="str">
        <f t="shared" ref="Z4:Z8" si="0">IF(OR(J4=$AC$1,K4=$AC$1,L4=$AC$1,O4=$AC$1,P4=$AC$1),"Y","N")</f>
        <v>Y</v>
      </c>
    </row>
    <row r="5" spans="1:89" s="197" customFormat="1">
      <c r="A5" s="1482" t="s">
        <v>39</v>
      </c>
      <c r="B5" s="1332" t="s">
        <v>1849</v>
      </c>
      <c r="C5" s="1483" t="s">
        <v>20</v>
      </c>
      <c r="D5" s="1483" t="s">
        <v>6</v>
      </c>
      <c r="E5" s="1482" t="s">
        <v>1025</v>
      </c>
      <c r="F5" s="1490" t="s">
        <v>1047</v>
      </c>
      <c r="G5" s="1485" t="s">
        <v>1850</v>
      </c>
      <c r="H5" s="1485" t="s">
        <v>1850</v>
      </c>
      <c r="I5" s="1491" t="s">
        <v>830</v>
      </c>
      <c r="J5" s="1332" t="s">
        <v>66</v>
      </c>
      <c r="K5" s="1332" t="s">
        <v>736</v>
      </c>
      <c r="L5" s="1332" t="s">
        <v>860</v>
      </c>
      <c r="M5" s="1482" t="s">
        <v>736</v>
      </c>
      <c r="N5" s="1482" t="s">
        <v>736</v>
      </c>
      <c r="O5" s="946" t="s">
        <v>736</v>
      </c>
      <c r="P5" s="1490" t="s">
        <v>1047</v>
      </c>
      <c r="Q5" s="1492" t="s">
        <v>1851</v>
      </c>
      <c r="R5" s="975"/>
      <c r="S5" s="1489"/>
      <c r="Z5" s="65" t="str">
        <f>IF(OR(J5=$AC$1,K5=$AC$1,L5=$AC$1,O5=$AC$1,P5=$AC$1),"Y","N")</f>
        <v>Y</v>
      </c>
    </row>
    <row r="6" spans="1:89" s="197" customFormat="1">
      <c r="A6" s="1482" t="s">
        <v>39</v>
      </c>
      <c r="B6" s="1332" t="s">
        <v>1849</v>
      </c>
      <c r="C6" s="1483" t="s">
        <v>20</v>
      </c>
      <c r="D6" s="1483" t="s">
        <v>6</v>
      </c>
      <c r="E6" s="1482" t="s">
        <v>1025</v>
      </c>
      <c r="F6" s="1490" t="s">
        <v>1027</v>
      </c>
      <c r="G6" s="1485">
        <v>146</v>
      </c>
      <c r="H6" s="1485">
        <v>1300</v>
      </c>
      <c r="I6" s="1493" t="s">
        <v>830</v>
      </c>
      <c r="J6" s="1332" t="s">
        <v>66</v>
      </c>
      <c r="K6" s="1332" t="s">
        <v>66</v>
      </c>
      <c r="L6" s="1332" t="s">
        <v>860</v>
      </c>
      <c r="M6" s="1482" t="s">
        <v>736</v>
      </c>
      <c r="N6" s="1482" t="s">
        <v>66</v>
      </c>
      <c r="O6" s="946" t="s">
        <v>736</v>
      </c>
      <c r="P6" s="1494" t="s">
        <v>1027</v>
      </c>
      <c r="Q6" s="798"/>
      <c r="R6" s="975"/>
      <c r="S6" s="1489"/>
      <c r="Z6" s="65" t="str">
        <f t="shared" si="0"/>
        <v>Y</v>
      </c>
    </row>
    <row r="7" spans="1:89" s="1432" customFormat="1" ht="13.35" customHeight="1">
      <c r="A7" s="948" t="s">
        <v>39</v>
      </c>
      <c r="B7" s="946" t="s">
        <v>1849</v>
      </c>
      <c r="C7" s="1495" t="s">
        <v>22</v>
      </c>
      <c r="D7" s="1495" t="s">
        <v>6</v>
      </c>
      <c r="E7" s="1495" t="s">
        <v>1028</v>
      </c>
      <c r="F7" s="1496" t="s">
        <v>1030</v>
      </c>
      <c r="G7" s="1485">
        <v>262</v>
      </c>
      <c r="H7" s="1485">
        <v>4133</v>
      </c>
      <c r="I7" s="1497" t="s">
        <v>830</v>
      </c>
      <c r="J7" s="946" t="s">
        <v>66</v>
      </c>
      <c r="K7" s="946" t="s">
        <v>66</v>
      </c>
      <c r="L7" s="946" t="s">
        <v>860</v>
      </c>
      <c r="M7" s="946" t="s">
        <v>736</v>
      </c>
      <c r="N7" s="946" t="s">
        <v>66</v>
      </c>
      <c r="O7" s="946" t="s">
        <v>736</v>
      </c>
      <c r="P7" s="1494" t="s">
        <v>1030</v>
      </c>
      <c r="Q7" s="1498" t="s">
        <v>1721</v>
      </c>
      <c r="Z7" s="65" t="str">
        <f>IF(OR(J7=$AC$1,K7=$AC$1,L7=$AC$1,O7=$AC$1,P7=$AC$1),"Y","N")</f>
        <v>Y</v>
      </c>
      <c r="AA7" s="66"/>
      <c r="BB7" s="310" t="s">
        <v>335</v>
      </c>
      <c r="BC7" s="310" t="s">
        <v>336</v>
      </c>
      <c r="BD7" s="66"/>
      <c r="BE7" s="66" t="s">
        <v>219</v>
      </c>
      <c r="BF7" s="309"/>
      <c r="BG7" s="309"/>
      <c r="BH7" s="66"/>
      <c r="BI7" s="66" t="s">
        <v>447</v>
      </c>
      <c r="BJ7" s="66"/>
      <c r="BK7" s="66"/>
      <c r="BL7" s="66"/>
      <c r="BM7" s="66"/>
      <c r="BN7" s="66" t="s">
        <v>464</v>
      </c>
      <c r="BO7" s="66"/>
      <c r="BP7" s="66"/>
      <c r="BQ7" s="66"/>
      <c r="BR7" s="66"/>
      <c r="BS7" s="66"/>
      <c r="BT7" s="66"/>
      <c r="BU7" s="66"/>
      <c r="BV7" s="197" t="s">
        <v>660</v>
      </c>
      <c r="BW7" s="197"/>
      <c r="BX7" s="197"/>
      <c r="BY7" s="197"/>
      <c r="BZ7" s="197"/>
      <c r="CA7" s="197" t="s">
        <v>711</v>
      </c>
      <c r="CB7" s="197"/>
      <c r="CC7" s="197"/>
      <c r="CD7" s="66" t="s">
        <v>266</v>
      </c>
      <c r="CE7" s="66"/>
      <c r="CF7" s="66"/>
      <c r="CG7" s="66"/>
      <c r="CH7" s="66"/>
      <c r="CI7" s="66"/>
    </row>
    <row r="8" spans="1:89" s="1432" customFormat="1" ht="13.15" customHeight="1">
      <c r="A8" s="948" t="s">
        <v>39</v>
      </c>
      <c r="B8" s="946" t="s">
        <v>1849</v>
      </c>
      <c r="C8" s="1495" t="s">
        <v>22</v>
      </c>
      <c r="D8" s="1495" t="s">
        <v>6</v>
      </c>
      <c r="E8" s="1495" t="s">
        <v>1028</v>
      </c>
      <c r="F8" s="1496" t="s">
        <v>1029</v>
      </c>
      <c r="G8" s="1485">
        <v>332</v>
      </c>
      <c r="H8" s="1485">
        <v>3000</v>
      </c>
      <c r="I8" s="1499" t="s">
        <v>830</v>
      </c>
      <c r="J8" s="946" t="s">
        <v>66</v>
      </c>
      <c r="K8" s="946" t="s">
        <v>66</v>
      </c>
      <c r="L8" s="946" t="s">
        <v>860</v>
      </c>
      <c r="M8" s="946" t="s">
        <v>736</v>
      </c>
      <c r="N8" s="946" t="s">
        <v>66</v>
      </c>
      <c r="O8" s="946" t="s">
        <v>736</v>
      </c>
      <c r="P8" s="1490" t="s">
        <v>1029</v>
      </c>
      <c r="Q8" s="1498" t="s">
        <v>1720</v>
      </c>
      <c r="R8" s="1441"/>
      <c r="Z8" s="65" t="str">
        <f t="shared" si="0"/>
        <v>Y</v>
      </c>
      <c r="AA8" s="798"/>
      <c r="BB8" s="310" t="s">
        <v>331</v>
      </c>
      <c r="BC8" s="310" t="s">
        <v>332</v>
      </c>
      <c r="BD8" s="66"/>
      <c r="BE8" s="66" t="s">
        <v>420</v>
      </c>
      <c r="BF8" s="309"/>
      <c r="BG8" s="309"/>
      <c r="BH8" s="66"/>
      <c r="BI8" s="66" t="s">
        <v>455</v>
      </c>
      <c r="BJ8" s="66"/>
      <c r="BK8" s="66"/>
      <c r="BL8" s="66"/>
      <c r="BM8" s="66"/>
      <c r="BN8" s="192" t="s">
        <v>463</v>
      </c>
      <c r="BO8" s="66"/>
      <c r="BP8" s="66" t="s">
        <v>123</v>
      </c>
      <c r="BQ8" s="66"/>
      <c r="BR8" s="66"/>
      <c r="BS8" s="66"/>
      <c r="BT8" s="66"/>
      <c r="BU8" s="66"/>
      <c r="BV8" s="197" t="s">
        <v>686</v>
      </c>
      <c r="BW8" s="197"/>
      <c r="BX8" s="197"/>
      <c r="BY8" s="197"/>
      <c r="BZ8" s="197"/>
      <c r="CA8" s="197" t="s">
        <v>57</v>
      </c>
      <c r="CB8" s="197"/>
      <c r="CC8" s="197"/>
      <c r="CD8" s="66" t="s">
        <v>265</v>
      </c>
      <c r="CE8" s="66"/>
      <c r="CF8" s="66"/>
      <c r="CG8" s="66"/>
      <c r="CH8" s="66"/>
      <c r="CI8" s="66"/>
    </row>
    <row r="9" spans="1:89" s="1441" customFormat="1" ht="25.5">
      <c r="A9" s="948" t="s">
        <v>39</v>
      </c>
      <c r="B9" s="946" t="s">
        <v>1849</v>
      </c>
      <c r="C9" s="1495" t="s">
        <v>22</v>
      </c>
      <c r="D9" s="1495" t="s">
        <v>1031</v>
      </c>
      <c r="E9" s="1495" t="s">
        <v>1031</v>
      </c>
      <c r="F9" s="1496" t="s">
        <v>1032</v>
      </c>
      <c r="G9" s="1500">
        <v>795</v>
      </c>
      <c r="H9" s="1485">
        <v>9125</v>
      </c>
      <c r="I9" s="1497" t="s">
        <v>830</v>
      </c>
      <c r="J9" s="934" t="s">
        <v>66</v>
      </c>
      <c r="K9" s="934" t="s">
        <v>66</v>
      </c>
      <c r="L9" s="934" t="s">
        <v>860</v>
      </c>
      <c r="M9" s="934" t="s">
        <v>860</v>
      </c>
      <c r="N9" s="934" t="s">
        <v>66</v>
      </c>
      <c r="O9" s="946" t="s">
        <v>736</v>
      </c>
      <c r="P9" s="1490" t="s">
        <v>1032</v>
      </c>
      <c r="Q9" s="1498" t="s">
        <v>1722</v>
      </c>
      <c r="R9" s="1362"/>
      <c r="Z9" s="65" t="str">
        <f>IF(OR(J9=$AC$1,K9=$AC$1,L9=$AC$1,O9=$AC$1,P9=$AC$1),"Y","N")</f>
        <v>Y</v>
      </c>
      <c r="AA9" s="1489"/>
      <c r="BB9" s="310" t="s">
        <v>337</v>
      </c>
      <c r="BC9" s="310" t="s">
        <v>338</v>
      </c>
      <c r="BD9" s="66"/>
      <c r="BE9" s="66" t="s">
        <v>415</v>
      </c>
      <c r="BF9" s="309"/>
      <c r="BG9" s="309"/>
      <c r="BH9" s="66"/>
      <c r="BI9" s="66" t="s">
        <v>451</v>
      </c>
      <c r="BJ9" s="66"/>
      <c r="BK9" s="66"/>
      <c r="BL9" s="66"/>
      <c r="BM9" s="66"/>
      <c r="BN9" s="192" t="s">
        <v>3011</v>
      </c>
      <c r="BO9" s="66"/>
      <c r="BP9" s="66"/>
      <c r="BQ9" s="66"/>
      <c r="BR9" s="66"/>
      <c r="BS9" s="66"/>
      <c r="BT9" s="66"/>
      <c r="BU9" s="66"/>
      <c r="BV9" s="197" t="s">
        <v>661</v>
      </c>
      <c r="BW9" s="197"/>
      <c r="BX9" s="197"/>
      <c r="BY9" s="197"/>
      <c r="BZ9" s="197"/>
      <c r="CA9" s="197" t="s">
        <v>709</v>
      </c>
      <c r="CB9" s="197"/>
      <c r="CC9" s="197"/>
      <c r="CD9" s="66" t="s">
        <v>723</v>
      </c>
      <c r="CE9" s="66"/>
      <c r="CF9" s="66"/>
      <c r="CG9" s="66"/>
      <c r="CH9" s="66"/>
      <c r="CI9" s="66"/>
    </row>
    <row r="10" spans="1:89" s="1432" customFormat="1">
      <c r="A10" s="948" t="s">
        <v>39</v>
      </c>
      <c r="B10" s="946" t="s">
        <v>1849</v>
      </c>
      <c r="C10" s="1501" t="s">
        <v>22</v>
      </c>
      <c r="D10" s="1495" t="s">
        <v>1031</v>
      </c>
      <c r="E10" s="1444" t="s">
        <v>1031</v>
      </c>
      <c r="F10" s="1496" t="s">
        <v>1033</v>
      </c>
      <c r="G10" s="1502">
        <v>342</v>
      </c>
      <c r="H10" s="1485">
        <v>4648</v>
      </c>
      <c r="I10" s="1497" t="s">
        <v>830</v>
      </c>
      <c r="J10" s="824" t="s">
        <v>66</v>
      </c>
      <c r="K10" s="824" t="s">
        <v>66</v>
      </c>
      <c r="L10" s="824" t="s">
        <v>860</v>
      </c>
      <c r="M10" s="824" t="s">
        <v>860</v>
      </c>
      <c r="N10" s="824" t="s">
        <v>66</v>
      </c>
      <c r="O10" s="946" t="s">
        <v>736</v>
      </c>
      <c r="P10" s="1490" t="s">
        <v>1033</v>
      </c>
      <c r="Q10" s="1498" t="s">
        <v>1722</v>
      </c>
      <c r="Z10" s="65" t="str">
        <f t="shared" ref="Z10:Z16" si="1">IF(OR(J10=$AC$1,K10=$AC$1,L10=$AC$1,O10=$AC$1,P10=$AC$1),"Y","N")</f>
        <v>Y</v>
      </c>
      <c r="AA10" s="1489"/>
      <c r="BB10" s="310" t="s">
        <v>344</v>
      </c>
      <c r="BC10" s="310" t="s">
        <v>326</v>
      </c>
      <c r="BD10" s="66"/>
      <c r="BE10" s="66" t="s">
        <v>416</v>
      </c>
      <c r="BF10" s="309"/>
      <c r="BG10" s="309"/>
      <c r="BH10" s="66"/>
      <c r="BI10" s="66" t="s">
        <v>452</v>
      </c>
      <c r="BJ10" s="66"/>
      <c r="BK10" s="66"/>
      <c r="BL10" s="66"/>
      <c r="BM10" s="66"/>
      <c r="BN10" s="192" t="s">
        <v>465</v>
      </c>
      <c r="BO10" s="66"/>
      <c r="BP10" s="66" t="s">
        <v>3012</v>
      </c>
      <c r="BQ10" s="66"/>
      <c r="BR10" s="66"/>
      <c r="BS10" s="66"/>
      <c r="BT10" s="66"/>
      <c r="BU10" s="66"/>
      <c r="BV10" s="197" t="s">
        <v>687</v>
      </c>
      <c r="BW10" s="197"/>
      <c r="BX10" s="197"/>
      <c r="BY10" s="197"/>
      <c r="BZ10" s="197"/>
      <c r="CA10" s="197" t="s">
        <v>174</v>
      </c>
      <c r="CB10" s="197"/>
      <c r="CC10" s="197"/>
      <c r="CD10" s="66" t="s">
        <v>724</v>
      </c>
      <c r="CE10" s="66"/>
      <c r="CF10" s="66"/>
      <c r="CG10" s="66"/>
      <c r="CH10" s="66"/>
      <c r="CI10" s="66"/>
    </row>
    <row r="11" spans="1:89" s="1362" customFormat="1">
      <c r="A11" s="1503" t="s">
        <v>39</v>
      </c>
      <c r="B11" s="1503" t="s">
        <v>1849</v>
      </c>
      <c r="C11" s="1504" t="s">
        <v>22</v>
      </c>
      <c r="D11" s="1503" t="s">
        <v>1031</v>
      </c>
      <c r="E11" s="1505" t="s">
        <v>1031</v>
      </c>
      <c r="F11" s="1506" t="s">
        <v>1034</v>
      </c>
      <c r="G11" s="1507">
        <v>12</v>
      </c>
      <c r="H11" s="1508">
        <v>25</v>
      </c>
      <c r="I11" s="1509" t="s">
        <v>830</v>
      </c>
      <c r="J11" s="1510" t="s">
        <v>736</v>
      </c>
      <c r="K11" s="1510" t="s">
        <v>736</v>
      </c>
      <c r="L11" s="1510" t="s">
        <v>860</v>
      </c>
      <c r="M11" s="1510" t="s">
        <v>736</v>
      </c>
      <c r="N11" s="1510" t="s">
        <v>736</v>
      </c>
      <c r="O11" s="1503" t="s">
        <v>736</v>
      </c>
      <c r="P11" s="1511" t="s">
        <v>1034</v>
      </c>
      <c r="Q11" s="1512" t="s">
        <v>1852</v>
      </c>
      <c r="R11" s="1432"/>
      <c r="Z11" s="65" t="str">
        <f t="shared" si="1"/>
        <v>N</v>
      </c>
      <c r="AA11" s="1489"/>
      <c r="BB11" s="310" t="s">
        <v>339</v>
      </c>
      <c r="BC11" s="310" t="s">
        <v>322</v>
      </c>
      <c r="BD11" s="66"/>
      <c r="BE11" s="66" t="s">
        <v>417</v>
      </c>
      <c r="BF11" s="309"/>
      <c r="BG11" s="309"/>
      <c r="BH11" s="66"/>
      <c r="BI11" s="66" t="s">
        <v>453</v>
      </c>
      <c r="BJ11" s="66"/>
      <c r="BK11" s="66"/>
      <c r="BL11" s="66"/>
      <c r="BM11" s="66"/>
      <c r="BN11" s="192" t="s">
        <v>466</v>
      </c>
      <c r="BO11" s="66"/>
      <c r="BP11" s="66" t="s">
        <v>118</v>
      </c>
      <c r="BQ11" s="66"/>
      <c r="BR11" s="66"/>
      <c r="BS11" s="66"/>
      <c r="BT11" s="66"/>
      <c r="BU11" s="66"/>
      <c r="BV11" s="197" t="s">
        <v>662</v>
      </c>
      <c r="BW11" s="197"/>
      <c r="BX11" s="197"/>
      <c r="BY11" s="197"/>
      <c r="BZ11" s="197"/>
      <c r="CA11" s="197" t="s">
        <v>699</v>
      </c>
      <c r="CB11" s="197"/>
      <c r="CC11" s="197"/>
      <c r="CD11" s="66" t="s">
        <v>725</v>
      </c>
      <c r="CE11" s="66"/>
      <c r="CF11" s="66"/>
      <c r="CG11" s="66"/>
      <c r="CH11" s="66"/>
      <c r="CI11" s="66"/>
    </row>
    <row r="12" spans="1:89" s="1432" customFormat="1" ht="13.35" customHeight="1">
      <c r="A12" s="1503" t="s">
        <v>39</v>
      </c>
      <c r="B12" s="1503" t="s">
        <v>1849</v>
      </c>
      <c r="C12" s="1504" t="s">
        <v>22</v>
      </c>
      <c r="D12" s="1503" t="s">
        <v>1031</v>
      </c>
      <c r="E12" s="1505" t="s">
        <v>1031</v>
      </c>
      <c r="F12" s="1506" t="s">
        <v>1035</v>
      </c>
      <c r="G12" s="1507" t="s">
        <v>1850</v>
      </c>
      <c r="H12" s="1508" t="s">
        <v>1850</v>
      </c>
      <c r="I12" s="1513" t="s">
        <v>830</v>
      </c>
      <c r="J12" s="1514" t="s">
        <v>736</v>
      </c>
      <c r="K12" s="1514" t="s">
        <v>736</v>
      </c>
      <c r="L12" s="1515" t="s">
        <v>860</v>
      </c>
      <c r="M12" s="1515" t="s">
        <v>736</v>
      </c>
      <c r="N12" s="1515" t="s">
        <v>736</v>
      </c>
      <c r="O12" s="1503" t="s">
        <v>736</v>
      </c>
      <c r="P12" s="1511" t="s">
        <v>1035</v>
      </c>
      <c r="Q12" s="1516" t="s">
        <v>1851</v>
      </c>
      <c r="Z12" s="65" t="str">
        <f t="shared" si="1"/>
        <v>N</v>
      </c>
      <c r="AA12" s="1489"/>
      <c r="BB12" s="310" t="s">
        <v>369</v>
      </c>
      <c r="BC12" s="310" t="s">
        <v>39</v>
      </c>
      <c r="BD12" s="66"/>
      <c r="BE12" s="66" t="s">
        <v>418</v>
      </c>
      <c r="BF12" s="309"/>
      <c r="BG12" s="309"/>
      <c r="BH12" s="66"/>
      <c r="BI12" s="66" t="s">
        <v>454</v>
      </c>
      <c r="BJ12" s="66"/>
      <c r="BK12" s="66"/>
      <c r="BL12" s="66"/>
      <c r="BM12" s="66"/>
      <c r="BN12" s="192" t="s">
        <v>3013</v>
      </c>
      <c r="BO12" s="66"/>
      <c r="BP12" s="66" t="s">
        <v>648</v>
      </c>
      <c r="BQ12" s="66"/>
      <c r="BR12" s="66"/>
      <c r="BS12" s="66"/>
      <c r="BT12" s="66"/>
      <c r="BU12" s="66"/>
      <c r="BV12" s="197" t="s">
        <v>139</v>
      </c>
      <c r="BW12" s="197"/>
      <c r="BX12" s="197"/>
      <c r="BY12" s="197"/>
      <c r="BZ12" s="197"/>
      <c r="CA12" s="197" t="s">
        <v>700</v>
      </c>
      <c r="CB12" s="197"/>
      <c r="CC12" s="197"/>
      <c r="CD12" s="66" t="s">
        <v>193</v>
      </c>
      <c r="CE12" s="66"/>
      <c r="CF12" s="66"/>
      <c r="CG12" s="66"/>
      <c r="CH12" s="66"/>
      <c r="CI12" s="66"/>
    </row>
    <row r="13" spans="1:89" ht="18" customHeight="1">
      <c r="A13" s="1517" t="s">
        <v>39</v>
      </c>
      <c r="B13" s="1503" t="s">
        <v>1849</v>
      </c>
      <c r="C13" s="1503" t="s">
        <v>22</v>
      </c>
      <c r="D13" s="1503" t="s">
        <v>6</v>
      </c>
      <c r="E13" s="1518" t="s">
        <v>1045</v>
      </c>
      <c r="F13" s="1506" t="s">
        <v>1046</v>
      </c>
      <c r="G13" s="1508">
        <v>195488</v>
      </c>
      <c r="H13" s="1508">
        <v>3128.4910449999793</v>
      </c>
      <c r="I13" s="1519">
        <v>23880781.463549055</v>
      </c>
      <c r="J13" s="1503" t="s">
        <v>66</v>
      </c>
      <c r="K13" s="1503" t="s">
        <v>736</v>
      </c>
      <c r="L13" s="1503" t="s">
        <v>66</v>
      </c>
      <c r="M13" s="1503" t="s">
        <v>736</v>
      </c>
      <c r="N13" s="1503" t="s">
        <v>736</v>
      </c>
      <c r="O13" s="1503" t="s">
        <v>736</v>
      </c>
      <c r="P13" s="1323"/>
      <c r="Q13" s="907"/>
      <c r="Z13" s="65" t="str">
        <f t="shared" si="1"/>
        <v>Y</v>
      </c>
      <c r="AA13" s="798"/>
      <c r="BB13" s="310" t="s">
        <v>353</v>
      </c>
      <c r="BC13" s="310" t="s">
        <v>325</v>
      </c>
      <c r="BE13" s="66" t="s">
        <v>426</v>
      </c>
      <c r="BF13" s="309"/>
      <c r="BG13" s="309"/>
      <c r="BN13" s="192" t="s">
        <v>473</v>
      </c>
      <c r="BP13" s="66" t="s">
        <v>654</v>
      </c>
      <c r="BV13" s="197" t="s">
        <v>720</v>
      </c>
      <c r="BW13" s="197"/>
      <c r="BX13" s="197"/>
      <c r="BY13" s="197"/>
      <c r="BZ13" s="197"/>
      <c r="CA13" s="197" t="s">
        <v>714</v>
      </c>
      <c r="CB13" s="197"/>
      <c r="CC13" s="197"/>
    </row>
    <row r="14" spans="1:89" ht="18" customHeight="1">
      <c r="A14" s="1520" t="s">
        <v>39</v>
      </c>
      <c r="B14" s="946" t="s">
        <v>1849</v>
      </c>
      <c r="C14" s="946" t="s">
        <v>22</v>
      </c>
      <c r="D14" s="946" t="s">
        <v>6</v>
      </c>
      <c r="E14" s="1521" t="s">
        <v>1045</v>
      </c>
      <c r="F14" s="1407" t="s">
        <v>1047</v>
      </c>
      <c r="G14" s="1485">
        <v>16712.5</v>
      </c>
      <c r="H14" s="1485">
        <v>213.64458999999903</v>
      </c>
      <c r="I14" s="1499">
        <v>3206212.2999499738</v>
      </c>
      <c r="J14" s="946" t="s">
        <v>66</v>
      </c>
      <c r="K14" s="946" t="s">
        <v>736</v>
      </c>
      <c r="L14" s="946" t="s">
        <v>736</v>
      </c>
      <c r="M14" s="946" t="s">
        <v>860</v>
      </c>
      <c r="N14" s="946" t="s">
        <v>860</v>
      </c>
      <c r="O14" s="1522" t="s">
        <v>736</v>
      </c>
      <c r="P14" s="1523" t="s">
        <v>1047</v>
      </c>
      <c r="Q14" s="907"/>
      <c r="Z14" s="65" t="str">
        <f t="shared" si="1"/>
        <v>Y</v>
      </c>
      <c r="AA14" s="798"/>
      <c r="BB14" s="310" t="s">
        <v>354</v>
      </c>
      <c r="BC14" s="310" t="s">
        <v>355</v>
      </c>
      <c r="BE14" s="66" t="s">
        <v>427</v>
      </c>
      <c r="BF14" s="309"/>
      <c r="BG14" s="309"/>
      <c r="BN14" s="192" t="s">
        <v>474</v>
      </c>
      <c r="BP14" s="66" t="s">
        <v>655</v>
      </c>
      <c r="BV14" s="197" t="s">
        <v>721</v>
      </c>
      <c r="BW14" s="197"/>
      <c r="BX14" s="197"/>
      <c r="BY14" s="197"/>
      <c r="BZ14" s="197"/>
      <c r="CA14" s="197" t="s">
        <v>713</v>
      </c>
      <c r="CB14" s="197"/>
      <c r="CC14" s="197"/>
    </row>
    <row r="15" spans="1:89" ht="18" customHeight="1">
      <c r="A15" s="1517" t="s">
        <v>39</v>
      </c>
      <c r="B15" s="1503" t="s">
        <v>1849</v>
      </c>
      <c r="C15" s="1503" t="s">
        <v>22</v>
      </c>
      <c r="D15" s="1503" t="s">
        <v>6</v>
      </c>
      <c r="E15" s="1518" t="s">
        <v>1045</v>
      </c>
      <c r="F15" s="1506" t="s">
        <v>1048</v>
      </c>
      <c r="G15" s="1508">
        <v>3603.5</v>
      </c>
      <c r="H15" s="1508">
        <v>239.8988449999998</v>
      </c>
      <c r="I15" s="1519">
        <v>1251597.8465999987</v>
      </c>
      <c r="J15" s="1503" t="s">
        <v>736</v>
      </c>
      <c r="K15" s="1503" t="s">
        <v>736</v>
      </c>
      <c r="L15" s="1503" t="s">
        <v>736</v>
      </c>
      <c r="M15" s="1503" t="s">
        <v>736</v>
      </c>
      <c r="N15" s="1503" t="s">
        <v>736</v>
      </c>
      <c r="O15" s="1503" t="s">
        <v>736</v>
      </c>
      <c r="P15" s="1524"/>
      <c r="Q15" s="907"/>
      <c r="Z15" s="65" t="str">
        <f t="shared" si="1"/>
        <v>N</v>
      </c>
      <c r="AA15" s="798"/>
      <c r="BB15" s="310" t="s">
        <v>352</v>
      </c>
      <c r="BC15" s="310" t="s">
        <v>321</v>
      </c>
      <c r="BE15" s="66" t="s">
        <v>428</v>
      </c>
      <c r="BF15" s="309"/>
      <c r="BG15" s="309"/>
      <c r="BI15" s="317" t="s">
        <v>3010</v>
      </c>
      <c r="BJ15" s="66" t="s">
        <v>787</v>
      </c>
      <c r="BN15" s="192" t="s">
        <v>475</v>
      </c>
      <c r="BP15" s="66" t="s">
        <v>656</v>
      </c>
      <c r="BV15" s="197" t="s">
        <v>722</v>
      </c>
      <c r="BW15" s="197"/>
      <c r="BX15" s="197"/>
      <c r="BY15" s="197"/>
      <c r="BZ15" s="197"/>
      <c r="CA15" s="197" t="s">
        <v>707</v>
      </c>
      <c r="CB15" s="197"/>
      <c r="CC15" s="197"/>
    </row>
    <row r="16" spans="1:89" ht="18" customHeight="1">
      <c r="A16" s="1520" t="s">
        <v>39</v>
      </c>
      <c r="B16" s="946" t="s">
        <v>1849</v>
      </c>
      <c r="C16" s="946" t="s">
        <v>22</v>
      </c>
      <c r="D16" s="946" t="s">
        <v>6</v>
      </c>
      <c r="E16" s="1521" t="s">
        <v>1045</v>
      </c>
      <c r="F16" s="1407" t="s">
        <v>1049</v>
      </c>
      <c r="G16" s="1485">
        <v>61288.5</v>
      </c>
      <c r="H16" s="1485">
        <v>4050.8361690000238</v>
      </c>
      <c r="I16" s="1499">
        <v>16858139.682049926</v>
      </c>
      <c r="J16" s="946" t="s">
        <v>66</v>
      </c>
      <c r="K16" s="946" t="s">
        <v>66</v>
      </c>
      <c r="L16" s="946" t="s">
        <v>66</v>
      </c>
      <c r="M16" s="946" t="s">
        <v>860</v>
      </c>
      <c r="N16" s="946" t="s">
        <v>860</v>
      </c>
      <c r="O16" s="1522" t="s">
        <v>736</v>
      </c>
      <c r="P16" s="1525" t="s">
        <v>1049</v>
      </c>
      <c r="Q16" s="907"/>
      <c r="Z16" s="65" t="str">
        <f t="shared" si="1"/>
        <v>Y</v>
      </c>
      <c r="AA16" s="798"/>
      <c r="BB16" s="310" t="s">
        <v>356</v>
      </c>
      <c r="BC16" s="310" t="s">
        <v>357</v>
      </c>
      <c r="BE16" s="66" t="s">
        <v>119</v>
      </c>
      <c r="BF16" s="309"/>
      <c r="BG16" s="309"/>
      <c r="BN16" s="192" t="s">
        <v>476</v>
      </c>
      <c r="BP16" s="66" t="s">
        <v>657</v>
      </c>
      <c r="BV16" s="197" t="s">
        <v>667</v>
      </c>
      <c r="BW16" s="197"/>
      <c r="BX16" s="197"/>
      <c r="BY16" s="197"/>
      <c r="BZ16" s="197"/>
      <c r="CA16" s="197" t="s">
        <v>441</v>
      </c>
      <c r="CB16" s="197"/>
      <c r="CC16" s="197"/>
    </row>
    <row r="17" spans="1:85" ht="18" customHeight="1">
      <c r="A17" s="1520" t="s">
        <v>39</v>
      </c>
      <c r="B17" s="946" t="s">
        <v>1849</v>
      </c>
      <c r="C17" s="946" t="s">
        <v>22</v>
      </c>
      <c r="D17" s="946" t="s">
        <v>6</v>
      </c>
      <c r="E17" s="1521" t="s">
        <v>1045</v>
      </c>
      <c r="F17" s="1407" t="s">
        <v>1051</v>
      </c>
      <c r="G17" s="1485">
        <v>21053.5</v>
      </c>
      <c r="H17" s="1485">
        <v>1850.5663024999958</v>
      </c>
      <c r="I17" s="1499">
        <v>5625704.9250149718</v>
      </c>
      <c r="J17" s="946" t="s">
        <v>66</v>
      </c>
      <c r="K17" s="946" t="s">
        <v>736</v>
      </c>
      <c r="L17" s="946" t="s">
        <v>736</v>
      </c>
      <c r="M17" s="946" t="s">
        <v>860</v>
      </c>
      <c r="N17" s="946" t="s">
        <v>860</v>
      </c>
      <c r="O17" s="1522" t="s">
        <v>736</v>
      </c>
      <c r="P17" s="1525" t="s">
        <v>1051</v>
      </c>
      <c r="Q17" s="907"/>
      <c r="Z17" s="65" t="str">
        <f>IF(OR(J19=$AC$1,K19=$AC$1,L19=$AC$1,O19=$AC$1,P19=$AC$1),"Y","N")</f>
        <v>N</v>
      </c>
      <c r="AA17" s="798"/>
      <c r="BB17" s="310" t="s">
        <v>358</v>
      </c>
      <c r="BC17" s="310" t="s">
        <v>324</v>
      </c>
      <c r="BE17" s="66" t="s">
        <v>429</v>
      </c>
      <c r="BF17" s="309"/>
      <c r="BG17" s="309"/>
      <c r="BN17" s="192" t="s">
        <v>477</v>
      </c>
      <c r="BP17" s="66" t="s">
        <v>658</v>
      </c>
      <c r="BV17" s="197" t="s">
        <v>668</v>
      </c>
      <c r="BW17" s="197"/>
      <c r="BX17" s="197"/>
      <c r="BY17" s="197"/>
      <c r="BZ17" s="197"/>
      <c r="CA17" s="197" t="s">
        <v>708</v>
      </c>
      <c r="CB17" s="197"/>
      <c r="CC17" s="197"/>
    </row>
    <row r="18" spans="1:85" ht="18" customHeight="1">
      <c r="A18" s="1520" t="s">
        <v>39</v>
      </c>
      <c r="B18" s="946" t="s">
        <v>1849</v>
      </c>
      <c r="C18" s="946" t="s">
        <v>22</v>
      </c>
      <c r="D18" s="946" t="s">
        <v>6</v>
      </c>
      <c r="E18" s="1521" t="s">
        <v>1045</v>
      </c>
      <c r="F18" s="1407" t="s">
        <v>1052</v>
      </c>
      <c r="G18" s="1485">
        <v>6686.5</v>
      </c>
      <c r="H18" s="1485">
        <v>4050.1293349999924</v>
      </c>
      <c r="I18" s="1499">
        <v>10477944.905689981</v>
      </c>
      <c r="J18" s="946" t="s">
        <v>736</v>
      </c>
      <c r="K18" s="946" t="s">
        <v>66</v>
      </c>
      <c r="L18" s="946" t="s">
        <v>66</v>
      </c>
      <c r="M18" s="946" t="s">
        <v>860</v>
      </c>
      <c r="N18" s="946" t="s">
        <v>860</v>
      </c>
      <c r="O18" s="1522" t="s">
        <v>736</v>
      </c>
      <c r="P18" s="1525" t="s">
        <v>1052</v>
      </c>
      <c r="Q18" s="907"/>
      <c r="Z18" s="65" t="str">
        <f>IF(OR(J20=$AC$1,K20=$AC$1,L20=$AC$1,O20=$AC$1,P20=$AC$1),"Y","N")</f>
        <v>Y</v>
      </c>
      <c r="AA18" s="798"/>
      <c r="BB18" s="310" t="s">
        <v>359</v>
      </c>
      <c r="BC18" s="310" t="s">
        <v>360</v>
      </c>
      <c r="BF18" s="309"/>
      <c r="BG18" s="309"/>
      <c r="BN18" s="192" t="s">
        <v>478</v>
      </c>
      <c r="BP18" s="66" t="s">
        <v>646</v>
      </c>
      <c r="BV18" s="197" t="s">
        <v>669</v>
      </c>
      <c r="BW18" s="197"/>
      <c r="BX18" s="197"/>
      <c r="BY18" s="197"/>
      <c r="BZ18" s="197"/>
      <c r="CB18" s="197"/>
      <c r="CC18" s="197"/>
    </row>
    <row r="19" spans="1:85" ht="18" customHeight="1">
      <c r="A19" s="1520" t="s">
        <v>39</v>
      </c>
      <c r="B19" s="946" t="s">
        <v>1849</v>
      </c>
      <c r="C19" s="946" t="s">
        <v>22</v>
      </c>
      <c r="D19" s="946" t="s">
        <v>6</v>
      </c>
      <c r="E19" s="1521" t="s">
        <v>1045</v>
      </c>
      <c r="F19" s="1407" t="s">
        <v>1037</v>
      </c>
      <c r="G19" s="1485">
        <v>2034</v>
      </c>
      <c r="H19" s="1485">
        <v>755.82123999999976</v>
      </c>
      <c r="I19" s="1499">
        <v>3592547.8799949987</v>
      </c>
      <c r="J19" s="946" t="s">
        <v>736</v>
      </c>
      <c r="K19" s="946" t="s">
        <v>736</v>
      </c>
      <c r="L19" s="946" t="s">
        <v>736</v>
      </c>
      <c r="M19" s="946" t="s">
        <v>66</v>
      </c>
      <c r="N19" s="946" t="s">
        <v>860</v>
      </c>
      <c r="O19" s="1522" t="s">
        <v>736</v>
      </c>
      <c r="P19" s="1525" t="s">
        <v>1037</v>
      </c>
      <c r="Q19" s="907"/>
      <c r="Z19" s="65" t="str">
        <f>IF(OR(J17=$AC$1,K17=$AC$1,L17=$AC$1,O17=$AC$1,P17=$AC$1),"Y","N")</f>
        <v>Y</v>
      </c>
      <c r="AA19" s="798"/>
      <c r="BB19" s="310" t="s">
        <v>361</v>
      </c>
      <c r="BC19" s="310" t="s">
        <v>362</v>
      </c>
      <c r="BF19" s="309"/>
      <c r="BG19" s="309"/>
      <c r="BN19" s="192" t="s">
        <v>479</v>
      </c>
      <c r="BP19" s="66" t="s">
        <v>659</v>
      </c>
      <c r="BV19" s="197" t="s">
        <v>670</v>
      </c>
      <c r="BW19" s="197"/>
      <c r="BX19" s="197"/>
      <c r="BY19" s="197"/>
      <c r="BZ19" s="197"/>
      <c r="CA19" s="197"/>
      <c r="CB19" s="197"/>
      <c r="CC19" s="197"/>
    </row>
    <row r="20" spans="1:85" ht="18" customHeight="1">
      <c r="A20" s="1520" t="s">
        <v>39</v>
      </c>
      <c r="B20" s="946" t="s">
        <v>1849</v>
      </c>
      <c r="C20" s="946" t="s">
        <v>22</v>
      </c>
      <c r="D20" s="946" t="s">
        <v>6</v>
      </c>
      <c r="E20" s="1521" t="s">
        <v>1045</v>
      </c>
      <c r="F20" s="1407" t="s">
        <v>1050</v>
      </c>
      <c r="G20" s="1485">
        <v>9493.5</v>
      </c>
      <c r="H20" s="1485">
        <v>861.35421499999813</v>
      </c>
      <c r="I20" s="1499">
        <v>4577229.0034000035</v>
      </c>
      <c r="J20" s="946" t="s">
        <v>66</v>
      </c>
      <c r="K20" s="946" t="s">
        <v>736</v>
      </c>
      <c r="L20" s="946" t="s">
        <v>736</v>
      </c>
      <c r="M20" s="946" t="s">
        <v>860</v>
      </c>
      <c r="N20" s="946" t="s">
        <v>860</v>
      </c>
      <c r="O20" s="1522" t="s">
        <v>736</v>
      </c>
      <c r="P20" s="926" t="s">
        <v>1050</v>
      </c>
      <c r="Q20" s="907"/>
      <c r="Z20" s="65" t="str">
        <f>IF(OR(J18=$AC$1,K18=$AC$1,L18=$AC$1,O18=$AC$1,P18=$AC$1),"Y","N")</f>
        <v>Y</v>
      </c>
      <c r="AA20" s="798"/>
      <c r="BB20" s="310" t="s">
        <v>363</v>
      </c>
      <c r="BC20" s="310" t="s">
        <v>364</v>
      </c>
      <c r="BE20" s="138" t="s">
        <v>3016</v>
      </c>
      <c r="BF20" s="309"/>
      <c r="BG20" s="309"/>
      <c r="BI20" s="138" t="s">
        <v>2905</v>
      </c>
      <c r="BN20" s="192" t="s">
        <v>480</v>
      </c>
      <c r="BP20" s="66" t="s">
        <v>647</v>
      </c>
      <c r="BV20" s="197" t="s">
        <v>691</v>
      </c>
      <c r="BW20" s="197"/>
      <c r="BX20" s="197"/>
      <c r="BY20" s="197"/>
      <c r="BZ20" s="197"/>
      <c r="CA20" s="197" t="s">
        <v>2906</v>
      </c>
      <c r="CB20" s="197"/>
      <c r="CC20" s="197"/>
      <c r="CE20" s="138" t="s">
        <v>212</v>
      </c>
      <c r="CG20" s="138" t="s">
        <v>213</v>
      </c>
    </row>
    <row r="21" spans="1:85" ht="18" customHeight="1">
      <c r="A21" s="1520" t="s">
        <v>39</v>
      </c>
      <c r="B21" s="946" t="s">
        <v>1849</v>
      </c>
      <c r="C21" s="946" t="s">
        <v>22</v>
      </c>
      <c r="D21" s="946" t="s">
        <v>6</v>
      </c>
      <c r="E21" s="1521" t="s">
        <v>1045</v>
      </c>
      <c r="F21" s="1407" t="s">
        <v>1053</v>
      </c>
      <c r="G21" s="1485">
        <v>10427.5</v>
      </c>
      <c r="H21" s="1485">
        <v>587.23635999999783</v>
      </c>
      <c r="I21" s="1499">
        <v>3736586.6863000058</v>
      </c>
      <c r="J21" s="946" t="s">
        <v>66</v>
      </c>
      <c r="K21" s="946" t="s">
        <v>736</v>
      </c>
      <c r="L21" s="946" t="s">
        <v>736</v>
      </c>
      <c r="M21" s="946" t="s">
        <v>860</v>
      </c>
      <c r="N21" s="946" t="s">
        <v>860</v>
      </c>
      <c r="O21" s="1522" t="s">
        <v>736</v>
      </c>
      <c r="P21" s="926" t="s">
        <v>1053</v>
      </c>
      <c r="Q21" s="907"/>
      <c r="Z21" s="65" t="str">
        <f t="shared" ref="Z21:Z60" si="2">IF(OR(J21=$AC$1,K21=$AC$1,L21=$AC$1,O21=$AC$1,P21=$AC$1),"Y","N")</f>
        <v>Y</v>
      </c>
      <c r="AA21" s="798"/>
      <c r="BB21" s="310" t="s">
        <v>365</v>
      </c>
      <c r="BC21" s="310" t="s">
        <v>366</v>
      </c>
      <c r="BE21" s="66" t="s">
        <v>430</v>
      </c>
      <c r="BF21" s="309"/>
      <c r="BG21" s="309"/>
      <c r="BI21" s="66" t="s">
        <v>459</v>
      </c>
      <c r="BN21" s="192" t="s">
        <v>481</v>
      </c>
      <c r="BV21" s="197" t="s">
        <v>671</v>
      </c>
      <c r="BW21" s="197"/>
      <c r="BX21" s="197"/>
      <c r="BY21" s="197"/>
      <c r="BZ21" s="197"/>
      <c r="CA21" s="197" t="s">
        <v>173</v>
      </c>
      <c r="CB21" s="197"/>
      <c r="CC21" s="197"/>
      <c r="CE21" s="66" t="s">
        <v>214</v>
      </c>
      <c r="CG21" s="66" t="s">
        <v>215</v>
      </c>
    </row>
    <row r="22" spans="1:85" ht="18" customHeight="1">
      <c r="A22" s="1520" t="s">
        <v>39</v>
      </c>
      <c r="B22" s="946" t="s">
        <v>1849</v>
      </c>
      <c r="C22" s="946" t="s">
        <v>22</v>
      </c>
      <c r="D22" s="946" t="s">
        <v>6</v>
      </c>
      <c r="E22" s="1521" t="s">
        <v>1045</v>
      </c>
      <c r="F22" s="1407" t="s">
        <v>1038</v>
      </c>
      <c r="G22" s="1485">
        <v>43658.5</v>
      </c>
      <c r="H22" s="1485">
        <v>3163.4249339999428</v>
      </c>
      <c r="I22" s="1499">
        <v>14545915.956100289</v>
      </c>
      <c r="J22" s="946" t="s">
        <v>66</v>
      </c>
      <c r="K22" s="946" t="s">
        <v>736</v>
      </c>
      <c r="L22" s="946" t="s">
        <v>66</v>
      </c>
      <c r="M22" s="946" t="s">
        <v>860</v>
      </c>
      <c r="N22" s="946" t="s">
        <v>860</v>
      </c>
      <c r="O22" s="1522" t="s">
        <v>736</v>
      </c>
      <c r="P22" s="926" t="s">
        <v>1038</v>
      </c>
      <c r="Q22" s="907"/>
      <c r="Z22" s="65" t="str">
        <f t="shared" si="2"/>
        <v>Y</v>
      </c>
      <c r="AA22" s="798"/>
      <c r="BB22" s="310" t="s">
        <v>367</v>
      </c>
      <c r="BC22" s="310" t="s">
        <v>368</v>
      </c>
      <c r="BE22" s="66" t="s">
        <v>431</v>
      </c>
      <c r="BF22" s="309"/>
      <c r="BG22" s="309"/>
      <c r="BI22" s="66" t="s">
        <v>276</v>
      </c>
      <c r="BN22" s="192" t="s">
        <v>482</v>
      </c>
      <c r="BV22" s="197" t="s">
        <v>672</v>
      </c>
      <c r="BW22" s="197"/>
      <c r="BX22" s="197"/>
      <c r="BY22" s="197"/>
      <c r="BZ22" s="197"/>
      <c r="CA22" s="197" t="s">
        <v>710</v>
      </c>
      <c r="CB22" s="197"/>
      <c r="CC22" s="197"/>
      <c r="CE22" s="66" t="s">
        <v>216</v>
      </c>
      <c r="CG22" s="66" t="s">
        <v>217</v>
      </c>
    </row>
    <row r="23" spans="1:85" ht="18" customHeight="1">
      <c r="A23" s="1517" t="s">
        <v>39</v>
      </c>
      <c r="B23" s="1503" t="s">
        <v>1024</v>
      </c>
      <c r="C23" s="1503" t="s">
        <v>22</v>
      </c>
      <c r="D23" s="1503" t="s">
        <v>6</v>
      </c>
      <c r="E23" s="1518" t="s">
        <v>1045</v>
      </c>
      <c r="F23" s="1506" t="s">
        <v>1054</v>
      </c>
      <c r="G23" s="1508">
        <v>15674</v>
      </c>
      <c r="H23" s="1508">
        <v>5197.7690749999947</v>
      </c>
      <c r="I23" s="1519">
        <v>10445533.360650063</v>
      </c>
      <c r="J23" s="1503" t="s">
        <v>66</v>
      </c>
      <c r="K23" s="1503" t="s">
        <v>66</v>
      </c>
      <c r="L23" s="1503" t="s">
        <v>66</v>
      </c>
      <c r="M23" s="1503" t="s">
        <v>736</v>
      </c>
      <c r="N23" s="1503" t="s">
        <v>736</v>
      </c>
      <c r="O23" s="1503" t="s">
        <v>736</v>
      </c>
      <c r="P23" s="1526"/>
      <c r="Q23" s="907"/>
      <c r="Z23" s="65" t="str">
        <f t="shared" si="2"/>
        <v>Y</v>
      </c>
      <c r="AA23" s="798"/>
      <c r="BB23" s="310" t="s">
        <v>370</v>
      </c>
      <c r="BC23" s="310" t="s">
        <v>4</v>
      </c>
      <c r="BE23" s="66" t="s">
        <v>57</v>
      </c>
      <c r="BF23" s="309"/>
      <c r="BG23" s="309"/>
      <c r="BI23" s="66" t="s">
        <v>458</v>
      </c>
      <c r="BN23" s="192" t="s">
        <v>483</v>
      </c>
      <c r="BV23" s="197" t="s">
        <v>673</v>
      </c>
      <c r="BW23" s="197"/>
      <c r="BX23" s="197"/>
      <c r="BY23" s="197"/>
      <c r="BZ23" s="197"/>
      <c r="CA23" s="197" t="s">
        <v>57</v>
      </c>
      <c r="CB23" s="197"/>
      <c r="CC23" s="197"/>
      <c r="CE23" s="66" t="s">
        <v>218</v>
      </c>
      <c r="CG23" s="66" t="s">
        <v>219</v>
      </c>
    </row>
    <row r="24" spans="1:85" ht="18" customHeight="1">
      <c r="A24" s="1517" t="s">
        <v>39</v>
      </c>
      <c r="B24" s="1503" t="s">
        <v>1024</v>
      </c>
      <c r="C24" s="1503" t="s">
        <v>22</v>
      </c>
      <c r="D24" s="1503" t="s">
        <v>6</v>
      </c>
      <c r="E24" s="1518" t="s">
        <v>1045</v>
      </c>
      <c r="F24" s="1506" t="s">
        <v>1055</v>
      </c>
      <c r="G24" s="1508">
        <v>1495</v>
      </c>
      <c r="H24" s="1508">
        <v>33.780849999999987</v>
      </c>
      <c r="I24" s="1519">
        <v>470199.83457000018</v>
      </c>
      <c r="J24" s="1503" t="s">
        <v>736</v>
      </c>
      <c r="K24" s="1503" t="s">
        <v>736</v>
      </c>
      <c r="L24" s="1503" t="s">
        <v>736</v>
      </c>
      <c r="M24" s="1503" t="s">
        <v>736</v>
      </c>
      <c r="N24" s="1503" t="s">
        <v>736</v>
      </c>
      <c r="O24" s="1503" t="s">
        <v>736</v>
      </c>
      <c r="P24" s="1526"/>
      <c r="Q24" s="907"/>
      <c r="Z24" s="65" t="str">
        <f t="shared" si="2"/>
        <v>N</v>
      </c>
      <c r="AA24" s="798"/>
      <c r="BE24" s="66" t="s">
        <v>432</v>
      </c>
      <c r="BI24" s="66" t="s">
        <v>456</v>
      </c>
      <c r="BN24" s="192" t="s">
        <v>484</v>
      </c>
      <c r="BV24" s="197" t="s">
        <v>674</v>
      </c>
      <c r="BW24" s="197"/>
      <c r="BX24" s="197"/>
      <c r="BY24" s="197"/>
      <c r="BZ24" s="197"/>
      <c r="CA24" s="197" t="s">
        <v>718</v>
      </c>
      <c r="CB24" s="197"/>
      <c r="CC24" s="197"/>
      <c r="CE24" s="66" t="s">
        <v>220</v>
      </c>
      <c r="CG24" s="66" t="s">
        <v>221</v>
      </c>
    </row>
    <row r="25" spans="1:85" ht="18" customHeight="1">
      <c r="A25" s="1517" t="s">
        <v>39</v>
      </c>
      <c r="B25" s="1503" t="s">
        <v>1024</v>
      </c>
      <c r="C25" s="1503" t="s">
        <v>22</v>
      </c>
      <c r="D25" s="1503" t="s">
        <v>6</v>
      </c>
      <c r="E25" s="1518" t="s">
        <v>1045</v>
      </c>
      <c r="F25" s="1506" t="s">
        <v>1056</v>
      </c>
      <c r="G25" s="1508">
        <v>526.5</v>
      </c>
      <c r="H25" s="1508">
        <v>114.72720999999997</v>
      </c>
      <c r="I25" s="1519">
        <v>273141.59650500002</v>
      </c>
      <c r="J25" s="1503" t="s">
        <v>736</v>
      </c>
      <c r="K25" s="1503" t="s">
        <v>736</v>
      </c>
      <c r="L25" s="1503" t="s">
        <v>736</v>
      </c>
      <c r="M25" s="1503" t="s">
        <v>736</v>
      </c>
      <c r="N25" s="1503" t="s">
        <v>736</v>
      </c>
      <c r="O25" s="1527" t="s">
        <v>736</v>
      </c>
      <c r="P25" s="1528"/>
      <c r="Q25" s="907"/>
      <c r="Z25" s="65" t="str">
        <f t="shared" si="2"/>
        <v>N</v>
      </c>
      <c r="AA25" s="798"/>
      <c r="BE25" s="66" t="s">
        <v>433</v>
      </c>
      <c r="BI25" s="66" t="s">
        <v>457</v>
      </c>
      <c r="BN25" s="192" t="s">
        <v>485</v>
      </c>
      <c r="BV25" s="197" t="s">
        <v>675</v>
      </c>
      <c r="BW25" s="197"/>
      <c r="BX25" s="197"/>
      <c r="BY25" s="197"/>
      <c r="BZ25" s="197"/>
      <c r="CA25" s="197" t="s">
        <v>709</v>
      </c>
      <c r="CB25" s="197"/>
      <c r="CC25" s="197"/>
      <c r="CE25" s="66" t="s">
        <v>222</v>
      </c>
      <c r="CG25" s="66" t="s">
        <v>208</v>
      </c>
    </row>
    <row r="26" spans="1:85" ht="18" customHeight="1">
      <c r="A26" s="1520" t="s">
        <v>39</v>
      </c>
      <c r="B26" s="946" t="s">
        <v>1849</v>
      </c>
      <c r="C26" s="946" t="s">
        <v>22</v>
      </c>
      <c r="D26" s="946" t="s">
        <v>6</v>
      </c>
      <c r="E26" s="1521" t="s">
        <v>1045</v>
      </c>
      <c r="F26" s="1407" t="s">
        <v>1057</v>
      </c>
      <c r="G26" s="1485">
        <v>3092</v>
      </c>
      <c r="H26" s="1485">
        <v>195.01541499999971</v>
      </c>
      <c r="I26" s="1499">
        <v>2135973.363700002</v>
      </c>
      <c r="J26" s="946" t="s">
        <v>736</v>
      </c>
      <c r="K26" s="946" t="s">
        <v>736</v>
      </c>
      <c r="L26" s="946" t="s">
        <v>736</v>
      </c>
      <c r="M26" s="946" t="s">
        <v>66</v>
      </c>
      <c r="N26" s="946" t="s">
        <v>860</v>
      </c>
      <c r="O26" s="1072" t="s">
        <v>736</v>
      </c>
      <c r="P26" s="1525" t="s">
        <v>1057</v>
      </c>
      <c r="Q26" s="907"/>
      <c r="Z26" s="65" t="str">
        <f t="shared" si="2"/>
        <v>N</v>
      </c>
      <c r="AA26" s="798"/>
      <c r="BB26" s="138" t="s">
        <v>2907</v>
      </c>
      <c r="BE26" s="66" t="s">
        <v>174</v>
      </c>
      <c r="BI26" s="66" t="s">
        <v>277</v>
      </c>
      <c r="BN26" s="192" t="s">
        <v>486</v>
      </c>
      <c r="BV26" s="197" t="s">
        <v>692</v>
      </c>
      <c r="BW26" s="197"/>
      <c r="BX26" s="197"/>
      <c r="BY26" s="197"/>
      <c r="BZ26" s="197"/>
      <c r="CA26" s="197" t="s">
        <v>174</v>
      </c>
      <c r="CB26" s="197"/>
      <c r="CC26" s="197"/>
      <c r="CE26" s="66" t="s">
        <v>223</v>
      </c>
      <c r="CG26" s="66" t="s">
        <v>206</v>
      </c>
    </row>
    <row r="27" spans="1:85" ht="18" customHeight="1">
      <c r="A27" s="1520" t="s">
        <v>39</v>
      </c>
      <c r="B27" s="946" t="s">
        <v>1849</v>
      </c>
      <c r="C27" s="946" t="s">
        <v>22</v>
      </c>
      <c r="D27" s="946" t="s">
        <v>6</v>
      </c>
      <c r="E27" s="1521" t="s">
        <v>1045</v>
      </c>
      <c r="F27" s="1407" t="s">
        <v>1039</v>
      </c>
      <c r="G27" s="1485">
        <v>5112</v>
      </c>
      <c r="H27" s="1485">
        <v>10468.771175</v>
      </c>
      <c r="I27" s="1499">
        <v>7395442.5419000126</v>
      </c>
      <c r="J27" s="946" t="s">
        <v>736</v>
      </c>
      <c r="K27" s="946" t="s">
        <v>66</v>
      </c>
      <c r="L27" s="946" t="s">
        <v>736</v>
      </c>
      <c r="M27" s="946" t="s">
        <v>860</v>
      </c>
      <c r="N27" s="946" t="s">
        <v>860</v>
      </c>
      <c r="O27" s="1072" t="s">
        <v>736</v>
      </c>
      <c r="P27" s="1525" t="s">
        <v>1039</v>
      </c>
      <c r="Q27" s="907"/>
      <c r="Z27" s="65" t="str">
        <f t="shared" si="2"/>
        <v>Y</v>
      </c>
      <c r="AA27" s="798"/>
      <c r="BB27" s="66" t="s">
        <v>18</v>
      </c>
      <c r="BE27" s="66" t="s">
        <v>424</v>
      </c>
      <c r="BN27" s="192" t="s">
        <v>487</v>
      </c>
      <c r="BV27" s="197" t="s">
        <v>676</v>
      </c>
      <c r="BW27" s="197"/>
      <c r="BX27" s="197"/>
      <c r="BY27" s="197"/>
      <c r="BZ27" s="197"/>
      <c r="CA27" s="197" t="s">
        <v>717</v>
      </c>
      <c r="CB27" s="197"/>
      <c r="CC27" s="197"/>
      <c r="CE27" s="66" t="s">
        <v>224</v>
      </c>
      <c r="CG27" s="66" t="s">
        <v>225</v>
      </c>
    </row>
    <row r="28" spans="1:85" ht="18" customHeight="1">
      <c r="A28" s="1520" t="s">
        <v>39</v>
      </c>
      <c r="B28" s="946" t="s">
        <v>1849</v>
      </c>
      <c r="C28" s="946" t="s">
        <v>22</v>
      </c>
      <c r="D28" s="946" t="s">
        <v>6</v>
      </c>
      <c r="E28" s="1521" t="s">
        <v>1045</v>
      </c>
      <c r="F28" s="1407" t="s">
        <v>269</v>
      </c>
      <c r="G28" s="1485">
        <v>34930.5</v>
      </c>
      <c r="H28" s="1485">
        <v>6926.5945240000274</v>
      </c>
      <c r="I28" s="1499">
        <v>24075400.896135136</v>
      </c>
      <c r="J28" s="946" t="s">
        <v>66</v>
      </c>
      <c r="K28" s="946" t="s">
        <v>66</v>
      </c>
      <c r="L28" s="946" t="s">
        <v>66</v>
      </c>
      <c r="M28" s="946" t="s">
        <v>860</v>
      </c>
      <c r="N28" s="946" t="s">
        <v>860</v>
      </c>
      <c r="O28" s="1072" t="s">
        <v>736</v>
      </c>
      <c r="P28" s="1525" t="s">
        <v>269</v>
      </c>
      <c r="Q28" s="907"/>
      <c r="Z28" s="65" t="str">
        <f t="shared" si="2"/>
        <v>Y</v>
      </c>
      <c r="AA28" s="798"/>
      <c r="BB28" s="66" t="s">
        <v>20</v>
      </c>
      <c r="BE28" s="66" t="s">
        <v>434</v>
      </c>
      <c r="BN28" s="192" t="s">
        <v>488</v>
      </c>
      <c r="BV28" s="197" t="s">
        <v>693</v>
      </c>
      <c r="BW28" s="197"/>
      <c r="BX28" s="197"/>
      <c r="BY28" s="197"/>
      <c r="BZ28" s="197"/>
      <c r="CA28" s="197" t="s">
        <v>184</v>
      </c>
      <c r="CB28" s="197"/>
      <c r="CC28" s="197"/>
      <c r="CE28" s="66" t="s">
        <v>226</v>
      </c>
      <c r="CG28" s="66" t="s">
        <v>207</v>
      </c>
    </row>
    <row r="29" spans="1:85" ht="18" customHeight="1">
      <c r="A29" s="1520" t="s">
        <v>39</v>
      </c>
      <c r="B29" s="946" t="s">
        <v>1849</v>
      </c>
      <c r="C29" s="946" t="s">
        <v>22</v>
      </c>
      <c r="D29" s="946" t="s">
        <v>6</v>
      </c>
      <c r="E29" s="1521" t="s">
        <v>1045</v>
      </c>
      <c r="F29" s="1407" t="s">
        <v>1058</v>
      </c>
      <c r="G29" s="1485">
        <v>1202</v>
      </c>
      <c r="H29" s="1485">
        <v>608.01835000000005</v>
      </c>
      <c r="I29" s="1499">
        <v>1416410.7425000004</v>
      </c>
      <c r="J29" s="946" t="s">
        <v>736</v>
      </c>
      <c r="K29" s="946" t="s">
        <v>736</v>
      </c>
      <c r="L29" s="946" t="s">
        <v>736</v>
      </c>
      <c r="M29" s="946" t="s">
        <v>66</v>
      </c>
      <c r="N29" s="946" t="s">
        <v>860</v>
      </c>
      <c r="O29" s="1072" t="s">
        <v>736</v>
      </c>
      <c r="P29" s="1525" t="s">
        <v>1058</v>
      </c>
      <c r="Q29" s="907"/>
      <c r="Z29" s="65" t="str">
        <f t="shared" si="2"/>
        <v>N</v>
      </c>
      <c r="AA29" s="72"/>
      <c r="BB29" s="66" t="s">
        <v>22</v>
      </c>
      <c r="BE29" s="66" t="s">
        <v>435</v>
      </c>
      <c r="BI29" s="138" t="s">
        <v>630</v>
      </c>
      <c r="BN29" s="192" t="s">
        <v>489</v>
      </c>
      <c r="BV29" s="197" t="s">
        <v>677</v>
      </c>
      <c r="BW29" s="197"/>
      <c r="BX29" s="197"/>
      <c r="BY29" s="197"/>
      <c r="BZ29" s="197"/>
      <c r="CA29" s="197" t="s">
        <v>702</v>
      </c>
      <c r="CB29" s="197"/>
      <c r="CC29" s="197"/>
      <c r="CE29" s="66" t="s">
        <v>227</v>
      </c>
    </row>
    <row r="30" spans="1:85" ht="18" customHeight="1">
      <c r="A30" s="1520" t="s">
        <v>39</v>
      </c>
      <c r="B30" s="946" t="s">
        <v>1849</v>
      </c>
      <c r="C30" s="946" t="s">
        <v>22</v>
      </c>
      <c r="D30" s="946" t="s">
        <v>6</v>
      </c>
      <c r="E30" s="1521" t="s">
        <v>1045</v>
      </c>
      <c r="F30" s="1407" t="s">
        <v>1059</v>
      </c>
      <c r="G30" s="1485">
        <v>10075.5</v>
      </c>
      <c r="H30" s="1485">
        <v>17678.777910000004</v>
      </c>
      <c r="I30" s="1499">
        <v>29034287.670899965</v>
      </c>
      <c r="J30" s="946" t="s">
        <v>66</v>
      </c>
      <c r="K30" s="946" t="s">
        <v>66</v>
      </c>
      <c r="L30" s="946" t="s">
        <v>66</v>
      </c>
      <c r="M30" s="946" t="s">
        <v>860</v>
      </c>
      <c r="N30" s="946" t="s">
        <v>860</v>
      </c>
      <c r="O30" s="1072" t="s">
        <v>736</v>
      </c>
      <c r="P30" s="1525" t="s">
        <v>1059</v>
      </c>
      <c r="Q30" s="907" t="s">
        <v>2794</v>
      </c>
      <c r="Z30" s="65" t="str">
        <f t="shared" si="2"/>
        <v>Y</v>
      </c>
      <c r="AA30" s="72"/>
      <c r="BB30" s="66" t="s">
        <v>24</v>
      </c>
      <c r="BE30" s="197" t="s">
        <v>437</v>
      </c>
      <c r="BI30" s="66" t="s">
        <v>729</v>
      </c>
      <c r="BN30" s="192" t="s">
        <v>490</v>
      </c>
      <c r="BV30" s="197" t="s">
        <v>694</v>
      </c>
      <c r="BW30" s="197"/>
      <c r="BX30" s="197"/>
      <c r="BY30" s="197"/>
      <c r="BZ30" s="197"/>
      <c r="CA30" s="197" t="s">
        <v>712</v>
      </c>
      <c r="CB30" s="197"/>
      <c r="CC30" s="197"/>
      <c r="CE30" s="66" t="s">
        <v>228</v>
      </c>
    </row>
    <row r="31" spans="1:85" ht="18" customHeight="1">
      <c r="A31" s="1520" t="s">
        <v>39</v>
      </c>
      <c r="B31" s="946" t="s">
        <v>1849</v>
      </c>
      <c r="C31" s="946" t="s">
        <v>22</v>
      </c>
      <c r="D31" s="946" t="s">
        <v>6</v>
      </c>
      <c r="E31" s="1521" t="s">
        <v>1045</v>
      </c>
      <c r="F31" s="1407" t="s">
        <v>1060</v>
      </c>
      <c r="G31" s="1485">
        <v>23230.5</v>
      </c>
      <c r="H31" s="1485">
        <v>6911.6673699999983</v>
      </c>
      <c r="I31" s="1499">
        <v>32603686.171849843</v>
      </c>
      <c r="J31" s="946" t="s">
        <v>66</v>
      </c>
      <c r="K31" s="946" t="s">
        <v>66</v>
      </c>
      <c r="L31" s="946" t="s">
        <v>66</v>
      </c>
      <c r="M31" s="946" t="s">
        <v>860</v>
      </c>
      <c r="N31" s="946" t="s">
        <v>860</v>
      </c>
      <c r="O31" s="1072" t="s">
        <v>736</v>
      </c>
      <c r="P31" s="1525" t="s">
        <v>1060</v>
      </c>
      <c r="Q31" s="907"/>
      <c r="Z31" s="65" t="str">
        <f t="shared" si="2"/>
        <v>Y</v>
      </c>
      <c r="AA31" s="72"/>
      <c r="BB31" s="66" t="s">
        <v>401</v>
      </c>
      <c r="BE31" s="197" t="s">
        <v>436</v>
      </c>
      <c r="BI31" s="66" t="s">
        <v>631</v>
      </c>
      <c r="BN31" s="192" t="s">
        <v>491</v>
      </c>
      <c r="BV31" s="197" t="s">
        <v>678</v>
      </c>
      <c r="BW31" s="197"/>
      <c r="BX31" s="197"/>
      <c r="BY31" s="197"/>
      <c r="BZ31" s="197"/>
      <c r="CA31" s="197" t="s">
        <v>703</v>
      </c>
      <c r="CB31" s="197"/>
      <c r="CC31" s="197"/>
      <c r="CE31" s="66" t="s">
        <v>229</v>
      </c>
    </row>
    <row r="32" spans="1:85" ht="18" customHeight="1">
      <c r="A32" s="1520" t="s">
        <v>39</v>
      </c>
      <c r="B32" s="946" t="s">
        <v>1849</v>
      </c>
      <c r="C32" s="946" t="s">
        <v>22</v>
      </c>
      <c r="D32" s="946" t="s">
        <v>6</v>
      </c>
      <c r="E32" s="1521" t="s">
        <v>1045</v>
      </c>
      <c r="F32" s="1407" t="s">
        <v>1061</v>
      </c>
      <c r="G32" s="1485">
        <v>3665.5</v>
      </c>
      <c r="H32" s="1485">
        <v>15345.444044999997</v>
      </c>
      <c r="I32" s="1499">
        <v>15166520.384599905</v>
      </c>
      <c r="J32" s="946" t="s">
        <v>736</v>
      </c>
      <c r="K32" s="946" t="s">
        <v>66</v>
      </c>
      <c r="L32" s="946" t="s">
        <v>66</v>
      </c>
      <c r="M32" s="946" t="s">
        <v>860</v>
      </c>
      <c r="N32" s="946" t="s">
        <v>860</v>
      </c>
      <c r="O32" s="1072" t="s">
        <v>736</v>
      </c>
      <c r="P32" s="1525" t="s">
        <v>1061</v>
      </c>
      <c r="Q32" s="907" t="s">
        <v>2795</v>
      </c>
      <c r="Z32" s="65" t="str">
        <f t="shared" si="2"/>
        <v>Y</v>
      </c>
      <c r="AA32" s="72"/>
      <c r="BE32" s="197" t="s">
        <v>438</v>
      </c>
      <c r="BI32" s="66" t="s">
        <v>632</v>
      </c>
      <c r="BN32" s="192" t="s">
        <v>492</v>
      </c>
      <c r="BV32" s="197" t="s">
        <v>695</v>
      </c>
      <c r="BW32" s="197"/>
      <c r="BX32" s="197"/>
      <c r="BY32" s="197"/>
      <c r="BZ32" s="197"/>
      <c r="CA32" s="197" t="s">
        <v>704</v>
      </c>
      <c r="CB32" s="197"/>
      <c r="CC32" s="197"/>
      <c r="CE32" s="66" t="s">
        <v>230</v>
      </c>
    </row>
    <row r="33" spans="1:87" ht="18" customHeight="1">
      <c r="A33" s="1520" t="s">
        <v>39</v>
      </c>
      <c r="B33" s="946" t="s">
        <v>1849</v>
      </c>
      <c r="C33" s="946" t="s">
        <v>22</v>
      </c>
      <c r="D33" s="946" t="s">
        <v>6</v>
      </c>
      <c r="E33" s="1521" t="s">
        <v>1045</v>
      </c>
      <c r="F33" s="1407" t="s">
        <v>1043</v>
      </c>
      <c r="G33" s="1485">
        <v>37636</v>
      </c>
      <c r="H33" s="1485">
        <v>100457.04963500002</v>
      </c>
      <c r="I33" s="1499">
        <v>92217939.599819958</v>
      </c>
      <c r="J33" s="946" t="s">
        <v>66</v>
      </c>
      <c r="K33" s="946" t="s">
        <v>66</v>
      </c>
      <c r="L33" s="946" t="s">
        <v>66</v>
      </c>
      <c r="M33" s="946" t="s">
        <v>860</v>
      </c>
      <c r="N33" s="946" t="s">
        <v>860</v>
      </c>
      <c r="O33" s="1072" t="s">
        <v>736</v>
      </c>
      <c r="P33" s="1525" t="s">
        <v>1043</v>
      </c>
      <c r="Q33" s="907"/>
      <c r="Z33" s="65" t="str">
        <f t="shared" si="2"/>
        <v>Y</v>
      </c>
      <c r="AA33" s="72"/>
      <c r="BE33" s="197" t="s">
        <v>439</v>
      </c>
      <c r="BI33" s="66" t="s">
        <v>633</v>
      </c>
      <c r="BN33" s="192" t="s">
        <v>493</v>
      </c>
      <c r="BV33" s="197" t="s">
        <v>696</v>
      </c>
      <c r="BW33" s="197"/>
      <c r="BX33" s="197"/>
      <c r="BY33" s="197"/>
      <c r="BZ33" s="197"/>
      <c r="CA33" s="197" t="s">
        <v>715</v>
      </c>
      <c r="CB33" s="197"/>
      <c r="CC33" s="197"/>
      <c r="CE33" s="66" t="s">
        <v>231</v>
      </c>
    </row>
    <row r="34" spans="1:87" ht="18" customHeight="1">
      <c r="A34" s="1520" t="s">
        <v>39</v>
      </c>
      <c r="B34" s="946" t="s">
        <v>1849</v>
      </c>
      <c r="C34" s="946" t="s">
        <v>22</v>
      </c>
      <c r="D34" s="946" t="s">
        <v>6</v>
      </c>
      <c r="E34" s="1521" t="s">
        <v>1045</v>
      </c>
      <c r="F34" s="1407" t="s">
        <v>1062</v>
      </c>
      <c r="G34" s="1485">
        <v>6781.5</v>
      </c>
      <c r="H34" s="1485">
        <v>26335.278764999999</v>
      </c>
      <c r="I34" s="1499">
        <v>26521889.646750081</v>
      </c>
      <c r="J34" s="946" t="s">
        <v>66</v>
      </c>
      <c r="K34" s="946" t="s">
        <v>66</v>
      </c>
      <c r="L34" s="946" t="s">
        <v>66</v>
      </c>
      <c r="M34" s="946" t="s">
        <v>860</v>
      </c>
      <c r="N34" s="946" t="s">
        <v>860</v>
      </c>
      <c r="O34" s="1072" t="s">
        <v>736</v>
      </c>
      <c r="P34" s="1525" t="s">
        <v>1062</v>
      </c>
      <c r="Q34" s="907"/>
      <c r="Z34" s="65" t="str">
        <f t="shared" si="2"/>
        <v>Y</v>
      </c>
      <c r="AA34" s="72"/>
      <c r="BB34" s="66" t="s">
        <v>2908</v>
      </c>
      <c r="BE34" s="197" t="s">
        <v>440</v>
      </c>
      <c r="BI34" s="66" t="s">
        <v>634</v>
      </c>
      <c r="BN34" s="192" t="s">
        <v>494</v>
      </c>
      <c r="BV34" s="197" t="s">
        <v>697</v>
      </c>
      <c r="BW34" s="197"/>
      <c r="BX34" s="197"/>
      <c r="BY34" s="197"/>
      <c r="BZ34" s="197"/>
      <c r="CA34" s="197" t="s">
        <v>705</v>
      </c>
      <c r="CB34" s="197"/>
      <c r="CC34" s="197"/>
    </row>
    <row r="35" spans="1:87" ht="18" customHeight="1">
      <c r="A35" s="1517" t="s">
        <v>39</v>
      </c>
      <c r="B35" s="1503" t="s">
        <v>1849</v>
      </c>
      <c r="C35" s="1503" t="s">
        <v>22</v>
      </c>
      <c r="D35" s="1503" t="s">
        <v>6</v>
      </c>
      <c r="E35" s="1518" t="s">
        <v>1045</v>
      </c>
      <c r="F35" s="1506" t="s">
        <v>1063</v>
      </c>
      <c r="G35" s="1508">
        <v>2191</v>
      </c>
      <c r="H35" s="1508">
        <v>90.599924999999928</v>
      </c>
      <c r="I35" s="1519">
        <v>547793.69199999957</v>
      </c>
      <c r="J35" s="1503" t="s">
        <v>736</v>
      </c>
      <c r="K35" s="1503" t="s">
        <v>736</v>
      </c>
      <c r="L35" s="1503" t="s">
        <v>736</v>
      </c>
      <c r="M35" s="1503" t="s">
        <v>736</v>
      </c>
      <c r="N35" s="1503" t="s">
        <v>736</v>
      </c>
      <c r="O35" s="1503" t="s">
        <v>736</v>
      </c>
      <c r="P35" s="1526"/>
      <c r="Q35" s="907"/>
      <c r="Z35" s="65" t="str">
        <f t="shared" si="2"/>
        <v>N</v>
      </c>
      <c r="AA35" s="72"/>
      <c r="BB35" s="66" t="s">
        <v>40</v>
      </c>
      <c r="BE35" s="197" t="s">
        <v>441</v>
      </c>
      <c r="BI35" s="66" t="s">
        <v>635</v>
      </c>
      <c r="BN35" s="192" t="s">
        <v>495</v>
      </c>
      <c r="BV35" s="197" t="s">
        <v>679</v>
      </c>
      <c r="BW35" s="197"/>
      <c r="BX35" s="197"/>
      <c r="BY35" s="197"/>
      <c r="BZ35" s="197"/>
      <c r="CA35" s="197" t="s">
        <v>707</v>
      </c>
      <c r="CB35" s="197"/>
      <c r="CC35" s="197"/>
    </row>
    <row r="36" spans="1:87">
      <c r="A36" s="1517" t="s">
        <v>39</v>
      </c>
      <c r="B36" s="1503" t="s">
        <v>1849</v>
      </c>
      <c r="C36" s="1503" t="s">
        <v>22</v>
      </c>
      <c r="D36" s="1503" t="s">
        <v>6</v>
      </c>
      <c r="E36" s="1518" t="s">
        <v>1045</v>
      </c>
      <c r="F36" s="1506" t="s">
        <v>1064</v>
      </c>
      <c r="G36" s="1508">
        <v>5359.5</v>
      </c>
      <c r="H36" s="1508">
        <v>361.98095499999971</v>
      </c>
      <c r="I36" s="1519">
        <v>1129005.5577000016</v>
      </c>
      <c r="J36" s="1503" t="s">
        <v>736</v>
      </c>
      <c r="K36" s="1503" t="s">
        <v>736</v>
      </c>
      <c r="L36" s="1503" t="s">
        <v>736</v>
      </c>
      <c r="M36" s="1503" t="s">
        <v>736</v>
      </c>
      <c r="N36" s="1503" t="s">
        <v>736</v>
      </c>
      <c r="O36" s="1503" t="s">
        <v>736</v>
      </c>
      <c r="P36" s="1528"/>
      <c r="Q36" s="907"/>
      <c r="Z36" s="65" t="str">
        <f t="shared" si="2"/>
        <v>N</v>
      </c>
      <c r="AA36" s="72"/>
      <c r="BB36" s="66" t="s">
        <v>24</v>
      </c>
      <c r="BE36" s="197" t="s">
        <v>442</v>
      </c>
      <c r="BI36" s="66" t="s">
        <v>636</v>
      </c>
      <c r="BN36" s="192" t="s">
        <v>496</v>
      </c>
      <c r="BV36" s="197" t="s">
        <v>680</v>
      </c>
      <c r="BW36" s="197"/>
      <c r="BX36" s="197"/>
      <c r="BY36" s="197"/>
      <c r="BZ36" s="197"/>
      <c r="CA36" s="197" t="s">
        <v>441</v>
      </c>
      <c r="CB36" s="197"/>
      <c r="CC36" s="197"/>
    </row>
    <row r="37" spans="1:87">
      <c r="A37" s="1517" t="s">
        <v>39</v>
      </c>
      <c r="B37" s="1503" t="s">
        <v>1849</v>
      </c>
      <c r="C37" s="1503" t="s">
        <v>22</v>
      </c>
      <c r="D37" s="1503" t="s">
        <v>6</v>
      </c>
      <c r="E37" s="1529" t="s">
        <v>1065</v>
      </c>
      <c r="F37" s="1506" t="s">
        <v>269</v>
      </c>
      <c r="G37" s="1508">
        <v>347</v>
      </c>
      <c r="H37" s="1508">
        <v>694.6068150000001</v>
      </c>
      <c r="I37" s="1519">
        <v>2698631.5029000007</v>
      </c>
      <c r="J37" s="1503" t="s">
        <v>736</v>
      </c>
      <c r="K37" s="1503" t="s">
        <v>736</v>
      </c>
      <c r="L37" s="1503" t="s">
        <v>736</v>
      </c>
      <c r="M37" s="1503" t="s">
        <v>736</v>
      </c>
      <c r="N37" s="1503" t="s">
        <v>736</v>
      </c>
      <c r="O37" s="537" t="s">
        <v>736</v>
      </c>
      <c r="P37" s="1530"/>
      <c r="Q37" s="907"/>
      <c r="Z37" s="65" t="str">
        <f t="shared" si="2"/>
        <v>N</v>
      </c>
      <c r="AA37" s="72"/>
      <c r="BE37" s="66" t="s">
        <v>429</v>
      </c>
      <c r="BI37" s="66" t="s">
        <v>638</v>
      </c>
      <c r="BN37" s="192" t="s">
        <v>498</v>
      </c>
      <c r="BV37" s="197" t="s">
        <v>683</v>
      </c>
      <c r="BW37" s="197"/>
      <c r="BX37" s="197"/>
      <c r="BY37" s="197"/>
      <c r="BZ37" s="197"/>
      <c r="CB37" s="197"/>
      <c r="CC37" s="197"/>
    </row>
    <row r="38" spans="1:87">
      <c r="A38" s="1517" t="s">
        <v>39</v>
      </c>
      <c r="B38" s="1503" t="s">
        <v>1849</v>
      </c>
      <c r="C38" s="1503" t="s">
        <v>22</v>
      </c>
      <c r="D38" s="1503" t="s">
        <v>6</v>
      </c>
      <c r="E38" s="1529" t="s">
        <v>1065</v>
      </c>
      <c r="F38" s="1506" t="s">
        <v>90</v>
      </c>
      <c r="G38" s="1508">
        <v>523</v>
      </c>
      <c r="H38" s="1508">
        <v>1033.5001949999998</v>
      </c>
      <c r="I38" s="1519">
        <v>1967378.4525000006</v>
      </c>
      <c r="J38" s="1503" t="s">
        <v>736</v>
      </c>
      <c r="K38" s="1503" t="s">
        <v>736</v>
      </c>
      <c r="L38" s="1503" t="s">
        <v>736</v>
      </c>
      <c r="M38" s="1503" t="s">
        <v>736</v>
      </c>
      <c r="N38" s="1503" t="s">
        <v>736</v>
      </c>
      <c r="O38" s="537" t="s">
        <v>736</v>
      </c>
      <c r="P38" s="1530"/>
      <c r="Q38" s="907"/>
      <c r="Z38" s="65" t="str">
        <f t="shared" si="2"/>
        <v>N</v>
      </c>
      <c r="AA38" s="72"/>
      <c r="BI38" s="66" t="s">
        <v>113</v>
      </c>
      <c r="BN38" s="192" t="s">
        <v>499</v>
      </c>
      <c r="BW38" s="197"/>
      <c r="BX38" s="197"/>
      <c r="BY38" s="197"/>
      <c r="BZ38" s="197"/>
      <c r="CB38" s="197"/>
      <c r="CC38" s="197"/>
    </row>
    <row r="39" spans="1:87" s="1432" customFormat="1" ht="13.35" customHeight="1">
      <c r="A39" s="1517" t="s">
        <v>39</v>
      </c>
      <c r="B39" s="1503" t="s">
        <v>1849</v>
      </c>
      <c r="C39" s="1503" t="s">
        <v>22</v>
      </c>
      <c r="D39" s="1503" t="s">
        <v>6</v>
      </c>
      <c r="E39" s="1518" t="s">
        <v>1036</v>
      </c>
      <c r="F39" s="1506" t="s">
        <v>1038</v>
      </c>
      <c r="G39" s="1508">
        <v>108.5</v>
      </c>
      <c r="H39" s="1508">
        <v>14.824720000000001</v>
      </c>
      <c r="I39" s="1519">
        <v>57256.923000000024</v>
      </c>
      <c r="J39" s="1503" t="s">
        <v>736</v>
      </c>
      <c r="K39" s="1503" t="s">
        <v>736</v>
      </c>
      <c r="L39" s="1503" t="s">
        <v>736</v>
      </c>
      <c r="M39" s="1503" t="s">
        <v>736</v>
      </c>
      <c r="N39" s="1503" t="s">
        <v>736</v>
      </c>
      <c r="O39" s="1531" t="s">
        <v>736</v>
      </c>
      <c r="P39" s="1532"/>
      <c r="Q39" s="907"/>
      <c r="R39" s="292"/>
      <c r="Z39" s="65" t="str">
        <f t="shared" si="2"/>
        <v>N</v>
      </c>
      <c r="AA39" s="1489"/>
      <c r="BB39" s="310" t="s">
        <v>342</v>
      </c>
      <c r="BC39" s="310" t="s">
        <v>124</v>
      </c>
      <c r="BD39" s="66"/>
      <c r="BE39" s="66"/>
      <c r="BF39" s="309"/>
      <c r="BG39" s="309"/>
      <c r="BH39" s="66"/>
      <c r="BI39" s="66"/>
      <c r="BJ39" s="66"/>
      <c r="BK39" s="66"/>
      <c r="BL39" s="66"/>
      <c r="BM39" s="66"/>
      <c r="BN39" s="192" t="s">
        <v>467</v>
      </c>
      <c r="BO39" s="66"/>
      <c r="BP39" s="66" t="s">
        <v>120</v>
      </c>
      <c r="BQ39" s="66"/>
      <c r="BR39" s="66"/>
      <c r="BS39" s="66"/>
      <c r="BT39" s="66"/>
      <c r="BU39" s="66"/>
      <c r="BV39" s="197" t="s">
        <v>664</v>
      </c>
      <c r="BW39" s="197"/>
      <c r="BX39" s="197"/>
      <c r="BY39" s="197"/>
      <c r="BZ39" s="197"/>
      <c r="CA39" s="197" t="s">
        <v>184</v>
      </c>
      <c r="CB39" s="197"/>
      <c r="CC39" s="197"/>
      <c r="CD39" s="66"/>
      <c r="CE39" s="66"/>
      <c r="CF39" s="66"/>
      <c r="CG39" s="66"/>
      <c r="CH39" s="66"/>
      <c r="CI39" s="66"/>
    </row>
    <row r="40" spans="1:87" s="1432" customFormat="1" ht="18" customHeight="1">
      <c r="A40" s="1517" t="s">
        <v>39</v>
      </c>
      <c r="B40" s="1503" t="s">
        <v>1849</v>
      </c>
      <c r="C40" s="1503" t="s">
        <v>22</v>
      </c>
      <c r="D40" s="1503" t="s">
        <v>6</v>
      </c>
      <c r="E40" s="1518" t="s">
        <v>1036</v>
      </c>
      <c r="F40" s="1506" t="s">
        <v>1039</v>
      </c>
      <c r="G40" s="1508">
        <v>39</v>
      </c>
      <c r="H40" s="1508">
        <v>165</v>
      </c>
      <c r="I40" s="1519">
        <v>121142.56445000003</v>
      </c>
      <c r="J40" s="1503" t="s">
        <v>736</v>
      </c>
      <c r="K40" s="1503" t="s">
        <v>736</v>
      </c>
      <c r="L40" s="1503" t="s">
        <v>736</v>
      </c>
      <c r="M40" s="1503" t="s">
        <v>736</v>
      </c>
      <c r="N40" s="1503" t="s">
        <v>736</v>
      </c>
      <c r="O40" s="1533" t="s">
        <v>736</v>
      </c>
      <c r="P40" s="1534"/>
      <c r="Q40" s="907"/>
      <c r="R40" s="66"/>
      <c r="Z40" s="65" t="str">
        <f t="shared" si="2"/>
        <v>N</v>
      </c>
      <c r="AA40" s="798"/>
      <c r="BB40" s="310" t="s">
        <v>343</v>
      </c>
      <c r="BC40" s="310" t="s">
        <v>49</v>
      </c>
      <c r="BD40" s="66"/>
      <c r="BE40" s="138" t="s">
        <v>3015</v>
      </c>
      <c r="BF40" s="309"/>
      <c r="BG40" s="309"/>
      <c r="BH40" s="66"/>
      <c r="BI40" s="138" t="s">
        <v>75</v>
      </c>
      <c r="BJ40" s="66"/>
      <c r="BK40" s="66"/>
      <c r="BL40" s="138" t="s">
        <v>798</v>
      </c>
      <c r="BM40" s="66"/>
      <c r="BN40" s="192" t="s">
        <v>468</v>
      </c>
      <c r="BO40" s="66"/>
      <c r="BP40" s="66" t="s">
        <v>121</v>
      </c>
      <c r="BQ40" s="66"/>
      <c r="BR40" s="66"/>
      <c r="BS40" s="66"/>
      <c r="BT40" s="66"/>
      <c r="BU40" s="66"/>
      <c r="BV40" s="197" t="s">
        <v>688</v>
      </c>
      <c r="BW40" s="197"/>
      <c r="BX40" s="197"/>
      <c r="BY40" s="197"/>
      <c r="BZ40" s="197"/>
      <c r="CA40" s="197" t="s">
        <v>702</v>
      </c>
      <c r="CB40" s="197"/>
      <c r="CC40" s="197"/>
      <c r="CD40" s="66"/>
      <c r="CE40" s="66"/>
      <c r="CF40" s="66"/>
      <c r="CG40" s="66"/>
      <c r="CH40" s="66"/>
      <c r="CI40" s="66"/>
    </row>
    <row r="41" spans="1:87" s="292" customFormat="1" ht="18" customHeight="1">
      <c r="A41" s="1520" t="s">
        <v>39</v>
      </c>
      <c r="B41" s="946" t="s">
        <v>1849</v>
      </c>
      <c r="C41" s="946" t="s">
        <v>22</v>
      </c>
      <c r="D41" s="946" t="s">
        <v>6</v>
      </c>
      <c r="E41" s="1521" t="s">
        <v>1036</v>
      </c>
      <c r="F41" s="1407" t="s">
        <v>269</v>
      </c>
      <c r="G41" s="1485">
        <v>3014.5</v>
      </c>
      <c r="H41" s="1485">
        <v>4108</v>
      </c>
      <c r="I41" s="1499">
        <v>16745228.79090002</v>
      </c>
      <c r="J41" s="946" t="s">
        <v>736</v>
      </c>
      <c r="K41" s="946" t="s">
        <v>66</v>
      </c>
      <c r="L41" s="946" t="s">
        <v>66</v>
      </c>
      <c r="M41" s="946" t="s">
        <v>860</v>
      </c>
      <c r="N41" s="946" t="s">
        <v>860</v>
      </c>
      <c r="O41" s="1406" t="s">
        <v>736</v>
      </c>
      <c r="P41" s="1535" t="s">
        <v>269</v>
      </c>
      <c r="Q41" s="907"/>
      <c r="R41" s="66"/>
      <c r="Z41" s="65" t="str">
        <f t="shared" si="2"/>
        <v>Y</v>
      </c>
      <c r="AA41" s="798"/>
      <c r="BB41" s="310" t="s">
        <v>371</v>
      </c>
      <c r="BC41" s="310" t="s">
        <v>323</v>
      </c>
      <c r="BD41" s="66"/>
      <c r="BE41" s="66" t="s">
        <v>55</v>
      </c>
      <c r="BF41" s="309"/>
      <c r="BG41" s="309"/>
      <c r="BH41" s="66"/>
      <c r="BI41" s="66" t="s">
        <v>66</v>
      </c>
      <c r="BJ41" s="66"/>
      <c r="BK41" s="66"/>
      <c r="BL41" s="66" t="s">
        <v>66</v>
      </c>
      <c r="BM41" s="66"/>
      <c r="BN41" s="192" t="s">
        <v>469</v>
      </c>
      <c r="BO41" s="66"/>
      <c r="BP41" s="66" t="s">
        <v>122</v>
      </c>
      <c r="BQ41" s="66"/>
      <c r="BR41" s="66"/>
      <c r="BS41" s="66"/>
      <c r="BT41" s="66"/>
      <c r="BU41" s="66"/>
      <c r="BV41" s="197" t="s">
        <v>665</v>
      </c>
      <c r="BW41" s="197"/>
      <c r="BX41" s="197"/>
      <c r="BY41" s="197"/>
      <c r="BZ41" s="197"/>
      <c r="CA41" s="197" t="s">
        <v>712</v>
      </c>
      <c r="CB41" s="197"/>
      <c r="CC41" s="197"/>
      <c r="CD41" s="66"/>
      <c r="CE41" s="66"/>
      <c r="CF41" s="66"/>
      <c r="CG41" s="66"/>
      <c r="CH41" s="66"/>
      <c r="CI41" s="66"/>
    </row>
    <row r="42" spans="1:87" ht="18" customHeight="1">
      <c r="A42" s="1520" t="s">
        <v>39</v>
      </c>
      <c r="B42" s="946" t="s">
        <v>1849</v>
      </c>
      <c r="C42" s="946" t="s">
        <v>22</v>
      </c>
      <c r="D42" s="946" t="s">
        <v>6</v>
      </c>
      <c r="E42" s="1521" t="s">
        <v>1036</v>
      </c>
      <c r="F42" s="1407" t="s">
        <v>1040</v>
      </c>
      <c r="G42" s="1536">
        <v>2362.5</v>
      </c>
      <c r="H42" s="1537">
        <v>4019</v>
      </c>
      <c r="I42" s="1537">
        <v>10621744.995350007</v>
      </c>
      <c r="J42" s="1538" t="s">
        <v>736</v>
      </c>
      <c r="K42" s="1538" t="s">
        <v>736</v>
      </c>
      <c r="L42" s="1538" t="s">
        <v>66</v>
      </c>
      <c r="M42" s="1539" t="s">
        <v>860</v>
      </c>
      <c r="N42" s="1540" t="s">
        <v>860</v>
      </c>
      <c r="O42" s="1406" t="s">
        <v>736</v>
      </c>
      <c r="P42" s="1541" t="s">
        <v>1040</v>
      </c>
      <c r="Q42" s="907"/>
      <c r="Z42" s="65" t="str">
        <f t="shared" si="2"/>
        <v>Y</v>
      </c>
      <c r="AA42" s="798"/>
      <c r="BB42" s="310" t="s">
        <v>345</v>
      </c>
      <c r="BC42" s="310" t="s">
        <v>346</v>
      </c>
      <c r="BE42" s="66" t="s">
        <v>423</v>
      </c>
      <c r="BF42" s="309"/>
      <c r="BG42" s="309"/>
      <c r="BI42" s="66" t="s">
        <v>76</v>
      </c>
      <c r="BL42" s="66" t="s">
        <v>736</v>
      </c>
      <c r="BN42" s="192" t="s">
        <v>470</v>
      </c>
      <c r="BP42" s="66" t="s">
        <v>650</v>
      </c>
      <c r="BV42" s="197" t="s">
        <v>689</v>
      </c>
      <c r="BW42" s="197"/>
      <c r="BX42" s="197"/>
      <c r="BY42" s="197"/>
      <c r="BZ42" s="197"/>
      <c r="CA42" s="197" t="s">
        <v>703</v>
      </c>
      <c r="CB42" s="197"/>
      <c r="CC42" s="197"/>
    </row>
    <row r="43" spans="1:87" ht="18" customHeight="1">
      <c r="A43" s="1520" t="s">
        <v>39</v>
      </c>
      <c r="B43" s="946" t="s">
        <v>1849</v>
      </c>
      <c r="C43" s="946" t="s">
        <v>22</v>
      </c>
      <c r="D43" s="946" t="s">
        <v>6</v>
      </c>
      <c r="E43" s="1521" t="s">
        <v>1036</v>
      </c>
      <c r="F43" s="1407" t="s">
        <v>1041</v>
      </c>
      <c r="G43" s="1536">
        <v>332</v>
      </c>
      <c r="H43" s="1537">
        <v>747</v>
      </c>
      <c r="I43" s="1537">
        <v>2169063.1718000011</v>
      </c>
      <c r="J43" s="1538" t="s">
        <v>736</v>
      </c>
      <c r="K43" s="1538" t="s">
        <v>736</v>
      </c>
      <c r="L43" s="1538" t="s">
        <v>736</v>
      </c>
      <c r="M43" s="1542" t="s">
        <v>66</v>
      </c>
      <c r="N43" s="1543" t="s">
        <v>860</v>
      </c>
      <c r="O43" s="1072" t="s">
        <v>736</v>
      </c>
      <c r="P43" s="1544" t="s">
        <v>1041</v>
      </c>
      <c r="Q43" s="907"/>
      <c r="Z43" s="65" t="str">
        <f t="shared" si="2"/>
        <v>N</v>
      </c>
      <c r="AA43" s="798"/>
      <c r="BB43" s="310" t="s">
        <v>333</v>
      </c>
      <c r="BC43" s="310" t="s">
        <v>334</v>
      </c>
      <c r="BE43" s="66" t="s">
        <v>174</v>
      </c>
      <c r="BF43" s="309"/>
      <c r="BG43" s="309"/>
      <c r="BI43" s="66" t="s">
        <v>728</v>
      </c>
      <c r="BN43" s="192" t="s">
        <v>471</v>
      </c>
      <c r="BP43" s="66" t="s">
        <v>649</v>
      </c>
      <c r="BV43" s="197" t="s">
        <v>666</v>
      </c>
      <c r="BW43" s="197"/>
      <c r="BX43" s="197"/>
      <c r="BY43" s="197"/>
      <c r="BZ43" s="197"/>
      <c r="CA43" s="197" t="s">
        <v>704</v>
      </c>
      <c r="CB43" s="197"/>
      <c r="CC43" s="197"/>
    </row>
    <row r="44" spans="1:87" ht="18" customHeight="1">
      <c r="A44" s="1520" t="s">
        <v>39</v>
      </c>
      <c r="B44" s="946" t="s">
        <v>1849</v>
      </c>
      <c r="C44" s="946" t="s">
        <v>22</v>
      </c>
      <c r="D44" s="946" t="s">
        <v>6</v>
      </c>
      <c r="E44" s="1521" t="s">
        <v>1036</v>
      </c>
      <c r="F44" s="1407" t="s">
        <v>1042</v>
      </c>
      <c r="G44" s="1536">
        <v>27.5</v>
      </c>
      <c r="H44" s="1537">
        <v>82</v>
      </c>
      <c r="I44" s="1537">
        <v>207118.71574999992</v>
      </c>
      <c r="J44" s="1538" t="s">
        <v>736</v>
      </c>
      <c r="K44" s="1538" t="s">
        <v>736</v>
      </c>
      <c r="L44" s="1538" t="s">
        <v>736</v>
      </c>
      <c r="M44" s="1542" t="s">
        <v>66</v>
      </c>
      <c r="N44" s="1540" t="s">
        <v>860</v>
      </c>
      <c r="O44" s="1072" t="s">
        <v>736</v>
      </c>
      <c r="P44" s="1541" t="s">
        <v>1042</v>
      </c>
      <c r="Q44" s="907"/>
      <c r="Z44" s="65" t="str">
        <f t="shared" si="2"/>
        <v>N</v>
      </c>
      <c r="AA44" s="798"/>
      <c r="BB44" s="310" t="s">
        <v>347</v>
      </c>
      <c r="BC44" s="310" t="s">
        <v>348</v>
      </c>
      <c r="BE44" s="66" t="s">
        <v>424</v>
      </c>
      <c r="BF44" s="309"/>
      <c r="BG44" s="309"/>
      <c r="BN44" s="192" t="s">
        <v>2916</v>
      </c>
      <c r="BP44" s="66" t="s">
        <v>651</v>
      </c>
      <c r="BV44" s="197" t="s">
        <v>141</v>
      </c>
      <c r="BW44" s="197"/>
      <c r="BX44" s="197"/>
      <c r="BY44" s="197"/>
      <c r="BZ44" s="197"/>
      <c r="CA44" s="197" t="s">
        <v>715</v>
      </c>
      <c r="CB44" s="197"/>
      <c r="CC44" s="197"/>
    </row>
    <row r="45" spans="1:87" ht="18" customHeight="1">
      <c r="A45" s="1520" t="s">
        <v>39</v>
      </c>
      <c r="B45" s="946" t="s">
        <v>1849</v>
      </c>
      <c r="C45" s="946" t="s">
        <v>22</v>
      </c>
      <c r="D45" s="946" t="s">
        <v>6</v>
      </c>
      <c r="E45" s="1521" t="s">
        <v>1036</v>
      </c>
      <c r="F45" s="1407" t="s">
        <v>1043</v>
      </c>
      <c r="G45" s="1485">
        <v>2987.5</v>
      </c>
      <c r="H45" s="1485">
        <v>22112.535835000002</v>
      </c>
      <c r="I45" s="1499">
        <v>25106612.173750017</v>
      </c>
      <c r="J45" s="946" t="s">
        <v>736</v>
      </c>
      <c r="K45" s="946" t="s">
        <v>66</v>
      </c>
      <c r="L45" s="946" t="s">
        <v>66</v>
      </c>
      <c r="M45" s="946" t="s">
        <v>860</v>
      </c>
      <c r="N45" s="946" t="s">
        <v>860</v>
      </c>
      <c r="O45" s="1522" t="s">
        <v>736</v>
      </c>
      <c r="P45" s="1541" t="s">
        <v>1043</v>
      </c>
      <c r="Q45" s="907"/>
      <c r="Z45" s="65" t="str">
        <f t="shared" si="2"/>
        <v>Y</v>
      </c>
      <c r="AA45" s="798"/>
      <c r="BB45" s="310" t="s">
        <v>349</v>
      </c>
      <c r="BC45" s="310" t="s">
        <v>350</v>
      </c>
      <c r="BE45" s="66" t="s">
        <v>184</v>
      </c>
      <c r="BF45" s="309"/>
      <c r="BG45" s="309"/>
      <c r="BN45" s="192" t="s">
        <v>100</v>
      </c>
      <c r="BP45" s="66" t="s">
        <v>652</v>
      </c>
      <c r="BV45" s="197" t="s">
        <v>690</v>
      </c>
      <c r="BW45" s="197"/>
      <c r="BX45" s="197"/>
      <c r="BY45" s="197"/>
      <c r="BZ45" s="197"/>
      <c r="CA45" s="197" t="s">
        <v>705</v>
      </c>
      <c r="CB45" s="197"/>
      <c r="CC45" s="197"/>
    </row>
    <row r="46" spans="1:87" ht="18" customHeight="1">
      <c r="A46" s="1520" t="s">
        <v>39</v>
      </c>
      <c r="B46" s="946" t="s">
        <v>1849</v>
      </c>
      <c r="C46" s="946" t="s">
        <v>22</v>
      </c>
      <c r="D46" s="946" t="s">
        <v>6</v>
      </c>
      <c r="E46" s="1521" t="s">
        <v>1036</v>
      </c>
      <c r="F46" s="1407" t="s">
        <v>1044</v>
      </c>
      <c r="G46" s="1486">
        <v>1186.5</v>
      </c>
      <c r="H46" s="1537">
        <v>2028</v>
      </c>
      <c r="I46" s="1537">
        <v>4961068.4278500006</v>
      </c>
      <c r="J46" s="1538" t="s">
        <v>736</v>
      </c>
      <c r="K46" s="1538" t="s">
        <v>736</v>
      </c>
      <c r="L46" s="1538" t="s">
        <v>736</v>
      </c>
      <c r="M46" s="1542" t="s">
        <v>66</v>
      </c>
      <c r="N46" s="1545" t="s">
        <v>860</v>
      </c>
      <c r="O46" s="1072" t="s">
        <v>736</v>
      </c>
      <c r="P46" s="1546" t="s">
        <v>1044</v>
      </c>
      <c r="Q46" s="907"/>
      <c r="Z46" s="65" t="str">
        <f t="shared" si="2"/>
        <v>N</v>
      </c>
      <c r="AA46" s="798"/>
      <c r="BB46" s="310" t="s">
        <v>351</v>
      </c>
      <c r="BC46" s="310" t="s">
        <v>99</v>
      </c>
      <c r="BE46" s="66" t="s">
        <v>425</v>
      </c>
      <c r="BF46" s="309"/>
      <c r="BG46" s="309"/>
      <c r="BN46" s="192" t="s">
        <v>472</v>
      </c>
      <c r="BP46" s="66" t="s">
        <v>653</v>
      </c>
      <c r="BV46" s="197" t="s">
        <v>719</v>
      </c>
      <c r="BW46" s="197"/>
      <c r="BX46" s="197"/>
      <c r="BY46" s="197"/>
      <c r="BZ46" s="197"/>
      <c r="CA46" s="197" t="s">
        <v>706</v>
      </c>
      <c r="CB46" s="197"/>
      <c r="CC46" s="197"/>
    </row>
    <row r="47" spans="1:87" s="1361" customFormat="1" ht="18" customHeight="1">
      <c r="A47" s="1520" t="s">
        <v>39</v>
      </c>
      <c r="B47" s="946" t="s">
        <v>1849</v>
      </c>
      <c r="C47" s="946" t="s">
        <v>22</v>
      </c>
      <c r="D47" s="946" t="s">
        <v>6</v>
      </c>
      <c r="E47" s="1521" t="s">
        <v>1036</v>
      </c>
      <c r="F47" s="1407" t="s">
        <v>1037</v>
      </c>
      <c r="G47" s="1485">
        <v>794.5</v>
      </c>
      <c r="H47" s="1485">
        <v>1610</v>
      </c>
      <c r="I47" s="1499">
        <v>4708264.1963999998</v>
      </c>
      <c r="J47" s="946" t="s">
        <v>736</v>
      </c>
      <c r="K47" s="946" t="s">
        <v>736</v>
      </c>
      <c r="L47" s="946" t="s">
        <v>736</v>
      </c>
      <c r="M47" s="946" t="s">
        <v>66</v>
      </c>
      <c r="N47" s="946" t="s">
        <v>860</v>
      </c>
      <c r="O47" s="1072" t="s">
        <v>736</v>
      </c>
      <c r="P47" s="1525" t="s">
        <v>1037</v>
      </c>
      <c r="Q47" s="907"/>
      <c r="Z47" s="681" t="str">
        <f t="shared" si="2"/>
        <v>N</v>
      </c>
      <c r="AA47" s="1489"/>
      <c r="BB47" s="1547" t="s">
        <v>340</v>
      </c>
      <c r="BC47" s="1547" t="s">
        <v>341</v>
      </c>
      <c r="BD47" s="72"/>
      <c r="BE47" s="72"/>
      <c r="BF47" s="1548"/>
      <c r="BG47" s="1548"/>
      <c r="BH47" s="72"/>
      <c r="BI47" s="72"/>
      <c r="BJ47" s="72"/>
      <c r="BK47" s="72"/>
      <c r="BL47" s="72"/>
      <c r="BM47" s="72"/>
      <c r="BN47" s="332" t="s">
        <v>3014</v>
      </c>
      <c r="BO47" s="72"/>
      <c r="BP47" s="72" t="s">
        <v>118</v>
      </c>
      <c r="BQ47" s="72"/>
      <c r="BR47" s="72"/>
      <c r="BS47" s="72"/>
      <c r="BT47" s="72"/>
      <c r="BU47" s="72"/>
      <c r="BV47" s="202" t="s">
        <v>663</v>
      </c>
      <c r="BW47" s="202"/>
      <c r="BX47" s="202"/>
      <c r="BY47" s="202"/>
      <c r="BZ47" s="202"/>
      <c r="CA47" s="202" t="s">
        <v>701</v>
      </c>
      <c r="CB47" s="202"/>
      <c r="CC47" s="202"/>
      <c r="CD47" s="72" t="s">
        <v>197</v>
      </c>
      <c r="CE47" s="72"/>
      <c r="CF47" s="72"/>
      <c r="CG47" s="72"/>
      <c r="CH47" s="72"/>
      <c r="CI47" s="72"/>
    </row>
    <row r="48" spans="1:87" s="72" customFormat="1" ht="18" customHeight="1">
      <c r="A48" s="1517" t="s">
        <v>39</v>
      </c>
      <c r="B48" s="1503" t="s">
        <v>1849</v>
      </c>
      <c r="C48" s="1503" t="s">
        <v>22</v>
      </c>
      <c r="D48" s="1503" t="s">
        <v>6</v>
      </c>
      <c r="E48" s="1549" t="s">
        <v>1036</v>
      </c>
      <c r="F48" s="1511" t="s">
        <v>1048</v>
      </c>
      <c r="G48" s="1550">
        <v>7.5</v>
      </c>
      <c r="H48" s="1550">
        <v>1</v>
      </c>
      <c r="I48" s="1550">
        <v>1759.375</v>
      </c>
      <c r="J48" s="1551" t="s">
        <v>736</v>
      </c>
      <c r="K48" s="1551" t="s">
        <v>736</v>
      </c>
      <c r="L48" s="1551" t="s">
        <v>736</v>
      </c>
      <c r="M48" s="1552" t="s">
        <v>736</v>
      </c>
      <c r="N48" s="1551" t="s">
        <v>736</v>
      </c>
      <c r="O48" s="1504" t="s">
        <v>736</v>
      </c>
      <c r="P48" s="1511"/>
      <c r="Q48" s="1511"/>
      <c r="Z48" s="681" t="str">
        <f t="shared" si="2"/>
        <v>N</v>
      </c>
      <c r="AA48" s="798"/>
      <c r="BB48" s="1547"/>
      <c r="BC48" s="1547"/>
      <c r="BF48" s="1548"/>
      <c r="BG48" s="1548"/>
      <c r="BN48" s="332"/>
      <c r="BV48" s="202"/>
      <c r="BW48" s="202"/>
      <c r="BX48" s="202"/>
      <c r="BY48" s="202"/>
      <c r="BZ48" s="202"/>
      <c r="CA48" s="202"/>
      <c r="CB48" s="202"/>
      <c r="CC48" s="202"/>
    </row>
    <row r="49" spans="1:81" s="72" customFormat="1" ht="18" customHeight="1">
      <c r="A49" s="1517" t="s">
        <v>39</v>
      </c>
      <c r="B49" s="1503" t="s">
        <v>1849</v>
      </c>
      <c r="C49" s="1503" t="s">
        <v>22</v>
      </c>
      <c r="D49" s="1503" t="s">
        <v>6</v>
      </c>
      <c r="E49" s="1549" t="s">
        <v>1036</v>
      </c>
      <c r="F49" s="1511" t="s">
        <v>1052</v>
      </c>
      <c r="G49" s="1550">
        <v>48.5</v>
      </c>
      <c r="H49" s="1550">
        <v>31</v>
      </c>
      <c r="I49" s="1550">
        <v>105577.35249999999</v>
      </c>
      <c r="J49" s="1551" t="s">
        <v>736</v>
      </c>
      <c r="K49" s="1551" t="s">
        <v>736</v>
      </c>
      <c r="L49" s="1551" t="s">
        <v>736</v>
      </c>
      <c r="M49" s="1552" t="s">
        <v>736</v>
      </c>
      <c r="N49" s="1551" t="s">
        <v>736</v>
      </c>
      <c r="O49" s="1504" t="s">
        <v>736</v>
      </c>
      <c r="P49" s="1511"/>
      <c r="Q49" s="1511"/>
      <c r="Z49" s="681" t="str">
        <f t="shared" si="2"/>
        <v>N</v>
      </c>
      <c r="AA49" s="798"/>
      <c r="BB49" s="1547"/>
      <c r="BC49" s="1547"/>
      <c r="BF49" s="1548"/>
      <c r="BG49" s="1548"/>
      <c r="BN49" s="332"/>
      <c r="BV49" s="202"/>
      <c r="BW49" s="202"/>
      <c r="BX49" s="202"/>
      <c r="BY49" s="202"/>
      <c r="BZ49" s="202"/>
      <c r="CA49" s="202"/>
      <c r="CB49" s="202"/>
      <c r="CC49" s="202"/>
    </row>
    <row r="50" spans="1:81" s="72" customFormat="1" ht="18" customHeight="1">
      <c r="A50" s="1517" t="s">
        <v>39</v>
      </c>
      <c r="B50" s="1503" t="s">
        <v>1849</v>
      </c>
      <c r="C50" s="1503" t="s">
        <v>22</v>
      </c>
      <c r="D50" s="1503" t="s">
        <v>6</v>
      </c>
      <c r="E50" s="1549" t="s">
        <v>1036</v>
      </c>
      <c r="F50" s="1511" t="s">
        <v>1056</v>
      </c>
      <c r="G50" s="1550">
        <v>14</v>
      </c>
      <c r="H50" s="1550">
        <v>2</v>
      </c>
      <c r="I50" s="1550">
        <v>7689.612000000001</v>
      </c>
      <c r="J50" s="1551" t="s">
        <v>736</v>
      </c>
      <c r="K50" s="1551" t="s">
        <v>736</v>
      </c>
      <c r="L50" s="1551" t="s">
        <v>736</v>
      </c>
      <c r="M50" s="1552" t="s">
        <v>736</v>
      </c>
      <c r="N50" s="1551" t="s">
        <v>736</v>
      </c>
      <c r="O50" s="1504" t="s">
        <v>736</v>
      </c>
      <c r="P50" s="1511"/>
      <c r="Q50" s="1511"/>
      <c r="Z50" s="681" t="str">
        <f t="shared" si="2"/>
        <v>N</v>
      </c>
      <c r="AA50" s="798"/>
      <c r="BB50" s="1547"/>
      <c r="BC50" s="1547"/>
      <c r="BF50" s="1548"/>
      <c r="BG50" s="1548"/>
      <c r="BN50" s="332"/>
      <c r="BV50" s="202"/>
      <c r="BW50" s="202"/>
      <c r="BX50" s="202"/>
      <c r="BY50" s="202"/>
      <c r="BZ50" s="202"/>
      <c r="CA50" s="202"/>
      <c r="CB50" s="202"/>
      <c r="CC50" s="202"/>
    </row>
    <row r="51" spans="1:81" s="72" customFormat="1" ht="18" customHeight="1">
      <c r="A51" s="1517" t="s">
        <v>39</v>
      </c>
      <c r="B51" s="1503" t="s">
        <v>1849</v>
      </c>
      <c r="C51" s="1503" t="s">
        <v>22</v>
      </c>
      <c r="D51" s="1503" t="s">
        <v>6</v>
      </c>
      <c r="E51" s="1549" t="s">
        <v>1036</v>
      </c>
      <c r="F51" s="1511" t="s">
        <v>1853</v>
      </c>
      <c r="G51" s="1550">
        <v>3.5</v>
      </c>
      <c r="H51" s="1550">
        <v>10</v>
      </c>
      <c r="I51" s="1550">
        <v>17898.870000000003</v>
      </c>
      <c r="J51" s="1551" t="s">
        <v>736</v>
      </c>
      <c r="K51" s="1551" t="s">
        <v>736</v>
      </c>
      <c r="L51" s="1551" t="s">
        <v>736</v>
      </c>
      <c r="M51" s="1552" t="s">
        <v>736</v>
      </c>
      <c r="N51" s="1551" t="s">
        <v>736</v>
      </c>
      <c r="O51" s="1504" t="s">
        <v>736</v>
      </c>
      <c r="P51" s="1511"/>
      <c r="Q51" s="1511"/>
      <c r="Z51" s="681" t="str">
        <f t="shared" si="2"/>
        <v>N</v>
      </c>
      <c r="AA51" s="798"/>
      <c r="BB51" s="1547"/>
      <c r="BC51" s="1547"/>
      <c r="BF51" s="1548"/>
      <c r="BG51" s="1548"/>
      <c r="BN51" s="332"/>
      <c r="BV51" s="202"/>
      <c r="BW51" s="202"/>
      <c r="BX51" s="202"/>
      <c r="BY51" s="202"/>
      <c r="BZ51" s="202"/>
      <c r="CA51" s="202"/>
      <c r="CB51" s="202"/>
      <c r="CC51" s="202"/>
    </row>
    <row r="52" spans="1:81" s="72" customFormat="1" ht="18" customHeight="1">
      <c r="A52" s="1517" t="s">
        <v>39</v>
      </c>
      <c r="B52" s="1503" t="s">
        <v>1849</v>
      </c>
      <c r="C52" s="1503" t="s">
        <v>22</v>
      </c>
      <c r="D52" s="1503" t="s">
        <v>6</v>
      </c>
      <c r="E52" s="1549" t="s">
        <v>1036</v>
      </c>
      <c r="F52" s="1511" t="s">
        <v>1051</v>
      </c>
      <c r="G52" s="1550">
        <v>47.5</v>
      </c>
      <c r="H52" s="1550">
        <v>7</v>
      </c>
      <c r="I52" s="1550">
        <v>31111.512249999985</v>
      </c>
      <c r="J52" s="1551" t="s">
        <v>736</v>
      </c>
      <c r="K52" s="1551" t="s">
        <v>736</v>
      </c>
      <c r="L52" s="1551" t="s">
        <v>736</v>
      </c>
      <c r="M52" s="1552" t="s">
        <v>736</v>
      </c>
      <c r="N52" s="1551" t="s">
        <v>736</v>
      </c>
      <c r="O52" s="1504" t="s">
        <v>736</v>
      </c>
      <c r="P52" s="1511"/>
      <c r="Q52" s="1511"/>
      <c r="Z52" s="681" t="str">
        <f t="shared" si="2"/>
        <v>N</v>
      </c>
      <c r="AA52" s="798"/>
      <c r="BB52" s="1547"/>
      <c r="BC52" s="1547"/>
      <c r="BF52" s="1548"/>
      <c r="BG52" s="1548"/>
      <c r="BN52" s="332"/>
      <c r="BV52" s="202"/>
      <c r="BW52" s="202"/>
      <c r="BX52" s="202"/>
      <c r="BY52" s="202"/>
      <c r="BZ52" s="202"/>
      <c r="CA52" s="202"/>
      <c r="CB52" s="202"/>
      <c r="CC52" s="202"/>
    </row>
    <row r="53" spans="1:81" s="72" customFormat="1">
      <c r="A53" s="1520" t="s">
        <v>39</v>
      </c>
      <c r="B53" s="946" t="s">
        <v>1849</v>
      </c>
      <c r="C53" s="946" t="s">
        <v>22</v>
      </c>
      <c r="D53" s="946" t="s">
        <v>6</v>
      </c>
      <c r="E53" s="1521" t="s">
        <v>1066</v>
      </c>
      <c r="F53" s="1407" t="s">
        <v>1067</v>
      </c>
      <c r="G53" s="1485">
        <v>133</v>
      </c>
      <c r="H53" s="1485">
        <v>428</v>
      </c>
      <c r="I53" s="1499">
        <v>1243848.5995</v>
      </c>
      <c r="J53" s="946" t="s">
        <v>736</v>
      </c>
      <c r="K53" s="946" t="s">
        <v>736</v>
      </c>
      <c r="L53" s="946" t="s">
        <v>736</v>
      </c>
      <c r="M53" s="946" t="s">
        <v>66</v>
      </c>
      <c r="N53" s="946" t="s">
        <v>860</v>
      </c>
      <c r="O53" s="1072" t="s">
        <v>66</v>
      </c>
      <c r="P53" s="1525" t="s">
        <v>1067</v>
      </c>
      <c r="Q53" s="907"/>
      <c r="Z53" s="681" t="str">
        <f t="shared" si="2"/>
        <v>Y</v>
      </c>
      <c r="BB53" s="224" t="s">
        <v>299</v>
      </c>
      <c r="BI53" s="72" t="s">
        <v>114</v>
      </c>
      <c r="BN53" s="332" t="s">
        <v>500</v>
      </c>
      <c r="BW53" s="202"/>
      <c r="BX53" s="202"/>
      <c r="BY53" s="202"/>
      <c r="BZ53" s="202"/>
      <c r="CA53" s="202"/>
      <c r="CB53" s="202"/>
      <c r="CC53" s="202"/>
    </row>
    <row r="54" spans="1:81">
      <c r="A54" s="1520" t="s">
        <v>39</v>
      </c>
      <c r="B54" s="946" t="s">
        <v>1849</v>
      </c>
      <c r="C54" s="946" t="s">
        <v>22</v>
      </c>
      <c r="D54" s="946" t="s">
        <v>6</v>
      </c>
      <c r="E54" s="1521" t="s">
        <v>1066</v>
      </c>
      <c r="F54" s="1407" t="s">
        <v>269</v>
      </c>
      <c r="G54" s="1485">
        <v>4770.5</v>
      </c>
      <c r="H54" s="1485">
        <v>12203.594618499998</v>
      </c>
      <c r="I54" s="1499">
        <v>43251036.565649994</v>
      </c>
      <c r="J54" s="946" t="s">
        <v>736</v>
      </c>
      <c r="K54" s="946" t="s">
        <v>66</v>
      </c>
      <c r="L54" s="946" t="s">
        <v>66</v>
      </c>
      <c r="M54" s="946" t="s">
        <v>860</v>
      </c>
      <c r="N54" s="946" t="s">
        <v>860</v>
      </c>
      <c r="O54" s="1406" t="s">
        <v>860</v>
      </c>
      <c r="P54" s="1541" t="s">
        <v>269</v>
      </c>
      <c r="Q54" s="907"/>
      <c r="Z54" s="65" t="str">
        <f t="shared" si="2"/>
        <v>Y</v>
      </c>
      <c r="AA54" s="72"/>
      <c r="BB54" s="66" t="s">
        <v>6</v>
      </c>
      <c r="BE54" s="138" t="s">
        <v>284</v>
      </c>
      <c r="BI54" s="66" t="s">
        <v>115</v>
      </c>
      <c r="BN54" s="192" t="s">
        <v>501</v>
      </c>
      <c r="BV54" s="197"/>
      <c r="BW54" s="197"/>
      <c r="BX54" s="197"/>
      <c r="BY54" s="197"/>
      <c r="BZ54" s="197"/>
      <c r="CA54" s="197"/>
      <c r="CB54" s="197"/>
      <c r="CC54" s="197"/>
    </row>
    <row r="55" spans="1:81">
      <c r="A55" s="1520" t="s">
        <v>39</v>
      </c>
      <c r="B55" s="946" t="s">
        <v>1849</v>
      </c>
      <c r="C55" s="946" t="s">
        <v>22</v>
      </c>
      <c r="D55" s="946" t="s">
        <v>6</v>
      </c>
      <c r="E55" s="1521" t="s">
        <v>1066</v>
      </c>
      <c r="F55" s="1407" t="s">
        <v>74</v>
      </c>
      <c r="G55" s="1485">
        <v>1068.5</v>
      </c>
      <c r="H55" s="1485">
        <v>2644.664405</v>
      </c>
      <c r="I55" s="1499">
        <v>10268295.087999996</v>
      </c>
      <c r="J55" s="946" t="s">
        <v>736</v>
      </c>
      <c r="K55" s="946" t="s">
        <v>736</v>
      </c>
      <c r="L55" s="946" t="s">
        <v>66</v>
      </c>
      <c r="M55" s="946" t="s">
        <v>860</v>
      </c>
      <c r="N55" s="946" t="s">
        <v>860</v>
      </c>
      <c r="O55" s="1406" t="s">
        <v>860</v>
      </c>
      <c r="P55" s="1541" t="s">
        <v>74</v>
      </c>
      <c r="Q55" s="907"/>
      <c r="Z55" s="65" t="str">
        <f t="shared" si="2"/>
        <v>Y</v>
      </c>
      <c r="AA55" s="72"/>
      <c r="BB55" s="66" t="s">
        <v>101</v>
      </c>
      <c r="BE55" s="66" t="s">
        <v>444</v>
      </c>
      <c r="BN55" s="192" t="s">
        <v>502</v>
      </c>
      <c r="BW55" s="197"/>
      <c r="BX55" s="197"/>
      <c r="BY55" s="197"/>
      <c r="BZ55" s="197"/>
      <c r="CA55" s="197"/>
      <c r="CB55" s="197"/>
      <c r="CC55" s="197"/>
    </row>
    <row r="56" spans="1:81">
      <c r="A56" s="1520" t="s">
        <v>39</v>
      </c>
      <c r="B56" s="946" t="s">
        <v>1849</v>
      </c>
      <c r="C56" s="946" t="s">
        <v>22</v>
      </c>
      <c r="D56" s="946" t="s">
        <v>6</v>
      </c>
      <c r="E56" s="1521" t="s">
        <v>1066</v>
      </c>
      <c r="F56" s="1407" t="s">
        <v>90</v>
      </c>
      <c r="G56" s="1485">
        <v>4328</v>
      </c>
      <c r="H56" s="1485">
        <v>9150.6235300000044</v>
      </c>
      <c r="I56" s="1499">
        <v>23599004.387499973</v>
      </c>
      <c r="J56" s="946" t="s">
        <v>736</v>
      </c>
      <c r="K56" s="946" t="s">
        <v>66</v>
      </c>
      <c r="L56" s="946" t="s">
        <v>66</v>
      </c>
      <c r="M56" s="946" t="s">
        <v>860</v>
      </c>
      <c r="N56" s="946" t="s">
        <v>860</v>
      </c>
      <c r="O56" s="1406" t="s">
        <v>860</v>
      </c>
      <c r="P56" s="1541" t="s">
        <v>90</v>
      </c>
      <c r="Q56" s="907"/>
      <c r="Z56" s="65" t="str">
        <f t="shared" si="2"/>
        <v>Y</v>
      </c>
      <c r="AA56" s="72"/>
      <c r="BB56" s="66" t="s">
        <v>203</v>
      </c>
      <c r="BE56" s="66" t="s">
        <v>445</v>
      </c>
      <c r="BN56" s="192" t="s">
        <v>503</v>
      </c>
      <c r="BW56" s="197"/>
      <c r="BX56" s="197"/>
      <c r="BY56" s="197"/>
      <c r="BZ56" s="197"/>
      <c r="CA56" s="197"/>
      <c r="CB56" s="197"/>
      <c r="CC56" s="197"/>
    </row>
    <row r="57" spans="1:81">
      <c r="A57" s="1520" t="s">
        <v>39</v>
      </c>
      <c r="B57" s="946" t="s">
        <v>1849</v>
      </c>
      <c r="C57" s="946" t="s">
        <v>22</v>
      </c>
      <c r="D57" s="946" t="s">
        <v>6</v>
      </c>
      <c r="E57" s="1521" t="s">
        <v>1068</v>
      </c>
      <c r="F57" s="1407" t="s">
        <v>269</v>
      </c>
      <c r="G57" s="1485">
        <v>956</v>
      </c>
      <c r="H57" s="1485">
        <v>3789.8297816499999</v>
      </c>
      <c r="I57" s="1499">
        <v>10334355.931699997</v>
      </c>
      <c r="J57" s="946" t="s">
        <v>736</v>
      </c>
      <c r="K57" s="946" t="s">
        <v>736</v>
      </c>
      <c r="L57" s="946" t="s">
        <v>66</v>
      </c>
      <c r="M57" s="946" t="s">
        <v>860</v>
      </c>
      <c r="N57" s="946" t="s">
        <v>860</v>
      </c>
      <c r="O57" s="1406" t="s">
        <v>860</v>
      </c>
      <c r="P57" s="1541" t="s">
        <v>269</v>
      </c>
      <c r="Q57" s="907"/>
      <c r="Z57" s="65" t="str">
        <f t="shared" si="2"/>
        <v>Y</v>
      </c>
      <c r="AA57" s="72"/>
      <c r="BB57" s="66" t="s">
        <v>403</v>
      </c>
      <c r="BE57" s="66" t="s">
        <v>446</v>
      </c>
      <c r="BN57" s="192" t="s">
        <v>504</v>
      </c>
      <c r="BW57" s="197"/>
      <c r="BX57" s="197"/>
      <c r="BY57" s="197"/>
      <c r="BZ57" s="197"/>
      <c r="CA57" s="197"/>
      <c r="CB57" s="197"/>
      <c r="CC57" s="197"/>
    </row>
    <row r="58" spans="1:81">
      <c r="A58" s="1520" t="s">
        <v>39</v>
      </c>
      <c r="B58" s="946" t="s">
        <v>1849</v>
      </c>
      <c r="C58" s="946" t="s">
        <v>22</v>
      </c>
      <c r="D58" s="946" t="s">
        <v>6</v>
      </c>
      <c r="E58" s="1521" t="s">
        <v>1068</v>
      </c>
      <c r="F58" s="1407" t="s">
        <v>74</v>
      </c>
      <c r="G58" s="1485">
        <v>217</v>
      </c>
      <c r="H58" s="1485">
        <v>1018.8441000000008</v>
      </c>
      <c r="I58" s="1499">
        <v>1892301.56275</v>
      </c>
      <c r="J58" s="946" t="s">
        <v>736</v>
      </c>
      <c r="K58" s="946" t="s">
        <v>736</v>
      </c>
      <c r="L58" s="946" t="s">
        <v>736</v>
      </c>
      <c r="M58" s="946" t="s">
        <v>66</v>
      </c>
      <c r="N58" s="946" t="s">
        <v>860</v>
      </c>
      <c r="O58" s="1072" t="s">
        <v>66</v>
      </c>
      <c r="P58" s="1553" t="s">
        <v>74</v>
      </c>
      <c r="Q58" s="907" t="s">
        <v>2796</v>
      </c>
      <c r="Z58" s="65" t="str">
        <f t="shared" si="2"/>
        <v>Y</v>
      </c>
      <c r="AA58" s="72"/>
      <c r="BB58" s="66" t="s">
        <v>404</v>
      </c>
      <c r="BN58" s="192" t="s">
        <v>96</v>
      </c>
      <c r="BW58" s="197"/>
      <c r="BX58" s="197"/>
      <c r="BY58" s="197"/>
      <c r="BZ58" s="197"/>
      <c r="CA58" s="197"/>
      <c r="CB58" s="197"/>
      <c r="CC58" s="197"/>
    </row>
    <row r="59" spans="1:81">
      <c r="A59" s="1517" t="s">
        <v>39</v>
      </c>
      <c r="B59" s="1503" t="s">
        <v>1849</v>
      </c>
      <c r="C59" s="1503" t="s">
        <v>22</v>
      </c>
      <c r="D59" s="1503" t="s">
        <v>6</v>
      </c>
      <c r="E59" s="1518" t="s">
        <v>1068</v>
      </c>
      <c r="F59" s="1506" t="s">
        <v>90</v>
      </c>
      <c r="G59" s="1508">
        <v>21</v>
      </c>
      <c r="H59" s="1508">
        <v>64.415000000000006</v>
      </c>
      <c r="I59" s="1519">
        <v>144547.14499999999</v>
      </c>
      <c r="J59" s="1503" t="s">
        <v>736</v>
      </c>
      <c r="K59" s="1503" t="s">
        <v>736</v>
      </c>
      <c r="L59" s="1503" t="s">
        <v>736</v>
      </c>
      <c r="M59" s="1503" t="s">
        <v>736</v>
      </c>
      <c r="N59" s="1503" t="s">
        <v>736</v>
      </c>
      <c r="O59" s="537" t="s">
        <v>736</v>
      </c>
      <c r="P59" s="1530"/>
      <c r="Q59" s="907"/>
      <c r="Z59" s="65" t="str">
        <f t="shared" si="2"/>
        <v>N</v>
      </c>
      <c r="AA59" s="72"/>
      <c r="BB59" s="66" t="s">
        <v>270</v>
      </c>
      <c r="BN59" s="192" t="s">
        <v>505</v>
      </c>
    </row>
    <row r="60" spans="1:81">
      <c r="A60" s="946" t="s">
        <v>39</v>
      </c>
      <c r="B60" s="946" t="s">
        <v>1069</v>
      </c>
      <c r="C60" s="954" t="s">
        <v>962</v>
      </c>
      <c r="D60" s="954" t="s">
        <v>403</v>
      </c>
      <c r="E60" s="946" t="s">
        <v>1070</v>
      </c>
      <c r="F60" s="1409" t="s">
        <v>1043</v>
      </c>
      <c r="G60" s="1554">
        <v>463</v>
      </c>
      <c r="H60" s="1554">
        <v>758</v>
      </c>
      <c r="I60" s="1555" t="s">
        <v>830</v>
      </c>
      <c r="J60" s="946" t="s">
        <v>736</v>
      </c>
      <c r="K60" s="946" t="s">
        <v>736</v>
      </c>
      <c r="L60" s="946" t="s">
        <v>860</v>
      </c>
      <c r="M60" s="946" t="s">
        <v>66</v>
      </c>
      <c r="N60" s="946" t="s">
        <v>66</v>
      </c>
      <c r="O60" s="946" t="s">
        <v>736</v>
      </c>
      <c r="P60" s="1525" t="s">
        <v>1043</v>
      </c>
      <c r="Q60" s="907" t="s">
        <v>1616</v>
      </c>
      <c r="Z60" s="65" t="str">
        <f t="shared" si="2"/>
        <v>N</v>
      </c>
      <c r="AA60" s="72"/>
      <c r="BB60" s="66" t="s">
        <v>405</v>
      </c>
      <c r="BN60" s="192" t="s">
        <v>506</v>
      </c>
    </row>
    <row r="61" spans="1:81">
      <c r="A61" s="946" t="s">
        <v>39</v>
      </c>
      <c r="B61" s="946" t="s">
        <v>1069</v>
      </c>
      <c r="C61" s="954" t="s">
        <v>962</v>
      </c>
      <c r="D61" s="954" t="s">
        <v>403</v>
      </c>
      <c r="E61" s="946" t="s">
        <v>1070</v>
      </c>
      <c r="F61" s="1409" t="s">
        <v>1073</v>
      </c>
      <c r="G61" s="1554">
        <v>4360.5</v>
      </c>
      <c r="H61" s="1554">
        <v>3139.5</v>
      </c>
      <c r="I61" s="1555" t="s">
        <v>830</v>
      </c>
      <c r="J61" s="946" t="s">
        <v>66</v>
      </c>
      <c r="K61" s="946" t="s">
        <v>66</v>
      </c>
      <c r="L61" s="946" t="s">
        <v>860</v>
      </c>
      <c r="M61" s="946" t="s">
        <v>736</v>
      </c>
      <c r="N61" s="946" t="s">
        <v>66</v>
      </c>
      <c r="O61" s="946" t="s">
        <v>736</v>
      </c>
      <c r="P61" s="1525" t="s">
        <v>1073</v>
      </c>
      <c r="Q61" s="907"/>
      <c r="Z61" s="65" t="str">
        <f>IF(OR(J66=$AC$1,K66=$AC$1,L66=$AC$1,O66=$AC$1,P66=$AC$1),"Y","N")</f>
        <v>Y</v>
      </c>
      <c r="AA61" s="72"/>
      <c r="BB61" s="66" t="s">
        <v>406</v>
      </c>
      <c r="BN61" s="192" t="s">
        <v>507</v>
      </c>
    </row>
    <row r="62" spans="1:81">
      <c r="A62" s="946" t="s">
        <v>39</v>
      </c>
      <c r="B62" s="946" t="s">
        <v>1069</v>
      </c>
      <c r="C62" s="954" t="s">
        <v>962</v>
      </c>
      <c r="D62" s="954" t="s">
        <v>403</v>
      </c>
      <c r="E62" s="946" t="s">
        <v>1070</v>
      </c>
      <c r="F62" s="1409" t="s">
        <v>1041</v>
      </c>
      <c r="G62" s="1554">
        <v>4808.5</v>
      </c>
      <c r="H62" s="1554">
        <v>6980.63</v>
      </c>
      <c r="I62" s="1555" t="s">
        <v>830</v>
      </c>
      <c r="J62" s="946" t="s">
        <v>66</v>
      </c>
      <c r="K62" s="946" t="s">
        <v>66</v>
      </c>
      <c r="L62" s="946" t="s">
        <v>860</v>
      </c>
      <c r="M62" s="946" t="s">
        <v>736</v>
      </c>
      <c r="N62" s="946" t="s">
        <v>66</v>
      </c>
      <c r="O62" s="946" t="s">
        <v>736</v>
      </c>
      <c r="P62" s="1525" t="s">
        <v>1074</v>
      </c>
      <c r="Q62" s="907" t="s">
        <v>1618</v>
      </c>
      <c r="Z62" s="65" t="str">
        <f>IF(OR(J67=$AC$1,K67=$AC$1,L67=$AC$1,O67=$AC$1,P67=$AC$1),"Y","N")</f>
        <v>Y</v>
      </c>
      <c r="AA62" s="72"/>
      <c r="BB62" s="66" t="s">
        <v>407</v>
      </c>
      <c r="BN62" s="192" t="s">
        <v>508</v>
      </c>
    </row>
    <row r="63" spans="1:81">
      <c r="A63" s="946" t="s">
        <v>39</v>
      </c>
      <c r="B63" s="946" t="s">
        <v>1069</v>
      </c>
      <c r="C63" s="954" t="s">
        <v>962</v>
      </c>
      <c r="D63" s="954" t="s">
        <v>403</v>
      </c>
      <c r="E63" s="946" t="s">
        <v>1070</v>
      </c>
      <c r="F63" s="1409" t="s">
        <v>1040</v>
      </c>
      <c r="G63" s="1554">
        <v>675.66666666666697</v>
      </c>
      <c r="H63" s="1554">
        <v>3819</v>
      </c>
      <c r="I63" s="1555" t="s">
        <v>830</v>
      </c>
      <c r="J63" s="946" t="s">
        <v>736</v>
      </c>
      <c r="K63" s="946" t="s">
        <v>66</v>
      </c>
      <c r="L63" s="946" t="s">
        <v>860</v>
      </c>
      <c r="M63" s="946" t="s">
        <v>736</v>
      </c>
      <c r="N63" s="946" t="s">
        <v>66</v>
      </c>
      <c r="O63" s="946" t="s">
        <v>736</v>
      </c>
      <c r="P63" s="1525" t="s">
        <v>1040</v>
      </c>
      <c r="Q63" s="907"/>
      <c r="Z63" s="65" t="str">
        <f>IF(OR(J61=$AC$1,K61=$AC$1,L61=$AC$1,O61=$AC$1,P61=$AC$1),"Y","N")</f>
        <v>Y</v>
      </c>
      <c r="AA63" s="72"/>
      <c r="BB63" s="66" t="s">
        <v>408</v>
      </c>
      <c r="BN63" s="192" t="s">
        <v>509</v>
      </c>
    </row>
    <row r="64" spans="1:81">
      <c r="A64" s="537" t="s">
        <v>39</v>
      </c>
      <c r="B64" s="910" t="s">
        <v>1069</v>
      </c>
      <c r="C64" s="1556" t="s">
        <v>962</v>
      </c>
      <c r="D64" s="535" t="s">
        <v>403</v>
      </c>
      <c r="E64" s="910" t="s">
        <v>1070</v>
      </c>
      <c r="F64" s="1357" t="s">
        <v>269</v>
      </c>
      <c r="G64" s="1557">
        <v>0</v>
      </c>
      <c r="H64" s="1557">
        <v>0</v>
      </c>
      <c r="I64" s="1431" t="s">
        <v>860</v>
      </c>
      <c r="J64" s="537" t="s">
        <v>736</v>
      </c>
      <c r="K64" s="537" t="s">
        <v>736</v>
      </c>
      <c r="L64" s="537" t="s">
        <v>860</v>
      </c>
      <c r="M64" s="537" t="s">
        <v>736</v>
      </c>
      <c r="N64" s="537" t="s">
        <v>736</v>
      </c>
      <c r="O64" s="1556" t="s">
        <v>736</v>
      </c>
      <c r="P64" s="1530"/>
      <c r="Q64" s="907"/>
      <c r="Z64" s="65" t="str">
        <f>IF(OR(J62=$AC$1,K62=$AC$1,L62=$AC$1,O62=$AC$1,P62=$AC$1),"Y","N")</f>
        <v>Y</v>
      </c>
      <c r="AA64" s="72"/>
      <c r="BB64" s="66" t="s">
        <v>409</v>
      </c>
      <c r="BN64" s="192" t="s">
        <v>510</v>
      </c>
    </row>
    <row r="65" spans="1:66">
      <c r="A65" s="946" t="s">
        <v>39</v>
      </c>
      <c r="B65" s="946" t="s">
        <v>1069</v>
      </c>
      <c r="C65" s="954" t="s">
        <v>962</v>
      </c>
      <c r="D65" s="954" t="s">
        <v>403</v>
      </c>
      <c r="E65" s="946" t="s">
        <v>1070</v>
      </c>
      <c r="F65" s="1409" t="s">
        <v>1075</v>
      </c>
      <c r="G65" s="1554" t="s">
        <v>860</v>
      </c>
      <c r="H65" s="1554" t="s">
        <v>860</v>
      </c>
      <c r="I65" s="1555" t="s">
        <v>860</v>
      </c>
      <c r="J65" s="946" t="s">
        <v>860</v>
      </c>
      <c r="K65" s="946" t="s">
        <v>860</v>
      </c>
      <c r="L65" s="946" t="s">
        <v>860</v>
      </c>
      <c r="M65" s="946" t="s">
        <v>860</v>
      </c>
      <c r="N65" s="946" t="s">
        <v>860</v>
      </c>
      <c r="O65" s="946" t="s">
        <v>860</v>
      </c>
      <c r="P65" s="1525" t="s">
        <v>1075</v>
      </c>
      <c r="Q65" s="907" t="s">
        <v>1617</v>
      </c>
      <c r="Z65" s="65" t="str">
        <f>IF(OR(J63=$AC$1,K63=$AC$1,L63=$AC$1,O63=$AC$1,P63=$AC$1),"Y","N")</f>
        <v>Y</v>
      </c>
      <c r="AA65" s="72"/>
      <c r="BB65" s="66" t="s">
        <v>410</v>
      </c>
      <c r="BN65" s="192" t="s">
        <v>511</v>
      </c>
    </row>
    <row r="66" spans="1:66">
      <c r="A66" s="946" t="s">
        <v>39</v>
      </c>
      <c r="B66" s="946" t="s">
        <v>1069</v>
      </c>
      <c r="C66" s="954" t="s">
        <v>962</v>
      </c>
      <c r="D66" s="954" t="s">
        <v>403</v>
      </c>
      <c r="E66" s="946" t="s">
        <v>1615</v>
      </c>
      <c r="F66" s="1409" t="s">
        <v>1071</v>
      </c>
      <c r="G66" s="1554">
        <v>1826</v>
      </c>
      <c r="H66" s="1554">
        <v>3099</v>
      </c>
      <c r="I66" s="1555" t="s">
        <v>830</v>
      </c>
      <c r="J66" s="946" t="s">
        <v>66</v>
      </c>
      <c r="K66" s="946" t="s">
        <v>66</v>
      </c>
      <c r="L66" s="946" t="s">
        <v>860</v>
      </c>
      <c r="M66" s="946" t="s">
        <v>736</v>
      </c>
      <c r="N66" s="946" t="s">
        <v>736</v>
      </c>
      <c r="O66" s="946" t="s">
        <v>736</v>
      </c>
      <c r="P66" s="1525" t="s">
        <v>1071</v>
      </c>
      <c r="Q66" s="907"/>
      <c r="Z66" s="65" t="str">
        <f>IF(OR(J64=$AC$1,K64=$AC$1,L64=$AC$1,O64=$AC$1,P64=$AC$1),"Y","N")</f>
        <v>N</v>
      </c>
      <c r="AA66" s="72"/>
      <c r="BB66" s="66" t="s">
        <v>411</v>
      </c>
      <c r="BN66" s="192" t="s">
        <v>512</v>
      </c>
    </row>
    <row r="67" spans="1:66">
      <c r="A67" s="946" t="s">
        <v>39</v>
      </c>
      <c r="B67" s="946" t="s">
        <v>1069</v>
      </c>
      <c r="C67" s="954" t="s">
        <v>962</v>
      </c>
      <c r="D67" s="954" t="s">
        <v>403</v>
      </c>
      <c r="E67" s="946" t="s">
        <v>1615</v>
      </c>
      <c r="F67" s="1409" t="s">
        <v>1072</v>
      </c>
      <c r="G67" s="1554">
        <v>7199.3333333333339</v>
      </c>
      <c r="H67" s="1554">
        <v>1206.5545366666565</v>
      </c>
      <c r="I67" s="1555" t="s">
        <v>830</v>
      </c>
      <c r="J67" s="946" t="s">
        <v>66</v>
      </c>
      <c r="K67" s="946" t="s">
        <v>66</v>
      </c>
      <c r="L67" s="946" t="s">
        <v>860</v>
      </c>
      <c r="M67" s="946" t="s">
        <v>736</v>
      </c>
      <c r="N67" s="946" t="s">
        <v>736</v>
      </c>
      <c r="O67" s="946" t="s">
        <v>736</v>
      </c>
      <c r="P67" s="1525" t="s">
        <v>1072</v>
      </c>
      <c r="Q67" s="907"/>
      <c r="Z67" s="65" t="str">
        <f>IF(OR(J65=$AC$1,K65=$AC$1,L65=$AC$1,O65=$AC$1,P65=$AC$1),"Y","N")</f>
        <v>N</v>
      </c>
      <c r="AA67" s="72"/>
      <c r="BN67" s="192" t="s">
        <v>513</v>
      </c>
    </row>
    <row r="68" spans="1:66">
      <c r="A68" s="535" t="s">
        <v>39</v>
      </c>
      <c r="B68" s="535" t="s">
        <v>1849</v>
      </c>
      <c r="C68" s="534" t="s">
        <v>24</v>
      </c>
      <c r="D68" s="534" t="s">
        <v>101</v>
      </c>
      <c r="E68" s="535" t="s">
        <v>1076</v>
      </c>
      <c r="F68" s="1558" t="s">
        <v>1046</v>
      </c>
      <c r="G68" s="1559">
        <v>6540</v>
      </c>
      <c r="H68" s="1559">
        <v>1070.8438449999996</v>
      </c>
      <c r="I68" s="1560">
        <v>1469275.6700000002</v>
      </c>
      <c r="J68" s="535" t="s">
        <v>66</v>
      </c>
      <c r="K68" s="535" t="s">
        <v>66</v>
      </c>
      <c r="L68" s="535" t="s">
        <v>736</v>
      </c>
      <c r="M68" s="535" t="s">
        <v>736</v>
      </c>
      <c r="N68" s="535" t="s">
        <v>736</v>
      </c>
      <c r="O68" s="535" t="s">
        <v>736</v>
      </c>
      <c r="P68" s="1558"/>
      <c r="Q68" s="1489" t="s">
        <v>1918</v>
      </c>
      <c r="Z68" s="65" t="str">
        <f t="shared" ref="Z68:Z73" si="3">IF(OR(J68=$AC$1,K68=$AC$1,L68=$AC$1,O68=$AC$1,P68=$AC$1),"Y","N")</f>
        <v>Y</v>
      </c>
      <c r="AA68" s="378"/>
      <c r="BN68" s="192" t="s">
        <v>514</v>
      </c>
    </row>
    <row r="69" spans="1:66">
      <c r="A69" s="946" t="s">
        <v>39</v>
      </c>
      <c r="B69" s="946" t="s">
        <v>1849</v>
      </c>
      <c r="C69" s="954" t="s">
        <v>24</v>
      </c>
      <c r="D69" s="954" t="s">
        <v>101</v>
      </c>
      <c r="E69" s="946" t="s">
        <v>1076</v>
      </c>
      <c r="F69" s="1409" t="s">
        <v>1078</v>
      </c>
      <c r="G69" s="1554">
        <v>10989</v>
      </c>
      <c r="H69" s="1554">
        <v>783.76664000000017</v>
      </c>
      <c r="I69" s="1555">
        <v>3468502.28</v>
      </c>
      <c r="J69" s="1499" t="s">
        <v>66</v>
      </c>
      <c r="K69" s="946" t="s">
        <v>736</v>
      </c>
      <c r="L69" s="946" t="s">
        <v>66</v>
      </c>
      <c r="M69" s="946" t="s">
        <v>736</v>
      </c>
      <c r="N69" s="946" t="s">
        <v>736</v>
      </c>
      <c r="O69" s="946" t="s">
        <v>736</v>
      </c>
      <c r="P69" s="1525" t="s">
        <v>1078</v>
      </c>
      <c r="Q69" s="907"/>
      <c r="Z69" s="65" t="str">
        <f t="shared" si="3"/>
        <v>Y</v>
      </c>
      <c r="AA69" s="72"/>
      <c r="BB69" s="318" t="s">
        <v>737</v>
      </c>
      <c r="BN69" s="192" t="s">
        <v>2909</v>
      </c>
    </row>
    <row r="70" spans="1:66">
      <c r="A70" s="946" t="s">
        <v>39</v>
      </c>
      <c r="B70" s="946" t="s">
        <v>1849</v>
      </c>
      <c r="C70" s="954" t="s">
        <v>24</v>
      </c>
      <c r="D70" s="954" t="s">
        <v>101</v>
      </c>
      <c r="E70" s="946" t="s">
        <v>1076</v>
      </c>
      <c r="F70" s="1409" t="s">
        <v>1083</v>
      </c>
      <c r="G70" s="1554">
        <v>2614.5</v>
      </c>
      <c r="H70" s="1554">
        <v>155.87665499999997</v>
      </c>
      <c r="I70" s="1555">
        <v>562560.93999999994</v>
      </c>
      <c r="J70" s="946" t="s">
        <v>66</v>
      </c>
      <c r="K70" s="946" t="s">
        <v>736</v>
      </c>
      <c r="L70" s="946" t="s">
        <v>736</v>
      </c>
      <c r="M70" s="946" t="s">
        <v>736</v>
      </c>
      <c r="N70" s="946" t="s">
        <v>736</v>
      </c>
      <c r="O70" s="946" t="s">
        <v>66</v>
      </c>
      <c r="P70" s="1716" t="s">
        <v>1079</v>
      </c>
      <c r="Q70" s="907" t="s">
        <v>2792</v>
      </c>
      <c r="Z70" s="65" t="str">
        <f t="shared" si="3"/>
        <v>Y</v>
      </c>
      <c r="AA70" s="72"/>
      <c r="BB70" s="138" t="s">
        <v>738</v>
      </c>
      <c r="BN70" s="66" t="s">
        <v>515</v>
      </c>
    </row>
    <row r="71" spans="1:66">
      <c r="A71" s="946" t="s">
        <v>39</v>
      </c>
      <c r="B71" s="946" t="s">
        <v>1849</v>
      </c>
      <c r="C71" s="954" t="s">
        <v>24</v>
      </c>
      <c r="D71" s="954" t="s">
        <v>101</v>
      </c>
      <c r="E71" s="946" t="s">
        <v>1076</v>
      </c>
      <c r="F71" s="1409" t="s">
        <v>1081</v>
      </c>
      <c r="G71" s="1554">
        <v>3731.5</v>
      </c>
      <c r="H71" s="1554">
        <v>972.50884500000018</v>
      </c>
      <c r="I71" s="1555">
        <v>1514668.7500000012</v>
      </c>
      <c r="J71" s="946" t="s">
        <v>66</v>
      </c>
      <c r="K71" s="946" t="s">
        <v>66</v>
      </c>
      <c r="L71" s="946" t="s">
        <v>66</v>
      </c>
      <c r="M71" s="946" t="s">
        <v>736</v>
      </c>
      <c r="N71" s="946" t="s">
        <v>736</v>
      </c>
      <c r="O71" s="946" t="s">
        <v>66</v>
      </c>
      <c r="P71" s="1717"/>
      <c r="Q71" s="907" t="s">
        <v>2792</v>
      </c>
      <c r="Z71" s="65" t="str">
        <f t="shared" si="3"/>
        <v>Y</v>
      </c>
      <c r="AA71" s="72"/>
      <c r="BB71" s="320" t="s">
        <v>202</v>
      </c>
      <c r="BN71" s="192" t="s">
        <v>516</v>
      </c>
    </row>
    <row r="72" spans="1:66" ht="25.5">
      <c r="A72" s="946" t="s">
        <v>39</v>
      </c>
      <c r="B72" s="946" t="s">
        <v>1849</v>
      </c>
      <c r="C72" s="954" t="s">
        <v>24</v>
      </c>
      <c r="D72" s="954" t="s">
        <v>101</v>
      </c>
      <c r="E72" s="946" t="s">
        <v>1076</v>
      </c>
      <c r="F72" s="1409" t="s">
        <v>1079</v>
      </c>
      <c r="G72" s="1554">
        <v>13193</v>
      </c>
      <c r="H72" s="1554">
        <v>620.18870500000025</v>
      </c>
      <c r="I72" s="1555">
        <v>3318247.8299999987</v>
      </c>
      <c r="J72" s="946" t="s">
        <v>66</v>
      </c>
      <c r="K72" s="946" t="s">
        <v>736</v>
      </c>
      <c r="L72" s="946" t="s">
        <v>66</v>
      </c>
      <c r="M72" s="946" t="s">
        <v>736</v>
      </c>
      <c r="N72" s="946" t="s">
        <v>736</v>
      </c>
      <c r="O72" s="946" t="s">
        <v>66</v>
      </c>
      <c r="P72" s="1718"/>
      <c r="Q72" s="907"/>
      <c r="Z72" s="65" t="str">
        <f t="shared" si="3"/>
        <v>Y</v>
      </c>
      <c r="AA72" s="72"/>
      <c r="BB72" s="320" t="s">
        <v>795</v>
      </c>
      <c r="BN72" s="192" t="s">
        <v>517</v>
      </c>
    </row>
    <row r="73" spans="1:66">
      <c r="A73" s="1503" t="s">
        <v>39</v>
      </c>
      <c r="B73" s="1503" t="s">
        <v>1849</v>
      </c>
      <c r="C73" s="1167" t="s">
        <v>24</v>
      </c>
      <c r="D73" s="1167" t="s">
        <v>101</v>
      </c>
      <c r="E73" s="1503" t="s">
        <v>1076</v>
      </c>
      <c r="F73" s="1561" t="s">
        <v>1087</v>
      </c>
      <c r="G73" s="1562">
        <v>84</v>
      </c>
      <c r="H73" s="1562">
        <v>8.4072999999999993</v>
      </c>
      <c r="I73" s="1563">
        <v>26735.600000000006</v>
      </c>
      <c r="J73" s="1503" t="s">
        <v>736</v>
      </c>
      <c r="K73" s="1503" t="s">
        <v>736</v>
      </c>
      <c r="L73" s="1503" t="s">
        <v>736</v>
      </c>
      <c r="M73" s="1503" t="s">
        <v>736</v>
      </c>
      <c r="N73" s="1503" t="s">
        <v>736</v>
      </c>
      <c r="O73" s="1503" t="s">
        <v>736</v>
      </c>
      <c r="P73" s="1561"/>
      <c r="Q73" s="907"/>
      <c r="Z73" s="65" t="str">
        <f t="shared" si="3"/>
        <v>N</v>
      </c>
      <c r="AA73" s="72"/>
      <c r="BB73" s="320" t="s">
        <v>796</v>
      </c>
      <c r="BN73" s="192" t="s">
        <v>518</v>
      </c>
    </row>
    <row r="74" spans="1:66">
      <c r="A74" s="1503" t="s">
        <v>39</v>
      </c>
      <c r="B74" s="1503" t="s">
        <v>1849</v>
      </c>
      <c r="C74" s="1167" t="s">
        <v>24</v>
      </c>
      <c r="D74" s="1167" t="s">
        <v>101</v>
      </c>
      <c r="E74" s="1503" t="s">
        <v>1076</v>
      </c>
      <c r="F74" s="1561" t="s">
        <v>1085</v>
      </c>
      <c r="G74" s="1562">
        <v>585.5</v>
      </c>
      <c r="H74" s="1562">
        <v>22.520139999999998</v>
      </c>
      <c r="I74" s="1563">
        <v>95212.35500000001</v>
      </c>
      <c r="J74" s="1503" t="s">
        <v>736</v>
      </c>
      <c r="K74" s="1503" t="s">
        <v>736</v>
      </c>
      <c r="L74" s="1503" t="s">
        <v>736</v>
      </c>
      <c r="M74" s="1503" t="s">
        <v>736</v>
      </c>
      <c r="N74" s="1503" t="s">
        <v>736</v>
      </c>
      <c r="O74" s="1503" t="s">
        <v>736</v>
      </c>
      <c r="P74" s="1561"/>
      <c r="Q74" s="907"/>
      <c r="Z74" s="65" t="str">
        <f t="shared" ref="Z74:Z120" si="4">IF(OR(J74=$AC$1,K74=$AC$1,L74=$AC$1,O74=$AC$1,P74=$AC$1),"Y","N")</f>
        <v>N</v>
      </c>
      <c r="AA74" s="72"/>
      <c r="BB74" s="320" t="s">
        <v>65</v>
      </c>
      <c r="BN74" s="192" t="s">
        <v>519</v>
      </c>
    </row>
    <row r="75" spans="1:66" s="72" customFormat="1">
      <c r="A75" s="1503" t="s">
        <v>39</v>
      </c>
      <c r="B75" s="1503" t="s">
        <v>1849</v>
      </c>
      <c r="C75" s="1167" t="s">
        <v>24</v>
      </c>
      <c r="D75" s="1167" t="s">
        <v>101</v>
      </c>
      <c r="E75" s="1503" t="s">
        <v>1076</v>
      </c>
      <c r="F75" s="1561" t="s">
        <v>269</v>
      </c>
      <c r="G75" s="1562">
        <v>1377</v>
      </c>
      <c r="H75" s="1562">
        <v>96.356185000000011</v>
      </c>
      <c r="I75" s="1563">
        <v>651529.13500000024</v>
      </c>
      <c r="J75" s="1503" t="s">
        <v>736</v>
      </c>
      <c r="K75" s="1503" t="s">
        <v>736</v>
      </c>
      <c r="L75" s="1503" t="s">
        <v>736</v>
      </c>
      <c r="M75" s="1503" t="s">
        <v>736</v>
      </c>
      <c r="N75" s="1503" t="s">
        <v>736</v>
      </c>
      <c r="O75" s="1503" t="s">
        <v>736</v>
      </c>
      <c r="P75" s="1561"/>
      <c r="Q75" s="907"/>
      <c r="Z75" s="681" t="str">
        <f t="shared" si="4"/>
        <v>N</v>
      </c>
      <c r="BB75" s="1564" t="s">
        <v>797</v>
      </c>
      <c r="BN75" s="332" t="s">
        <v>520</v>
      </c>
    </row>
    <row r="76" spans="1:66" s="72" customFormat="1">
      <c r="A76" s="1503" t="s">
        <v>39</v>
      </c>
      <c r="B76" s="1503" t="s">
        <v>1849</v>
      </c>
      <c r="C76" s="1167" t="s">
        <v>24</v>
      </c>
      <c r="D76" s="1167" t="s">
        <v>101</v>
      </c>
      <c r="E76" s="1503" t="s">
        <v>1076</v>
      </c>
      <c r="F76" s="1561" t="s">
        <v>1854</v>
      </c>
      <c r="G76" s="1562">
        <v>10</v>
      </c>
      <c r="H76" s="1562">
        <v>5.1758000000000006</v>
      </c>
      <c r="I76" s="1563">
        <v>39476.949999999997</v>
      </c>
      <c r="J76" s="1503" t="s">
        <v>736</v>
      </c>
      <c r="K76" s="1503" t="s">
        <v>736</v>
      </c>
      <c r="L76" s="1503" t="s">
        <v>736</v>
      </c>
      <c r="M76" s="1503" t="s">
        <v>736</v>
      </c>
      <c r="N76" s="1503" t="s">
        <v>736</v>
      </c>
      <c r="O76" s="1503" t="s">
        <v>736</v>
      </c>
      <c r="P76" s="1561"/>
      <c r="Q76" s="907" t="s">
        <v>2790</v>
      </c>
      <c r="Z76" s="681" t="str">
        <f t="shared" si="4"/>
        <v>N</v>
      </c>
      <c r="BB76" s="224" t="s">
        <v>739</v>
      </c>
      <c r="BN76" s="332" t="s">
        <v>521</v>
      </c>
    </row>
    <row r="77" spans="1:66" s="72" customFormat="1">
      <c r="A77" s="1503" t="s">
        <v>39</v>
      </c>
      <c r="B77" s="1503" t="s">
        <v>1849</v>
      </c>
      <c r="C77" s="1167" t="s">
        <v>24</v>
      </c>
      <c r="D77" s="1167" t="s">
        <v>101</v>
      </c>
      <c r="E77" s="1503" t="s">
        <v>1076</v>
      </c>
      <c r="F77" s="1561" t="s">
        <v>1855</v>
      </c>
      <c r="G77" s="1562">
        <v>711.5</v>
      </c>
      <c r="H77" s="1562">
        <v>79.809549999999987</v>
      </c>
      <c r="I77" s="1563">
        <v>846966.79499999981</v>
      </c>
      <c r="J77" s="1503" t="s">
        <v>736</v>
      </c>
      <c r="K77" s="1503" t="s">
        <v>736</v>
      </c>
      <c r="L77" s="1503" t="s">
        <v>736</v>
      </c>
      <c r="M77" s="1503" t="s">
        <v>736</v>
      </c>
      <c r="N77" s="1503" t="s">
        <v>736</v>
      </c>
      <c r="O77" s="1503" t="s">
        <v>736</v>
      </c>
      <c r="P77" s="1561"/>
      <c r="Q77" s="907" t="s">
        <v>2791</v>
      </c>
      <c r="Z77" s="681" t="str">
        <f t="shared" si="4"/>
        <v>N</v>
      </c>
      <c r="BB77" s="72" t="s">
        <v>740</v>
      </c>
      <c r="BN77" s="332" t="s">
        <v>522</v>
      </c>
    </row>
    <row r="78" spans="1:66" s="72" customFormat="1">
      <c r="A78" s="946" t="s">
        <v>39</v>
      </c>
      <c r="B78" s="946" t="s">
        <v>1849</v>
      </c>
      <c r="C78" s="954" t="s">
        <v>24</v>
      </c>
      <c r="D78" s="954" t="s">
        <v>101</v>
      </c>
      <c r="E78" s="946" t="s">
        <v>1076</v>
      </c>
      <c r="F78" s="1409" t="s">
        <v>1077</v>
      </c>
      <c r="G78" s="1554">
        <v>18831.5</v>
      </c>
      <c r="H78" s="1554">
        <v>4917.5387100000007</v>
      </c>
      <c r="I78" s="1555">
        <v>18086549.990000002</v>
      </c>
      <c r="J78" s="946" t="s">
        <v>66</v>
      </c>
      <c r="K78" s="946" t="s">
        <v>66</v>
      </c>
      <c r="L78" s="946" t="s">
        <v>66</v>
      </c>
      <c r="M78" s="946" t="s">
        <v>736</v>
      </c>
      <c r="N78" s="946" t="s">
        <v>736</v>
      </c>
      <c r="O78" s="946" t="s">
        <v>736</v>
      </c>
      <c r="P78" s="1409" t="s">
        <v>1077</v>
      </c>
      <c r="Q78" s="907"/>
      <c r="Z78" s="681" t="str">
        <f t="shared" si="4"/>
        <v>Y</v>
      </c>
      <c r="BB78" s="72" t="s">
        <v>741</v>
      </c>
      <c r="BN78" s="332" t="s">
        <v>523</v>
      </c>
    </row>
    <row r="79" spans="1:66" s="72" customFormat="1">
      <c r="A79" s="946" t="s">
        <v>39</v>
      </c>
      <c r="B79" s="946" t="s">
        <v>1849</v>
      </c>
      <c r="C79" s="954" t="s">
        <v>24</v>
      </c>
      <c r="D79" s="954" t="s">
        <v>101</v>
      </c>
      <c r="E79" s="946" t="s">
        <v>1076</v>
      </c>
      <c r="F79" s="1409" t="s">
        <v>1082</v>
      </c>
      <c r="G79" s="1554">
        <v>2561.3333333333335</v>
      </c>
      <c r="H79" s="1554">
        <v>170.92908666666671</v>
      </c>
      <c r="I79" s="1555">
        <v>3229525.6199999996</v>
      </c>
      <c r="J79" s="946" t="s">
        <v>66</v>
      </c>
      <c r="K79" s="946" t="s">
        <v>736</v>
      </c>
      <c r="L79" s="946" t="s">
        <v>66</v>
      </c>
      <c r="M79" s="946" t="s">
        <v>736</v>
      </c>
      <c r="N79" s="946" t="s">
        <v>736</v>
      </c>
      <c r="O79" s="946" t="s">
        <v>736</v>
      </c>
      <c r="P79" s="1409" t="s">
        <v>1082</v>
      </c>
      <c r="Q79" s="907"/>
      <c r="Z79" s="681" t="str">
        <f t="shared" si="4"/>
        <v>Y</v>
      </c>
      <c r="BB79" s="72" t="s">
        <v>742</v>
      </c>
      <c r="BN79" s="332" t="s">
        <v>524</v>
      </c>
    </row>
    <row r="80" spans="1:66" s="72" customFormat="1">
      <c r="A80" s="535" t="s">
        <v>39</v>
      </c>
      <c r="B80" s="535" t="s">
        <v>1849</v>
      </c>
      <c r="C80" s="534" t="s">
        <v>24</v>
      </c>
      <c r="D80" s="534" t="s">
        <v>101</v>
      </c>
      <c r="E80" s="535" t="s">
        <v>1076</v>
      </c>
      <c r="F80" s="1561" t="s">
        <v>1084</v>
      </c>
      <c r="G80" s="1562">
        <v>724</v>
      </c>
      <c r="H80" s="1562">
        <v>119.05226500000005</v>
      </c>
      <c r="I80" s="1563">
        <v>960181.72500000009</v>
      </c>
      <c r="J80" s="1503" t="s">
        <v>736</v>
      </c>
      <c r="K80" s="1503" t="s">
        <v>736</v>
      </c>
      <c r="L80" s="1503" t="s">
        <v>736</v>
      </c>
      <c r="M80" s="1503" t="s">
        <v>736</v>
      </c>
      <c r="N80" s="1503" t="s">
        <v>736</v>
      </c>
      <c r="O80" s="1503" t="s">
        <v>736</v>
      </c>
      <c r="P80" s="1561"/>
      <c r="Q80" s="907"/>
      <c r="Z80" s="681" t="str">
        <f t="shared" si="4"/>
        <v>N</v>
      </c>
      <c r="BB80" s="72" t="s">
        <v>743</v>
      </c>
      <c r="BN80" s="332" t="s">
        <v>525</v>
      </c>
    </row>
    <row r="81" spans="1:66" s="72" customFormat="1">
      <c r="A81" s="946" t="s">
        <v>39</v>
      </c>
      <c r="B81" s="946" t="s">
        <v>1849</v>
      </c>
      <c r="C81" s="954" t="s">
        <v>24</v>
      </c>
      <c r="D81" s="954" t="s">
        <v>101</v>
      </c>
      <c r="E81" s="946" t="s">
        <v>1076</v>
      </c>
      <c r="F81" s="1409" t="s">
        <v>1080</v>
      </c>
      <c r="G81" s="1554">
        <v>9362.5</v>
      </c>
      <c r="H81" s="1554">
        <v>14886.936995000002</v>
      </c>
      <c r="I81" s="1555">
        <v>18470435.645000003</v>
      </c>
      <c r="J81" s="946" t="s">
        <v>66</v>
      </c>
      <c r="K81" s="946" t="s">
        <v>66</v>
      </c>
      <c r="L81" s="946" t="s">
        <v>66</v>
      </c>
      <c r="M81" s="946" t="s">
        <v>736</v>
      </c>
      <c r="N81" s="946" t="s">
        <v>736</v>
      </c>
      <c r="O81" s="946" t="s">
        <v>736</v>
      </c>
      <c r="P81" s="1409" t="s">
        <v>1080</v>
      </c>
      <c r="Q81" s="907"/>
      <c r="Z81" s="681" t="str">
        <f t="shared" si="4"/>
        <v>Y</v>
      </c>
      <c r="BB81" s="72" t="s">
        <v>744</v>
      </c>
      <c r="BN81" s="332" t="s">
        <v>526</v>
      </c>
    </row>
    <row r="82" spans="1:66" s="72" customFormat="1">
      <c r="A82" s="535" t="s">
        <v>39</v>
      </c>
      <c r="B82" s="535" t="s">
        <v>1849</v>
      </c>
      <c r="C82" s="534" t="s">
        <v>24</v>
      </c>
      <c r="D82" s="534" t="s">
        <v>101</v>
      </c>
      <c r="E82" s="535" t="s">
        <v>1076</v>
      </c>
      <c r="F82" s="1561" t="s">
        <v>1086</v>
      </c>
      <c r="G82" s="1562">
        <v>349.5</v>
      </c>
      <c r="H82" s="1562">
        <v>6.8602850000000002</v>
      </c>
      <c r="I82" s="1563">
        <v>135485.91</v>
      </c>
      <c r="J82" s="1503" t="s">
        <v>736</v>
      </c>
      <c r="K82" s="1503" t="s">
        <v>736</v>
      </c>
      <c r="L82" s="1503" t="s">
        <v>736</v>
      </c>
      <c r="M82" s="1503" t="s">
        <v>736</v>
      </c>
      <c r="N82" s="1503" t="s">
        <v>736</v>
      </c>
      <c r="O82" s="1503" t="s">
        <v>736</v>
      </c>
      <c r="P82" s="1561"/>
      <c r="Q82" s="907"/>
      <c r="Z82" s="681" t="str">
        <f t="shared" si="4"/>
        <v>N</v>
      </c>
      <c r="BB82" s="72" t="s">
        <v>745</v>
      </c>
      <c r="BN82" s="332" t="s">
        <v>527</v>
      </c>
    </row>
    <row r="83" spans="1:66" s="72" customFormat="1">
      <c r="A83" s="946" t="s">
        <v>39</v>
      </c>
      <c r="B83" s="946" t="s">
        <v>1849</v>
      </c>
      <c r="C83" s="954" t="s">
        <v>24</v>
      </c>
      <c r="D83" s="954" t="s">
        <v>101</v>
      </c>
      <c r="E83" s="946" t="s">
        <v>1088</v>
      </c>
      <c r="F83" s="1409" t="s">
        <v>1082</v>
      </c>
      <c r="G83" s="1554">
        <v>700.5</v>
      </c>
      <c r="H83" s="1554">
        <v>65.44453</v>
      </c>
      <c r="I83" s="1555">
        <v>1250510.7050000003</v>
      </c>
      <c r="J83" s="946" t="s">
        <v>66</v>
      </c>
      <c r="K83" s="946" t="s">
        <v>66</v>
      </c>
      <c r="L83" s="946" t="s">
        <v>66</v>
      </c>
      <c r="M83" s="946" t="s">
        <v>736</v>
      </c>
      <c r="N83" s="946" t="s">
        <v>736</v>
      </c>
      <c r="O83" s="946" t="s">
        <v>66</v>
      </c>
      <c r="P83" s="1713" t="s">
        <v>1082</v>
      </c>
      <c r="Q83" s="907"/>
      <c r="Z83" s="681" t="str">
        <f t="shared" si="4"/>
        <v>Y</v>
      </c>
      <c r="BB83" s="72" t="s">
        <v>746</v>
      </c>
      <c r="BN83" s="332" t="s">
        <v>528</v>
      </c>
    </row>
    <row r="84" spans="1:66">
      <c r="A84" s="946" t="s">
        <v>39</v>
      </c>
      <c r="B84" s="946" t="s">
        <v>1849</v>
      </c>
      <c r="C84" s="954" t="s">
        <v>24</v>
      </c>
      <c r="D84" s="954" t="s">
        <v>101</v>
      </c>
      <c r="E84" s="946" t="s">
        <v>1088</v>
      </c>
      <c r="F84" s="1409" t="s">
        <v>1084</v>
      </c>
      <c r="G84" s="1554">
        <v>218</v>
      </c>
      <c r="H84" s="1554">
        <v>37.673005000000003</v>
      </c>
      <c r="I84" s="1555">
        <v>393427.28500000003</v>
      </c>
      <c r="J84" s="946" t="s">
        <v>66</v>
      </c>
      <c r="K84" s="946" t="s">
        <v>66</v>
      </c>
      <c r="L84" s="946" t="s">
        <v>66</v>
      </c>
      <c r="M84" s="946" t="s">
        <v>736</v>
      </c>
      <c r="N84" s="946" t="s">
        <v>736</v>
      </c>
      <c r="O84" s="946" t="s">
        <v>66</v>
      </c>
      <c r="P84" s="1714"/>
      <c r="Q84" s="907" t="s">
        <v>2793</v>
      </c>
      <c r="Z84" s="65" t="str">
        <f t="shared" si="4"/>
        <v>Y</v>
      </c>
      <c r="AA84" s="1565"/>
      <c r="BB84" s="66" t="s">
        <v>747</v>
      </c>
      <c r="BN84" s="192" t="s">
        <v>529</v>
      </c>
    </row>
    <row r="85" spans="1:66">
      <c r="A85" s="535" t="s">
        <v>39</v>
      </c>
      <c r="B85" s="535" t="s">
        <v>1849</v>
      </c>
      <c r="C85" s="534" t="s">
        <v>24</v>
      </c>
      <c r="D85" s="534" t="s">
        <v>101</v>
      </c>
      <c r="E85" s="535" t="s">
        <v>1088</v>
      </c>
      <c r="F85" s="1558" t="s">
        <v>1077</v>
      </c>
      <c r="G85" s="1559">
        <v>72.5</v>
      </c>
      <c r="H85" s="1559">
        <v>14.3102</v>
      </c>
      <c r="I85" s="1560">
        <v>106879.14000000001</v>
      </c>
      <c r="J85" s="535" t="s">
        <v>736</v>
      </c>
      <c r="K85" s="535" t="s">
        <v>736</v>
      </c>
      <c r="L85" s="535" t="s">
        <v>736</v>
      </c>
      <c r="M85" s="535" t="s">
        <v>736</v>
      </c>
      <c r="N85" s="535" t="s">
        <v>736</v>
      </c>
      <c r="O85" s="535" t="s">
        <v>736</v>
      </c>
      <c r="P85" s="1566"/>
      <c r="Q85" s="907"/>
      <c r="Z85" s="65" t="str">
        <f t="shared" si="4"/>
        <v>N</v>
      </c>
      <c r="AA85" s="72"/>
      <c r="BB85" s="66" t="s">
        <v>748</v>
      </c>
      <c r="BN85" s="192" t="s">
        <v>530</v>
      </c>
    </row>
    <row r="86" spans="1:66">
      <c r="A86" s="535" t="s">
        <v>39</v>
      </c>
      <c r="B86" s="535" t="s">
        <v>1849</v>
      </c>
      <c r="C86" s="534" t="s">
        <v>24</v>
      </c>
      <c r="D86" s="534" t="s">
        <v>101</v>
      </c>
      <c r="E86" s="535" t="s">
        <v>1089</v>
      </c>
      <c r="F86" s="1567" t="s">
        <v>1046</v>
      </c>
      <c r="G86" s="1568">
        <v>2.5</v>
      </c>
      <c r="H86" s="1568">
        <v>7.9325000000000007E-2</v>
      </c>
      <c r="I86" s="1568">
        <v>570.27499999999998</v>
      </c>
      <c r="J86" s="877" t="s">
        <v>736</v>
      </c>
      <c r="K86" s="877" t="s">
        <v>736</v>
      </c>
      <c r="L86" s="877" t="s">
        <v>736</v>
      </c>
      <c r="M86" s="877" t="s">
        <v>736</v>
      </c>
      <c r="N86" s="877" t="s">
        <v>736</v>
      </c>
      <c r="O86" s="535" t="s">
        <v>736</v>
      </c>
      <c r="P86" s="1566"/>
      <c r="Q86" s="907"/>
      <c r="Z86" s="65" t="str">
        <f t="shared" si="4"/>
        <v>N</v>
      </c>
      <c r="AA86" s="72"/>
      <c r="BB86" s="138" t="s">
        <v>791</v>
      </c>
      <c r="BN86" s="192"/>
    </row>
    <row r="87" spans="1:66">
      <c r="A87" s="535" t="s">
        <v>39</v>
      </c>
      <c r="B87" s="535" t="s">
        <v>1849</v>
      </c>
      <c r="C87" s="534" t="s">
        <v>24</v>
      </c>
      <c r="D87" s="534" t="s">
        <v>101</v>
      </c>
      <c r="E87" s="535" t="s">
        <v>1089</v>
      </c>
      <c r="F87" s="1567" t="s">
        <v>1078</v>
      </c>
      <c r="G87" s="1568">
        <v>154.5</v>
      </c>
      <c r="H87" s="1568">
        <v>3.2428450000000009</v>
      </c>
      <c r="I87" s="1568">
        <v>26836.54</v>
      </c>
      <c r="J87" s="877" t="s">
        <v>736</v>
      </c>
      <c r="K87" s="877" t="s">
        <v>736</v>
      </c>
      <c r="L87" s="877" t="s">
        <v>736</v>
      </c>
      <c r="M87" s="877" t="s">
        <v>736</v>
      </c>
      <c r="N87" s="877" t="s">
        <v>736</v>
      </c>
      <c r="O87" s="535" t="s">
        <v>736</v>
      </c>
      <c r="P87" s="1566"/>
      <c r="Q87" s="907"/>
      <c r="Z87" s="65" t="str">
        <f t="shared" si="4"/>
        <v>N</v>
      </c>
      <c r="AA87" s="72"/>
      <c r="BB87" s="66" t="s">
        <v>788</v>
      </c>
      <c r="BN87" s="192"/>
    </row>
    <row r="88" spans="1:66">
      <c r="A88" s="946" t="s">
        <v>39</v>
      </c>
      <c r="B88" s="946" t="s">
        <v>1849</v>
      </c>
      <c r="C88" s="954" t="s">
        <v>24</v>
      </c>
      <c r="D88" s="954" t="s">
        <v>101</v>
      </c>
      <c r="E88" s="946" t="s">
        <v>1089</v>
      </c>
      <c r="F88" s="1569" t="s">
        <v>1083</v>
      </c>
      <c r="G88" s="1570">
        <v>4258.5</v>
      </c>
      <c r="H88" s="1570">
        <v>130.62237999999999</v>
      </c>
      <c r="I88" s="1570">
        <v>1132989.4249999998</v>
      </c>
      <c r="J88" s="865" t="s">
        <v>66</v>
      </c>
      <c r="K88" s="865" t="s">
        <v>66</v>
      </c>
      <c r="L88" s="865" t="s">
        <v>66</v>
      </c>
      <c r="M88" s="865" t="s">
        <v>736</v>
      </c>
      <c r="N88" s="865" t="s">
        <v>736</v>
      </c>
      <c r="O88" s="946" t="s">
        <v>66</v>
      </c>
      <c r="P88" s="1713" t="s">
        <v>1079</v>
      </c>
      <c r="Q88" s="907" t="s">
        <v>2792</v>
      </c>
      <c r="Z88" s="65" t="str">
        <f t="shared" si="4"/>
        <v>Y</v>
      </c>
      <c r="AA88" s="72"/>
      <c r="BB88" s="66" t="s">
        <v>789</v>
      </c>
      <c r="BN88" s="192"/>
    </row>
    <row r="89" spans="1:66">
      <c r="A89" s="946" t="s">
        <v>39</v>
      </c>
      <c r="B89" s="946" t="s">
        <v>1849</v>
      </c>
      <c r="C89" s="954" t="s">
        <v>24</v>
      </c>
      <c r="D89" s="954" t="s">
        <v>101</v>
      </c>
      <c r="E89" s="946" t="s">
        <v>1089</v>
      </c>
      <c r="F89" s="1569" t="s">
        <v>269</v>
      </c>
      <c r="G89" s="1571">
        <v>2920.5</v>
      </c>
      <c r="H89" s="1571">
        <v>75.573035000000019</v>
      </c>
      <c r="I89" s="1571">
        <v>578608.30499999993</v>
      </c>
      <c r="J89" s="865" t="s">
        <v>66</v>
      </c>
      <c r="K89" s="865" t="s">
        <v>736</v>
      </c>
      <c r="L89" s="865" t="s">
        <v>736</v>
      </c>
      <c r="M89" s="865" t="s">
        <v>736</v>
      </c>
      <c r="N89" s="865" t="s">
        <v>736</v>
      </c>
      <c r="O89" s="946" t="s">
        <v>66</v>
      </c>
      <c r="P89" s="1715"/>
      <c r="Q89" s="907" t="s">
        <v>2792</v>
      </c>
      <c r="Z89" s="65" t="str">
        <f>IF(OR(J89=$AC$1,K89=$AC$1,L89=$AC$1,O89=$AC$1,P89=$AC$1),"Y","N")</f>
        <v>Y</v>
      </c>
      <c r="AA89" s="72"/>
      <c r="BB89" s="66" t="s">
        <v>752</v>
      </c>
      <c r="BN89" s="192" t="s">
        <v>534</v>
      </c>
    </row>
    <row r="90" spans="1:66">
      <c r="A90" s="946" t="s">
        <v>39</v>
      </c>
      <c r="B90" s="946" t="s">
        <v>1849</v>
      </c>
      <c r="C90" s="954" t="s">
        <v>24</v>
      </c>
      <c r="D90" s="954" t="s">
        <v>101</v>
      </c>
      <c r="E90" s="946" t="s">
        <v>1089</v>
      </c>
      <c r="F90" s="1569" t="s">
        <v>1079</v>
      </c>
      <c r="G90" s="1571">
        <v>11610.5</v>
      </c>
      <c r="H90" s="1571">
        <v>245.71311999999998</v>
      </c>
      <c r="I90" s="1571">
        <v>2924470.16</v>
      </c>
      <c r="J90" s="865" t="s">
        <v>66</v>
      </c>
      <c r="K90" s="865" t="s">
        <v>66</v>
      </c>
      <c r="L90" s="865" t="s">
        <v>66</v>
      </c>
      <c r="M90" s="865" t="s">
        <v>736</v>
      </c>
      <c r="N90" s="865" t="s">
        <v>736</v>
      </c>
      <c r="O90" s="946" t="s">
        <v>66</v>
      </c>
      <c r="P90" s="1714"/>
      <c r="Q90" s="907"/>
      <c r="Z90" s="65" t="str">
        <f t="shared" si="4"/>
        <v>Y</v>
      </c>
      <c r="AA90" s="72"/>
      <c r="BB90" s="138" t="s">
        <v>2918</v>
      </c>
      <c r="BN90" s="66" t="s">
        <v>531</v>
      </c>
    </row>
    <row r="91" spans="1:66">
      <c r="A91" s="535" t="s">
        <v>39</v>
      </c>
      <c r="B91" s="535" t="s">
        <v>1849</v>
      </c>
      <c r="C91" s="534" t="s">
        <v>24</v>
      </c>
      <c r="D91" s="534" t="s">
        <v>101</v>
      </c>
      <c r="E91" s="535" t="s">
        <v>1089</v>
      </c>
      <c r="F91" s="1567" t="s">
        <v>1081</v>
      </c>
      <c r="G91" s="1568">
        <v>291</v>
      </c>
      <c r="H91" s="1568">
        <v>12.138039999999997</v>
      </c>
      <c r="I91" s="1568">
        <v>55657.025000000009</v>
      </c>
      <c r="J91" s="877" t="s">
        <v>736</v>
      </c>
      <c r="K91" s="877" t="s">
        <v>736</v>
      </c>
      <c r="L91" s="877" t="s">
        <v>736</v>
      </c>
      <c r="M91" s="877" t="s">
        <v>736</v>
      </c>
      <c r="N91" s="877" t="s">
        <v>736</v>
      </c>
      <c r="O91" s="1503" t="s">
        <v>736</v>
      </c>
      <c r="P91" s="1528"/>
      <c r="Q91" s="907"/>
      <c r="Z91" s="65" t="str">
        <f>IF(OR(J91=$AC$1,K91=$AC$1,L91=$AC$1,O91=$AC$1,P91=$AC$1),"Y","N")</f>
        <v>N</v>
      </c>
      <c r="AA91" s="72"/>
      <c r="BB91" s="66" t="s">
        <v>790</v>
      </c>
      <c r="BN91" s="192"/>
    </row>
    <row r="92" spans="1:66">
      <c r="A92" s="946" t="s">
        <v>39</v>
      </c>
      <c r="B92" s="946" t="s">
        <v>1849</v>
      </c>
      <c r="C92" s="954" t="s">
        <v>24</v>
      </c>
      <c r="D92" s="954" t="s">
        <v>101</v>
      </c>
      <c r="E92" s="946" t="s">
        <v>1089</v>
      </c>
      <c r="F92" s="1569" t="s">
        <v>1090</v>
      </c>
      <c r="G92" s="1571">
        <v>1409.5</v>
      </c>
      <c r="H92" s="1571">
        <v>125.67122499999998</v>
      </c>
      <c r="I92" s="1571">
        <v>670048.28499999992</v>
      </c>
      <c r="J92" s="865" t="s">
        <v>66</v>
      </c>
      <c r="K92" s="865" t="s">
        <v>66</v>
      </c>
      <c r="L92" s="865" t="s">
        <v>66</v>
      </c>
      <c r="M92" s="865" t="s">
        <v>736</v>
      </c>
      <c r="N92" s="865" t="s">
        <v>736</v>
      </c>
      <c r="O92" s="946" t="s">
        <v>736</v>
      </c>
      <c r="P92" s="1569" t="s">
        <v>1090</v>
      </c>
      <c r="Q92" s="907"/>
      <c r="Z92" s="65" t="str">
        <f t="shared" si="4"/>
        <v>Y</v>
      </c>
      <c r="AA92" s="72"/>
      <c r="BB92" s="66" t="s">
        <v>750</v>
      </c>
      <c r="BN92" s="192" t="s">
        <v>532</v>
      </c>
    </row>
    <row r="93" spans="1:66">
      <c r="A93" s="535" t="s">
        <v>39</v>
      </c>
      <c r="B93" s="535" t="s">
        <v>1849</v>
      </c>
      <c r="C93" s="534" t="s">
        <v>24</v>
      </c>
      <c r="D93" s="534" t="s">
        <v>101</v>
      </c>
      <c r="E93" s="535" t="s">
        <v>1089</v>
      </c>
      <c r="F93" s="1567" t="s">
        <v>1085</v>
      </c>
      <c r="G93" s="1568">
        <v>754</v>
      </c>
      <c r="H93" s="1568">
        <v>7.0647000000000011</v>
      </c>
      <c r="I93" s="1568">
        <v>117997.75000000003</v>
      </c>
      <c r="J93" s="877" t="s">
        <v>736</v>
      </c>
      <c r="K93" s="877" t="s">
        <v>736</v>
      </c>
      <c r="L93" s="877" t="s">
        <v>736</v>
      </c>
      <c r="M93" s="877" t="s">
        <v>736</v>
      </c>
      <c r="N93" s="877" t="s">
        <v>736</v>
      </c>
      <c r="O93" s="1503" t="s">
        <v>736</v>
      </c>
      <c r="P93" s="1528"/>
      <c r="Q93" s="907"/>
      <c r="Z93" s="65" t="str">
        <f t="shared" si="4"/>
        <v>N</v>
      </c>
      <c r="AA93" s="72"/>
      <c r="BB93" s="66" t="s">
        <v>751</v>
      </c>
      <c r="BN93" s="192" t="s">
        <v>533</v>
      </c>
    </row>
    <row r="94" spans="1:66">
      <c r="A94" s="946" t="s">
        <v>39</v>
      </c>
      <c r="B94" s="946" t="s">
        <v>1849</v>
      </c>
      <c r="C94" s="954" t="s">
        <v>24</v>
      </c>
      <c r="D94" s="954" t="s">
        <v>101</v>
      </c>
      <c r="E94" s="946" t="s">
        <v>1089</v>
      </c>
      <c r="F94" s="1569" t="s">
        <v>1077</v>
      </c>
      <c r="G94" s="1571">
        <v>3878.3333333333335</v>
      </c>
      <c r="H94" s="1571">
        <v>918.5738933333331</v>
      </c>
      <c r="I94" s="1571">
        <v>4544978.6833333345</v>
      </c>
      <c r="J94" s="865" t="s">
        <v>66</v>
      </c>
      <c r="K94" s="865" t="s">
        <v>66</v>
      </c>
      <c r="L94" s="865" t="s">
        <v>66</v>
      </c>
      <c r="M94" s="865" t="s">
        <v>736</v>
      </c>
      <c r="N94" s="865" t="s">
        <v>736</v>
      </c>
      <c r="O94" s="946" t="s">
        <v>736</v>
      </c>
      <c r="P94" s="1569" t="s">
        <v>1077</v>
      </c>
      <c r="Q94" s="907"/>
      <c r="Z94" s="65" t="str">
        <f t="shared" si="4"/>
        <v>Y</v>
      </c>
      <c r="AA94" s="72"/>
      <c r="BB94" s="66" t="s">
        <v>753</v>
      </c>
      <c r="BN94" s="192" t="s">
        <v>535</v>
      </c>
    </row>
    <row r="95" spans="1:66">
      <c r="A95" s="946" t="s">
        <v>39</v>
      </c>
      <c r="B95" s="946" t="s">
        <v>1849</v>
      </c>
      <c r="C95" s="954" t="s">
        <v>24</v>
      </c>
      <c r="D95" s="954" t="s">
        <v>101</v>
      </c>
      <c r="E95" s="946" t="s">
        <v>1089</v>
      </c>
      <c r="F95" s="1569" t="s">
        <v>1082</v>
      </c>
      <c r="G95" s="1571">
        <v>1927.6666666666667</v>
      </c>
      <c r="H95" s="1571">
        <v>221.88581333333323</v>
      </c>
      <c r="I95" s="1571">
        <v>2651039.7666666671</v>
      </c>
      <c r="J95" s="865" t="s">
        <v>66</v>
      </c>
      <c r="K95" s="865" t="s">
        <v>66</v>
      </c>
      <c r="L95" s="865" t="s">
        <v>66</v>
      </c>
      <c r="M95" s="865" t="s">
        <v>736</v>
      </c>
      <c r="N95" s="865" t="s">
        <v>736</v>
      </c>
      <c r="O95" s="946" t="s">
        <v>66</v>
      </c>
      <c r="P95" s="1713" t="s">
        <v>1082</v>
      </c>
      <c r="Q95" s="907"/>
      <c r="Z95" s="65" t="str">
        <f t="shared" si="4"/>
        <v>Y</v>
      </c>
      <c r="AA95" s="72"/>
      <c r="BB95" s="66" t="s">
        <v>84</v>
      </c>
      <c r="BN95" s="192" t="s">
        <v>102</v>
      </c>
    </row>
    <row r="96" spans="1:66">
      <c r="A96" s="946" t="s">
        <v>39</v>
      </c>
      <c r="B96" s="946" t="s">
        <v>1849</v>
      </c>
      <c r="C96" s="954" t="s">
        <v>24</v>
      </c>
      <c r="D96" s="954" t="s">
        <v>101</v>
      </c>
      <c r="E96" s="946" t="s">
        <v>1089</v>
      </c>
      <c r="F96" s="1569" t="s">
        <v>1084</v>
      </c>
      <c r="G96" s="1571">
        <v>1486</v>
      </c>
      <c r="H96" s="1571">
        <v>293.08922333333334</v>
      </c>
      <c r="I96" s="1571">
        <v>2016951.7699999996</v>
      </c>
      <c r="J96" s="865" t="s">
        <v>66</v>
      </c>
      <c r="K96" s="865" t="s">
        <v>66</v>
      </c>
      <c r="L96" s="865" t="s">
        <v>66</v>
      </c>
      <c r="M96" s="865" t="s">
        <v>736</v>
      </c>
      <c r="N96" s="865" t="s">
        <v>736</v>
      </c>
      <c r="O96" s="946" t="s">
        <v>66</v>
      </c>
      <c r="P96" s="1714"/>
      <c r="Q96" s="907" t="s">
        <v>2793</v>
      </c>
      <c r="Z96" s="65" t="str">
        <f t="shared" si="4"/>
        <v>Y</v>
      </c>
      <c r="AA96" s="72"/>
      <c r="BB96" s="66" t="s">
        <v>754</v>
      </c>
      <c r="BN96" s="192" t="s">
        <v>2919</v>
      </c>
    </row>
    <row r="97" spans="1:66">
      <c r="A97" s="946" t="s">
        <v>39</v>
      </c>
      <c r="B97" s="946" t="s">
        <v>1849</v>
      </c>
      <c r="C97" s="954" t="s">
        <v>24</v>
      </c>
      <c r="D97" s="954" t="s">
        <v>101</v>
      </c>
      <c r="E97" s="946" t="s">
        <v>1089</v>
      </c>
      <c r="F97" s="1569" t="s">
        <v>1080</v>
      </c>
      <c r="G97" s="1571">
        <v>1047</v>
      </c>
      <c r="H97" s="1571">
        <v>828.61864500000001</v>
      </c>
      <c r="I97" s="1571">
        <v>1657320.335</v>
      </c>
      <c r="J97" s="865" t="s">
        <v>66</v>
      </c>
      <c r="K97" s="865" t="s">
        <v>66</v>
      </c>
      <c r="L97" s="865" t="s">
        <v>66</v>
      </c>
      <c r="M97" s="865" t="s">
        <v>736</v>
      </c>
      <c r="N97" s="865" t="s">
        <v>736</v>
      </c>
      <c r="O97" s="946" t="s">
        <v>736</v>
      </c>
      <c r="P97" s="1569" t="s">
        <v>1080</v>
      </c>
      <c r="Q97" s="907"/>
      <c r="Z97" s="65" t="str">
        <f t="shared" si="4"/>
        <v>Y</v>
      </c>
      <c r="AA97" s="72"/>
      <c r="BB97" s="66" t="s">
        <v>755</v>
      </c>
      <c r="BN97" s="192" t="s">
        <v>536</v>
      </c>
    </row>
    <row r="98" spans="1:66">
      <c r="A98" s="535" t="s">
        <v>39</v>
      </c>
      <c r="B98" s="535" t="s">
        <v>1849</v>
      </c>
      <c r="C98" s="534" t="s">
        <v>24</v>
      </c>
      <c r="D98" s="534" t="s">
        <v>101</v>
      </c>
      <c r="E98" s="535" t="s">
        <v>1089</v>
      </c>
      <c r="F98" s="1567" t="s">
        <v>1086</v>
      </c>
      <c r="G98" s="1568">
        <v>914</v>
      </c>
      <c r="H98" s="1568">
        <v>22.880475000000004</v>
      </c>
      <c r="I98" s="1568">
        <v>382942.57</v>
      </c>
      <c r="J98" s="877" t="s">
        <v>736</v>
      </c>
      <c r="K98" s="877" t="s">
        <v>736</v>
      </c>
      <c r="L98" s="877" t="s">
        <v>736</v>
      </c>
      <c r="M98" s="877" t="s">
        <v>736</v>
      </c>
      <c r="N98" s="877" t="s">
        <v>736</v>
      </c>
      <c r="O98" s="1503" t="s">
        <v>736</v>
      </c>
      <c r="P98" s="1528"/>
      <c r="Q98" s="907"/>
      <c r="Z98" s="65" t="str">
        <f t="shared" si="4"/>
        <v>N</v>
      </c>
      <c r="AA98" s="72"/>
      <c r="BB98" s="66" t="s">
        <v>756</v>
      </c>
      <c r="BN98" s="192" t="s">
        <v>537</v>
      </c>
    </row>
    <row r="99" spans="1:66">
      <c r="A99" s="535" t="s">
        <v>39</v>
      </c>
      <c r="B99" s="535" t="s">
        <v>1849</v>
      </c>
      <c r="C99" s="534" t="s">
        <v>24</v>
      </c>
      <c r="D99" s="534" t="s">
        <v>101</v>
      </c>
      <c r="E99" s="535" t="s">
        <v>1091</v>
      </c>
      <c r="F99" s="1567" t="s">
        <v>1046</v>
      </c>
      <c r="G99" s="1568">
        <v>2077.5</v>
      </c>
      <c r="H99" s="1568">
        <v>67.676104999999993</v>
      </c>
      <c r="I99" s="1568">
        <v>486198.67499999993</v>
      </c>
      <c r="J99" s="877" t="s">
        <v>736</v>
      </c>
      <c r="K99" s="877" t="s">
        <v>736</v>
      </c>
      <c r="L99" s="877" t="s">
        <v>736</v>
      </c>
      <c r="M99" s="877" t="s">
        <v>736</v>
      </c>
      <c r="N99" s="877" t="s">
        <v>736</v>
      </c>
      <c r="O99" s="1167" t="s">
        <v>736</v>
      </c>
      <c r="P99" s="1572"/>
      <c r="Q99" s="907"/>
      <c r="Z99" s="65" t="str">
        <f t="shared" si="4"/>
        <v>N</v>
      </c>
      <c r="AA99" s="72"/>
      <c r="BB99" s="66" t="s">
        <v>757</v>
      </c>
      <c r="BN99" s="192" t="s">
        <v>538</v>
      </c>
    </row>
    <row r="100" spans="1:66">
      <c r="A100" s="946" t="s">
        <v>39</v>
      </c>
      <c r="B100" s="946" t="s">
        <v>1849</v>
      </c>
      <c r="C100" s="954" t="s">
        <v>24</v>
      </c>
      <c r="D100" s="954" t="s">
        <v>101</v>
      </c>
      <c r="E100" s="946" t="s">
        <v>1091</v>
      </c>
      <c r="F100" s="1569" t="s">
        <v>1078</v>
      </c>
      <c r="G100" s="1571">
        <v>13518</v>
      </c>
      <c r="H100" s="1571">
        <v>881.03104000000064</v>
      </c>
      <c r="I100" s="1571">
        <v>16817289.735000018</v>
      </c>
      <c r="J100" s="883" t="s">
        <v>66</v>
      </c>
      <c r="K100" s="883" t="s">
        <v>736</v>
      </c>
      <c r="L100" s="865" t="s">
        <v>66</v>
      </c>
      <c r="M100" s="883" t="s">
        <v>736</v>
      </c>
      <c r="N100" s="883" t="s">
        <v>736</v>
      </c>
      <c r="O100" s="954" t="s">
        <v>736</v>
      </c>
      <c r="P100" s="1569" t="s">
        <v>1078</v>
      </c>
      <c r="Q100" s="1573"/>
      <c r="Z100" s="65" t="str">
        <f t="shared" si="4"/>
        <v>Y</v>
      </c>
      <c r="AA100" s="72"/>
      <c r="BB100" s="66" t="s">
        <v>758</v>
      </c>
      <c r="BN100" s="192" t="s">
        <v>539</v>
      </c>
    </row>
    <row r="101" spans="1:66">
      <c r="A101" s="946" t="s">
        <v>39</v>
      </c>
      <c r="B101" s="946" t="s">
        <v>1849</v>
      </c>
      <c r="C101" s="954" t="s">
        <v>24</v>
      </c>
      <c r="D101" s="954" t="s">
        <v>101</v>
      </c>
      <c r="E101" s="946" t="s">
        <v>1091</v>
      </c>
      <c r="F101" s="1569" t="s">
        <v>1083</v>
      </c>
      <c r="G101" s="1571">
        <v>17146</v>
      </c>
      <c r="H101" s="1571">
        <v>896.26561500000014</v>
      </c>
      <c r="I101" s="1571">
        <v>11145842.025000006</v>
      </c>
      <c r="J101" s="883" t="s">
        <v>66</v>
      </c>
      <c r="K101" s="883" t="s">
        <v>736</v>
      </c>
      <c r="L101" s="865" t="s">
        <v>66</v>
      </c>
      <c r="M101" s="883" t="s">
        <v>736</v>
      </c>
      <c r="N101" s="883" t="s">
        <v>736</v>
      </c>
      <c r="O101" s="954" t="s">
        <v>736</v>
      </c>
      <c r="P101" s="1569" t="s">
        <v>1083</v>
      </c>
      <c r="Q101" s="1573"/>
      <c r="Z101" s="65" t="str">
        <f t="shared" si="4"/>
        <v>Y</v>
      </c>
      <c r="AA101" s="72"/>
      <c r="BB101" s="66" t="s">
        <v>759</v>
      </c>
      <c r="BN101" s="192" t="s">
        <v>540</v>
      </c>
    </row>
    <row r="102" spans="1:66">
      <c r="A102" s="535" t="s">
        <v>39</v>
      </c>
      <c r="B102" s="535" t="s">
        <v>1849</v>
      </c>
      <c r="C102" s="534" t="s">
        <v>24</v>
      </c>
      <c r="D102" s="534" t="s">
        <v>101</v>
      </c>
      <c r="E102" s="535" t="s">
        <v>1091</v>
      </c>
      <c r="F102" s="1567" t="s">
        <v>1081</v>
      </c>
      <c r="G102" s="1568">
        <v>4002</v>
      </c>
      <c r="H102" s="1568">
        <v>322.56358000000006</v>
      </c>
      <c r="I102" s="1568">
        <v>9067351.2300000116</v>
      </c>
      <c r="J102" s="1574" t="s">
        <v>736</v>
      </c>
      <c r="K102" s="1574" t="s">
        <v>736</v>
      </c>
      <c r="L102" s="877" t="s">
        <v>736</v>
      </c>
      <c r="M102" s="1574" t="s">
        <v>736</v>
      </c>
      <c r="N102" s="1574" t="s">
        <v>736</v>
      </c>
      <c r="O102" s="1167" t="s">
        <v>736</v>
      </c>
      <c r="P102" s="1567"/>
      <c r="Q102" s="1573"/>
      <c r="Z102" s="65" t="str">
        <f t="shared" si="4"/>
        <v>N</v>
      </c>
      <c r="AA102" s="72"/>
      <c r="BB102" s="66" t="s">
        <v>760</v>
      </c>
      <c r="BN102" s="66" t="s">
        <v>541</v>
      </c>
    </row>
    <row r="103" spans="1:66">
      <c r="A103" s="946" t="s">
        <v>39</v>
      </c>
      <c r="B103" s="946" t="s">
        <v>1849</v>
      </c>
      <c r="C103" s="954" t="s">
        <v>24</v>
      </c>
      <c r="D103" s="954" t="s">
        <v>101</v>
      </c>
      <c r="E103" s="946" t="s">
        <v>1091</v>
      </c>
      <c r="F103" s="1569" t="s">
        <v>1079</v>
      </c>
      <c r="G103" s="1571">
        <v>43352.5</v>
      </c>
      <c r="H103" s="1571">
        <v>1944.6047950000006</v>
      </c>
      <c r="I103" s="1571">
        <v>17540456.480000008</v>
      </c>
      <c r="J103" s="883" t="s">
        <v>66</v>
      </c>
      <c r="K103" s="883" t="s">
        <v>66</v>
      </c>
      <c r="L103" s="865" t="s">
        <v>66</v>
      </c>
      <c r="M103" s="883" t="s">
        <v>66</v>
      </c>
      <c r="N103" s="883" t="s">
        <v>736</v>
      </c>
      <c r="O103" s="954" t="s">
        <v>736</v>
      </c>
      <c r="P103" s="1569" t="s">
        <v>1079</v>
      </c>
      <c r="Q103" s="1573"/>
      <c r="Z103" s="65" t="str">
        <f t="shared" si="4"/>
        <v>Y</v>
      </c>
      <c r="AA103" s="72"/>
      <c r="BB103" s="66" t="s">
        <v>761</v>
      </c>
      <c r="BN103" s="192" t="s">
        <v>542</v>
      </c>
    </row>
    <row r="104" spans="1:66">
      <c r="A104" s="535" t="s">
        <v>39</v>
      </c>
      <c r="B104" s="535" t="s">
        <v>1849</v>
      </c>
      <c r="C104" s="534" t="s">
        <v>24</v>
      </c>
      <c r="D104" s="534" t="s">
        <v>101</v>
      </c>
      <c r="E104" s="535" t="s">
        <v>1091</v>
      </c>
      <c r="F104" s="1567" t="s">
        <v>1090</v>
      </c>
      <c r="G104" s="1568">
        <v>8</v>
      </c>
      <c r="H104" s="1568">
        <v>0.64534999999999987</v>
      </c>
      <c r="I104" s="1568">
        <v>2827.1899999999996</v>
      </c>
      <c r="J104" s="1574" t="s">
        <v>736</v>
      </c>
      <c r="K104" s="1574" t="s">
        <v>736</v>
      </c>
      <c r="L104" s="877" t="s">
        <v>736</v>
      </c>
      <c r="M104" s="1574" t="s">
        <v>736</v>
      </c>
      <c r="N104" s="1574" t="s">
        <v>736</v>
      </c>
      <c r="O104" s="1167" t="s">
        <v>736</v>
      </c>
      <c r="P104" s="1567"/>
      <c r="Q104" s="1573"/>
      <c r="Z104" s="65" t="str">
        <f t="shared" si="4"/>
        <v>N</v>
      </c>
      <c r="AA104" s="72"/>
      <c r="BB104" s="66" t="s">
        <v>762</v>
      </c>
      <c r="BN104" s="192" t="s">
        <v>543</v>
      </c>
    </row>
    <row r="105" spans="1:66">
      <c r="A105" s="535" t="s">
        <v>39</v>
      </c>
      <c r="B105" s="535" t="s">
        <v>1849</v>
      </c>
      <c r="C105" s="534" t="s">
        <v>24</v>
      </c>
      <c r="D105" s="534" t="s">
        <v>101</v>
      </c>
      <c r="E105" s="535" t="s">
        <v>1091</v>
      </c>
      <c r="F105" s="1567" t="s">
        <v>1087</v>
      </c>
      <c r="G105" s="1568">
        <v>137</v>
      </c>
      <c r="H105" s="1568">
        <v>1.0401199999999999</v>
      </c>
      <c r="I105" s="1568">
        <v>32398.98</v>
      </c>
      <c r="J105" s="1574" t="s">
        <v>736</v>
      </c>
      <c r="K105" s="1574" t="s">
        <v>736</v>
      </c>
      <c r="L105" s="877" t="s">
        <v>736</v>
      </c>
      <c r="M105" s="1574" t="s">
        <v>736</v>
      </c>
      <c r="N105" s="1574" t="s">
        <v>736</v>
      </c>
      <c r="O105" s="1167" t="s">
        <v>736</v>
      </c>
      <c r="P105" s="1567"/>
      <c r="Q105" s="1573"/>
      <c r="Z105" s="65" t="str">
        <f t="shared" si="4"/>
        <v>N</v>
      </c>
      <c r="AA105" s="72"/>
      <c r="BB105" s="66" t="s">
        <v>763</v>
      </c>
      <c r="BN105" s="192" t="s">
        <v>544</v>
      </c>
    </row>
    <row r="106" spans="1:66">
      <c r="A106" s="946" t="s">
        <v>39</v>
      </c>
      <c r="B106" s="946" t="s">
        <v>1849</v>
      </c>
      <c r="C106" s="954" t="s">
        <v>24</v>
      </c>
      <c r="D106" s="954" t="s">
        <v>101</v>
      </c>
      <c r="E106" s="946" t="s">
        <v>1091</v>
      </c>
      <c r="F106" s="1569" t="s">
        <v>269</v>
      </c>
      <c r="G106" s="1571">
        <v>10807</v>
      </c>
      <c r="H106" s="1571">
        <v>519.28935500000011</v>
      </c>
      <c r="I106" s="1571">
        <v>5114370.5349999983</v>
      </c>
      <c r="J106" s="883" t="s">
        <v>66</v>
      </c>
      <c r="K106" s="883" t="s">
        <v>736</v>
      </c>
      <c r="L106" s="865" t="s">
        <v>736</v>
      </c>
      <c r="M106" s="883" t="s">
        <v>736</v>
      </c>
      <c r="N106" s="883" t="s">
        <v>736</v>
      </c>
      <c r="O106" s="954" t="s">
        <v>736</v>
      </c>
      <c r="P106" s="1569" t="s">
        <v>269</v>
      </c>
      <c r="Q106" s="1573"/>
      <c r="Z106" s="65" t="str">
        <f t="shared" si="4"/>
        <v>Y</v>
      </c>
      <c r="AA106" s="72"/>
      <c r="BB106" s="66" t="s">
        <v>764</v>
      </c>
      <c r="BN106" s="192" t="s">
        <v>545</v>
      </c>
    </row>
    <row r="107" spans="1:66">
      <c r="A107" s="946" t="s">
        <v>39</v>
      </c>
      <c r="B107" s="946" t="s">
        <v>1849</v>
      </c>
      <c r="C107" s="954" t="s">
        <v>24</v>
      </c>
      <c r="D107" s="954" t="s">
        <v>101</v>
      </c>
      <c r="E107" s="946" t="s">
        <v>1091</v>
      </c>
      <c r="F107" s="1569" t="s">
        <v>1077</v>
      </c>
      <c r="G107" s="1571">
        <v>71334.5</v>
      </c>
      <c r="H107" s="1571">
        <v>21111.800240000008</v>
      </c>
      <c r="I107" s="1571">
        <v>81751053.795000017</v>
      </c>
      <c r="J107" s="883" t="s">
        <v>66</v>
      </c>
      <c r="K107" s="883" t="s">
        <v>66</v>
      </c>
      <c r="L107" s="865" t="s">
        <v>66</v>
      </c>
      <c r="M107" s="883" t="s">
        <v>736</v>
      </c>
      <c r="N107" s="883" t="s">
        <v>736</v>
      </c>
      <c r="O107" s="954" t="s">
        <v>736</v>
      </c>
      <c r="P107" s="1569" t="s">
        <v>1077</v>
      </c>
      <c r="Q107" s="1573"/>
      <c r="Z107" s="65" t="str">
        <f t="shared" si="4"/>
        <v>Y</v>
      </c>
      <c r="AA107" s="72"/>
      <c r="BB107" s="66" t="s">
        <v>765</v>
      </c>
      <c r="BN107" s="192" t="s">
        <v>546</v>
      </c>
    </row>
    <row r="108" spans="1:66">
      <c r="A108" s="946" t="s">
        <v>39</v>
      </c>
      <c r="B108" s="946" t="s">
        <v>1849</v>
      </c>
      <c r="C108" s="954" t="s">
        <v>24</v>
      </c>
      <c r="D108" s="954" t="s">
        <v>101</v>
      </c>
      <c r="E108" s="946" t="s">
        <v>1091</v>
      </c>
      <c r="F108" s="1569" t="s">
        <v>1082</v>
      </c>
      <c r="G108" s="1571">
        <v>11903</v>
      </c>
      <c r="H108" s="1571">
        <v>1117.9612849999999</v>
      </c>
      <c r="I108" s="1571">
        <v>17621608.395000003</v>
      </c>
      <c r="J108" s="883" t="s">
        <v>66</v>
      </c>
      <c r="K108" s="883" t="s">
        <v>736</v>
      </c>
      <c r="L108" s="865" t="s">
        <v>66</v>
      </c>
      <c r="M108" s="883" t="s">
        <v>736</v>
      </c>
      <c r="N108" s="883" t="s">
        <v>66</v>
      </c>
      <c r="O108" s="946" t="s">
        <v>736</v>
      </c>
      <c r="P108" s="1569" t="s">
        <v>1082</v>
      </c>
      <c r="Q108" s="1573"/>
      <c r="Z108" s="65" t="str">
        <f t="shared" si="4"/>
        <v>Y</v>
      </c>
      <c r="AA108" s="72"/>
      <c r="BB108" s="66" t="s">
        <v>766</v>
      </c>
      <c r="BN108" s="192" t="s">
        <v>2920</v>
      </c>
    </row>
    <row r="109" spans="1:66">
      <c r="A109" s="535" t="s">
        <v>39</v>
      </c>
      <c r="B109" s="535" t="s">
        <v>1849</v>
      </c>
      <c r="C109" s="534" t="s">
        <v>24</v>
      </c>
      <c r="D109" s="534" t="s">
        <v>101</v>
      </c>
      <c r="E109" s="535" t="s">
        <v>1091</v>
      </c>
      <c r="F109" s="1567" t="s">
        <v>1084</v>
      </c>
      <c r="G109" s="1568">
        <v>3803.5</v>
      </c>
      <c r="H109" s="1568">
        <v>711.64099499999986</v>
      </c>
      <c r="I109" s="1568">
        <v>6319645.2000000002</v>
      </c>
      <c r="J109" s="1574" t="s">
        <v>736</v>
      </c>
      <c r="K109" s="1574" t="s">
        <v>736</v>
      </c>
      <c r="L109" s="877" t="s">
        <v>66</v>
      </c>
      <c r="M109" s="1574" t="s">
        <v>736</v>
      </c>
      <c r="N109" s="1574" t="s">
        <v>66</v>
      </c>
      <c r="O109" s="1167" t="s">
        <v>736</v>
      </c>
      <c r="P109" s="1567"/>
      <c r="Q109" s="1573"/>
      <c r="Z109" s="65" t="str">
        <f t="shared" si="4"/>
        <v>Y</v>
      </c>
      <c r="AA109" s="72"/>
      <c r="BB109" s="66" t="s">
        <v>767</v>
      </c>
      <c r="BN109" s="192" t="s">
        <v>547</v>
      </c>
    </row>
    <row r="110" spans="1:66">
      <c r="A110" s="946" t="s">
        <v>39</v>
      </c>
      <c r="B110" s="946" t="s">
        <v>1849</v>
      </c>
      <c r="C110" s="954" t="s">
        <v>24</v>
      </c>
      <c r="D110" s="954" t="s">
        <v>101</v>
      </c>
      <c r="E110" s="946" t="s">
        <v>1091</v>
      </c>
      <c r="F110" s="1569" t="s">
        <v>1080</v>
      </c>
      <c r="G110" s="1571">
        <v>19293.5</v>
      </c>
      <c r="H110" s="1571">
        <v>31838.852005000008</v>
      </c>
      <c r="I110" s="1571">
        <v>55491620.584999956</v>
      </c>
      <c r="J110" s="883" t="s">
        <v>66</v>
      </c>
      <c r="K110" s="883" t="s">
        <v>66</v>
      </c>
      <c r="L110" s="865" t="s">
        <v>66</v>
      </c>
      <c r="M110" s="883" t="s">
        <v>736</v>
      </c>
      <c r="N110" s="883" t="s">
        <v>736</v>
      </c>
      <c r="O110" s="954" t="s">
        <v>736</v>
      </c>
      <c r="P110" s="1569" t="s">
        <v>1080</v>
      </c>
      <c r="Q110" s="1573"/>
      <c r="Z110" s="65" t="str">
        <f>IF(OR(J110=$AC$1,K110=$AC$1,L110=$AC$1,O110=$AC$1,P110=$AC$1),"Y","N")</f>
        <v>Y</v>
      </c>
      <c r="AA110" s="72"/>
      <c r="BB110" s="138" t="s">
        <v>768</v>
      </c>
      <c r="BN110" s="192" t="s">
        <v>98</v>
      </c>
    </row>
    <row r="111" spans="1:66">
      <c r="A111" s="535" t="s">
        <v>39</v>
      </c>
      <c r="B111" s="535" t="s">
        <v>1849</v>
      </c>
      <c r="C111" s="534" t="s">
        <v>24</v>
      </c>
      <c r="D111" s="534" t="s">
        <v>101</v>
      </c>
      <c r="E111" s="535" t="s">
        <v>1091</v>
      </c>
      <c r="F111" s="1567" t="s">
        <v>1086</v>
      </c>
      <c r="G111" s="1568">
        <v>2077.5</v>
      </c>
      <c r="H111" s="1568">
        <v>694.95374500000014</v>
      </c>
      <c r="I111" s="1568">
        <v>2826265.4400000004</v>
      </c>
      <c r="J111" s="1574" t="s">
        <v>736</v>
      </c>
      <c r="K111" s="1574" t="s">
        <v>736</v>
      </c>
      <c r="L111" s="877" t="s">
        <v>736</v>
      </c>
      <c r="M111" s="1574" t="s">
        <v>736</v>
      </c>
      <c r="N111" s="1574" t="s">
        <v>736</v>
      </c>
      <c r="O111" s="1575" t="s">
        <v>736</v>
      </c>
      <c r="P111" s="1567"/>
      <c r="Q111" s="1576"/>
      <c r="Z111" s="65" t="str">
        <f>IF(OR(J111=$AC$1,K111=$AC$1,L111=$AC$1,O111=$AC$1,P111=$AC$1),"Y","N")</f>
        <v>N</v>
      </c>
      <c r="AA111" s="72"/>
      <c r="BB111" s="66" t="s">
        <v>792</v>
      </c>
      <c r="BN111" s="192" t="s">
        <v>548</v>
      </c>
    </row>
    <row r="112" spans="1:66">
      <c r="A112" s="535" t="s">
        <v>39</v>
      </c>
      <c r="B112" s="535" t="s">
        <v>1849</v>
      </c>
      <c r="C112" s="534" t="s">
        <v>24</v>
      </c>
      <c r="D112" s="534" t="s">
        <v>101</v>
      </c>
      <c r="E112" s="535" t="s">
        <v>1092</v>
      </c>
      <c r="F112" s="1567" t="s">
        <v>1078</v>
      </c>
      <c r="G112" s="1568">
        <v>435.5</v>
      </c>
      <c r="H112" s="1568">
        <v>33.78526999999999</v>
      </c>
      <c r="I112" s="1568">
        <v>172029.11000000002</v>
      </c>
      <c r="J112" s="877" t="s">
        <v>66</v>
      </c>
      <c r="K112" s="877" t="s">
        <v>736</v>
      </c>
      <c r="L112" s="877" t="s">
        <v>736</v>
      </c>
      <c r="M112" s="877" t="s">
        <v>736</v>
      </c>
      <c r="N112" s="877" t="s">
        <v>736</v>
      </c>
      <c r="O112" s="534" t="s">
        <v>736</v>
      </c>
      <c r="P112" s="1567"/>
      <c r="Q112" s="1489" t="s">
        <v>1917</v>
      </c>
      <c r="Z112" s="65" t="str">
        <f t="shared" si="4"/>
        <v>Y</v>
      </c>
      <c r="AA112" s="72"/>
      <c r="BB112" s="66" t="s">
        <v>793</v>
      </c>
      <c r="BN112" s="192" t="s">
        <v>549</v>
      </c>
    </row>
    <row r="113" spans="1:66">
      <c r="A113" s="535" t="s">
        <v>39</v>
      </c>
      <c r="B113" s="535" t="s">
        <v>1849</v>
      </c>
      <c r="C113" s="534" t="s">
        <v>24</v>
      </c>
      <c r="D113" s="534" t="s">
        <v>101</v>
      </c>
      <c r="E113" s="535" t="s">
        <v>1092</v>
      </c>
      <c r="F113" s="1567" t="s">
        <v>1083</v>
      </c>
      <c r="G113" s="1568">
        <v>136.5</v>
      </c>
      <c r="H113" s="1568">
        <v>3.4588999999999994</v>
      </c>
      <c r="I113" s="1568">
        <v>28803.790000000005</v>
      </c>
      <c r="J113" s="1574" t="s">
        <v>736</v>
      </c>
      <c r="K113" s="1574" t="s">
        <v>736</v>
      </c>
      <c r="L113" s="877" t="s">
        <v>736</v>
      </c>
      <c r="M113" s="1574" t="s">
        <v>736</v>
      </c>
      <c r="N113" s="1574" t="s">
        <v>736</v>
      </c>
      <c r="O113" s="1167" t="s">
        <v>736</v>
      </c>
      <c r="P113" s="1567"/>
      <c r="Q113" s="1573"/>
      <c r="Z113" s="65" t="str">
        <f t="shared" si="4"/>
        <v>N</v>
      </c>
      <c r="AA113" s="72"/>
      <c r="BB113" s="66" t="s">
        <v>794</v>
      </c>
      <c r="BN113" s="192" t="s">
        <v>550</v>
      </c>
    </row>
    <row r="114" spans="1:66">
      <c r="A114" s="535" t="s">
        <v>39</v>
      </c>
      <c r="B114" s="535" t="s">
        <v>1849</v>
      </c>
      <c r="C114" s="534" t="s">
        <v>24</v>
      </c>
      <c r="D114" s="534" t="s">
        <v>101</v>
      </c>
      <c r="E114" s="535" t="s">
        <v>1092</v>
      </c>
      <c r="F114" s="1567" t="s">
        <v>1081</v>
      </c>
      <c r="G114" s="1568">
        <v>102</v>
      </c>
      <c r="H114" s="1568">
        <v>7.2661099999999985</v>
      </c>
      <c r="I114" s="1568">
        <v>26488.709999999995</v>
      </c>
      <c r="J114" s="1574" t="s">
        <v>736</v>
      </c>
      <c r="K114" s="1574" t="s">
        <v>736</v>
      </c>
      <c r="L114" s="877" t="s">
        <v>736</v>
      </c>
      <c r="M114" s="877" t="s">
        <v>736</v>
      </c>
      <c r="N114" s="877" t="s">
        <v>736</v>
      </c>
      <c r="O114" s="1167" t="s">
        <v>736</v>
      </c>
      <c r="P114" s="1567"/>
      <c r="Q114" s="907"/>
      <c r="Z114" s="65" t="str">
        <f t="shared" si="4"/>
        <v>N</v>
      </c>
      <c r="AA114" s="72"/>
      <c r="BB114" s="138" t="s">
        <v>769</v>
      </c>
      <c r="BN114" s="192" t="s">
        <v>551</v>
      </c>
    </row>
    <row r="115" spans="1:66">
      <c r="A115" s="535" t="s">
        <v>39</v>
      </c>
      <c r="B115" s="535" t="s">
        <v>1849</v>
      </c>
      <c r="C115" s="534" t="s">
        <v>24</v>
      </c>
      <c r="D115" s="534" t="s">
        <v>101</v>
      </c>
      <c r="E115" s="535" t="s">
        <v>1092</v>
      </c>
      <c r="F115" s="1567" t="s">
        <v>1079</v>
      </c>
      <c r="G115" s="1568">
        <v>62</v>
      </c>
      <c r="H115" s="1568">
        <v>1.0459050000000003</v>
      </c>
      <c r="I115" s="1568">
        <v>12775.144999999999</v>
      </c>
      <c r="J115" s="1574" t="s">
        <v>736</v>
      </c>
      <c r="K115" s="1574" t="s">
        <v>736</v>
      </c>
      <c r="L115" s="877" t="s">
        <v>736</v>
      </c>
      <c r="M115" s="1574" t="s">
        <v>736</v>
      </c>
      <c r="N115" s="1574" t="s">
        <v>736</v>
      </c>
      <c r="O115" s="1167" t="s">
        <v>736</v>
      </c>
      <c r="P115" s="1567"/>
      <c r="Q115" s="1573"/>
      <c r="Z115" s="65" t="str">
        <f t="shared" si="4"/>
        <v>N</v>
      </c>
      <c r="AA115" s="72"/>
      <c r="BB115" s="66" t="s">
        <v>770</v>
      </c>
      <c r="BN115" s="192" t="s">
        <v>552</v>
      </c>
    </row>
    <row r="116" spans="1:66">
      <c r="A116" s="946" t="s">
        <v>39</v>
      </c>
      <c r="B116" s="946" t="s">
        <v>1849</v>
      </c>
      <c r="C116" s="954" t="s">
        <v>24</v>
      </c>
      <c r="D116" s="954" t="s">
        <v>101</v>
      </c>
      <c r="E116" s="946" t="s">
        <v>1092</v>
      </c>
      <c r="F116" s="1569" t="s">
        <v>269</v>
      </c>
      <c r="G116" s="1571">
        <v>1057</v>
      </c>
      <c r="H116" s="1571">
        <v>85.762630000000001</v>
      </c>
      <c r="I116" s="1571">
        <v>734138.60499999998</v>
      </c>
      <c r="J116" s="883" t="s">
        <v>66</v>
      </c>
      <c r="K116" s="883" t="s">
        <v>66</v>
      </c>
      <c r="L116" s="865" t="s">
        <v>66</v>
      </c>
      <c r="M116" s="883" t="s">
        <v>736</v>
      </c>
      <c r="N116" s="883" t="s">
        <v>736</v>
      </c>
      <c r="O116" s="946" t="s">
        <v>736</v>
      </c>
      <c r="P116" s="1569" t="s">
        <v>269</v>
      </c>
      <c r="Q116" s="1573"/>
      <c r="Z116" s="65" t="str">
        <f t="shared" si="4"/>
        <v>Y</v>
      </c>
      <c r="AA116" s="72"/>
      <c r="BB116" s="138" t="s">
        <v>771</v>
      </c>
      <c r="BN116" s="192" t="s">
        <v>553</v>
      </c>
    </row>
    <row r="117" spans="1:66">
      <c r="A117" s="946" t="s">
        <v>39</v>
      </c>
      <c r="B117" s="946" t="s">
        <v>1849</v>
      </c>
      <c r="C117" s="954" t="s">
        <v>24</v>
      </c>
      <c r="D117" s="954" t="s">
        <v>101</v>
      </c>
      <c r="E117" s="946" t="s">
        <v>1092</v>
      </c>
      <c r="F117" s="1569" t="s">
        <v>1077</v>
      </c>
      <c r="G117" s="1571">
        <v>1983.5</v>
      </c>
      <c r="H117" s="1571">
        <v>814.93693499999995</v>
      </c>
      <c r="I117" s="1571">
        <v>3461409.085</v>
      </c>
      <c r="J117" s="883" t="s">
        <v>66</v>
      </c>
      <c r="K117" s="883" t="s">
        <v>66</v>
      </c>
      <c r="L117" s="865" t="s">
        <v>66</v>
      </c>
      <c r="M117" s="883" t="s">
        <v>736</v>
      </c>
      <c r="N117" s="883" t="s">
        <v>736</v>
      </c>
      <c r="O117" s="954" t="s">
        <v>736</v>
      </c>
      <c r="P117" s="1569" t="s">
        <v>1077</v>
      </c>
      <c r="Q117" s="1573"/>
      <c r="Z117" s="65" t="str">
        <f t="shared" si="4"/>
        <v>Y</v>
      </c>
      <c r="AA117" s="72"/>
      <c r="BB117" s="66" t="s">
        <v>772</v>
      </c>
      <c r="BN117" s="192" t="s">
        <v>2921</v>
      </c>
    </row>
    <row r="118" spans="1:66">
      <c r="A118" s="946" t="s">
        <v>39</v>
      </c>
      <c r="B118" s="946" t="s">
        <v>1849</v>
      </c>
      <c r="C118" s="954" t="s">
        <v>24</v>
      </c>
      <c r="D118" s="954" t="s">
        <v>101</v>
      </c>
      <c r="E118" s="946" t="s">
        <v>1092</v>
      </c>
      <c r="F118" s="1569" t="s">
        <v>1082</v>
      </c>
      <c r="G118" s="1571">
        <v>696</v>
      </c>
      <c r="H118" s="1571">
        <v>79.599859999999993</v>
      </c>
      <c r="I118" s="1571">
        <v>1530733.115</v>
      </c>
      <c r="J118" s="883" t="s">
        <v>66</v>
      </c>
      <c r="K118" s="883" t="s">
        <v>66</v>
      </c>
      <c r="L118" s="865" t="s">
        <v>66</v>
      </c>
      <c r="M118" s="883" t="s">
        <v>736</v>
      </c>
      <c r="N118" s="883" t="s">
        <v>736</v>
      </c>
      <c r="O118" s="946" t="s">
        <v>66</v>
      </c>
      <c r="P118" s="1713" t="s">
        <v>1082</v>
      </c>
      <c r="Q118" s="1573"/>
      <c r="Z118" s="65" t="str">
        <f t="shared" si="4"/>
        <v>Y</v>
      </c>
      <c r="AA118" s="72"/>
      <c r="BB118" s="66" t="s">
        <v>773</v>
      </c>
      <c r="BN118" s="192" t="s">
        <v>85</v>
      </c>
    </row>
    <row r="119" spans="1:66">
      <c r="A119" s="946" t="s">
        <v>39</v>
      </c>
      <c r="B119" s="946" t="s">
        <v>1849</v>
      </c>
      <c r="C119" s="954" t="s">
        <v>24</v>
      </c>
      <c r="D119" s="954" t="s">
        <v>101</v>
      </c>
      <c r="E119" s="946" t="s">
        <v>1092</v>
      </c>
      <c r="F119" s="1569" t="s">
        <v>1084</v>
      </c>
      <c r="G119" s="1571">
        <v>199</v>
      </c>
      <c r="H119" s="1571">
        <v>48.840389999999999</v>
      </c>
      <c r="I119" s="1571">
        <v>463828.8</v>
      </c>
      <c r="J119" s="883" t="s">
        <v>66</v>
      </c>
      <c r="K119" s="883" t="s">
        <v>736</v>
      </c>
      <c r="L119" s="865" t="s">
        <v>66</v>
      </c>
      <c r="M119" s="883" t="s">
        <v>736</v>
      </c>
      <c r="N119" s="883" t="s">
        <v>736</v>
      </c>
      <c r="O119" s="954" t="s">
        <v>66</v>
      </c>
      <c r="P119" s="1714"/>
      <c r="Q119" s="907" t="s">
        <v>2793</v>
      </c>
      <c r="Z119" s="65" t="str">
        <f t="shared" si="4"/>
        <v>Y</v>
      </c>
      <c r="AA119" s="72"/>
      <c r="BB119" s="66" t="s">
        <v>774</v>
      </c>
      <c r="BN119" s="192" t="s">
        <v>554</v>
      </c>
    </row>
    <row r="120" spans="1:66">
      <c r="A120" s="535" t="s">
        <v>39</v>
      </c>
      <c r="B120" s="535" t="s">
        <v>1849</v>
      </c>
      <c r="C120" s="534" t="s">
        <v>24</v>
      </c>
      <c r="D120" s="534" t="s">
        <v>101</v>
      </c>
      <c r="E120" s="535" t="s">
        <v>1092</v>
      </c>
      <c r="F120" s="1567" t="s">
        <v>1080</v>
      </c>
      <c r="G120" s="1568">
        <v>26</v>
      </c>
      <c r="H120" s="1568">
        <v>51</v>
      </c>
      <c r="I120" s="1568">
        <v>79091</v>
      </c>
      <c r="J120" s="1574" t="s">
        <v>736</v>
      </c>
      <c r="K120" s="1574" t="s">
        <v>736</v>
      </c>
      <c r="L120" s="877" t="s">
        <v>736</v>
      </c>
      <c r="M120" s="1574" t="s">
        <v>736</v>
      </c>
      <c r="N120" s="1574" t="s">
        <v>736</v>
      </c>
      <c r="O120" s="1167" t="s">
        <v>736</v>
      </c>
      <c r="P120" s="1567"/>
      <c r="Q120" s="1573"/>
      <c r="Z120" s="65" t="str">
        <f t="shared" si="4"/>
        <v>N</v>
      </c>
      <c r="AA120" s="72"/>
      <c r="BB120" s="66" t="s">
        <v>775</v>
      </c>
      <c r="BN120" s="192" t="s">
        <v>555</v>
      </c>
    </row>
    <row r="121" spans="1:66">
      <c r="A121" s="535" t="s">
        <v>39</v>
      </c>
      <c r="B121" s="535" t="s">
        <v>1849</v>
      </c>
      <c r="C121" s="534" t="s">
        <v>24</v>
      </c>
      <c r="D121" s="534" t="s">
        <v>101</v>
      </c>
      <c r="E121" s="535" t="s">
        <v>1092</v>
      </c>
      <c r="F121" s="1567" t="s">
        <v>1086</v>
      </c>
      <c r="G121" s="1568">
        <v>2</v>
      </c>
      <c r="H121" s="1568">
        <v>0.20330000000000001</v>
      </c>
      <c r="I121" s="1568">
        <v>769.82999999999993</v>
      </c>
      <c r="J121" s="1574" t="s">
        <v>736</v>
      </c>
      <c r="K121" s="1574" t="s">
        <v>736</v>
      </c>
      <c r="L121" s="877" t="s">
        <v>736</v>
      </c>
      <c r="M121" s="1574" t="s">
        <v>736</v>
      </c>
      <c r="N121" s="1574" t="s">
        <v>736</v>
      </c>
      <c r="O121" s="1167" t="s">
        <v>736</v>
      </c>
      <c r="P121" s="1567"/>
      <c r="Q121" s="1573"/>
      <c r="Z121" s="65" t="str">
        <f t="shared" ref="Z121:Z137" si="5">IF(OR(J121=$AC$1,K121=$AC$1,L121=$AC$1,O121=$AC$1,P121=$AC$1),"Y","N")</f>
        <v>N</v>
      </c>
      <c r="AA121" s="72"/>
      <c r="BB121" s="138" t="s">
        <v>776</v>
      </c>
      <c r="BN121" s="192" t="s">
        <v>556</v>
      </c>
    </row>
    <row r="122" spans="1:66">
      <c r="A122" s="948" t="s">
        <v>39</v>
      </c>
      <c r="B122" s="946" t="s">
        <v>1849</v>
      </c>
      <c r="C122" s="1072" t="s">
        <v>24</v>
      </c>
      <c r="D122" s="946" t="s">
        <v>270</v>
      </c>
      <c r="E122" s="367" t="s">
        <v>1093</v>
      </c>
      <c r="F122" s="1398" t="s">
        <v>1094</v>
      </c>
      <c r="G122" s="1577">
        <v>0</v>
      </c>
      <c r="H122" s="1578">
        <v>0</v>
      </c>
      <c r="I122" s="1579">
        <v>0</v>
      </c>
      <c r="J122" s="1580" t="s">
        <v>736</v>
      </c>
      <c r="K122" s="1580" t="s">
        <v>736</v>
      </c>
      <c r="L122" s="1580" t="s">
        <v>736</v>
      </c>
      <c r="M122" s="865" t="s">
        <v>66</v>
      </c>
      <c r="N122" s="1581" t="s">
        <v>736</v>
      </c>
      <c r="O122" s="1581" t="s">
        <v>736</v>
      </c>
      <c r="P122" s="1398" t="s">
        <v>1094</v>
      </c>
      <c r="Q122" s="907"/>
      <c r="Z122" s="65" t="str">
        <f t="shared" si="5"/>
        <v>N</v>
      </c>
      <c r="AA122" s="72"/>
      <c r="BB122" s="66" t="s">
        <v>777</v>
      </c>
      <c r="BN122" s="192" t="s">
        <v>557</v>
      </c>
    </row>
    <row r="123" spans="1:66">
      <c r="A123" s="948" t="s">
        <v>39</v>
      </c>
      <c r="B123" s="946" t="s">
        <v>1849</v>
      </c>
      <c r="C123" s="1072" t="s">
        <v>24</v>
      </c>
      <c r="D123" s="946" t="s">
        <v>270</v>
      </c>
      <c r="E123" s="367" t="s">
        <v>773</v>
      </c>
      <c r="F123" s="1398" t="s">
        <v>1095</v>
      </c>
      <c r="G123" s="1582">
        <v>1679</v>
      </c>
      <c r="H123" s="1582">
        <v>440</v>
      </c>
      <c r="I123" s="1376">
        <v>1680427</v>
      </c>
      <c r="J123" s="1580" t="s">
        <v>736</v>
      </c>
      <c r="K123" s="1580" t="s">
        <v>736</v>
      </c>
      <c r="L123" s="1580" t="s">
        <v>736</v>
      </c>
      <c r="M123" s="865" t="s">
        <v>66</v>
      </c>
      <c r="N123" s="1583" t="s">
        <v>736</v>
      </c>
      <c r="O123" s="1583" t="s">
        <v>736</v>
      </c>
      <c r="P123" s="1398" t="s">
        <v>1095</v>
      </c>
      <c r="Q123" s="907"/>
      <c r="Z123" s="65" t="str">
        <f t="shared" si="5"/>
        <v>N</v>
      </c>
      <c r="AA123" s="798"/>
      <c r="BB123" s="66" t="s">
        <v>778</v>
      </c>
      <c r="BN123" s="192" t="s">
        <v>558</v>
      </c>
    </row>
    <row r="124" spans="1:66">
      <c r="A124" s="948" t="s">
        <v>39</v>
      </c>
      <c r="B124" s="946" t="s">
        <v>1849</v>
      </c>
      <c r="C124" s="1072" t="s">
        <v>24</v>
      </c>
      <c r="D124" s="946" t="s">
        <v>270</v>
      </c>
      <c r="E124" s="367" t="s">
        <v>774</v>
      </c>
      <c r="F124" s="1398" t="s">
        <v>1096</v>
      </c>
      <c r="G124" s="1582">
        <v>7098</v>
      </c>
      <c r="H124" s="1582">
        <v>1839</v>
      </c>
      <c r="I124" s="1376">
        <v>9277718</v>
      </c>
      <c r="J124" s="865" t="s">
        <v>66</v>
      </c>
      <c r="K124" s="1580" t="s">
        <v>736</v>
      </c>
      <c r="L124" s="1580" t="s">
        <v>736</v>
      </c>
      <c r="M124" s="865" t="s">
        <v>66</v>
      </c>
      <c r="N124" s="1583" t="s">
        <v>736</v>
      </c>
      <c r="O124" s="1583" t="s">
        <v>736</v>
      </c>
      <c r="P124" s="1398" t="s">
        <v>1096</v>
      </c>
      <c r="Q124" s="907"/>
      <c r="Z124" s="65" t="str">
        <f t="shared" si="5"/>
        <v>Y</v>
      </c>
      <c r="AA124" s="798"/>
      <c r="BB124" s="66" t="s">
        <v>779</v>
      </c>
      <c r="BN124" s="192" t="s">
        <v>559</v>
      </c>
    </row>
    <row r="125" spans="1:66">
      <c r="A125" s="948" t="s">
        <v>39</v>
      </c>
      <c r="B125" s="946" t="s">
        <v>1849</v>
      </c>
      <c r="C125" s="1072" t="s">
        <v>24</v>
      </c>
      <c r="D125" s="946" t="s">
        <v>270</v>
      </c>
      <c r="E125" s="367" t="s">
        <v>1093</v>
      </c>
      <c r="F125" s="1398" t="s">
        <v>1097</v>
      </c>
      <c r="G125" s="1582">
        <v>40</v>
      </c>
      <c r="H125" s="1582">
        <v>1020</v>
      </c>
      <c r="I125" s="1376">
        <v>15296453</v>
      </c>
      <c r="J125" s="1580" t="s">
        <v>736</v>
      </c>
      <c r="K125" s="1580" t="s">
        <v>736</v>
      </c>
      <c r="L125" s="1580" t="s">
        <v>736</v>
      </c>
      <c r="M125" s="865" t="s">
        <v>66</v>
      </c>
      <c r="N125" s="1583" t="s">
        <v>736</v>
      </c>
      <c r="O125" s="1583" t="s">
        <v>736</v>
      </c>
      <c r="P125" s="1398" t="s">
        <v>1097</v>
      </c>
      <c r="Q125" s="907"/>
      <c r="Z125" s="65" t="str">
        <f t="shared" si="5"/>
        <v>N</v>
      </c>
      <c r="AA125" s="798"/>
      <c r="BB125" s="66" t="s">
        <v>780</v>
      </c>
      <c r="BN125" s="192" t="s">
        <v>560</v>
      </c>
    </row>
    <row r="126" spans="1:66">
      <c r="A126" s="948" t="s">
        <v>39</v>
      </c>
      <c r="B126" s="946" t="s">
        <v>1849</v>
      </c>
      <c r="C126" s="1072" t="s">
        <v>24</v>
      </c>
      <c r="D126" s="946" t="s">
        <v>270</v>
      </c>
      <c r="E126" s="367" t="s">
        <v>775</v>
      </c>
      <c r="F126" s="1398" t="s">
        <v>1098</v>
      </c>
      <c r="G126" s="1584">
        <v>570</v>
      </c>
      <c r="H126" s="1582">
        <v>427</v>
      </c>
      <c r="I126" s="1376">
        <v>1136759</v>
      </c>
      <c r="J126" s="1580" t="s">
        <v>736</v>
      </c>
      <c r="K126" s="1580" t="s">
        <v>736</v>
      </c>
      <c r="L126" s="1580" t="s">
        <v>736</v>
      </c>
      <c r="M126" s="865" t="s">
        <v>66</v>
      </c>
      <c r="N126" s="1583" t="s">
        <v>736</v>
      </c>
      <c r="O126" s="1583" t="s">
        <v>736</v>
      </c>
      <c r="P126" s="1398" t="s">
        <v>1098</v>
      </c>
      <c r="Q126" s="907"/>
      <c r="Z126" s="65" t="str">
        <f t="shared" si="5"/>
        <v>N</v>
      </c>
      <c r="AA126" s="798"/>
      <c r="BB126" s="66" t="s">
        <v>781</v>
      </c>
      <c r="BN126" s="192" t="s">
        <v>86</v>
      </c>
    </row>
    <row r="127" spans="1:66">
      <c r="A127" s="948" t="s">
        <v>39</v>
      </c>
      <c r="B127" s="946" t="s">
        <v>1849</v>
      </c>
      <c r="C127" s="1072" t="s">
        <v>962</v>
      </c>
      <c r="D127" s="946" t="s">
        <v>270</v>
      </c>
      <c r="E127" s="863" t="s">
        <v>1099</v>
      </c>
      <c r="F127" s="1398" t="s">
        <v>1100</v>
      </c>
      <c r="G127" s="1582">
        <v>0</v>
      </c>
      <c r="H127" s="1582">
        <v>0</v>
      </c>
      <c r="I127" s="1376">
        <v>0</v>
      </c>
      <c r="J127" s="1580" t="s">
        <v>736</v>
      </c>
      <c r="K127" s="1580" t="s">
        <v>736</v>
      </c>
      <c r="L127" s="1580" t="s">
        <v>736</v>
      </c>
      <c r="M127" s="865" t="s">
        <v>66</v>
      </c>
      <c r="N127" s="1583" t="s">
        <v>736</v>
      </c>
      <c r="O127" s="1583" t="s">
        <v>736</v>
      </c>
      <c r="P127" s="1398" t="s">
        <v>1100</v>
      </c>
      <c r="Q127" s="907"/>
      <c r="Z127" s="65" t="str">
        <f t="shared" si="5"/>
        <v>N</v>
      </c>
      <c r="AA127" s="798"/>
      <c r="BB127" s="66" t="s">
        <v>782</v>
      </c>
      <c r="BN127" s="192" t="s">
        <v>561</v>
      </c>
    </row>
    <row r="128" spans="1:66">
      <c r="A128" s="948" t="s">
        <v>39</v>
      </c>
      <c r="B128" s="946" t="s">
        <v>1849</v>
      </c>
      <c r="C128" s="1072" t="s">
        <v>962</v>
      </c>
      <c r="D128" s="946" t="s">
        <v>270</v>
      </c>
      <c r="E128" s="367" t="s">
        <v>1101</v>
      </c>
      <c r="F128" s="1398" t="s">
        <v>1100</v>
      </c>
      <c r="G128" s="1584">
        <v>68</v>
      </c>
      <c r="H128" s="1582">
        <v>25</v>
      </c>
      <c r="I128" s="1376">
        <v>253183</v>
      </c>
      <c r="J128" s="1580" t="s">
        <v>736</v>
      </c>
      <c r="K128" s="1580" t="s">
        <v>736</v>
      </c>
      <c r="L128" s="1580" t="s">
        <v>736</v>
      </c>
      <c r="M128" s="865" t="s">
        <v>66</v>
      </c>
      <c r="N128" s="1583" t="s">
        <v>736</v>
      </c>
      <c r="O128" s="1583" t="s">
        <v>736</v>
      </c>
      <c r="P128" s="1398" t="s">
        <v>1100</v>
      </c>
      <c r="Q128" s="907"/>
      <c r="Z128" s="65" t="str">
        <f t="shared" si="5"/>
        <v>N</v>
      </c>
      <c r="AA128" s="807"/>
      <c r="BB128" s="138" t="s">
        <v>783</v>
      </c>
      <c r="BN128" s="192" t="s">
        <v>562</v>
      </c>
    </row>
    <row r="129" spans="1:68">
      <c r="A129" s="948" t="s">
        <v>39</v>
      </c>
      <c r="B129" s="946" t="s">
        <v>1849</v>
      </c>
      <c r="C129" s="1072" t="s">
        <v>962</v>
      </c>
      <c r="D129" s="946" t="s">
        <v>270</v>
      </c>
      <c r="E129" s="367" t="s">
        <v>1101</v>
      </c>
      <c r="F129" s="1398" t="s">
        <v>1102</v>
      </c>
      <c r="G129" s="1584">
        <v>98</v>
      </c>
      <c r="H129" s="1582">
        <v>19</v>
      </c>
      <c r="I129" s="1376">
        <v>189519</v>
      </c>
      <c r="J129" s="1580" t="s">
        <v>736</v>
      </c>
      <c r="K129" s="1580" t="s">
        <v>736</v>
      </c>
      <c r="L129" s="1580" t="s">
        <v>736</v>
      </c>
      <c r="M129" s="865" t="s">
        <v>66</v>
      </c>
      <c r="N129" s="1583" t="s">
        <v>736</v>
      </c>
      <c r="O129" s="1583" t="s">
        <v>736</v>
      </c>
      <c r="P129" s="1398" t="s">
        <v>1102</v>
      </c>
      <c r="Q129" s="907"/>
      <c r="Z129" s="65" t="str">
        <f t="shared" si="5"/>
        <v>N</v>
      </c>
      <c r="AA129" s="1432"/>
      <c r="BB129" s="66" t="s">
        <v>784</v>
      </c>
      <c r="BN129" s="192" t="s">
        <v>563</v>
      </c>
    </row>
    <row r="130" spans="1:68">
      <c r="A130" s="948" t="s">
        <v>39</v>
      </c>
      <c r="B130" s="946" t="s">
        <v>1849</v>
      </c>
      <c r="C130" s="1072" t="s">
        <v>962</v>
      </c>
      <c r="D130" s="946" t="s">
        <v>270</v>
      </c>
      <c r="E130" s="367" t="s">
        <v>1101</v>
      </c>
      <c r="F130" s="1398" t="s">
        <v>1103</v>
      </c>
      <c r="G130" s="1582">
        <v>120</v>
      </c>
      <c r="H130" s="1582">
        <v>1274</v>
      </c>
      <c r="I130" s="1376">
        <v>22897736</v>
      </c>
      <c r="J130" s="1580" t="s">
        <v>736</v>
      </c>
      <c r="K130" s="1580" t="s">
        <v>736</v>
      </c>
      <c r="L130" s="1399" t="s">
        <v>66</v>
      </c>
      <c r="M130" s="865" t="s">
        <v>66</v>
      </c>
      <c r="N130" s="1583" t="s">
        <v>736</v>
      </c>
      <c r="O130" s="1583" t="s">
        <v>736</v>
      </c>
      <c r="P130" s="1398" t="s">
        <v>1103</v>
      </c>
      <c r="Q130" s="907"/>
      <c r="Z130" s="65" t="str">
        <f t="shared" si="5"/>
        <v>Y</v>
      </c>
      <c r="AA130" s="292"/>
      <c r="BB130" s="138" t="s">
        <v>785</v>
      </c>
      <c r="BN130" s="192" t="s">
        <v>564</v>
      </c>
    </row>
    <row r="131" spans="1:68">
      <c r="A131" s="948" t="s">
        <v>39</v>
      </c>
      <c r="B131" s="946" t="s">
        <v>1849</v>
      </c>
      <c r="C131" s="1072" t="s">
        <v>962</v>
      </c>
      <c r="D131" s="946" t="s">
        <v>270</v>
      </c>
      <c r="E131" s="367" t="s">
        <v>779</v>
      </c>
      <c r="F131" s="1398" t="s">
        <v>1104</v>
      </c>
      <c r="G131" s="1582">
        <v>1407</v>
      </c>
      <c r="H131" s="1582">
        <v>3154</v>
      </c>
      <c r="I131" s="1376">
        <v>11568633</v>
      </c>
      <c r="J131" s="1580" t="s">
        <v>736</v>
      </c>
      <c r="K131" s="1580" t="s">
        <v>736</v>
      </c>
      <c r="L131" s="1399" t="s">
        <v>736</v>
      </c>
      <c r="M131" s="865" t="s">
        <v>66</v>
      </c>
      <c r="N131" s="1583" t="s">
        <v>736</v>
      </c>
      <c r="O131" s="1583" t="s">
        <v>736</v>
      </c>
      <c r="P131" s="1398" t="s">
        <v>1104</v>
      </c>
      <c r="Q131" s="907"/>
      <c r="Z131" s="65" t="str">
        <f t="shared" si="5"/>
        <v>N</v>
      </c>
      <c r="BB131" s="66" t="s">
        <v>786</v>
      </c>
      <c r="BN131" s="192" t="s">
        <v>565</v>
      </c>
    </row>
    <row r="132" spans="1:68">
      <c r="A132" s="948" t="s">
        <v>39</v>
      </c>
      <c r="B132" s="946" t="s">
        <v>1849</v>
      </c>
      <c r="C132" s="1072" t="s">
        <v>962</v>
      </c>
      <c r="D132" s="946" t="s">
        <v>270</v>
      </c>
      <c r="E132" s="367" t="s">
        <v>779</v>
      </c>
      <c r="F132" s="1398" t="s">
        <v>1105</v>
      </c>
      <c r="G132" s="1582">
        <v>6734</v>
      </c>
      <c r="H132" s="1582">
        <v>6339.3954299999996</v>
      </c>
      <c r="I132" s="1376">
        <v>22635452</v>
      </c>
      <c r="J132" s="865" t="s">
        <v>66</v>
      </c>
      <c r="K132" s="865" t="s">
        <v>736</v>
      </c>
      <c r="L132" s="865" t="s">
        <v>66</v>
      </c>
      <c r="M132" s="865" t="s">
        <v>66</v>
      </c>
      <c r="N132" s="1583" t="s">
        <v>736</v>
      </c>
      <c r="O132" s="1583" t="s">
        <v>736</v>
      </c>
      <c r="P132" s="1398" t="s">
        <v>1105</v>
      </c>
      <c r="Q132" s="907"/>
      <c r="Z132" s="65" t="str">
        <f t="shared" si="5"/>
        <v>Y</v>
      </c>
      <c r="BN132" s="192" t="s">
        <v>566</v>
      </c>
    </row>
    <row r="133" spans="1:68" ht="25.5">
      <c r="A133" s="948" t="s">
        <v>39</v>
      </c>
      <c r="B133" s="946" t="s">
        <v>1849</v>
      </c>
      <c r="C133" s="1072" t="s">
        <v>962</v>
      </c>
      <c r="D133" s="946" t="s">
        <v>270</v>
      </c>
      <c r="E133" s="863" t="s">
        <v>1106</v>
      </c>
      <c r="F133" s="701" t="s">
        <v>1096</v>
      </c>
      <c r="G133" s="1585">
        <v>25895</v>
      </c>
      <c r="H133" s="1585">
        <v>53271</v>
      </c>
      <c r="I133" s="1497">
        <v>78203748</v>
      </c>
      <c r="J133" s="1522" t="s">
        <v>66</v>
      </c>
      <c r="K133" s="1522" t="s">
        <v>66</v>
      </c>
      <c r="L133" s="1522" t="s">
        <v>66</v>
      </c>
      <c r="M133" s="1522" t="s">
        <v>66</v>
      </c>
      <c r="N133" s="1522" t="s">
        <v>736</v>
      </c>
      <c r="O133" s="1583" t="s">
        <v>736</v>
      </c>
      <c r="P133" s="701" t="s">
        <v>1096</v>
      </c>
      <c r="Q133" s="907"/>
      <c r="Z133" s="65" t="str">
        <f t="shared" si="5"/>
        <v>Y</v>
      </c>
      <c r="BN133" s="192" t="s">
        <v>567</v>
      </c>
    </row>
    <row r="134" spans="1:68">
      <c r="A134" s="948" t="s">
        <v>39</v>
      </c>
      <c r="B134" s="946" t="s">
        <v>1849</v>
      </c>
      <c r="C134" s="1072" t="s">
        <v>962</v>
      </c>
      <c r="D134" s="946" t="s">
        <v>270</v>
      </c>
      <c r="E134" s="863" t="s">
        <v>1107</v>
      </c>
      <c r="F134" s="701" t="s">
        <v>1108</v>
      </c>
      <c r="G134" s="1585">
        <v>9487</v>
      </c>
      <c r="H134" s="1585">
        <v>8108</v>
      </c>
      <c r="I134" s="1497">
        <v>11399969</v>
      </c>
      <c r="J134" s="1522" t="s">
        <v>66</v>
      </c>
      <c r="K134" s="946" t="s">
        <v>736</v>
      </c>
      <c r="L134" s="946" t="s">
        <v>736</v>
      </c>
      <c r="M134" s="946" t="s">
        <v>66</v>
      </c>
      <c r="N134" s="946" t="s">
        <v>736</v>
      </c>
      <c r="O134" s="1583" t="s">
        <v>736</v>
      </c>
      <c r="P134" s="701" t="s">
        <v>1108</v>
      </c>
      <c r="Q134" s="907"/>
      <c r="Z134" s="65" t="str">
        <f t="shared" si="5"/>
        <v>Y</v>
      </c>
      <c r="BN134" s="192" t="s">
        <v>568</v>
      </c>
    </row>
    <row r="135" spans="1:68">
      <c r="A135" s="948" t="s">
        <v>39</v>
      </c>
      <c r="B135" s="946" t="s">
        <v>1849</v>
      </c>
      <c r="C135" s="1072" t="s">
        <v>962</v>
      </c>
      <c r="D135" s="946" t="s">
        <v>270</v>
      </c>
      <c r="E135" s="863" t="s">
        <v>782</v>
      </c>
      <c r="F135" s="701" t="s">
        <v>1109</v>
      </c>
      <c r="G135" s="1585">
        <v>777</v>
      </c>
      <c r="H135" s="1585">
        <v>7343</v>
      </c>
      <c r="I135" s="1497">
        <v>9632483</v>
      </c>
      <c r="J135" s="946" t="s">
        <v>736</v>
      </c>
      <c r="K135" s="1522" t="s">
        <v>736</v>
      </c>
      <c r="L135" s="946" t="s">
        <v>736</v>
      </c>
      <c r="M135" s="946" t="s">
        <v>66</v>
      </c>
      <c r="N135" s="946" t="s">
        <v>736</v>
      </c>
      <c r="O135" s="1583" t="s">
        <v>736</v>
      </c>
      <c r="P135" s="701" t="s">
        <v>1109</v>
      </c>
      <c r="Q135" s="907"/>
      <c r="Z135" s="65" t="str">
        <f t="shared" si="5"/>
        <v>N</v>
      </c>
      <c r="BN135" s="192" t="s">
        <v>569</v>
      </c>
    </row>
    <row r="136" spans="1:68">
      <c r="A136" s="948" t="s">
        <v>39</v>
      </c>
      <c r="B136" s="946" t="s">
        <v>1849</v>
      </c>
      <c r="C136" s="1072" t="s">
        <v>962</v>
      </c>
      <c r="D136" s="946" t="s">
        <v>270</v>
      </c>
      <c r="E136" s="367" t="s">
        <v>782</v>
      </c>
      <c r="F136" s="701" t="s">
        <v>1110</v>
      </c>
      <c r="G136" s="1585">
        <v>3090</v>
      </c>
      <c r="H136" s="1585">
        <v>68991</v>
      </c>
      <c r="I136" s="1497">
        <v>106391020</v>
      </c>
      <c r="J136" s="1522" t="s">
        <v>66</v>
      </c>
      <c r="K136" s="1522" t="s">
        <v>66</v>
      </c>
      <c r="L136" s="1522" t="s">
        <v>66</v>
      </c>
      <c r="M136" s="1522" t="s">
        <v>66</v>
      </c>
      <c r="N136" s="1522" t="s">
        <v>736</v>
      </c>
      <c r="O136" s="1583" t="s">
        <v>736</v>
      </c>
      <c r="P136" s="701" t="s">
        <v>1110</v>
      </c>
      <c r="Q136" s="907"/>
      <c r="Z136" s="65" t="str">
        <f t="shared" si="5"/>
        <v>Y</v>
      </c>
      <c r="BN136" s="192" t="s">
        <v>570</v>
      </c>
    </row>
    <row r="137" spans="1:68">
      <c r="A137" s="948" t="s">
        <v>39</v>
      </c>
      <c r="B137" s="946" t="s">
        <v>1849</v>
      </c>
      <c r="C137" s="1072" t="s">
        <v>962</v>
      </c>
      <c r="D137" s="946" t="s">
        <v>405</v>
      </c>
      <c r="E137" s="367" t="s">
        <v>1111</v>
      </c>
      <c r="F137" s="701" t="s">
        <v>1096</v>
      </c>
      <c r="G137" s="1585">
        <v>6482</v>
      </c>
      <c r="H137" s="1585">
        <v>11304</v>
      </c>
      <c r="I137" s="1497">
        <v>24659487</v>
      </c>
      <c r="J137" s="1522" t="s">
        <v>66</v>
      </c>
      <c r="K137" s="946" t="s">
        <v>66</v>
      </c>
      <c r="L137" s="1522" t="s">
        <v>66</v>
      </c>
      <c r="M137" s="1522" t="s">
        <v>66</v>
      </c>
      <c r="N137" s="1522" t="s">
        <v>736</v>
      </c>
      <c r="O137" s="1583" t="s">
        <v>736</v>
      </c>
      <c r="P137" s="701" t="s">
        <v>1096</v>
      </c>
      <c r="Q137" s="907"/>
      <c r="Z137" s="65" t="str">
        <f t="shared" si="5"/>
        <v>Y</v>
      </c>
      <c r="BN137" s="192" t="s">
        <v>571</v>
      </c>
    </row>
    <row r="138" spans="1:68">
      <c r="A138" s="948" t="s">
        <v>39</v>
      </c>
      <c r="B138" s="946" t="s">
        <v>1849</v>
      </c>
      <c r="C138" s="1072" t="s">
        <v>962</v>
      </c>
      <c r="D138" s="946" t="s">
        <v>405</v>
      </c>
      <c r="E138" s="367" t="s">
        <v>1111</v>
      </c>
      <c r="F138" s="701" t="s">
        <v>1110</v>
      </c>
      <c r="G138" s="1585">
        <v>4524</v>
      </c>
      <c r="H138" s="1585">
        <v>140360</v>
      </c>
      <c r="I138" s="1497">
        <v>289741440</v>
      </c>
      <c r="J138" s="1522" t="s">
        <v>66</v>
      </c>
      <c r="K138" s="1522" t="s">
        <v>66</v>
      </c>
      <c r="L138" s="1522" t="s">
        <v>66</v>
      </c>
      <c r="M138" s="1522" t="s">
        <v>66</v>
      </c>
      <c r="N138" s="1522" t="s">
        <v>736</v>
      </c>
      <c r="O138" s="1583" t="s">
        <v>736</v>
      </c>
      <c r="P138" s="701" t="s">
        <v>1110</v>
      </c>
      <c r="Q138" s="907"/>
      <c r="Z138" s="65" t="str">
        <f t="shared" ref="Z138:Z141" si="6">IF(OR(J138=$AC$1,K138=$AC$1,L138=$AC$1,O138=$AC$1,P138=$AC$1),"Y","N")</f>
        <v>Y</v>
      </c>
      <c r="BN138" s="192" t="s">
        <v>572</v>
      </c>
    </row>
    <row r="139" spans="1:68">
      <c r="A139" s="948" t="s">
        <v>39</v>
      </c>
      <c r="B139" s="946" t="s">
        <v>1849</v>
      </c>
      <c r="C139" s="1072" t="s">
        <v>962</v>
      </c>
      <c r="D139" s="946" t="s">
        <v>786</v>
      </c>
      <c r="E139" s="367" t="s">
        <v>786</v>
      </c>
      <c r="F139" s="701" t="s">
        <v>1096</v>
      </c>
      <c r="G139" s="1585">
        <v>8719</v>
      </c>
      <c r="H139" s="1585">
        <v>18048</v>
      </c>
      <c r="I139" s="1497">
        <v>43166057</v>
      </c>
      <c r="J139" s="1522" t="s">
        <v>66</v>
      </c>
      <c r="K139" s="1522" t="s">
        <v>66</v>
      </c>
      <c r="L139" s="1522" t="s">
        <v>66</v>
      </c>
      <c r="M139" s="1522" t="s">
        <v>66</v>
      </c>
      <c r="N139" s="1522" t="s">
        <v>736</v>
      </c>
      <c r="O139" s="1583" t="s">
        <v>736</v>
      </c>
      <c r="P139" s="701" t="s">
        <v>1096</v>
      </c>
      <c r="Q139" s="907"/>
      <c r="Z139" s="65" t="str">
        <f t="shared" si="6"/>
        <v>Y</v>
      </c>
      <c r="BN139" s="192" t="s">
        <v>573</v>
      </c>
    </row>
    <row r="140" spans="1:68">
      <c r="A140" s="948" t="s">
        <v>39</v>
      </c>
      <c r="B140" s="946" t="s">
        <v>1849</v>
      </c>
      <c r="C140" s="1072" t="s">
        <v>962</v>
      </c>
      <c r="D140" s="946" t="s">
        <v>786</v>
      </c>
      <c r="E140" s="1586" t="s">
        <v>786</v>
      </c>
      <c r="F140" s="701" t="s">
        <v>1110</v>
      </c>
      <c r="G140" s="1587">
        <v>1023</v>
      </c>
      <c r="H140" s="1585">
        <v>48911</v>
      </c>
      <c r="I140" s="1497">
        <v>75825830</v>
      </c>
      <c r="J140" s="946" t="s">
        <v>736</v>
      </c>
      <c r="K140" s="1522" t="s">
        <v>66</v>
      </c>
      <c r="L140" s="1522" t="s">
        <v>66</v>
      </c>
      <c r="M140" s="1522" t="s">
        <v>66</v>
      </c>
      <c r="N140" s="1522" t="s">
        <v>736</v>
      </c>
      <c r="O140" s="1583" t="s">
        <v>736</v>
      </c>
      <c r="P140" s="701" t="s">
        <v>1110</v>
      </c>
      <c r="Q140" s="907"/>
      <c r="Z140" s="65" t="str">
        <f t="shared" si="6"/>
        <v>Y</v>
      </c>
      <c r="BN140" s="192" t="s">
        <v>574</v>
      </c>
    </row>
    <row r="141" spans="1:68">
      <c r="A141" s="1588" t="s">
        <v>1112</v>
      </c>
      <c r="B141" s="955"/>
      <c r="C141" s="946"/>
      <c r="D141" s="798"/>
      <c r="E141" s="824"/>
      <c r="F141" s="824"/>
      <c r="G141" s="1589"/>
      <c r="H141" s="1589"/>
      <c r="I141" s="1536"/>
      <c r="J141" s="1536"/>
      <c r="K141" s="824"/>
      <c r="L141" s="824"/>
      <c r="M141" s="824"/>
      <c r="N141" s="824"/>
      <c r="O141" s="824"/>
      <c r="P141" s="904"/>
      <c r="Q141" s="907"/>
      <c r="Z141" s="65" t="str">
        <f t="shared" si="6"/>
        <v>N</v>
      </c>
      <c r="BN141" s="192" t="s">
        <v>575</v>
      </c>
    </row>
    <row r="142" spans="1:68">
      <c r="A142" s="1588" t="s">
        <v>67</v>
      </c>
      <c r="B142" s="955"/>
      <c r="C142" s="948"/>
      <c r="D142" s="807"/>
      <c r="E142" s="1268"/>
      <c r="F142" s="1268"/>
      <c r="G142" s="1589"/>
      <c r="H142" s="1590"/>
      <c r="I142" s="1536"/>
      <c r="J142" s="1536"/>
      <c r="K142" s="824"/>
      <c r="L142" s="824"/>
      <c r="M142" s="824"/>
      <c r="N142" s="824"/>
      <c r="O142" s="1268"/>
      <c r="P142" s="904"/>
      <c r="Q142" s="907"/>
      <c r="Z142" s="798"/>
      <c r="BP142" s="192" t="s">
        <v>576</v>
      </c>
    </row>
    <row r="143" spans="1:68">
      <c r="A143" s="1591" t="s">
        <v>1113</v>
      </c>
      <c r="D143" s="354"/>
      <c r="H143" s="1592"/>
      <c r="O143" s="66"/>
      <c r="P143" s="66"/>
      <c r="Q143" s="1594"/>
      <c r="Z143" s="798"/>
      <c r="BP143" s="192" t="s">
        <v>577</v>
      </c>
    </row>
    <row r="144" spans="1:68">
      <c r="A144" s="66"/>
      <c r="D144" s="354"/>
      <c r="H144" s="1592"/>
      <c r="O144" s="66"/>
      <c r="P144" s="66"/>
      <c r="Q144" s="1594"/>
      <c r="Z144" s="681"/>
      <c r="BP144" s="192" t="s">
        <v>2922</v>
      </c>
    </row>
    <row r="145" spans="1:68">
      <c r="A145" s="807"/>
      <c r="B145" s="798"/>
      <c r="C145" s="1595"/>
      <c r="D145" s="1595"/>
      <c r="E145" s="798"/>
      <c r="F145" s="1595"/>
      <c r="G145" s="1596"/>
      <c r="H145" s="1596"/>
      <c r="I145" s="1597"/>
      <c r="J145" s="1597"/>
      <c r="K145" s="798"/>
      <c r="L145" s="1595"/>
      <c r="M145" s="1595"/>
      <c r="N145" s="1595"/>
      <c r="O145" s="65"/>
      <c r="P145" s="65"/>
      <c r="Q145" s="1594"/>
      <c r="Z145" s="681"/>
      <c r="BP145" s="192" t="s">
        <v>578</v>
      </c>
    </row>
    <row r="146" spans="1:68">
      <c r="A146" s="66"/>
      <c r="D146" s="354"/>
      <c r="H146" s="1592"/>
      <c r="O146" s="66"/>
      <c r="P146" s="66"/>
      <c r="Q146" s="1594"/>
      <c r="Z146" s="681"/>
      <c r="AA146" s="65"/>
      <c r="AB146" s="65"/>
      <c r="AC146" s="65"/>
      <c r="BP146" s="66" t="s">
        <v>579</v>
      </c>
    </row>
    <row r="147" spans="1:68">
      <c r="A147" s="66"/>
      <c r="D147" s="354"/>
      <c r="H147" s="1592"/>
      <c r="O147" s="66"/>
      <c r="P147" s="66"/>
      <c r="Q147" s="1594"/>
      <c r="Z147" s="681"/>
      <c r="BP147" s="192" t="s">
        <v>580</v>
      </c>
    </row>
    <row r="148" spans="1:68">
      <c r="A148" s="66"/>
      <c r="D148" s="354"/>
      <c r="H148" s="1592"/>
      <c r="O148" s="66"/>
      <c r="P148" s="66"/>
      <c r="Q148" s="1594"/>
      <c r="Z148" s="681"/>
      <c r="BP148" s="192" t="s">
        <v>581</v>
      </c>
    </row>
    <row r="149" spans="1:68">
      <c r="A149" s="66"/>
      <c r="D149" s="354"/>
      <c r="H149" s="1592"/>
      <c r="O149" s="66"/>
      <c r="P149" s="66"/>
      <c r="Q149" s="1594"/>
      <c r="Z149" s="681"/>
      <c r="BP149" s="192" t="s">
        <v>582</v>
      </c>
    </row>
    <row r="150" spans="1:68">
      <c r="A150" s="66"/>
      <c r="D150" s="354"/>
      <c r="H150" s="1592"/>
      <c r="O150" s="66"/>
      <c r="P150" s="66"/>
      <c r="Q150" s="1594"/>
      <c r="Z150" s="681"/>
      <c r="BP150" s="192" t="s">
        <v>583</v>
      </c>
    </row>
    <row r="151" spans="1:68">
      <c r="A151" s="66"/>
      <c r="D151" s="354"/>
      <c r="H151" s="1592"/>
      <c r="O151" s="66"/>
      <c r="P151" s="66"/>
      <c r="Q151" s="1594"/>
      <c r="Z151" s="681"/>
      <c r="BP151" s="192" t="s">
        <v>584</v>
      </c>
    </row>
    <row r="152" spans="1:68">
      <c r="A152" s="66"/>
      <c r="D152" s="354"/>
      <c r="H152" s="1592"/>
      <c r="O152" s="66"/>
      <c r="P152" s="66"/>
      <c r="Q152" s="1594"/>
      <c r="Z152" s="681"/>
      <c r="BP152" s="192" t="s">
        <v>585</v>
      </c>
    </row>
    <row r="153" spans="1:68">
      <c r="A153" s="66"/>
      <c r="D153" s="354"/>
      <c r="H153" s="1592"/>
      <c r="O153" s="66"/>
      <c r="P153" s="66"/>
      <c r="Q153" s="1594"/>
      <c r="Z153" s="681"/>
      <c r="BP153" s="192" t="s">
        <v>586</v>
      </c>
    </row>
    <row r="154" spans="1:68">
      <c r="A154" s="66"/>
      <c r="D154" s="354"/>
      <c r="H154" s="1592"/>
      <c r="O154" s="66"/>
      <c r="P154" s="66"/>
      <c r="Q154" s="1594"/>
      <c r="Z154" s="681"/>
      <c r="BP154" s="192" t="s">
        <v>587</v>
      </c>
    </row>
    <row r="155" spans="1:68">
      <c r="A155" s="66"/>
      <c r="D155" s="354"/>
      <c r="H155" s="1592"/>
      <c r="O155" s="66"/>
      <c r="P155" s="66"/>
      <c r="Q155" s="1594"/>
      <c r="Z155" s="681"/>
      <c r="BP155" s="192" t="s">
        <v>588</v>
      </c>
    </row>
    <row r="156" spans="1:68">
      <c r="A156" s="66"/>
      <c r="D156" s="354"/>
      <c r="H156" s="1592"/>
      <c r="O156" s="66"/>
      <c r="P156" s="66"/>
      <c r="Q156" s="1594"/>
      <c r="Z156" s="681"/>
      <c r="BP156" s="192" t="s">
        <v>589</v>
      </c>
    </row>
    <row r="157" spans="1:68">
      <c r="A157" s="66"/>
      <c r="D157" s="354"/>
      <c r="H157" s="1592"/>
      <c r="O157" s="66"/>
      <c r="P157" s="66"/>
      <c r="Q157" s="1594"/>
      <c r="Z157" s="681"/>
      <c r="BP157" s="192" t="s">
        <v>590</v>
      </c>
    </row>
    <row r="158" spans="1:68">
      <c r="A158" s="66"/>
      <c r="D158" s="354"/>
      <c r="H158" s="1592"/>
      <c r="O158" s="66"/>
      <c r="P158" s="66"/>
      <c r="Q158" s="1594"/>
      <c r="Z158" s="681"/>
      <c r="BP158" s="192" t="s">
        <v>591</v>
      </c>
    </row>
    <row r="159" spans="1:68">
      <c r="A159" s="66"/>
      <c r="D159" s="354"/>
      <c r="H159" s="1592"/>
      <c r="O159" s="66"/>
      <c r="P159" s="66"/>
      <c r="Q159" s="1594"/>
      <c r="Z159" s="681"/>
      <c r="BP159" s="192" t="s">
        <v>592</v>
      </c>
    </row>
    <row r="160" spans="1:68">
      <c r="A160" s="66"/>
      <c r="D160" s="354"/>
      <c r="H160" s="1592"/>
      <c r="O160" s="66"/>
      <c r="P160" s="66"/>
      <c r="Q160" s="1594"/>
      <c r="Z160" s="681"/>
      <c r="BP160" s="192" t="s">
        <v>2923</v>
      </c>
    </row>
    <row r="161" spans="1:68">
      <c r="A161" s="66"/>
      <c r="D161" s="354"/>
      <c r="H161" s="1592"/>
      <c r="O161" s="66"/>
      <c r="P161" s="66"/>
      <c r="Q161" s="1594"/>
      <c r="Z161" s="681"/>
      <c r="BP161" s="192" t="s">
        <v>593</v>
      </c>
    </row>
    <row r="162" spans="1:68">
      <c r="A162" s="66"/>
      <c r="D162" s="354"/>
      <c r="H162" s="1592"/>
      <c r="O162" s="66"/>
      <c r="P162" s="66"/>
      <c r="Q162" s="1594"/>
      <c r="Z162" s="681"/>
      <c r="BP162" s="192" t="s">
        <v>594</v>
      </c>
    </row>
    <row r="163" spans="1:68">
      <c r="A163" s="66"/>
      <c r="D163" s="354"/>
      <c r="H163" s="1592"/>
      <c r="O163" s="66"/>
      <c r="P163" s="66"/>
      <c r="Q163" s="1594"/>
      <c r="Z163" s="681"/>
      <c r="BP163" s="192" t="s">
        <v>595</v>
      </c>
    </row>
    <row r="164" spans="1:68">
      <c r="A164" s="66"/>
      <c r="D164" s="354"/>
      <c r="H164" s="1592"/>
      <c r="O164" s="66"/>
      <c r="P164" s="66"/>
      <c r="Q164" s="1594"/>
      <c r="Z164" s="681"/>
      <c r="BP164" s="192" t="s">
        <v>596</v>
      </c>
    </row>
    <row r="165" spans="1:68">
      <c r="A165" s="66"/>
      <c r="D165" s="354"/>
      <c r="H165" s="1592"/>
      <c r="O165" s="66"/>
      <c r="P165" s="66"/>
      <c r="Q165" s="1594"/>
      <c r="Z165" s="681"/>
      <c r="BP165" s="192" t="s">
        <v>597</v>
      </c>
    </row>
    <row r="166" spans="1:68">
      <c r="A166" s="66"/>
      <c r="D166" s="354"/>
      <c r="H166" s="1592"/>
      <c r="O166" s="66"/>
      <c r="P166" s="66"/>
      <c r="Q166" s="1594"/>
      <c r="Z166" s="681"/>
      <c r="BP166" s="192" t="s">
        <v>2924</v>
      </c>
    </row>
    <row r="167" spans="1:68">
      <c r="A167" s="66"/>
      <c r="D167" s="354"/>
      <c r="H167" s="1592"/>
      <c r="O167" s="66"/>
      <c r="P167" s="66"/>
      <c r="Q167" s="1594"/>
      <c r="Z167" s="681"/>
      <c r="BP167" s="192" t="s">
        <v>598</v>
      </c>
    </row>
    <row r="168" spans="1:68">
      <c r="A168" s="66"/>
      <c r="D168" s="354"/>
      <c r="H168" s="1592"/>
      <c r="O168" s="66"/>
      <c r="P168" s="66"/>
      <c r="Q168" s="1594"/>
      <c r="Z168" s="681"/>
      <c r="BP168" s="192" t="s">
        <v>599</v>
      </c>
    </row>
    <row r="169" spans="1:68">
      <c r="A169" s="66"/>
      <c r="D169" s="354"/>
      <c r="H169" s="1592"/>
      <c r="O169" s="66"/>
      <c r="P169" s="66"/>
      <c r="Q169" s="1594"/>
      <c r="Z169" s="681"/>
      <c r="BP169" s="66" t="s">
        <v>600</v>
      </c>
    </row>
    <row r="170" spans="1:68">
      <c r="A170" s="66"/>
      <c r="D170" s="354"/>
      <c r="H170" s="1592"/>
      <c r="O170" s="66"/>
      <c r="P170" s="66"/>
      <c r="Q170" s="1594"/>
      <c r="Z170" s="681"/>
      <c r="BP170" s="192" t="s">
        <v>83</v>
      </c>
    </row>
    <row r="171" spans="1:68">
      <c r="Z171" s="681"/>
      <c r="BP171" s="66" t="s">
        <v>601</v>
      </c>
    </row>
    <row r="172" spans="1:68">
      <c r="BP172" s="192" t="s">
        <v>602</v>
      </c>
    </row>
    <row r="173" spans="1:68">
      <c r="BP173" s="192" t="s">
        <v>603</v>
      </c>
    </row>
    <row r="174" spans="1:68">
      <c r="BP174" s="192" t="s">
        <v>604</v>
      </c>
    </row>
    <row r="175" spans="1:68">
      <c r="BP175" s="192" t="s">
        <v>605</v>
      </c>
    </row>
    <row r="176" spans="1:68">
      <c r="BP176" s="192" t="s">
        <v>606</v>
      </c>
    </row>
    <row r="177" spans="68:68">
      <c r="BP177" s="192" t="s">
        <v>607</v>
      </c>
    </row>
    <row r="178" spans="68:68">
      <c r="BP178" s="192" t="s">
        <v>608</v>
      </c>
    </row>
    <row r="179" spans="68:68">
      <c r="BP179" s="66" t="s">
        <v>609</v>
      </c>
    </row>
    <row r="180" spans="68:68">
      <c r="BP180" s="192" t="s">
        <v>610</v>
      </c>
    </row>
    <row r="181" spans="68:68">
      <c r="BP181" s="192" t="s">
        <v>611</v>
      </c>
    </row>
    <row r="182" spans="68:68">
      <c r="BP182" s="192" t="s">
        <v>612</v>
      </c>
    </row>
    <row r="183" spans="68:68">
      <c r="BP183" s="192" t="s">
        <v>613</v>
      </c>
    </row>
    <row r="184" spans="68:68">
      <c r="BP184" s="192" t="s">
        <v>614</v>
      </c>
    </row>
    <row r="185" spans="68:68">
      <c r="BP185" s="192" t="s">
        <v>615</v>
      </c>
    </row>
    <row r="186" spans="68:68">
      <c r="BP186" s="192" t="s">
        <v>616</v>
      </c>
    </row>
    <row r="187" spans="68:68">
      <c r="BP187" s="192" t="s">
        <v>617</v>
      </c>
    </row>
    <row r="188" spans="68:68">
      <c r="BP188" s="192" t="s">
        <v>618</v>
      </c>
    </row>
    <row r="189" spans="68:68">
      <c r="BP189" s="192" t="s">
        <v>619</v>
      </c>
    </row>
    <row r="190" spans="68:68">
      <c r="BP190" s="192" t="s">
        <v>620</v>
      </c>
    </row>
    <row r="191" spans="68:68">
      <c r="BP191" s="192" t="s">
        <v>621</v>
      </c>
    </row>
    <row r="192" spans="68:68">
      <c r="BP192" s="192" t="s">
        <v>622</v>
      </c>
    </row>
    <row r="193" spans="68:68">
      <c r="BP193" s="192" t="s">
        <v>2925</v>
      </c>
    </row>
    <row r="194" spans="68:68">
      <c r="BP194" s="192" t="s">
        <v>623</v>
      </c>
    </row>
    <row r="195" spans="68:68">
      <c r="BP195" s="192" t="s">
        <v>624</v>
      </c>
    </row>
    <row r="196" spans="68:68">
      <c r="BP196" s="192" t="s">
        <v>625</v>
      </c>
    </row>
    <row r="197" spans="68:68">
      <c r="BP197" s="192" t="s">
        <v>2926</v>
      </c>
    </row>
    <row r="198" spans="68:68">
      <c r="BP198" s="66" t="s">
        <v>626</v>
      </c>
    </row>
    <row r="199" spans="68:68">
      <c r="BP199" s="192" t="s">
        <v>627</v>
      </c>
    </row>
    <row r="200" spans="68:68">
      <c r="BP200" s="192" t="s">
        <v>628</v>
      </c>
    </row>
  </sheetData>
  <mergeCells count="5">
    <mergeCell ref="P83:P84"/>
    <mergeCell ref="P88:P90"/>
    <mergeCell ref="P95:P96"/>
    <mergeCell ref="P118:P119"/>
    <mergeCell ref="P70:P72"/>
  </mergeCells>
  <phoneticPr fontId="28" type="noConversion"/>
  <dataValidations count="5">
    <dataValidation type="textLength" showInputMessage="1" showErrorMessage="1" sqref="Q62 Q39:Q52 Q7:Q10 Q13:Q33 Q58">
      <formula1>0</formula1>
      <formula2>150</formula2>
    </dataValidation>
    <dataValidation type="list" allowBlank="1" showInputMessage="1" showErrorMessage="1" sqref="A39:A52 A7:A32">
      <formula1>$BE$2:$BE$24</formula1>
    </dataValidation>
    <dataValidation type="list" allowBlank="1" showInputMessage="1" showErrorMessage="1" sqref="C39:C52 C7:C32">
      <formula1>$BB$27:$BB$32</formula1>
    </dataValidation>
    <dataValidation type="list" allowBlank="1" showInputMessage="1" showErrorMessage="1" sqref="D39:D52 D7:D32">
      <formula1>$BB$54:$BB$67</formula1>
    </dataValidation>
    <dataValidation type="list" allowBlank="1" showInputMessage="1" showErrorMessage="1" sqref="E39:E52 E7:E32">
      <formula1>$BB$70:$BB$132</formula1>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A4:A6</xm:sqref>
        </x14:dataValidation>
        <x14:dataValidation type="list" allowBlank="1" showInputMessage="1" showErrorMessage="1">
          <x14:formula1>
            <xm:f>Custom_lists!$A$33:$A$37</xm:f>
          </x14:formula1>
          <xm:sqref>C4:C6</xm:sqref>
        </x14:dataValidation>
        <x14:dataValidation type="list" allowBlank="1" showInputMessage="1" showErrorMessage="1">
          <x14:formula1>
            <xm:f>Custom_lists!$A$47:$A$59</xm:f>
          </x14:formula1>
          <xm:sqref>D4:D6</xm:sqref>
        </x14:dataValidation>
      </x14:dataValidations>
    </ex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enableFormatConditionsCalculation="0">
    <pageSetUpPr fitToPage="1"/>
  </sheetPr>
  <dimension ref="A1:CH196"/>
  <sheetViews>
    <sheetView topLeftCell="A73" workbookViewId="0">
      <selection activeCell="G114" sqref="G114"/>
    </sheetView>
  </sheetViews>
  <sheetFormatPr defaultColWidth="11.42578125" defaultRowHeight="12.75"/>
  <cols>
    <col min="1" max="1" width="9" style="66" customWidth="1"/>
    <col min="2" max="2" width="15.140625" style="66" customWidth="1"/>
    <col min="3" max="3" width="9.42578125" style="66" customWidth="1"/>
    <col min="4" max="4" width="19.42578125" style="354" customWidth="1"/>
    <col min="5" max="5" width="14.42578125" style="66" customWidth="1"/>
    <col min="6" max="6" width="22" style="66" customWidth="1"/>
    <col min="7" max="7" width="23" style="66" customWidth="1"/>
    <col min="8" max="8" width="14.7109375" style="66" customWidth="1"/>
    <col min="9" max="9" width="14.7109375" style="72" customWidth="1"/>
    <col min="10" max="11" width="14.7109375" style="66" customWidth="1"/>
    <col min="12" max="12" width="16" style="66" customWidth="1"/>
    <col min="13" max="15" width="13.85546875" style="66" customWidth="1"/>
    <col min="16" max="52" width="11.42578125" style="66" customWidth="1"/>
    <col min="53" max="16384" width="11.42578125" style="66"/>
  </cols>
  <sheetData>
    <row r="1" spans="1:86" ht="29.1" customHeight="1" thickBot="1">
      <c r="A1" s="30" t="s">
        <v>287</v>
      </c>
      <c r="B1" s="30"/>
      <c r="C1" s="30"/>
      <c r="D1" s="83"/>
      <c r="E1" s="30"/>
      <c r="F1" s="25"/>
      <c r="G1" s="25"/>
      <c r="H1" s="25"/>
      <c r="I1" s="30"/>
      <c r="L1" s="26" t="s">
        <v>0</v>
      </c>
      <c r="M1" s="447" t="s">
        <v>1014</v>
      </c>
      <c r="BA1" s="239" t="s">
        <v>402</v>
      </c>
      <c r="BB1" s="240" t="s">
        <v>805</v>
      </c>
      <c r="BD1" s="138" t="s">
        <v>2904</v>
      </c>
      <c r="BE1" s="309"/>
      <c r="BF1" s="309"/>
      <c r="BH1" s="66" t="s">
        <v>2910</v>
      </c>
      <c r="BM1" s="138" t="s">
        <v>2911</v>
      </c>
      <c r="BO1" s="66" t="s">
        <v>2912</v>
      </c>
      <c r="BU1" s="138" t="s">
        <v>2913</v>
      </c>
      <c r="BZ1" s="66" t="s">
        <v>2914</v>
      </c>
      <c r="CC1" s="66" t="s">
        <v>2915</v>
      </c>
    </row>
    <row r="2" spans="1:86" ht="20.100000000000001" customHeight="1" thickBot="1">
      <c r="A2" s="25"/>
      <c r="B2" s="25"/>
      <c r="C2" s="25"/>
      <c r="D2" s="174"/>
      <c r="E2" s="25"/>
      <c r="F2" s="25"/>
      <c r="G2" s="25"/>
      <c r="H2" s="25"/>
      <c r="I2" s="30"/>
      <c r="L2" s="26" t="s">
        <v>248</v>
      </c>
      <c r="M2" s="59"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6" s="28" customFormat="1" ht="68.45" customHeight="1" thickBot="1">
      <c r="A3" s="596" t="s">
        <v>1</v>
      </c>
      <c r="B3" s="597" t="s">
        <v>69</v>
      </c>
      <c r="C3" s="597" t="s">
        <v>70</v>
      </c>
      <c r="D3" s="596" t="s">
        <v>9</v>
      </c>
      <c r="E3" s="597" t="s">
        <v>299</v>
      </c>
      <c r="F3" s="597" t="s">
        <v>60</v>
      </c>
      <c r="G3" s="597" t="s">
        <v>61</v>
      </c>
      <c r="H3" s="597" t="s">
        <v>71</v>
      </c>
      <c r="I3" s="597" t="s">
        <v>301</v>
      </c>
      <c r="J3" s="597" t="s">
        <v>396</v>
      </c>
      <c r="K3" s="597" t="s">
        <v>397</v>
      </c>
      <c r="L3" s="597" t="s">
        <v>398</v>
      </c>
      <c r="M3" s="597" t="s">
        <v>302</v>
      </c>
      <c r="N3" s="66"/>
      <c r="BA3" s="310" t="s">
        <v>329</v>
      </c>
      <c r="BB3" s="310" t="s">
        <v>330</v>
      </c>
      <c r="BC3" s="66"/>
      <c r="BD3" s="66" t="s">
        <v>215</v>
      </c>
      <c r="BE3" s="309"/>
      <c r="BF3" s="309"/>
      <c r="BG3" s="66"/>
      <c r="BH3" s="66" t="s">
        <v>450</v>
      </c>
      <c r="BI3" s="66"/>
      <c r="BJ3" s="66"/>
      <c r="BK3" s="66"/>
      <c r="BL3" s="66"/>
      <c r="BM3" s="192" t="s">
        <v>462</v>
      </c>
      <c r="BN3" s="66"/>
      <c r="BO3" s="66" t="s">
        <v>119</v>
      </c>
      <c r="BP3" s="66"/>
      <c r="BQ3" s="66"/>
      <c r="BR3" s="66"/>
      <c r="BS3" s="66"/>
      <c r="BT3" s="66"/>
      <c r="BU3" s="197" t="s">
        <v>685</v>
      </c>
      <c r="BV3" s="197"/>
      <c r="BW3" s="197"/>
      <c r="BX3" s="197"/>
      <c r="BY3" s="197"/>
      <c r="BZ3" s="197" t="s">
        <v>710</v>
      </c>
      <c r="CA3" s="197"/>
      <c r="CB3" s="197"/>
      <c r="CC3" s="66" t="s">
        <v>264</v>
      </c>
      <c r="CD3" s="66"/>
      <c r="CE3" s="66"/>
      <c r="CF3" s="66"/>
      <c r="CG3" s="66"/>
      <c r="CH3" s="66"/>
    </row>
    <row r="4" spans="1:86" s="1432" customFormat="1" ht="13.35" customHeight="1">
      <c r="A4" s="1427" t="s">
        <v>39</v>
      </c>
      <c r="B4" s="1428" t="s">
        <v>39</v>
      </c>
      <c r="C4" s="824">
        <v>2016</v>
      </c>
      <c r="D4" s="1429" t="s">
        <v>20</v>
      </c>
      <c r="E4" s="1430" t="s">
        <v>6</v>
      </c>
      <c r="F4" s="913" t="s">
        <v>796</v>
      </c>
      <c r="G4" s="964" t="s">
        <v>1026</v>
      </c>
      <c r="H4" s="824" t="s">
        <v>1647</v>
      </c>
      <c r="I4" s="537">
        <v>13</v>
      </c>
      <c r="J4" s="537">
        <v>2</v>
      </c>
      <c r="K4" s="1431" t="s">
        <v>860</v>
      </c>
      <c r="L4" s="1359">
        <f t="shared" ref="L4:L35" si="0">IF(J4="-",K4,(IF(K4="-",J4,(J4+K4))))</f>
        <v>2</v>
      </c>
      <c r="M4" s="879"/>
      <c r="N4" s="66"/>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row>
    <row r="5" spans="1:86" s="1441" customFormat="1">
      <c r="A5" s="1427" t="s">
        <v>39</v>
      </c>
      <c r="B5" s="1433" t="s">
        <v>39</v>
      </c>
      <c r="C5" s="824">
        <v>2016</v>
      </c>
      <c r="D5" s="1434" t="s">
        <v>20</v>
      </c>
      <c r="E5" s="1435" t="s">
        <v>6</v>
      </c>
      <c r="F5" s="901" t="s">
        <v>796</v>
      </c>
      <c r="G5" s="1436" t="s">
        <v>1047</v>
      </c>
      <c r="H5" s="1437" t="s">
        <v>1857</v>
      </c>
      <c r="I5" s="1438">
        <v>6</v>
      </c>
      <c r="J5" s="1438">
        <v>0</v>
      </c>
      <c r="K5" s="1439" t="s">
        <v>860</v>
      </c>
      <c r="L5" s="1359">
        <f t="shared" si="0"/>
        <v>0</v>
      </c>
      <c r="M5" s="1440" t="s">
        <v>2498</v>
      </c>
      <c r="N5" s="66"/>
      <c r="BA5" s="310" t="s">
        <v>344</v>
      </c>
      <c r="BB5" s="310" t="s">
        <v>326</v>
      </c>
      <c r="BC5" s="66"/>
      <c r="BD5" s="66" t="s">
        <v>416</v>
      </c>
      <c r="BE5" s="309"/>
      <c r="BF5" s="309"/>
      <c r="BG5" s="66"/>
      <c r="BH5" s="66" t="s">
        <v>452</v>
      </c>
      <c r="BI5" s="66"/>
      <c r="BJ5" s="66"/>
      <c r="BK5" s="66"/>
      <c r="BL5" s="66"/>
      <c r="BM5" s="192" t="s">
        <v>465</v>
      </c>
      <c r="BN5" s="66"/>
      <c r="BO5" s="66" t="s">
        <v>3012</v>
      </c>
      <c r="BP5" s="66"/>
      <c r="BQ5" s="66"/>
      <c r="BR5" s="66"/>
      <c r="BS5" s="66"/>
      <c r="BT5" s="66"/>
      <c r="BU5" s="197" t="s">
        <v>687</v>
      </c>
      <c r="BV5" s="197"/>
      <c r="BW5" s="197"/>
      <c r="BX5" s="197"/>
      <c r="BY5" s="197"/>
      <c r="BZ5" s="197" t="s">
        <v>174</v>
      </c>
      <c r="CA5" s="197"/>
      <c r="CB5" s="197"/>
      <c r="CC5" s="66" t="s">
        <v>724</v>
      </c>
      <c r="CD5" s="66"/>
      <c r="CE5" s="66"/>
      <c r="CF5" s="66"/>
      <c r="CG5" s="66"/>
      <c r="CH5" s="66"/>
    </row>
    <row r="6" spans="1:86" ht="13.35" customHeight="1">
      <c r="A6" s="1427" t="s">
        <v>39</v>
      </c>
      <c r="B6" s="1433" t="s">
        <v>39</v>
      </c>
      <c r="C6" s="824">
        <v>2016</v>
      </c>
      <c r="D6" s="1434" t="s">
        <v>20</v>
      </c>
      <c r="E6" s="1435" t="s">
        <v>6</v>
      </c>
      <c r="F6" s="901" t="s">
        <v>796</v>
      </c>
      <c r="G6" s="1442" t="s">
        <v>1027</v>
      </c>
      <c r="H6" s="824" t="s">
        <v>1648</v>
      </c>
      <c r="I6" s="1722">
        <v>3</v>
      </c>
      <c r="J6" s="1438">
        <v>1</v>
      </c>
      <c r="K6" s="1431" t="s">
        <v>860</v>
      </c>
      <c r="L6" s="1359">
        <f t="shared" si="0"/>
        <v>1</v>
      </c>
      <c r="M6" s="879"/>
      <c r="BA6" s="310" t="s">
        <v>335</v>
      </c>
      <c r="BB6" s="310" t="s">
        <v>336</v>
      </c>
      <c r="BD6" s="66" t="s">
        <v>219</v>
      </c>
      <c r="BE6" s="309"/>
      <c r="BF6" s="309"/>
      <c r="BH6" s="66" t="s">
        <v>447</v>
      </c>
      <c r="BM6" s="66" t="s">
        <v>464</v>
      </c>
      <c r="BU6" s="197" t="s">
        <v>660</v>
      </c>
      <c r="BV6" s="197"/>
      <c r="BW6" s="197"/>
      <c r="BX6" s="197"/>
      <c r="BY6" s="197"/>
      <c r="BZ6" s="197" t="s">
        <v>711</v>
      </c>
      <c r="CA6" s="197"/>
      <c r="CB6" s="197"/>
      <c r="CC6" s="66" t="s">
        <v>266</v>
      </c>
    </row>
    <row r="7" spans="1:86" ht="13.35" customHeight="1">
      <c r="A7" s="1427" t="s">
        <v>39</v>
      </c>
      <c r="B7" s="1433" t="s">
        <v>39</v>
      </c>
      <c r="C7" s="824">
        <v>2016</v>
      </c>
      <c r="D7" s="1434" t="s">
        <v>22</v>
      </c>
      <c r="E7" s="1435" t="s">
        <v>6</v>
      </c>
      <c r="F7" s="1435" t="s">
        <v>795</v>
      </c>
      <c r="G7" s="1442" t="s">
        <v>1030</v>
      </c>
      <c r="H7" s="824" t="s">
        <v>1648</v>
      </c>
      <c r="I7" s="1723"/>
      <c r="J7" s="537">
        <v>2</v>
      </c>
      <c r="K7" s="1431" t="s">
        <v>860</v>
      </c>
      <c r="L7" s="1359">
        <f t="shared" si="0"/>
        <v>2</v>
      </c>
      <c r="M7" s="879"/>
      <c r="BA7" s="310" t="s">
        <v>337</v>
      </c>
      <c r="BB7" s="310" t="s">
        <v>338</v>
      </c>
      <c r="BD7" s="66" t="s">
        <v>415</v>
      </c>
      <c r="BE7" s="309"/>
      <c r="BF7" s="309"/>
      <c r="BH7" s="66" t="s">
        <v>451</v>
      </c>
      <c r="BM7" s="192" t="s">
        <v>3011</v>
      </c>
      <c r="BU7" s="197" t="s">
        <v>661</v>
      </c>
      <c r="BV7" s="197"/>
      <c r="BW7" s="197"/>
      <c r="BX7" s="197"/>
      <c r="BY7" s="197"/>
      <c r="BZ7" s="197" t="s">
        <v>709</v>
      </c>
      <c r="CA7" s="197"/>
      <c r="CB7" s="197"/>
      <c r="CC7" s="66" t="s">
        <v>723</v>
      </c>
    </row>
    <row r="8" spans="1:86" s="1432" customFormat="1" ht="13.35" customHeight="1">
      <c r="A8" s="1427" t="s">
        <v>39</v>
      </c>
      <c r="B8" s="1433" t="s">
        <v>39</v>
      </c>
      <c r="C8" s="824">
        <v>2016</v>
      </c>
      <c r="D8" s="1434" t="s">
        <v>22</v>
      </c>
      <c r="E8" s="1435" t="s">
        <v>6</v>
      </c>
      <c r="F8" s="1435" t="s">
        <v>795</v>
      </c>
      <c r="G8" s="1442" t="s">
        <v>1029</v>
      </c>
      <c r="H8" s="824" t="s">
        <v>1649</v>
      </c>
      <c r="I8" s="537">
        <v>6</v>
      </c>
      <c r="J8" s="537">
        <v>1</v>
      </c>
      <c r="K8" s="1431" t="s">
        <v>860</v>
      </c>
      <c r="L8" s="1359">
        <f t="shared" si="0"/>
        <v>1</v>
      </c>
      <c r="M8" s="1440" t="s">
        <v>2688</v>
      </c>
      <c r="N8" s="66"/>
      <c r="BA8" s="310" t="s">
        <v>339</v>
      </c>
      <c r="BB8" s="310" t="s">
        <v>322</v>
      </c>
      <c r="BC8" s="66"/>
      <c r="BD8" s="66" t="s">
        <v>417</v>
      </c>
      <c r="BE8" s="309"/>
      <c r="BF8" s="309"/>
      <c r="BG8" s="66"/>
      <c r="BH8" s="66" t="s">
        <v>453</v>
      </c>
      <c r="BI8" s="66"/>
      <c r="BJ8" s="66"/>
      <c r="BK8" s="66"/>
      <c r="BL8" s="66"/>
      <c r="BM8" s="192" t="s">
        <v>466</v>
      </c>
      <c r="BN8" s="66"/>
      <c r="BO8" s="66" t="s">
        <v>118</v>
      </c>
      <c r="BP8" s="66"/>
      <c r="BQ8" s="66"/>
      <c r="BR8" s="66"/>
      <c r="BS8" s="66"/>
      <c r="BT8" s="66"/>
      <c r="BU8" s="197" t="s">
        <v>662</v>
      </c>
      <c r="BV8" s="197"/>
      <c r="BW8" s="197"/>
      <c r="BX8" s="197"/>
      <c r="BY8" s="197"/>
      <c r="BZ8" s="197" t="s">
        <v>699</v>
      </c>
      <c r="CA8" s="197"/>
      <c r="CB8" s="197"/>
      <c r="CC8" s="66" t="s">
        <v>725</v>
      </c>
      <c r="CD8" s="66"/>
      <c r="CE8" s="66"/>
      <c r="CF8" s="66"/>
      <c r="CG8" s="66"/>
      <c r="CH8" s="66"/>
    </row>
    <row r="9" spans="1:86" s="1432" customFormat="1" ht="13.35" customHeight="1">
      <c r="A9" s="1427" t="s">
        <v>39</v>
      </c>
      <c r="B9" s="1433" t="s">
        <v>39</v>
      </c>
      <c r="C9" s="824">
        <v>2016</v>
      </c>
      <c r="D9" s="1434" t="s">
        <v>22</v>
      </c>
      <c r="E9" s="1435" t="s">
        <v>1031</v>
      </c>
      <c r="F9" s="1435" t="s">
        <v>202</v>
      </c>
      <c r="G9" s="1442" t="s">
        <v>1032</v>
      </c>
      <c r="H9" s="824" t="s">
        <v>1649</v>
      </c>
      <c r="I9" s="537">
        <v>27</v>
      </c>
      <c r="J9" s="537">
        <v>7</v>
      </c>
      <c r="K9" s="1431" t="s">
        <v>860</v>
      </c>
      <c r="L9" s="1359">
        <f t="shared" si="0"/>
        <v>7</v>
      </c>
      <c r="M9" s="1440" t="s">
        <v>2688</v>
      </c>
      <c r="N9" s="66"/>
      <c r="BA9" s="310" t="s">
        <v>369</v>
      </c>
      <c r="BB9" s="310" t="s">
        <v>39</v>
      </c>
      <c r="BC9" s="66"/>
      <c r="BD9" s="66" t="s">
        <v>418</v>
      </c>
      <c r="BE9" s="309"/>
      <c r="BF9" s="309"/>
      <c r="BG9" s="66"/>
      <c r="BH9" s="66" t="s">
        <v>454</v>
      </c>
      <c r="BI9" s="66"/>
      <c r="BJ9" s="66"/>
      <c r="BK9" s="66"/>
      <c r="BL9" s="66"/>
      <c r="BM9" s="192" t="s">
        <v>3013</v>
      </c>
      <c r="BN9" s="66"/>
      <c r="BO9" s="66" t="s">
        <v>648</v>
      </c>
      <c r="BP9" s="66"/>
      <c r="BQ9" s="66"/>
      <c r="BR9" s="66"/>
      <c r="BS9" s="66"/>
      <c r="BT9" s="66"/>
      <c r="BU9" s="197" t="s">
        <v>139</v>
      </c>
      <c r="BV9" s="197"/>
      <c r="BW9" s="197"/>
      <c r="BX9" s="197"/>
      <c r="BY9" s="197"/>
      <c r="BZ9" s="197" t="s">
        <v>700</v>
      </c>
      <c r="CA9" s="197"/>
      <c r="CB9" s="197"/>
      <c r="CC9" s="66" t="s">
        <v>193</v>
      </c>
      <c r="CD9" s="66"/>
      <c r="CE9" s="66"/>
      <c r="CF9" s="66"/>
      <c r="CG9" s="66"/>
      <c r="CH9" s="66"/>
    </row>
    <row r="10" spans="1:86">
      <c r="A10" s="1427" t="s">
        <v>39</v>
      </c>
      <c r="B10" s="1433" t="s">
        <v>39</v>
      </c>
      <c r="C10" s="824">
        <v>2016</v>
      </c>
      <c r="D10" s="1443" t="s">
        <v>22</v>
      </c>
      <c r="E10" s="1435" t="s">
        <v>1031</v>
      </c>
      <c r="F10" s="1444" t="s">
        <v>202</v>
      </c>
      <c r="G10" s="1442" t="s">
        <v>1033</v>
      </c>
      <c r="H10" s="824" t="s">
        <v>1649</v>
      </c>
      <c r="I10" s="537">
        <v>19</v>
      </c>
      <c r="J10" s="537">
        <v>5</v>
      </c>
      <c r="K10" s="1431" t="s">
        <v>860</v>
      </c>
      <c r="L10" s="1359">
        <v>6</v>
      </c>
      <c r="M10" s="1440" t="s">
        <v>2688</v>
      </c>
      <c r="BA10" s="310" t="s">
        <v>340</v>
      </c>
      <c r="BB10" s="310" t="s">
        <v>341</v>
      </c>
      <c r="BE10" s="309"/>
      <c r="BF10" s="309"/>
      <c r="BM10" s="192" t="s">
        <v>3014</v>
      </c>
      <c r="BO10" s="66" t="s">
        <v>118</v>
      </c>
      <c r="BU10" s="197" t="s">
        <v>663</v>
      </c>
      <c r="BV10" s="197"/>
      <c r="BW10" s="197"/>
      <c r="BX10" s="197"/>
      <c r="BY10" s="197"/>
      <c r="BZ10" s="197" t="s">
        <v>701</v>
      </c>
      <c r="CA10" s="197"/>
      <c r="CB10" s="197"/>
      <c r="CC10" s="66" t="s">
        <v>197</v>
      </c>
    </row>
    <row r="11" spans="1:86">
      <c r="A11" s="1427" t="s">
        <v>39</v>
      </c>
      <c r="B11" s="1433" t="s">
        <v>39</v>
      </c>
      <c r="C11" s="824">
        <v>2016</v>
      </c>
      <c r="D11" s="1443" t="s">
        <v>22</v>
      </c>
      <c r="E11" s="1435" t="s">
        <v>1031</v>
      </c>
      <c r="F11" s="1444" t="s">
        <v>202</v>
      </c>
      <c r="G11" s="1445" t="s">
        <v>1035</v>
      </c>
      <c r="H11" s="1446" t="s">
        <v>1649</v>
      </c>
      <c r="I11" s="940">
        <v>1</v>
      </c>
      <c r="J11" s="940">
        <v>1</v>
      </c>
      <c r="K11" s="1447" t="s">
        <v>860</v>
      </c>
      <c r="L11" s="1359">
        <f>IF(J11="-",K11,(IF(K11="-",J11,(J11+K11))))</f>
        <v>1</v>
      </c>
      <c r="M11" s="1440" t="s">
        <v>2688</v>
      </c>
      <c r="BA11" s="310"/>
      <c r="BB11" s="310"/>
      <c r="BE11" s="309"/>
      <c r="BF11" s="309"/>
      <c r="BM11" s="192"/>
      <c r="BU11" s="197"/>
      <c r="BV11" s="197"/>
      <c r="BW11" s="197"/>
      <c r="BX11" s="197"/>
      <c r="BY11" s="197"/>
      <c r="BZ11" s="197"/>
      <c r="CA11" s="197"/>
      <c r="CB11" s="197"/>
    </row>
    <row r="12" spans="1:86" s="1432" customFormat="1" ht="13.35" customHeight="1">
      <c r="A12" s="349" t="s">
        <v>39</v>
      </c>
      <c r="B12" s="824" t="s">
        <v>39</v>
      </c>
      <c r="C12" s="824">
        <v>2016</v>
      </c>
      <c r="D12" s="963" t="s">
        <v>22</v>
      </c>
      <c r="E12" s="824" t="s">
        <v>6</v>
      </c>
      <c r="F12" s="926" t="s">
        <v>1045</v>
      </c>
      <c r="G12" s="1398" t="s">
        <v>1047</v>
      </c>
      <c r="H12" s="1448" t="s">
        <v>1338</v>
      </c>
      <c r="I12" s="1449">
        <v>16179</v>
      </c>
      <c r="J12" s="1449" t="s">
        <v>860</v>
      </c>
      <c r="K12" s="1449" t="s">
        <v>860</v>
      </c>
      <c r="L12" s="1359" t="str">
        <f t="shared" si="0"/>
        <v>-</v>
      </c>
      <c r="M12" s="1450"/>
      <c r="N12" s="66"/>
      <c r="BA12" s="310" t="s">
        <v>342</v>
      </c>
      <c r="BB12" s="310" t="s">
        <v>124</v>
      </c>
      <c r="BC12" s="66"/>
      <c r="BD12" s="66"/>
      <c r="BE12" s="309"/>
      <c r="BF12" s="309"/>
      <c r="BG12" s="66"/>
      <c r="BH12" s="66"/>
      <c r="BI12" s="66"/>
      <c r="BJ12" s="66"/>
      <c r="BK12" s="66"/>
      <c r="BL12" s="66"/>
      <c r="BM12" s="192" t="s">
        <v>467</v>
      </c>
      <c r="BN12" s="66"/>
      <c r="BO12" s="66" t="s">
        <v>120</v>
      </c>
      <c r="BP12" s="66"/>
      <c r="BQ12" s="66"/>
      <c r="BR12" s="66"/>
      <c r="BS12" s="66"/>
      <c r="BT12" s="66"/>
      <c r="BU12" s="197" t="s">
        <v>664</v>
      </c>
      <c r="BV12" s="197"/>
      <c r="BW12" s="197"/>
      <c r="BX12" s="197"/>
      <c r="BY12" s="197"/>
      <c r="BZ12" s="197" t="s">
        <v>184</v>
      </c>
      <c r="CA12" s="197"/>
      <c r="CB12" s="197"/>
      <c r="CC12" s="66"/>
      <c r="CD12" s="66"/>
      <c r="CE12" s="66"/>
      <c r="CF12" s="66"/>
      <c r="CG12" s="66"/>
      <c r="CH12" s="66"/>
    </row>
    <row r="13" spans="1:86" ht="13.35" customHeight="1">
      <c r="A13" s="349" t="s">
        <v>39</v>
      </c>
      <c r="B13" s="824" t="s">
        <v>39</v>
      </c>
      <c r="C13" s="824">
        <v>2016</v>
      </c>
      <c r="D13" s="963" t="s">
        <v>22</v>
      </c>
      <c r="E13" s="824" t="s">
        <v>6</v>
      </c>
      <c r="F13" s="926" t="s">
        <v>1045</v>
      </c>
      <c r="G13" s="1398" t="s">
        <v>1049</v>
      </c>
      <c r="H13" s="1448" t="s">
        <v>1339</v>
      </c>
      <c r="I13" s="1449">
        <v>73087</v>
      </c>
      <c r="J13" s="1449" t="s">
        <v>860</v>
      </c>
      <c r="K13" s="1449">
        <v>47</v>
      </c>
      <c r="L13" s="1359">
        <f t="shared" si="0"/>
        <v>47</v>
      </c>
      <c r="M13" s="1450"/>
      <c r="N13" s="380"/>
      <c r="BA13" s="310" t="s">
        <v>345</v>
      </c>
      <c r="BB13" s="310" t="s">
        <v>346</v>
      </c>
      <c r="BD13" s="66" t="s">
        <v>423</v>
      </c>
      <c r="BE13" s="309"/>
      <c r="BF13" s="309"/>
      <c r="BH13" s="66" t="s">
        <v>76</v>
      </c>
      <c r="BK13" s="66" t="s">
        <v>736</v>
      </c>
      <c r="BM13" s="192" t="s">
        <v>470</v>
      </c>
      <c r="BO13" s="66" t="s">
        <v>650</v>
      </c>
      <c r="BU13" s="197" t="s">
        <v>689</v>
      </c>
      <c r="BV13" s="197"/>
      <c r="BW13" s="197"/>
      <c r="BX13" s="197"/>
      <c r="BY13" s="197"/>
      <c r="BZ13" s="197" t="s">
        <v>703</v>
      </c>
      <c r="CA13" s="197"/>
      <c r="CB13" s="197"/>
    </row>
    <row r="14" spans="1:86" ht="13.35" customHeight="1">
      <c r="A14" s="349" t="s">
        <v>39</v>
      </c>
      <c r="B14" s="824" t="s">
        <v>39</v>
      </c>
      <c r="C14" s="824">
        <v>2016</v>
      </c>
      <c r="D14" s="963" t="s">
        <v>22</v>
      </c>
      <c r="E14" s="824" t="s">
        <v>6</v>
      </c>
      <c r="F14" s="926" t="s">
        <v>1045</v>
      </c>
      <c r="G14" s="1398" t="s">
        <v>1050</v>
      </c>
      <c r="H14" s="1399" t="s">
        <v>1344</v>
      </c>
      <c r="I14" s="1447">
        <v>10723</v>
      </c>
      <c r="J14" s="1447" t="s">
        <v>860</v>
      </c>
      <c r="K14" s="1447" t="s">
        <v>860</v>
      </c>
      <c r="L14" s="1359" t="str">
        <f>IF(J14="-",K14,(IF(K14="-",J14,(J14+K14))))</f>
        <v>-</v>
      </c>
      <c r="M14" s="1451"/>
      <c r="BA14" s="310" t="s">
        <v>351</v>
      </c>
      <c r="BB14" s="310" t="s">
        <v>99</v>
      </c>
      <c r="BD14" s="66" t="s">
        <v>425</v>
      </c>
      <c r="BE14" s="309"/>
      <c r="BF14" s="309"/>
      <c r="BM14" s="192" t="s">
        <v>472</v>
      </c>
      <c r="BO14" s="66" t="s">
        <v>653</v>
      </c>
      <c r="BU14" s="197" t="s">
        <v>719</v>
      </c>
      <c r="BV14" s="197"/>
      <c r="BW14" s="197"/>
      <c r="BX14" s="197"/>
      <c r="BY14" s="197"/>
      <c r="BZ14" s="197" t="s">
        <v>706</v>
      </c>
      <c r="CA14" s="197"/>
      <c r="CB14" s="197"/>
    </row>
    <row r="15" spans="1:86" ht="13.35" customHeight="1">
      <c r="A15" s="349" t="s">
        <v>39</v>
      </c>
      <c r="B15" s="824" t="s">
        <v>39</v>
      </c>
      <c r="C15" s="824">
        <v>2016</v>
      </c>
      <c r="D15" s="963" t="s">
        <v>22</v>
      </c>
      <c r="E15" s="824" t="s">
        <v>6</v>
      </c>
      <c r="F15" s="926" t="s">
        <v>1045</v>
      </c>
      <c r="G15" s="1398" t="s">
        <v>1051</v>
      </c>
      <c r="H15" s="1452" t="s">
        <v>1341</v>
      </c>
      <c r="I15" s="1447">
        <v>24422</v>
      </c>
      <c r="J15" s="1447">
        <v>6</v>
      </c>
      <c r="K15" s="1447">
        <f>136+108</f>
        <v>244</v>
      </c>
      <c r="L15" s="1359">
        <f t="shared" si="0"/>
        <v>250</v>
      </c>
      <c r="M15" s="1451" t="s">
        <v>2638</v>
      </c>
      <c r="BA15" s="310" t="s">
        <v>333</v>
      </c>
      <c r="BB15" s="310" t="s">
        <v>334</v>
      </c>
      <c r="BD15" s="66" t="s">
        <v>174</v>
      </c>
      <c r="BE15" s="309"/>
      <c r="BF15" s="309"/>
      <c r="BH15" s="66" t="s">
        <v>728</v>
      </c>
      <c r="BM15" s="192" t="s">
        <v>471</v>
      </c>
      <c r="BO15" s="66" t="s">
        <v>649</v>
      </c>
      <c r="BU15" s="197" t="s">
        <v>666</v>
      </c>
      <c r="BV15" s="197"/>
      <c r="BW15" s="197"/>
      <c r="BX15" s="197"/>
      <c r="BY15" s="197"/>
      <c r="BZ15" s="197" t="s">
        <v>704</v>
      </c>
      <c r="CA15" s="197"/>
      <c r="CB15" s="197"/>
    </row>
    <row r="16" spans="1:86" ht="13.35" customHeight="1">
      <c r="A16" s="349" t="s">
        <v>39</v>
      </c>
      <c r="B16" s="824" t="s">
        <v>39</v>
      </c>
      <c r="C16" s="824">
        <v>2016</v>
      </c>
      <c r="D16" s="963" t="s">
        <v>22</v>
      </c>
      <c r="E16" s="824" t="s">
        <v>6</v>
      </c>
      <c r="F16" s="926" t="s">
        <v>1045</v>
      </c>
      <c r="G16" s="1398" t="s">
        <v>1052</v>
      </c>
      <c r="H16" s="1452" t="s">
        <v>1342</v>
      </c>
      <c r="I16" s="1447">
        <v>5107</v>
      </c>
      <c r="J16" s="1447">
        <v>16</v>
      </c>
      <c r="K16" s="1447">
        <v>62</v>
      </c>
      <c r="L16" s="1359">
        <f t="shared" si="0"/>
        <v>78</v>
      </c>
      <c r="M16" s="1451"/>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84" ht="13.35" customHeight="1">
      <c r="A17" s="349" t="s">
        <v>39</v>
      </c>
      <c r="B17" s="824" t="s">
        <v>39</v>
      </c>
      <c r="C17" s="824">
        <v>2016</v>
      </c>
      <c r="D17" s="963" t="s">
        <v>22</v>
      </c>
      <c r="E17" s="824" t="s">
        <v>6</v>
      </c>
      <c r="F17" s="926" t="s">
        <v>1045</v>
      </c>
      <c r="G17" s="1398" t="s">
        <v>1037</v>
      </c>
      <c r="H17" s="1453" t="s">
        <v>1343</v>
      </c>
      <c r="I17" s="1447">
        <v>1699</v>
      </c>
      <c r="J17" s="1447">
        <v>7</v>
      </c>
      <c r="K17" s="1447">
        <f>50+3</f>
        <v>53</v>
      </c>
      <c r="L17" s="1359">
        <f t="shared" si="0"/>
        <v>60</v>
      </c>
      <c r="M17" s="1451" t="s">
        <v>2638</v>
      </c>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84" ht="13.35" customHeight="1">
      <c r="A18" s="349" t="s">
        <v>39</v>
      </c>
      <c r="B18" s="824" t="s">
        <v>39</v>
      </c>
      <c r="C18" s="824">
        <v>2016</v>
      </c>
      <c r="D18" s="963" t="s">
        <v>22</v>
      </c>
      <c r="E18" s="824" t="s">
        <v>6</v>
      </c>
      <c r="F18" s="926" t="s">
        <v>1045</v>
      </c>
      <c r="G18" s="1398" t="s">
        <v>1053</v>
      </c>
      <c r="H18" s="1454" t="s">
        <v>1344</v>
      </c>
      <c r="I18" s="1447">
        <v>11254</v>
      </c>
      <c r="J18" s="1447" t="s">
        <v>860</v>
      </c>
      <c r="K18" s="1447" t="s">
        <v>860</v>
      </c>
      <c r="L18" s="1359" t="str">
        <f t="shared" si="0"/>
        <v>-</v>
      </c>
      <c r="M18" s="1451"/>
      <c r="BA18" s="310" t="s">
        <v>353</v>
      </c>
      <c r="BB18" s="310" t="s">
        <v>325</v>
      </c>
      <c r="BD18" s="66" t="s">
        <v>426</v>
      </c>
      <c r="BE18" s="309"/>
      <c r="BF18" s="309"/>
      <c r="BM18" s="192" t="s">
        <v>473</v>
      </c>
      <c r="BO18" s="66" t="s">
        <v>654</v>
      </c>
      <c r="BU18" s="197" t="s">
        <v>720</v>
      </c>
      <c r="BV18" s="197"/>
      <c r="BW18" s="197"/>
      <c r="BX18" s="197"/>
      <c r="BY18" s="197"/>
      <c r="BZ18" s="197" t="s">
        <v>714</v>
      </c>
      <c r="CA18" s="197"/>
      <c r="CB18" s="197"/>
    </row>
    <row r="19" spans="1:84" ht="13.35" customHeight="1">
      <c r="A19" s="349" t="s">
        <v>39</v>
      </c>
      <c r="B19" s="824" t="s">
        <v>39</v>
      </c>
      <c r="C19" s="824">
        <v>2016</v>
      </c>
      <c r="D19" s="963" t="s">
        <v>22</v>
      </c>
      <c r="E19" s="824" t="s">
        <v>6</v>
      </c>
      <c r="F19" s="926" t="s">
        <v>1045</v>
      </c>
      <c r="G19" s="1398" t="s">
        <v>1038</v>
      </c>
      <c r="H19" s="1399" t="s">
        <v>1345</v>
      </c>
      <c r="I19" s="1449">
        <v>47523</v>
      </c>
      <c r="J19" s="1449" t="s">
        <v>860</v>
      </c>
      <c r="K19" s="1449">
        <f>7+48</f>
        <v>55</v>
      </c>
      <c r="L19" s="1359">
        <f t="shared" si="0"/>
        <v>55</v>
      </c>
      <c r="M19" s="1451" t="s">
        <v>2639</v>
      </c>
      <c r="BA19" s="310" t="s">
        <v>354</v>
      </c>
      <c r="BB19" s="310" t="s">
        <v>355</v>
      </c>
      <c r="BD19" s="66" t="s">
        <v>427</v>
      </c>
      <c r="BE19" s="309"/>
      <c r="BF19" s="309"/>
      <c r="BM19" s="192" t="s">
        <v>474</v>
      </c>
      <c r="BO19" s="66" t="s">
        <v>655</v>
      </c>
      <c r="BU19" s="197" t="s">
        <v>721</v>
      </c>
      <c r="BV19" s="197"/>
      <c r="BW19" s="197"/>
      <c r="BX19" s="197"/>
      <c r="BY19" s="197"/>
      <c r="BZ19" s="197" t="s">
        <v>713</v>
      </c>
      <c r="CA19" s="197"/>
      <c r="CB19" s="197"/>
    </row>
    <row r="20" spans="1:84">
      <c r="A20" s="349" t="s">
        <v>39</v>
      </c>
      <c r="B20" s="824" t="s">
        <v>39</v>
      </c>
      <c r="C20" s="824">
        <v>2016</v>
      </c>
      <c r="D20" s="963" t="s">
        <v>22</v>
      </c>
      <c r="E20" s="824" t="s">
        <v>6</v>
      </c>
      <c r="F20" s="926" t="s">
        <v>1045</v>
      </c>
      <c r="G20" s="1398" t="s">
        <v>1057</v>
      </c>
      <c r="H20" s="1453" t="s">
        <v>1346</v>
      </c>
      <c r="I20" s="1449">
        <v>1594</v>
      </c>
      <c r="J20" s="1449" t="s">
        <v>860</v>
      </c>
      <c r="K20" s="1449">
        <v>9</v>
      </c>
      <c r="L20" s="1359">
        <f t="shared" si="0"/>
        <v>9</v>
      </c>
      <c r="M20" s="1360"/>
      <c r="BA20" s="310" t="s">
        <v>352</v>
      </c>
      <c r="BB20" s="310" t="s">
        <v>321</v>
      </c>
      <c r="BD20" s="66" t="s">
        <v>428</v>
      </c>
      <c r="BE20" s="309"/>
      <c r="BF20" s="309"/>
      <c r="BH20" s="317" t="s">
        <v>3010</v>
      </c>
      <c r="BI20" s="66" t="s">
        <v>787</v>
      </c>
      <c r="BM20" s="192" t="s">
        <v>475</v>
      </c>
      <c r="BO20" s="66" t="s">
        <v>656</v>
      </c>
      <c r="BU20" s="197" t="s">
        <v>722</v>
      </c>
      <c r="BV20" s="197"/>
      <c r="BW20" s="197"/>
      <c r="BX20" s="197"/>
      <c r="BY20" s="197"/>
      <c r="BZ20" s="197" t="s">
        <v>707</v>
      </c>
      <c r="CA20" s="197"/>
      <c r="CB20" s="197"/>
    </row>
    <row r="21" spans="1:84">
      <c r="A21" s="349" t="s">
        <v>39</v>
      </c>
      <c r="B21" s="824" t="s">
        <v>39</v>
      </c>
      <c r="C21" s="824">
        <v>2016</v>
      </c>
      <c r="D21" s="963" t="s">
        <v>22</v>
      </c>
      <c r="E21" s="824" t="s">
        <v>6</v>
      </c>
      <c r="F21" s="926" t="s">
        <v>1045</v>
      </c>
      <c r="G21" s="1398" t="s">
        <v>1039</v>
      </c>
      <c r="H21" s="1454" t="s">
        <v>1347</v>
      </c>
      <c r="I21" s="1449">
        <v>6000</v>
      </c>
      <c r="J21" s="1449" t="s">
        <v>860</v>
      </c>
      <c r="K21" s="1449">
        <f>29+26</f>
        <v>55</v>
      </c>
      <c r="L21" s="1359">
        <f t="shared" si="0"/>
        <v>55</v>
      </c>
      <c r="M21" s="1360"/>
      <c r="BA21" s="310" t="s">
        <v>356</v>
      </c>
      <c r="BB21" s="310" t="s">
        <v>357</v>
      </c>
      <c r="BD21" s="66" t="s">
        <v>119</v>
      </c>
      <c r="BE21" s="309"/>
      <c r="BF21" s="309"/>
      <c r="BM21" s="192" t="s">
        <v>476</v>
      </c>
      <c r="BO21" s="66" t="s">
        <v>657</v>
      </c>
      <c r="BU21" s="197" t="s">
        <v>667</v>
      </c>
      <c r="BV21" s="197"/>
      <c r="BW21" s="197"/>
      <c r="BX21" s="197"/>
      <c r="BY21" s="197"/>
      <c r="BZ21" s="197" t="s">
        <v>441</v>
      </c>
      <c r="CA21" s="197"/>
      <c r="CB21" s="197"/>
    </row>
    <row r="22" spans="1:84">
      <c r="A22" s="349" t="s">
        <v>39</v>
      </c>
      <c r="B22" s="824" t="s">
        <v>39</v>
      </c>
      <c r="C22" s="824">
        <v>2016</v>
      </c>
      <c r="D22" s="963" t="s">
        <v>22</v>
      </c>
      <c r="E22" s="824" t="s">
        <v>6</v>
      </c>
      <c r="F22" s="926" t="s">
        <v>1045</v>
      </c>
      <c r="G22" s="1398" t="s">
        <v>269</v>
      </c>
      <c r="H22" s="1453" t="s">
        <v>1348</v>
      </c>
      <c r="I22" s="1449">
        <v>30826</v>
      </c>
      <c r="J22" s="1449" t="s">
        <v>860</v>
      </c>
      <c r="K22" s="1449">
        <f>89+33</f>
        <v>122</v>
      </c>
      <c r="L22" s="1359">
        <f t="shared" si="0"/>
        <v>122</v>
      </c>
      <c r="M22" s="1451" t="s">
        <v>2638</v>
      </c>
      <c r="BA22" s="310" t="s">
        <v>358</v>
      </c>
      <c r="BB22" s="310" t="s">
        <v>324</v>
      </c>
      <c r="BD22" s="66" t="s">
        <v>429</v>
      </c>
      <c r="BE22" s="309"/>
      <c r="BF22" s="309"/>
      <c r="BM22" s="192" t="s">
        <v>477</v>
      </c>
      <c r="BO22" s="66" t="s">
        <v>658</v>
      </c>
      <c r="BU22" s="197" t="s">
        <v>668</v>
      </c>
      <c r="BV22" s="197"/>
      <c r="BW22" s="197"/>
      <c r="BX22" s="197"/>
      <c r="BY22" s="197"/>
      <c r="BZ22" s="197" t="s">
        <v>708</v>
      </c>
      <c r="CA22" s="197"/>
      <c r="CB22" s="197"/>
    </row>
    <row r="23" spans="1:84">
      <c r="A23" s="349" t="s">
        <v>39</v>
      </c>
      <c r="B23" s="824" t="s">
        <v>39</v>
      </c>
      <c r="C23" s="824">
        <v>2016</v>
      </c>
      <c r="D23" s="963" t="s">
        <v>22</v>
      </c>
      <c r="E23" s="824" t="s">
        <v>6</v>
      </c>
      <c r="F23" s="926" t="s">
        <v>1045</v>
      </c>
      <c r="G23" s="1398" t="s">
        <v>1058</v>
      </c>
      <c r="H23" s="1453" t="s">
        <v>1349</v>
      </c>
      <c r="I23" s="1449">
        <v>388</v>
      </c>
      <c r="J23" s="1449" t="s">
        <v>860</v>
      </c>
      <c r="K23" s="1449">
        <v>24</v>
      </c>
      <c r="L23" s="1359">
        <f t="shared" si="0"/>
        <v>24</v>
      </c>
      <c r="M23" s="1360"/>
      <c r="BA23" s="310" t="s">
        <v>359</v>
      </c>
      <c r="BB23" s="310" t="s">
        <v>360</v>
      </c>
      <c r="BE23" s="309"/>
      <c r="BF23" s="309"/>
      <c r="BM23" s="192" t="s">
        <v>478</v>
      </c>
      <c r="BO23" s="66" t="s">
        <v>646</v>
      </c>
      <c r="BU23" s="197" t="s">
        <v>669</v>
      </c>
      <c r="BV23" s="197"/>
      <c r="BW23" s="197"/>
      <c r="BX23" s="197"/>
      <c r="BY23" s="197"/>
      <c r="CA23" s="197"/>
      <c r="CB23" s="197"/>
    </row>
    <row r="24" spans="1:84">
      <c r="A24" s="349" t="s">
        <v>39</v>
      </c>
      <c r="B24" s="824" t="s">
        <v>39</v>
      </c>
      <c r="C24" s="824">
        <v>2016</v>
      </c>
      <c r="D24" s="963" t="s">
        <v>22</v>
      </c>
      <c r="E24" s="824" t="s">
        <v>6</v>
      </c>
      <c r="F24" s="926" t="s">
        <v>1045</v>
      </c>
      <c r="G24" s="1398" t="s">
        <v>1060</v>
      </c>
      <c r="H24" s="1453" t="s">
        <v>1350</v>
      </c>
      <c r="I24" s="1449">
        <v>23710</v>
      </c>
      <c r="J24" s="1449">
        <v>53</v>
      </c>
      <c r="K24" s="1449" t="s">
        <v>860</v>
      </c>
      <c r="L24" s="1359">
        <f t="shared" si="0"/>
        <v>53</v>
      </c>
      <c r="M24" s="1360"/>
      <c r="BA24" s="310" t="s">
        <v>361</v>
      </c>
      <c r="BB24" s="310" t="s">
        <v>362</v>
      </c>
      <c r="BE24" s="309"/>
      <c r="BF24" s="309"/>
      <c r="BM24" s="192" t="s">
        <v>479</v>
      </c>
      <c r="BO24" s="66" t="s">
        <v>659</v>
      </c>
      <c r="BU24" s="197" t="s">
        <v>670</v>
      </c>
      <c r="BV24" s="197"/>
      <c r="BW24" s="197"/>
      <c r="BX24" s="197"/>
      <c r="BY24" s="197"/>
      <c r="BZ24" s="197"/>
      <c r="CA24" s="197"/>
      <c r="CB24" s="197"/>
    </row>
    <row r="25" spans="1:84">
      <c r="A25" s="349" t="s">
        <v>39</v>
      </c>
      <c r="B25" s="824" t="s">
        <v>39</v>
      </c>
      <c r="C25" s="824">
        <v>2016</v>
      </c>
      <c r="D25" s="963" t="s">
        <v>22</v>
      </c>
      <c r="E25" s="824" t="s">
        <v>6</v>
      </c>
      <c r="F25" s="926" t="s">
        <v>1045</v>
      </c>
      <c r="G25" s="1398" t="s">
        <v>1059</v>
      </c>
      <c r="H25" s="1453" t="s">
        <v>1351</v>
      </c>
      <c r="I25" s="1449">
        <v>5708</v>
      </c>
      <c r="J25" s="1449">
        <v>55</v>
      </c>
      <c r="K25" s="1449">
        <v>112</v>
      </c>
      <c r="L25" s="1359">
        <f t="shared" si="0"/>
        <v>167</v>
      </c>
      <c r="M25" s="1360"/>
      <c r="BA25" s="310" t="s">
        <v>363</v>
      </c>
      <c r="BB25" s="310" t="s">
        <v>364</v>
      </c>
      <c r="BD25" s="138" t="s">
        <v>3016</v>
      </c>
      <c r="BE25" s="309"/>
      <c r="BF25" s="309"/>
      <c r="BH25" s="138" t="s">
        <v>2905</v>
      </c>
      <c r="BM25" s="192" t="s">
        <v>480</v>
      </c>
      <c r="BO25" s="66" t="s">
        <v>647</v>
      </c>
      <c r="BU25" s="197" t="s">
        <v>691</v>
      </c>
      <c r="BV25" s="197"/>
      <c r="BW25" s="197"/>
      <c r="BX25" s="197"/>
      <c r="BY25" s="197"/>
      <c r="BZ25" s="197" t="s">
        <v>2906</v>
      </c>
      <c r="CA25" s="197"/>
      <c r="CB25" s="197"/>
      <c r="CD25" s="43" t="s">
        <v>212</v>
      </c>
      <c r="CE25" s="44"/>
      <c r="CF25" s="43" t="s">
        <v>213</v>
      </c>
    </row>
    <row r="26" spans="1:84">
      <c r="A26" s="349" t="s">
        <v>39</v>
      </c>
      <c r="B26" s="824" t="s">
        <v>39</v>
      </c>
      <c r="C26" s="824">
        <v>2016</v>
      </c>
      <c r="D26" s="963" t="s">
        <v>22</v>
      </c>
      <c r="E26" s="824" t="s">
        <v>6</v>
      </c>
      <c r="F26" s="926" t="s">
        <v>1045</v>
      </c>
      <c r="G26" s="1398" t="s">
        <v>1061</v>
      </c>
      <c r="H26" s="1453" t="s">
        <v>1351</v>
      </c>
      <c r="I26" s="1449">
        <v>3018</v>
      </c>
      <c r="J26" s="1449">
        <v>10</v>
      </c>
      <c r="K26" s="1449">
        <v>64</v>
      </c>
      <c r="L26" s="1359">
        <f t="shared" si="0"/>
        <v>74</v>
      </c>
      <c r="M26" s="1360"/>
      <c r="BA26" s="310" t="s">
        <v>365</v>
      </c>
      <c r="BB26" s="310" t="s">
        <v>366</v>
      </c>
      <c r="BD26" s="66" t="s">
        <v>430</v>
      </c>
      <c r="BE26" s="309"/>
      <c r="BF26" s="309"/>
      <c r="BH26" s="66" t="s">
        <v>459</v>
      </c>
      <c r="BM26" s="192" t="s">
        <v>481</v>
      </c>
      <c r="BU26" s="197" t="s">
        <v>671</v>
      </c>
      <c r="BV26" s="197"/>
      <c r="BW26" s="197"/>
      <c r="BX26" s="197"/>
      <c r="BY26" s="197"/>
      <c r="BZ26" s="197" t="s">
        <v>173</v>
      </c>
      <c r="CA26" s="197"/>
      <c r="CB26" s="197"/>
      <c r="CD26" s="44" t="s">
        <v>214</v>
      </c>
      <c r="CE26" s="44"/>
      <c r="CF26" s="44" t="s">
        <v>215</v>
      </c>
    </row>
    <row r="27" spans="1:84">
      <c r="A27" s="349" t="s">
        <v>39</v>
      </c>
      <c r="B27" s="824" t="s">
        <v>39</v>
      </c>
      <c r="C27" s="824">
        <v>2016</v>
      </c>
      <c r="D27" s="963" t="s">
        <v>22</v>
      </c>
      <c r="E27" s="824" t="s">
        <v>6</v>
      </c>
      <c r="F27" s="926" t="s">
        <v>1045</v>
      </c>
      <c r="G27" s="1398" t="s">
        <v>1043</v>
      </c>
      <c r="H27" s="1453" t="s">
        <v>1352</v>
      </c>
      <c r="I27" s="1449">
        <v>35954</v>
      </c>
      <c r="J27" s="1449">
        <v>44</v>
      </c>
      <c r="K27" s="1449">
        <f>334+195</f>
        <v>529</v>
      </c>
      <c r="L27" s="1359">
        <f t="shared" si="0"/>
        <v>573</v>
      </c>
      <c r="M27" s="1360"/>
      <c r="BA27" s="310" t="s">
        <v>367</v>
      </c>
      <c r="BB27" s="310" t="s">
        <v>368</v>
      </c>
      <c r="BD27" s="66" t="s">
        <v>431</v>
      </c>
      <c r="BE27" s="309"/>
      <c r="BF27" s="309"/>
      <c r="BH27" s="66" t="s">
        <v>276</v>
      </c>
      <c r="BM27" s="192" t="s">
        <v>482</v>
      </c>
      <c r="BU27" s="197" t="s">
        <v>672</v>
      </c>
      <c r="BV27" s="197"/>
      <c r="BW27" s="197"/>
      <c r="BX27" s="197"/>
      <c r="BY27" s="197"/>
      <c r="BZ27" s="197" t="s">
        <v>710</v>
      </c>
      <c r="CA27" s="197"/>
      <c r="CB27" s="197"/>
      <c r="CD27" s="44" t="s">
        <v>216</v>
      </c>
      <c r="CE27" s="44"/>
      <c r="CF27" s="44" t="s">
        <v>217</v>
      </c>
    </row>
    <row r="28" spans="1:84">
      <c r="A28" s="349" t="s">
        <v>39</v>
      </c>
      <c r="B28" s="824" t="s">
        <v>39</v>
      </c>
      <c r="C28" s="824">
        <v>2016</v>
      </c>
      <c r="D28" s="963" t="s">
        <v>22</v>
      </c>
      <c r="E28" s="824" t="s">
        <v>6</v>
      </c>
      <c r="F28" s="926" t="s">
        <v>1045</v>
      </c>
      <c r="G28" s="1398" t="s">
        <v>1062</v>
      </c>
      <c r="H28" s="1453" t="s">
        <v>1353</v>
      </c>
      <c r="I28" s="1449">
        <v>5585</v>
      </c>
      <c r="J28" s="1449">
        <v>45</v>
      </c>
      <c r="K28" s="1449">
        <f>81+21</f>
        <v>102</v>
      </c>
      <c r="L28" s="1359">
        <f t="shared" si="0"/>
        <v>147</v>
      </c>
      <c r="M28" s="1360"/>
      <c r="BA28" s="310" t="s">
        <v>370</v>
      </c>
      <c r="BB28" s="310" t="s">
        <v>4</v>
      </c>
      <c r="BD28" s="66" t="s">
        <v>57</v>
      </c>
      <c r="BE28" s="309"/>
      <c r="BF28" s="309"/>
      <c r="BH28" s="66" t="s">
        <v>458</v>
      </c>
      <c r="BM28" s="192" t="s">
        <v>483</v>
      </c>
      <c r="BU28" s="197" t="s">
        <v>673</v>
      </c>
      <c r="BV28" s="197"/>
      <c r="BW28" s="197"/>
      <c r="BX28" s="197"/>
      <c r="BY28" s="197"/>
      <c r="BZ28" s="197" t="s">
        <v>57</v>
      </c>
      <c r="CA28" s="197"/>
      <c r="CB28" s="197"/>
      <c r="CD28" s="44" t="s">
        <v>218</v>
      </c>
      <c r="CE28" s="44"/>
      <c r="CF28" s="44" t="s">
        <v>219</v>
      </c>
    </row>
    <row r="29" spans="1:84">
      <c r="A29" s="349" t="s">
        <v>39</v>
      </c>
      <c r="B29" s="824" t="s">
        <v>39</v>
      </c>
      <c r="C29" s="824">
        <v>2016</v>
      </c>
      <c r="D29" s="963" t="s">
        <v>22</v>
      </c>
      <c r="E29" s="824" t="s">
        <v>6</v>
      </c>
      <c r="F29" s="926" t="s">
        <v>1036</v>
      </c>
      <c r="G29" s="907" t="s">
        <v>269</v>
      </c>
      <c r="H29" s="367" t="s">
        <v>1354</v>
      </c>
      <c r="I29" s="1447">
        <v>694</v>
      </c>
      <c r="J29" s="1447" t="s">
        <v>860</v>
      </c>
      <c r="K29" s="1447">
        <f>25+11</f>
        <v>36</v>
      </c>
      <c r="L29" s="1368">
        <f t="shared" si="0"/>
        <v>36</v>
      </c>
      <c r="M29" s="943" t="s">
        <v>2638</v>
      </c>
      <c r="BD29" s="66" t="s">
        <v>432</v>
      </c>
      <c r="BH29" s="66" t="s">
        <v>456</v>
      </c>
      <c r="BM29" s="192" t="s">
        <v>484</v>
      </c>
      <c r="BU29" s="197" t="s">
        <v>674</v>
      </c>
      <c r="BV29" s="197"/>
      <c r="BW29" s="197"/>
      <c r="BX29" s="197"/>
      <c r="BY29" s="197"/>
      <c r="BZ29" s="197" t="s">
        <v>718</v>
      </c>
      <c r="CA29" s="197"/>
      <c r="CB29" s="197"/>
      <c r="CD29" s="44" t="s">
        <v>220</v>
      </c>
      <c r="CE29" s="44"/>
      <c r="CF29" s="44" t="s">
        <v>221</v>
      </c>
    </row>
    <row r="30" spans="1:84">
      <c r="A30" s="349" t="s">
        <v>39</v>
      </c>
      <c r="B30" s="824" t="s">
        <v>39</v>
      </c>
      <c r="C30" s="824">
        <v>2016</v>
      </c>
      <c r="D30" s="963" t="s">
        <v>22</v>
      </c>
      <c r="E30" s="824" t="s">
        <v>6</v>
      </c>
      <c r="F30" s="926" t="s">
        <v>1036</v>
      </c>
      <c r="G30" s="907" t="s">
        <v>1040</v>
      </c>
      <c r="H30" s="367" t="s">
        <v>1355</v>
      </c>
      <c r="I30" s="1447">
        <v>380</v>
      </c>
      <c r="J30" s="1447">
        <v>13</v>
      </c>
      <c r="K30" s="1447">
        <f>16+23</f>
        <v>39</v>
      </c>
      <c r="L30" s="1359">
        <f t="shared" si="0"/>
        <v>52</v>
      </c>
      <c r="M30" s="1360"/>
      <c r="BD30" s="66" t="s">
        <v>433</v>
      </c>
      <c r="BH30" s="66" t="s">
        <v>457</v>
      </c>
      <c r="BM30" s="192" t="s">
        <v>485</v>
      </c>
      <c r="BU30" s="197" t="s">
        <v>675</v>
      </c>
      <c r="BV30" s="197"/>
      <c r="BW30" s="197"/>
      <c r="BX30" s="197"/>
      <c r="BY30" s="197"/>
      <c r="BZ30" s="197" t="s">
        <v>709</v>
      </c>
      <c r="CA30" s="197"/>
      <c r="CB30" s="197"/>
      <c r="CD30" s="44" t="s">
        <v>222</v>
      </c>
      <c r="CE30" s="44"/>
      <c r="CF30" s="44" t="s">
        <v>208</v>
      </c>
    </row>
    <row r="31" spans="1:84">
      <c r="A31" s="349" t="s">
        <v>39</v>
      </c>
      <c r="B31" s="824" t="s">
        <v>39</v>
      </c>
      <c r="C31" s="824">
        <v>2016</v>
      </c>
      <c r="D31" s="963" t="s">
        <v>22</v>
      </c>
      <c r="E31" s="824" t="s">
        <v>6</v>
      </c>
      <c r="F31" s="926" t="s">
        <v>1036</v>
      </c>
      <c r="G31" s="907" t="s">
        <v>1041</v>
      </c>
      <c r="H31" s="367" t="s">
        <v>1355</v>
      </c>
      <c r="I31" s="1447">
        <v>38</v>
      </c>
      <c r="J31" s="1447">
        <v>1</v>
      </c>
      <c r="K31" s="1447">
        <v>2</v>
      </c>
      <c r="L31" s="1359">
        <f t="shared" si="0"/>
        <v>3</v>
      </c>
      <c r="M31" s="1360"/>
      <c r="BA31" s="138" t="s">
        <v>2907</v>
      </c>
      <c r="BD31" s="66" t="s">
        <v>174</v>
      </c>
      <c r="BH31" s="66" t="s">
        <v>277</v>
      </c>
      <c r="BM31" s="192" t="s">
        <v>486</v>
      </c>
      <c r="BU31" s="197" t="s">
        <v>692</v>
      </c>
      <c r="BV31" s="197"/>
      <c r="BW31" s="197"/>
      <c r="BX31" s="197"/>
      <c r="BY31" s="197"/>
      <c r="BZ31" s="197" t="s">
        <v>174</v>
      </c>
      <c r="CA31" s="197"/>
      <c r="CB31" s="197"/>
      <c r="CD31" s="44" t="s">
        <v>223</v>
      </c>
      <c r="CE31" s="44"/>
      <c r="CF31" s="44" t="s">
        <v>206</v>
      </c>
    </row>
    <row r="32" spans="1:84">
      <c r="A32" s="349" t="s">
        <v>39</v>
      </c>
      <c r="B32" s="824" t="s">
        <v>39</v>
      </c>
      <c r="C32" s="824">
        <v>2016</v>
      </c>
      <c r="D32" s="963" t="s">
        <v>22</v>
      </c>
      <c r="E32" s="824" t="s">
        <v>6</v>
      </c>
      <c r="F32" s="926" t="s">
        <v>1036</v>
      </c>
      <c r="G32" s="907" t="s">
        <v>1042</v>
      </c>
      <c r="H32" s="367" t="s">
        <v>1355</v>
      </c>
      <c r="I32" s="1447">
        <v>2</v>
      </c>
      <c r="J32" s="1447"/>
      <c r="K32" s="1447">
        <v>1</v>
      </c>
      <c r="L32" s="1359">
        <f t="shared" si="0"/>
        <v>1</v>
      </c>
      <c r="M32" s="1360"/>
      <c r="BA32" s="66" t="s">
        <v>18</v>
      </c>
      <c r="BD32" s="66" t="s">
        <v>424</v>
      </c>
      <c r="BM32" s="192" t="s">
        <v>487</v>
      </c>
      <c r="BU32" s="197" t="s">
        <v>676</v>
      </c>
      <c r="BV32" s="197"/>
      <c r="BW32" s="197"/>
      <c r="BX32" s="197"/>
      <c r="BY32" s="197"/>
      <c r="BZ32" s="197" t="s">
        <v>717</v>
      </c>
      <c r="CA32" s="197"/>
      <c r="CB32" s="197"/>
      <c r="CD32" s="44" t="s">
        <v>224</v>
      </c>
      <c r="CE32" s="44"/>
      <c r="CF32" s="44" t="s">
        <v>225</v>
      </c>
    </row>
    <row r="33" spans="1:84">
      <c r="A33" s="349" t="s">
        <v>39</v>
      </c>
      <c r="B33" s="824" t="s">
        <v>39</v>
      </c>
      <c r="C33" s="824">
        <v>2016</v>
      </c>
      <c r="D33" s="963" t="s">
        <v>22</v>
      </c>
      <c r="E33" s="824" t="s">
        <v>6</v>
      </c>
      <c r="F33" s="926" t="s">
        <v>1036</v>
      </c>
      <c r="G33" s="907" t="s">
        <v>1043</v>
      </c>
      <c r="H33" s="367" t="s">
        <v>1356</v>
      </c>
      <c r="I33" s="1447">
        <v>2623</v>
      </c>
      <c r="J33" s="1447" t="s">
        <v>860</v>
      </c>
      <c r="K33" s="1447">
        <f>21+188</f>
        <v>209</v>
      </c>
      <c r="L33" s="1359">
        <f t="shared" si="0"/>
        <v>209</v>
      </c>
      <c r="M33" s="1360"/>
      <c r="BA33" s="66" t="s">
        <v>20</v>
      </c>
      <c r="BD33" s="66" t="s">
        <v>434</v>
      </c>
      <c r="BM33" s="192" t="s">
        <v>488</v>
      </c>
      <c r="BU33" s="197" t="s">
        <v>693</v>
      </c>
      <c r="BV33" s="197"/>
      <c r="BW33" s="197"/>
      <c r="BX33" s="197"/>
      <c r="BY33" s="197"/>
      <c r="BZ33" s="197" t="s">
        <v>184</v>
      </c>
      <c r="CA33" s="197"/>
      <c r="CB33" s="197"/>
      <c r="CD33" s="44" t="s">
        <v>226</v>
      </c>
      <c r="CE33" s="44"/>
      <c r="CF33" s="44" t="s">
        <v>207</v>
      </c>
    </row>
    <row r="34" spans="1:84">
      <c r="A34" s="349" t="s">
        <v>39</v>
      </c>
      <c r="B34" s="824" t="s">
        <v>39</v>
      </c>
      <c r="C34" s="824">
        <v>2016</v>
      </c>
      <c r="D34" s="963" t="s">
        <v>22</v>
      </c>
      <c r="E34" s="824" t="s">
        <v>6</v>
      </c>
      <c r="F34" s="926" t="s">
        <v>1036</v>
      </c>
      <c r="G34" s="907" t="s">
        <v>1044</v>
      </c>
      <c r="H34" s="367" t="s">
        <v>1357</v>
      </c>
      <c r="I34" s="1447">
        <v>310</v>
      </c>
      <c r="J34" s="1447">
        <v>7</v>
      </c>
      <c r="K34" s="1447">
        <v>7</v>
      </c>
      <c r="L34" s="1359">
        <f t="shared" si="0"/>
        <v>14</v>
      </c>
      <c r="M34" s="1360"/>
      <c r="BA34" s="66" t="s">
        <v>22</v>
      </c>
      <c r="BD34" s="66" t="s">
        <v>435</v>
      </c>
      <c r="BH34" s="138" t="s">
        <v>630</v>
      </c>
      <c r="BM34" s="192" t="s">
        <v>489</v>
      </c>
      <c r="BU34" s="197" t="s">
        <v>677</v>
      </c>
      <c r="BV34" s="197"/>
      <c r="BW34" s="197"/>
      <c r="BX34" s="197"/>
      <c r="BY34" s="197"/>
      <c r="BZ34" s="197" t="s">
        <v>702</v>
      </c>
      <c r="CA34" s="197"/>
      <c r="CB34" s="197"/>
      <c r="CD34" s="44" t="s">
        <v>227</v>
      </c>
      <c r="CE34" s="44"/>
      <c r="CF34" s="44"/>
    </row>
    <row r="35" spans="1:84">
      <c r="A35" s="1455" t="s">
        <v>39</v>
      </c>
      <c r="B35" s="1456" t="s">
        <v>39</v>
      </c>
      <c r="C35" s="1456">
        <v>2016</v>
      </c>
      <c r="D35" s="1457" t="s">
        <v>22</v>
      </c>
      <c r="E35" s="1456" t="s">
        <v>6</v>
      </c>
      <c r="F35" s="1458" t="s">
        <v>1036</v>
      </c>
      <c r="G35" s="521" t="s">
        <v>1051</v>
      </c>
      <c r="H35" s="1459" t="s">
        <v>1358</v>
      </c>
      <c r="I35" s="1460">
        <v>79</v>
      </c>
      <c r="J35" s="1460" t="s">
        <v>860</v>
      </c>
      <c r="K35" s="1461">
        <v>3</v>
      </c>
      <c r="L35" s="1354">
        <f t="shared" si="0"/>
        <v>3</v>
      </c>
      <c r="M35" s="1462" t="s">
        <v>2639</v>
      </c>
      <c r="BH35" s="138"/>
      <c r="BM35" s="192"/>
      <c r="BU35" s="197"/>
      <c r="BV35" s="197"/>
      <c r="BW35" s="197"/>
      <c r="BX35" s="197"/>
      <c r="BY35" s="197"/>
      <c r="BZ35" s="197"/>
      <c r="CA35" s="197"/>
      <c r="CB35" s="197"/>
      <c r="CD35" s="44"/>
      <c r="CE35" s="44"/>
      <c r="CF35" s="44"/>
    </row>
    <row r="36" spans="1:84">
      <c r="A36" s="349" t="s">
        <v>39</v>
      </c>
      <c r="B36" s="824" t="s">
        <v>39</v>
      </c>
      <c r="C36" s="824">
        <v>2016</v>
      </c>
      <c r="D36" s="963" t="s">
        <v>22</v>
      </c>
      <c r="E36" s="824" t="s">
        <v>6</v>
      </c>
      <c r="F36" s="926" t="s">
        <v>1036</v>
      </c>
      <c r="G36" s="907" t="s">
        <v>1037</v>
      </c>
      <c r="H36" s="367" t="s">
        <v>1359</v>
      </c>
      <c r="I36" s="1447">
        <v>116</v>
      </c>
      <c r="J36" s="1447" t="s">
        <v>860</v>
      </c>
      <c r="K36" s="1447">
        <v>15</v>
      </c>
      <c r="L36" s="1359">
        <f t="shared" ref="L36:L84" si="1">IF(J36="-",K36,(IF(K36="-",J36,(J36+K36))))</f>
        <v>15</v>
      </c>
      <c r="M36" s="1360"/>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1:84">
      <c r="A37" s="349" t="s">
        <v>39</v>
      </c>
      <c r="B37" s="824" t="s">
        <v>39</v>
      </c>
      <c r="C37" s="824">
        <v>2016</v>
      </c>
      <c r="D37" s="963" t="s">
        <v>22</v>
      </c>
      <c r="E37" s="824" t="s">
        <v>6</v>
      </c>
      <c r="F37" s="926" t="s">
        <v>1066</v>
      </c>
      <c r="G37" s="907" t="s">
        <v>1067</v>
      </c>
      <c r="H37" s="367" t="s">
        <v>1359</v>
      </c>
      <c r="I37" s="1447">
        <v>27</v>
      </c>
      <c r="J37" s="1447" t="s">
        <v>860</v>
      </c>
      <c r="K37" s="1447">
        <v>3</v>
      </c>
      <c r="L37" s="1359">
        <f t="shared" si="1"/>
        <v>3</v>
      </c>
      <c r="M37" s="1360"/>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1:84">
      <c r="A38" s="349" t="s">
        <v>39</v>
      </c>
      <c r="B38" s="824" t="s">
        <v>39</v>
      </c>
      <c r="C38" s="824">
        <v>2016</v>
      </c>
      <c r="D38" s="963" t="s">
        <v>22</v>
      </c>
      <c r="E38" s="824" t="s">
        <v>6</v>
      </c>
      <c r="F38" s="926" t="s">
        <v>1066</v>
      </c>
      <c r="G38" s="907" t="s">
        <v>269</v>
      </c>
      <c r="H38" s="367" t="s">
        <v>1360</v>
      </c>
      <c r="I38" s="1447">
        <v>834</v>
      </c>
      <c r="J38" s="1447" t="s">
        <v>860</v>
      </c>
      <c r="K38" s="1447">
        <v>29</v>
      </c>
      <c r="L38" s="1359">
        <f t="shared" si="1"/>
        <v>29</v>
      </c>
      <c r="M38" s="1360"/>
      <c r="BD38" s="197" t="s">
        <v>438</v>
      </c>
      <c r="BH38" s="66" t="s">
        <v>632</v>
      </c>
      <c r="BM38" s="192" t="s">
        <v>492</v>
      </c>
      <c r="BU38" s="197" t="s">
        <v>695</v>
      </c>
      <c r="BV38" s="197"/>
      <c r="BW38" s="197"/>
      <c r="BX38" s="197"/>
      <c r="BY38" s="197"/>
      <c r="BZ38" s="197" t="s">
        <v>704</v>
      </c>
      <c r="CA38" s="197"/>
      <c r="CB38" s="197"/>
      <c r="CD38" s="44" t="s">
        <v>230</v>
      </c>
      <c r="CE38" s="44"/>
      <c r="CF38" s="44"/>
    </row>
    <row r="39" spans="1:84">
      <c r="A39" s="349" t="s">
        <v>39</v>
      </c>
      <c r="B39" s="824" t="s">
        <v>39</v>
      </c>
      <c r="C39" s="824">
        <v>2016</v>
      </c>
      <c r="D39" s="963" t="s">
        <v>22</v>
      </c>
      <c r="E39" s="824" t="s">
        <v>6</v>
      </c>
      <c r="F39" s="926" t="s">
        <v>1068</v>
      </c>
      <c r="G39" s="907" t="s">
        <v>269</v>
      </c>
      <c r="H39" s="367" t="s">
        <v>1360</v>
      </c>
      <c r="I39" s="1447">
        <v>196</v>
      </c>
      <c r="J39" s="1447" t="s">
        <v>860</v>
      </c>
      <c r="K39" s="1447">
        <v>1</v>
      </c>
      <c r="L39" s="1359">
        <f t="shared" si="1"/>
        <v>1</v>
      </c>
      <c r="M39" s="1360"/>
      <c r="BD39" s="197" t="s">
        <v>439</v>
      </c>
      <c r="BH39" s="66" t="s">
        <v>633</v>
      </c>
      <c r="BM39" s="192" t="s">
        <v>493</v>
      </c>
      <c r="BU39" s="197" t="s">
        <v>696</v>
      </c>
      <c r="BV39" s="197"/>
      <c r="BW39" s="197"/>
      <c r="BX39" s="197"/>
      <c r="BY39" s="197"/>
      <c r="BZ39" s="197" t="s">
        <v>715</v>
      </c>
      <c r="CA39" s="197"/>
      <c r="CB39" s="197"/>
      <c r="CD39" s="44" t="s">
        <v>231</v>
      </c>
      <c r="CE39" s="44"/>
      <c r="CF39" s="44"/>
    </row>
    <row r="40" spans="1:84">
      <c r="A40" s="349" t="s">
        <v>39</v>
      </c>
      <c r="B40" s="824" t="s">
        <v>39</v>
      </c>
      <c r="C40" s="824">
        <v>2016</v>
      </c>
      <c r="D40" s="963" t="s">
        <v>22</v>
      </c>
      <c r="E40" s="824" t="s">
        <v>6</v>
      </c>
      <c r="F40" s="926" t="s">
        <v>1065</v>
      </c>
      <c r="G40" s="907" t="s">
        <v>269</v>
      </c>
      <c r="H40" s="367" t="s">
        <v>1360</v>
      </c>
      <c r="I40" s="1460">
        <v>54</v>
      </c>
      <c r="J40" s="1460" t="s">
        <v>860</v>
      </c>
      <c r="K40" s="1460">
        <v>2</v>
      </c>
      <c r="L40" s="1359">
        <f t="shared" si="1"/>
        <v>2</v>
      </c>
      <c r="M40" s="1463" t="s">
        <v>2642</v>
      </c>
      <c r="BD40" s="197"/>
      <c r="BM40" s="192"/>
      <c r="BU40" s="197"/>
      <c r="BV40" s="197"/>
      <c r="BW40" s="197"/>
      <c r="BX40" s="197"/>
      <c r="BY40" s="197"/>
      <c r="BZ40" s="197"/>
      <c r="CA40" s="197"/>
      <c r="CB40" s="197"/>
      <c r="CD40" s="44"/>
      <c r="CE40" s="44"/>
      <c r="CF40" s="44"/>
    </row>
    <row r="41" spans="1:84">
      <c r="A41" s="349" t="s">
        <v>39</v>
      </c>
      <c r="B41" s="824" t="s">
        <v>39</v>
      </c>
      <c r="C41" s="824">
        <v>2016</v>
      </c>
      <c r="D41" s="963" t="s">
        <v>22</v>
      </c>
      <c r="E41" s="824" t="s">
        <v>6</v>
      </c>
      <c r="F41" s="926" t="s">
        <v>1065</v>
      </c>
      <c r="G41" s="907" t="s">
        <v>90</v>
      </c>
      <c r="H41" s="367" t="s">
        <v>1361</v>
      </c>
      <c r="I41" s="1460">
        <v>22</v>
      </c>
      <c r="J41" s="532">
        <v>2</v>
      </c>
      <c r="K41" s="1460" t="s">
        <v>860</v>
      </c>
      <c r="L41" s="1359">
        <f t="shared" si="1"/>
        <v>2</v>
      </c>
      <c r="M41" s="1463" t="s">
        <v>2642</v>
      </c>
      <c r="BD41" s="197"/>
      <c r="BM41" s="192"/>
      <c r="BU41" s="197"/>
      <c r="BV41" s="197"/>
      <c r="BW41" s="197"/>
      <c r="BX41" s="197"/>
      <c r="BY41" s="197"/>
      <c r="BZ41" s="197"/>
      <c r="CA41" s="197"/>
      <c r="CB41" s="197"/>
      <c r="CD41" s="44"/>
      <c r="CE41" s="44"/>
      <c r="CF41" s="44"/>
    </row>
    <row r="42" spans="1:84">
      <c r="A42" s="349" t="s">
        <v>39</v>
      </c>
      <c r="B42" s="824" t="s">
        <v>39</v>
      </c>
      <c r="C42" s="824">
        <v>2016</v>
      </c>
      <c r="D42" s="963" t="s">
        <v>22</v>
      </c>
      <c r="E42" s="824" t="s">
        <v>6</v>
      </c>
      <c r="F42" s="926" t="s">
        <v>1066</v>
      </c>
      <c r="G42" s="907" t="s">
        <v>90</v>
      </c>
      <c r="H42" s="367" t="s">
        <v>1361</v>
      </c>
      <c r="I42" s="1447">
        <v>288</v>
      </c>
      <c r="J42" s="1447">
        <v>11</v>
      </c>
      <c r="K42" s="1447">
        <v>23</v>
      </c>
      <c r="L42" s="1359">
        <f t="shared" si="1"/>
        <v>34</v>
      </c>
      <c r="M42" s="1360"/>
      <c r="BA42" s="66" t="s">
        <v>2908</v>
      </c>
      <c r="BD42" s="197" t="s">
        <v>440</v>
      </c>
      <c r="BH42" s="66" t="s">
        <v>634</v>
      </c>
      <c r="BM42" s="192" t="s">
        <v>494</v>
      </c>
      <c r="BU42" s="197" t="s">
        <v>697</v>
      </c>
      <c r="BV42" s="197"/>
      <c r="BW42" s="197"/>
      <c r="BX42" s="197"/>
      <c r="BY42" s="197"/>
      <c r="BZ42" s="197" t="s">
        <v>705</v>
      </c>
      <c r="CA42" s="197"/>
      <c r="CB42" s="197"/>
    </row>
    <row r="43" spans="1:84">
      <c r="A43" s="349" t="s">
        <v>39</v>
      </c>
      <c r="B43" s="824" t="s">
        <v>39</v>
      </c>
      <c r="C43" s="824">
        <v>2016</v>
      </c>
      <c r="D43" s="963" t="s">
        <v>22</v>
      </c>
      <c r="E43" s="824" t="s">
        <v>6</v>
      </c>
      <c r="F43" s="926" t="s">
        <v>1066</v>
      </c>
      <c r="G43" s="907" t="s">
        <v>74</v>
      </c>
      <c r="H43" s="367" t="s">
        <v>1362</v>
      </c>
      <c r="I43" s="1447">
        <v>68</v>
      </c>
      <c r="J43" s="1447" t="s">
        <v>860</v>
      </c>
      <c r="K43" s="1447">
        <v>21</v>
      </c>
      <c r="L43" s="1359">
        <f t="shared" si="1"/>
        <v>21</v>
      </c>
      <c r="M43" s="1360"/>
      <c r="BA43" s="66" t="s">
        <v>40</v>
      </c>
      <c r="BD43" s="197" t="s">
        <v>441</v>
      </c>
      <c r="BH43" s="66" t="s">
        <v>635</v>
      </c>
      <c r="BM43" s="192" t="s">
        <v>495</v>
      </c>
      <c r="BU43" s="197" t="s">
        <v>679</v>
      </c>
      <c r="BV43" s="197"/>
      <c r="BW43" s="197"/>
      <c r="BX43" s="197"/>
      <c r="BY43" s="197"/>
      <c r="BZ43" s="197" t="s">
        <v>707</v>
      </c>
      <c r="CA43" s="197"/>
      <c r="CB43" s="197"/>
    </row>
    <row r="44" spans="1:84">
      <c r="A44" s="349" t="s">
        <v>39</v>
      </c>
      <c r="B44" s="824" t="s">
        <v>39</v>
      </c>
      <c r="C44" s="824">
        <v>2016</v>
      </c>
      <c r="D44" s="963" t="s">
        <v>22</v>
      </c>
      <c r="E44" s="824" t="s">
        <v>6</v>
      </c>
      <c r="F44" s="926" t="s">
        <v>1068</v>
      </c>
      <c r="G44" s="907" t="s">
        <v>74</v>
      </c>
      <c r="H44" s="367" t="s">
        <v>1340</v>
      </c>
      <c r="I44" s="1447">
        <v>32</v>
      </c>
      <c r="J44" s="1447">
        <v>2</v>
      </c>
      <c r="K44" s="1447">
        <v>2</v>
      </c>
      <c r="L44" s="1359">
        <f t="shared" si="1"/>
        <v>4</v>
      </c>
      <c r="M44" s="1360"/>
      <c r="BA44" s="66" t="s">
        <v>24</v>
      </c>
      <c r="BD44" s="197" t="s">
        <v>442</v>
      </c>
      <c r="BH44" s="66" t="s">
        <v>636</v>
      </c>
      <c r="BM44" s="192" t="s">
        <v>496</v>
      </c>
      <c r="BU44" s="197" t="s">
        <v>680</v>
      </c>
      <c r="BV44" s="197"/>
      <c r="BW44" s="197"/>
      <c r="BX44" s="197"/>
      <c r="BY44" s="197"/>
      <c r="BZ44" s="197" t="s">
        <v>441</v>
      </c>
      <c r="CA44" s="197"/>
      <c r="CB44" s="197"/>
    </row>
    <row r="45" spans="1:84">
      <c r="A45" s="964" t="s">
        <v>39</v>
      </c>
      <c r="B45" s="964" t="s">
        <v>39</v>
      </c>
      <c r="C45" s="824">
        <v>2016</v>
      </c>
      <c r="D45" s="964" t="s">
        <v>401</v>
      </c>
      <c r="E45" s="958" t="s">
        <v>403</v>
      </c>
      <c r="F45" s="946" t="s">
        <v>1070</v>
      </c>
      <c r="G45" s="701" t="s">
        <v>1043</v>
      </c>
      <c r="H45" s="958" t="s">
        <v>1619</v>
      </c>
      <c r="I45" s="1724">
        <v>322</v>
      </c>
      <c r="J45" s="1464">
        <v>3</v>
      </c>
      <c r="K45" s="1464">
        <v>3</v>
      </c>
      <c r="L45" s="1397">
        <f t="shared" si="1"/>
        <v>6</v>
      </c>
      <c r="M45" s="1465" t="s">
        <v>2049</v>
      </c>
      <c r="BA45" s="66" t="s">
        <v>401</v>
      </c>
      <c r="BD45" s="197" t="s">
        <v>443</v>
      </c>
      <c r="BH45" s="66" t="s">
        <v>637</v>
      </c>
      <c r="BM45" s="192" t="s">
        <v>497</v>
      </c>
      <c r="BU45" s="197" t="s">
        <v>682</v>
      </c>
      <c r="BV45" s="197"/>
      <c r="BW45" s="197"/>
      <c r="BX45" s="197"/>
      <c r="BY45" s="197"/>
      <c r="BZ45" s="197" t="s">
        <v>708</v>
      </c>
      <c r="CA45" s="197"/>
      <c r="CB45" s="197"/>
    </row>
    <row r="46" spans="1:84">
      <c r="A46" s="964" t="s">
        <v>39</v>
      </c>
      <c r="B46" s="964" t="s">
        <v>39</v>
      </c>
      <c r="C46" s="824">
        <v>2016</v>
      </c>
      <c r="D46" s="964" t="s">
        <v>401</v>
      </c>
      <c r="E46" s="958" t="s">
        <v>403</v>
      </c>
      <c r="F46" s="946" t="s">
        <v>1070</v>
      </c>
      <c r="G46" s="701" t="s">
        <v>1043</v>
      </c>
      <c r="H46" s="958" t="s">
        <v>2047</v>
      </c>
      <c r="I46" s="1725"/>
      <c r="J46" s="1466" t="s">
        <v>860</v>
      </c>
      <c r="K46" s="1466">
        <v>7</v>
      </c>
      <c r="L46" s="1397">
        <f t="shared" si="1"/>
        <v>7</v>
      </c>
      <c r="M46" s="1467" t="s">
        <v>2050</v>
      </c>
      <c r="BD46" s="66" t="s">
        <v>429</v>
      </c>
      <c r="BH46" s="66" t="s">
        <v>638</v>
      </c>
      <c r="BM46" s="192" t="s">
        <v>498</v>
      </c>
      <c r="BU46" s="197" t="s">
        <v>683</v>
      </c>
      <c r="BV46" s="197"/>
      <c r="BW46" s="197"/>
      <c r="BX46" s="197"/>
      <c r="BY46" s="197"/>
      <c r="CA46" s="197"/>
      <c r="CB46" s="197"/>
    </row>
    <row r="47" spans="1:84">
      <c r="A47" s="964" t="s">
        <v>39</v>
      </c>
      <c r="B47" s="964" t="s">
        <v>39</v>
      </c>
      <c r="C47" s="824">
        <v>2016</v>
      </c>
      <c r="D47" s="964" t="s">
        <v>401</v>
      </c>
      <c r="E47" s="368" t="s">
        <v>403</v>
      </c>
      <c r="F47" s="946" t="s">
        <v>1070</v>
      </c>
      <c r="G47" s="701" t="s">
        <v>1073</v>
      </c>
      <c r="H47" s="958" t="s">
        <v>1620</v>
      </c>
      <c r="I47" s="1468">
        <v>78</v>
      </c>
      <c r="J47" s="1468">
        <v>5</v>
      </c>
      <c r="K47" s="1469" t="s">
        <v>860</v>
      </c>
      <c r="L47" s="1397">
        <f t="shared" si="1"/>
        <v>5</v>
      </c>
      <c r="M47" s="1465" t="s">
        <v>2051</v>
      </c>
      <c r="BH47" s="66" t="s">
        <v>113</v>
      </c>
      <c r="BM47" s="192" t="s">
        <v>499</v>
      </c>
      <c r="BV47" s="197"/>
      <c r="BW47" s="197"/>
      <c r="BX47" s="197"/>
      <c r="BY47" s="197"/>
      <c r="CA47" s="197"/>
      <c r="CB47" s="197"/>
    </row>
    <row r="48" spans="1:84">
      <c r="A48" s="964" t="s">
        <v>39</v>
      </c>
      <c r="B48" s="964" t="s">
        <v>39</v>
      </c>
      <c r="C48" s="824">
        <v>2016</v>
      </c>
      <c r="D48" s="964" t="s">
        <v>401</v>
      </c>
      <c r="E48" s="368" t="s">
        <v>403</v>
      </c>
      <c r="F48" s="946" t="s">
        <v>1070</v>
      </c>
      <c r="G48" s="701" t="s">
        <v>1040</v>
      </c>
      <c r="H48" s="958" t="s">
        <v>1621</v>
      </c>
      <c r="I48" s="967">
        <v>144</v>
      </c>
      <c r="J48" s="1466">
        <v>11</v>
      </c>
      <c r="K48" s="1466">
        <v>44</v>
      </c>
      <c r="L48" s="1397">
        <f t="shared" si="1"/>
        <v>55</v>
      </c>
      <c r="M48" s="1465" t="s">
        <v>2052</v>
      </c>
      <c r="BA48" s="138" t="s">
        <v>299</v>
      </c>
      <c r="BH48" s="66" t="s">
        <v>114</v>
      </c>
      <c r="BM48" s="192" t="s">
        <v>500</v>
      </c>
      <c r="BV48" s="197"/>
      <c r="BW48" s="197"/>
      <c r="BX48" s="197"/>
      <c r="BY48" s="197"/>
      <c r="BZ48" s="197"/>
      <c r="CA48" s="197"/>
      <c r="CB48" s="197"/>
    </row>
    <row r="49" spans="1:80">
      <c r="A49" s="701" t="s">
        <v>39</v>
      </c>
      <c r="B49" s="701" t="s">
        <v>39</v>
      </c>
      <c r="C49" s="824">
        <v>2016</v>
      </c>
      <c r="D49" s="964" t="s">
        <v>401</v>
      </c>
      <c r="E49" s="824" t="s">
        <v>403</v>
      </c>
      <c r="F49" s="946" t="s">
        <v>1070</v>
      </c>
      <c r="G49" s="1470" t="s">
        <v>1041</v>
      </c>
      <c r="H49" s="824" t="s">
        <v>1622</v>
      </c>
      <c r="I49" s="967">
        <v>117</v>
      </c>
      <c r="J49" s="1466">
        <v>3</v>
      </c>
      <c r="K49" s="1466">
        <v>0</v>
      </c>
      <c r="L49" s="1359">
        <f t="shared" si="1"/>
        <v>3</v>
      </c>
      <c r="M49" s="1465" t="s">
        <v>2053</v>
      </c>
      <c r="BA49" s="66" t="s">
        <v>6</v>
      </c>
      <c r="BD49" s="138" t="s">
        <v>284</v>
      </c>
      <c r="BH49" s="66" t="s">
        <v>115</v>
      </c>
      <c r="BM49" s="192" t="s">
        <v>501</v>
      </c>
      <c r="BU49" s="197"/>
      <c r="BV49" s="197"/>
      <c r="BW49" s="197"/>
      <c r="BX49" s="197"/>
      <c r="BY49" s="197"/>
      <c r="BZ49" s="197"/>
      <c r="CA49" s="197"/>
      <c r="CB49" s="197"/>
    </row>
    <row r="50" spans="1:80">
      <c r="A50" s="701" t="s">
        <v>39</v>
      </c>
      <c r="B50" s="701" t="s">
        <v>39</v>
      </c>
      <c r="C50" s="824">
        <v>2016</v>
      </c>
      <c r="D50" s="964" t="s">
        <v>401</v>
      </c>
      <c r="E50" s="824" t="s">
        <v>403</v>
      </c>
      <c r="F50" s="946" t="s">
        <v>1070</v>
      </c>
      <c r="G50" s="907" t="s">
        <v>1075</v>
      </c>
      <c r="H50" s="824" t="s">
        <v>1623</v>
      </c>
      <c r="I50" s="967" t="s">
        <v>1586</v>
      </c>
      <c r="J50" s="1466" t="s">
        <v>1586</v>
      </c>
      <c r="K50" s="1466" t="s">
        <v>1586</v>
      </c>
      <c r="L50" s="1359">
        <v>0</v>
      </c>
      <c r="M50" s="1465" t="s">
        <v>2054</v>
      </c>
      <c r="BA50" s="66" t="s">
        <v>101</v>
      </c>
      <c r="BD50" s="66" t="s">
        <v>444</v>
      </c>
      <c r="BM50" s="192" t="s">
        <v>502</v>
      </c>
      <c r="BV50" s="197"/>
      <c r="BW50" s="197"/>
      <c r="BX50" s="197"/>
      <c r="BY50" s="197"/>
      <c r="BZ50" s="197"/>
      <c r="CA50" s="197"/>
      <c r="CB50" s="197"/>
    </row>
    <row r="51" spans="1:80">
      <c r="A51" s="1380" t="s">
        <v>39</v>
      </c>
      <c r="B51" s="1380" t="s">
        <v>39</v>
      </c>
      <c r="C51" s="824">
        <v>2016</v>
      </c>
      <c r="D51" s="1402" t="s">
        <v>401</v>
      </c>
      <c r="E51" s="368" t="s">
        <v>403</v>
      </c>
      <c r="F51" s="946" t="s">
        <v>1615</v>
      </c>
      <c r="G51" s="1380" t="s">
        <v>1071</v>
      </c>
      <c r="H51" s="368" t="s">
        <v>1624</v>
      </c>
      <c r="I51" s="1726">
        <v>3403</v>
      </c>
      <c r="J51" s="1471">
        <v>0</v>
      </c>
      <c r="K51" s="1471">
        <v>5</v>
      </c>
      <c r="L51" s="1391">
        <f t="shared" si="1"/>
        <v>5</v>
      </c>
      <c r="M51" s="1467" t="s">
        <v>2055</v>
      </c>
      <c r="BA51" s="66" t="s">
        <v>203</v>
      </c>
      <c r="BD51" s="66" t="s">
        <v>445</v>
      </c>
      <c r="BM51" s="192" t="s">
        <v>503</v>
      </c>
      <c r="BV51" s="197"/>
      <c r="BW51" s="197"/>
      <c r="BX51" s="197"/>
      <c r="BY51" s="197"/>
      <c r="BZ51" s="197"/>
      <c r="CA51" s="197"/>
      <c r="CB51" s="197"/>
    </row>
    <row r="52" spans="1:80">
      <c r="A52" s="1380" t="s">
        <v>39</v>
      </c>
      <c r="B52" s="1380" t="s">
        <v>39</v>
      </c>
      <c r="C52" s="824">
        <v>2016</v>
      </c>
      <c r="D52" s="1402" t="s">
        <v>401</v>
      </c>
      <c r="E52" s="368" t="s">
        <v>403</v>
      </c>
      <c r="F52" s="946" t="s">
        <v>1615</v>
      </c>
      <c r="G52" s="1380" t="s">
        <v>1071</v>
      </c>
      <c r="H52" s="368" t="s">
        <v>2048</v>
      </c>
      <c r="I52" s="1727"/>
      <c r="J52" s="1471">
        <v>0</v>
      </c>
      <c r="K52" s="1471">
        <v>45</v>
      </c>
      <c r="L52" s="1391">
        <f t="shared" si="1"/>
        <v>45</v>
      </c>
      <c r="M52" s="1467" t="s">
        <v>2052</v>
      </c>
      <c r="BA52" s="66" t="s">
        <v>403</v>
      </c>
      <c r="BD52" s="66" t="s">
        <v>446</v>
      </c>
      <c r="BM52" s="192" t="s">
        <v>504</v>
      </c>
      <c r="BV52" s="197"/>
      <c r="BW52" s="197"/>
      <c r="BX52" s="197"/>
      <c r="BY52" s="197"/>
      <c r="BZ52" s="197"/>
      <c r="CA52" s="197"/>
      <c r="CB52" s="197"/>
    </row>
    <row r="53" spans="1:80">
      <c r="A53" s="701" t="s">
        <v>39</v>
      </c>
      <c r="B53" s="701" t="s">
        <v>39</v>
      </c>
      <c r="C53" s="824">
        <v>2016</v>
      </c>
      <c r="D53" s="964" t="s">
        <v>401</v>
      </c>
      <c r="E53" s="824" t="s">
        <v>403</v>
      </c>
      <c r="F53" s="946" t="s">
        <v>1615</v>
      </c>
      <c r="G53" s="964" t="s">
        <v>1072</v>
      </c>
      <c r="H53" s="824" t="s">
        <v>1625</v>
      </c>
      <c r="I53" s="940">
        <v>28551</v>
      </c>
      <c r="J53" s="1472">
        <v>28</v>
      </c>
      <c r="K53" s="1472">
        <v>0</v>
      </c>
      <c r="L53" s="1359">
        <f t="shared" si="1"/>
        <v>28</v>
      </c>
      <c r="M53" s="1467" t="s">
        <v>2056</v>
      </c>
      <c r="BA53" s="66" t="s">
        <v>404</v>
      </c>
      <c r="BM53" s="192" t="s">
        <v>96</v>
      </c>
      <c r="BV53" s="197"/>
      <c r="BW53" s="197"/>
      <c r="BX53" s="197"/>
      <c r="BY53" s="197"/>
      <c r="BZ53" s="197"/>
      <c r="CA53" s="197"/>
      <c r="CB53" s="197"/>
    </row>
    <row r="54" spans="1:80">
      <c r="A54" s="1268" t="s">
        <v>39</v>
      </c>
      <c r="B54" s="1268" t="s">
        <v>39</v>
      </c>
      <c r="C54" s="824">
        <v>2016</v>
      </c>
      <c r="D54" s="1164" t="s">
        <v>24</v>
      </c>
      <c r="E54" s="1141" t="s">
        <v>101</v>
      </c>
      <c r="F54" s="376" t="s">
        <v>1076</v>
      </c>
      <c r="G54" s="1409" t="s">
        <v>1077</v>
      </c>
      <c r="H54" s="824" t="s">
        <v>1175</v>
      </c>
      <c r="I54" s="1722">
        <v>15596</v>
      </c>
      <c r="J54" s="1473">
        <v>89</v>
      </c>
      <c r="K54" s="1474" t="s">
        <v>860</v>
      </c>
      <c r="L54" s="1475">
        <f t="shared" si="1"/>
        <v>89</v>
      </c>
      <c r="M54" s="1476"/>
      <c r="BA54" s="66" t="s">
        <v>270</v>
      </c>
      <c r="BM54" s="192" t="s">
        <v>505</v>
      </c>
    </row>
    <row r="55" spans="1:80">
      <c r="A55" s="1268" t="s">
        <v>39</v>
      </c>
      <c r="B55" s="1268" t="s">
        <v>39</v>
      </c>
      <c r="C55" s="824">
        <v>2016</v>
      </c>
      <c r="D55" s="1164" t="s">
        <v>24</v>
      </c>
      <c r="E55" s="1141" t="s">
        <v>101</v>
      </c>
      <c r="F55" s="376" t="s">
        <v>1076</v>
      </c>
      <c r="G55" s="1409" t="s">
        <v>1077</v>
      </c>
      <c r="H55" s="824" t="s">
        <v>1176</v>
      </c>
      <c r="I55" s="1723"/>
      <c r="J55" s="1474" t="s">
        <v>860</v>
      </c>
      <c r="K55" s="1473">
        <v>53</v>
      </c>
      <c r="L55" s="1475">
        <f t="shared" si="1"/>
        <v>53</v>
      </c>
      <c r="M55" s="1476" t="s">
        <v>1919</v>
      </c>
      <c r="BA55" s="66" t="s">
        <v>405</v>
      </c>
      <c r="BM55" s="192" t="s">
        <v>506</v>
      </c>
    </row>
    <row r="56" spans="1:80">
      <c r="A56" s="1268" t="s">
        <v>39</v>
      </c>
      <c r="B56" s="1268" t="s">
        <v>39</v>
      </c>
      <c r="C56" s="824">
        <v>2016</v>
      </c>
      <c r="D56" s="1164" t="s">
        <v>24</v>
      </c>
      <c r="E56" s="1141" t="s">
        <v>101</v>
      </c>
      <c r="F56" s="376" t="s">
        <v>1076</v>
      </c>
      <c r="G56" s="1409" t="s">
        <v>1078</v>
      </c>
      <c r="H56" s="824" t="s">
        <v>1177</v>
      </c>
      <c r="I56" s="1473">
        <v>9211</v>
      </c>
      <c r="J56" s="1474" t="s">
        <v>860</v>
      </c>
      <c r="K56" s="1473">
        <v>33</v>
      </c>
      <c r="L56" s="1475">
        <f t="shared" si="1"/>
        <v>33</v>
      </c>
      <c r="M56" s="1476"/>
      <c r="BA56" s="66" t="s">
        <v>406</v>
      </c>
      <c r="BM56" s="192" t="s">
        <v>507</v>
      </c>
    </row>
    <row r="57" spans="1:80">
      <c r="A57" s="1268" t="s">
        <v>39</v>
      </c>
      <c r="B57" s="1268" t="s">
        <v>39</v>
      </c>
      <c r="C57" s="824">
        <v>2016</v>
      </c>
      <c r="D57" s="1164" t="s">
        <v>24</v>
      </c>
      <c r="E57" s="1141" t="s">
        <v>101</v>
      </c>
      <c r="F57" s="376" t="s">
        <v>1076</v>
      </c>
      <c r="G57" s="1409" t="s">
        <v>1079</v>
      </c>
      <c r="H57" s="824" t="s">
        <v>1178</v>
      </c>
      <c r="I57" s="1473">
        <v>16276</v>
      </c>
      <c r="J57" s="1474" t="s">
        <v>860</v>
      </c>
      <c r="K57" s="1474">
        <v>24</v>
      </c>
      <c r="L57" s="1475">
        <f t="shared" si="1"/>
        <v>24</v>
      </c>
      <c r="M57" s="1476" t="s">
        <v>1920</v>
      </c>
      <c r="BA57" s="66" t="s">
        <v>407</v>
      </c>
      <c r="BM57" s="192" t="s">
        <v>508</v>
      </c>
    </row>
    <row r="58" spans="1:80">
      <c r="A58" s="1268" t="s">
        <v>39</v>
      </c>
      <c r="B58" s="1268" t="s">
        <v>39</v>
      </c>
      <c r="C58" s="824">
        <v>2016</v>
      </c>
      <c r="D58" s="1164" t="s">
        <v>24</v>
      </c>
      <c r="E58" s="1141" t="s">
        <v>101</v>
      </c>
      <c r="F58" s="376" t="s">
        <v>1076</v>
      </c>
      <c r="G58" s="1409" t="s">
        <v>1080</v>
      </c>
      <c r="H58" s="824" t="s">
        <v>1179</v>
      </c>
      <c r="I58" s="1722">
        <v>7708</v>
      </c>
      <c r="J58" s="1474" t="s">
        <v>860</v>
      </c>
      <c r="K58" s="1473">
        <v>110</v>
      </c>
      <c r="L58" s="1475">
        <f t="shared" si="1"/>
        <v>110</v>
      </c>
      <c r="M58" s="1476"/>
      <c r="BA58" s="66" t="s">
        <v>408</v>
      </c>
      <c r="BM58" s="192" t="s">
        <v>509</v>
      </c>
    </row>
    <row r="59" spans="1:80">
      <c r="A59" s="1268" t="s">
        <v>39</v>
      </c>
      <c r="B59" s="1268" t="s">
        <v>39</v>
      </c>
      <c r="C59" s="824">
        <v>2016</v>
      </c>
      <c r="D59" s="1164" t="s">
        <v>24</v>
      </c>
      <c r="E59" s="1141" t="s">
        <v>101</v>
      </c>
      <c r="F59" s="376" t="s">
        <v>1076</v>
      </c>
      <c r="G59" s="1409" t="s">
        <v>1080</v>
      </c>
      <c r="H59" s="824" t="s">
        <v>1180</v>
      </c>
      <c r="I59" s="1723"/>
      <c r="J59" s="1474" t="s">
        <v>860</v>
      </c>
      <c r="K59" s="1473">
        <v>15</v>
      </c>
      <c r="L59" s="1475">
        <f t="shared" si="1"/>
        <v>15</v>
      </c>
      <c r="M59" s="1476" t="s">
        <v>1921</v>
      </c>
      <c r="BA59" s="66" t="s">
        <v>409</v>
      </c>
      <c r="BM59" s="192" t="s">
        <v>510</v>
      </c>
    </row>
    <row r="60" spans="1:80">
      <c r="A60" s="1268" t="s">
        <v>39</v>
      </c>
      <c r="B60" s="1268" t="s">
        <v>39</v>
      </c>
      <c r="C60" s="824">
        <v>2016</v>
      </c>
      <c r="D60" s="1164" t="s">
        <v>24</v>
      </c>
      <c r="E60" s="1141" t="s">
        <v>101</v>
      </c>
      <c r="F60" s="376" t="s">
        <v>1076</v>
      </c>
      <c r="G60" s="1409" t="s">
        <v>1082</v>
      </c>
      <c r="H60" s="824" t="s">
        <v>1181</v>
      </c>
      <c r="I60" s="1722">
        <v>4986</v>
      </c>
      <c r="J60" s="1473">
        <v>24</v>
      </c>
      <c r="K60" s="1474" t="s">
        <v>860</v>
      </c>
      <c r="L60" s="1475">
        <f t="shared" si="1"/>
        <v>24</v>
      </c>
      <c r="M60" s="1476"/>
      <c r="BA60" s="66" t="s">
        <v>410</v>
      </c>
      <c r="BM60" s="192" t="s">
        <v>511</v>
      </c>
    </row>
    <row r="61" spans="1:80">
      <c r="A61" s="1268" t="s">
        <v>39</v>
      </c>
      <c r="B61" s="1268" t="s">
        <v>39</v>
      </c>
      <c r="C61" s="824">
        <v>2016</v>
      </c>
      <c r="D61" s="1164" t="s">
        <v>24</v>
      </c>
      <c r="E61" s="1141" t="s">
        <v>101</v>
      </c>
      <c r="F61" s="376" t="s">
        <v>1076</v>
      </c>
      <c r="G61" s="1409" t="s">
        <v>1082</v>
      </c>
      <c r="H61" s="824" t="s">
        <v>1182</v>
      </c>
      <c r="I61" s="1723"/>
      <c r="J61" s="1474" t="s">
        <v>860</v>
      </c>
      <c r="K61" s="1473">
        <v>3</v>
      </c>
      <c r="L61" s="1475">
        <f t="shared" si="1"/>
        <v>3</v>
      </c>
      <c r="M61" s="1476" t="s">
        <v>1922</v>
      </c>
      <c r="BA61" s="66" t="s">
        <v>411</v>
      </c>
      <c r="BM61" s="192" t="s">
        <v>512</v>
      </c>
    </row>
    <row r="62" spans="1:80">
      <c r="A62" s="1268" t="s">
        <v>39</v>
      </c>
      <c r="B62" s="1268" t="s">
        <v>39</v>
      </c>
      <c r="C62" s="824">
        <v>2016</v>
      </c>
      <c r="D62" s="1164" t="s">
        <v>24</v>
      </c>
      <c r="E62" s="1141" t="s">
        <v>101</v>
      </c>
      <c r="F62" s="376" t="s">
        <v>1088</v>
      </c>
      <c r="G62" s="1164" t="s">
        <v>1082</v>
      </c>
      <c r="H62" s="824" t="s">
        <v>1183</v>
      </c>
      <c r="I62" s="1722">
        <v>212</v>
      </c>
      <c r="J62" s="1473">
        <v>13</v>
      </c>
      <c r="K62" s="1474" t="s">
        <v>860</v>
      </c>
      <c r="L62" s="1475">
        <f t="shared" si="1"/>
        <v>13</v>
      </c>
      <c r="M62" s="1476" t="s">
        <v>1923</v>
      </c>
      <c r="BM62" s="192" t="s">
        <v>513</v>
      </c>
    </row>
    <row r="63" spans="1:80">
      <c r="A63" s="1268" t="s">
        <v>39</v>
      </c>
      <c r="B63" s="1268" t="s">
        <v>39</v>
      </c>
      <c r="C63" s="824">
        <v>2016</v>
      </c>
      <c r="D63" s="1164" t="s">
        <v>24</v>
      </c>
      <c r="E63" s="1141" t="s">
        <v>101</v>
      </c>
      <c r="F63" s="1268" t="s">
        <v>1088</v>
      </c>
      <c r="G63" s="1164" t="s">
        <v>1082</v>
      </c>
      <c r="H63" s="824" t="s">
        <v>1184</v>
      </c>
      <c r="I63" s="1723"/>
      <c r="J63" s="1474" t="s">
        <v>860</v>
      </c>
      <c r="K63" s="1473">
        <v>8</v>
      </c>
      <c r="L63" s="1475">
        <f t="shared" si="1"/>
        <v>8</v>
      </c>
      <c r="M63" s="1476" t="s">
        <v>1924</v>
      </c>
      <c r="BM63" s="192" t="s">
        <v>514</v>
      </c>
    </row>
    <row r="64" spans="1:80">
      <c r="A64" s="1268" t="s">
        <v>39</v>
      </c>
      <c r="B64" s="1268" t="s">
        <v>39</v>
      </c>
      <c r="C64" s="824">
        <v>2016</v>
      </c>
      <c r="D64" s="1164" t="s">
        <v>24</v>
      </c>
      <c r="E64" s="1141" t="s">
        <v>101</v>
      </c>
      <c r="F64" s="367" t="s">
        <v>1089</v>
      </c>
      <c r="G64" s="1409" t="s">
        <v>1079</v>
      </c>
      <c r="H64" s="824" t="s">
        <v>1185</v>
      </c>
      <c r="I64" s="1722">
        <v>19164</v>
      </c>
      <c r="J64" s="1473">
        <v>46</v>
      </c>
      <c r="K64" s="1474" t="s">
        <v>860</v>
      </c>
      <c r="L64" s="1475">
        <f t="shared" si="1"/>
        <v>46</v>
      </c>
      <c r="M64" s="1476" t="s">
        <v>1925</v>
      </c>
      <c r="BA64" s="318" t="s">
        <v>737</v>
      </c>
      <c r="BM64" s="192" t="s">
        <v>2909</v>
      </c>
    </row>
    <row r="65" spans="1:65" ht="15">
      <c r="A65" s="1268" t="s">
        <v>39</v>
      </c>
      <c r="B65" s="1268" t="s">
        <v>39</v>
      </c>
      <c r="C65" s="824">
        <v>2016</v>
      </c>
      <c r="D65" s="1164" t="s">
        <v>24</v>
      </c>
      <c r="E65" s="1141" t="s">
        <v>101</v>
      </c>
      <c r="F65" s="367" t="s">
        <v>1089</v>
      </c>
      <c r="G65" s="1409" t="s">
        <v>1079</v>
      </c>
      <c r="H65" s="824" t="s">
        <v>1186</v>
      </c>
      <c r="I65" s="1723"/>
      <c r="J65" s="1474" t="s">
        <v>860</v>
      </c>
      <c r="K65" s="1473">
        <v>12</v>
      </c>
      <c r="L65" s="1475">
        <f t="shared" si="1"/>
        <v>12</v>
      </c>
      <c r="M65" s="1476" t="s">
        <v>1926</v>
      </c>
      <c r="BA65" s="319" t="s">
        <v>738</v>
      </c>
      <c r="BM65" s="66" t="s">
        <v>515</v>
      </c>
    </row>
    <row r="66" spans="1:65">
      <c r="A66" s="1268" t="s">
        <v>39</v>
      </c>
      <c r="B66" s="1268" t="s">
        <v>39</v>
      </c>
      <c r="C66" s="824">
        <v>2016</v>
      </c>
      <c r="D66" s="1164" t="s">
        <v>24</v>
      </c>
      <c r="E66" s="1141" t="s">
        <v>101</v>
      </c>
      <c r="F66" s="367" t="s">
        <v>1089</v>
      </c>
      <c r="G66" s="1409" t="s">
        <v>1077</v>
      </c>
      <c r="H66" s="824" t="s">
        <v>1187</v>
      </c>
      <c r="I66" s="1473">
        <v>4690</v>
      </c>
      <c r="J66" s="1473">
        <v>38</v>
      </c>
      <c r="K66" s="1474" t="s">
        <v>860</v>
      </c>
      <c r="L66" s="1475">
        <f t="shared" si="1"/>
        <v>38</v>
      </c>
      <c r="M66" s="1476"/>
      <c r="BA66" s="320" t="s">
        <v>202</v>
      </c>
      <c r="BM66" s="192" t="s">
        <v>516</v>
      </c>
    </row>
    <row r="67" spans="1:65">
      <c r="A67" s="1268" t="s">
        <v>39</v>
      </c>
      <c r="B67" s="1268" t="s">
        <v>39</v>
      </c>
      <c r="C67" s="824">
        <v>2016</v>
      </c>
      <c r="D67" s="1164" t="s">
        <v>24</v>
      </c>
      <c r="E67" s="1141" t="s">
        <v>101</v>
      </c>
      <c r="F67" s="367" t="s">
        <v>1089</v>
      </c>
      <c r="G67" s="1409" t="s">
        <v>1082</v>
      </c>
      <c r="H67" s="824" t="s">
        <v>1188</v>
      </c>
      <c r="I67" s="1473">
        <v>4262</v>
      </c>
      <c r="J67" s="1473">
        <v>32</v>
      </c>
      <c r="K67" s="1474" t="s">
        <v>860</v>
      </c>
      <c r="L67" s="1475">
        <f t="shared" si="1"/>
        <v>32</v>
      </c>
      <c r="M67" s="1476" t="s">
        <v>1923</v>
      </c>
      <c r="BA67" s="292" t="s">
        <v>795</v>
      </c>
      <c r="BM67" s="192" t="s">
        <v>517</v>
      </c>
    </row>
    <row r="68" spans="1:65">
      <c r="A68" s="1268" t="s">
        <v>39</v>
      </c>
      <c r="B68" s="1268" t="s">
        <v>39</v>
      </c>
      <c r="C68" s="824">
        <v>2016</v>
      </c>
      <c r="D68" s="1164" t="s">
        <v>24</v>
      </c>
      <c r="E68" s="1141" t="s">
        <v>101</v>
      </c>
      <c r="F68" s="367" t="s">
        <v>1089</v>
      </c>
      <c r="G68" s="1409" t="s">
        <v>1090</v>
      </c>
      <c r="H68" s="824" t="s">
        <v>1189</v>
      </c>
      <c r="I68" s="1473">
        <v>1692</v>
      </c>
      <c r="J68" s="1474">
        <v>6</v>
      </c>
      <c r="K68" s="1474" t="s">
        <v>860</v>
      </c>
      <c r="L68" s="1475">
        <f t="shared" si="1"/>
        <v>6</v>
      </c>
      <c r="M68" s="1476"/>
      <c r="N68" s="1441"/>
      <c r="BA68" s="320" t="s">
        <v>796</v>
      </c>
      <c r="BM68" s="192" t="s">
        <v>518</v>
      </c>
    </row>
    <row r="69" spans="1:65">
      <c r="A69" s="1268" t="s">
        <v>39</v>
      </c>
      <c r="B69" s="1268" t="s">
        <v>39</v>
      </c>
      <c r="C69" s="824">
        <v>2016</v>
      </c>
      <c r="D69" s="1164" t="s">
        <v>24</v>
      </c>
      <c r="E69" s="1141" t="s">
        <v>101</v>
      </c>
      <c r="F69" s="367" t="s">
        <v>1089</v>
      </c>
      <c r="G69" s="1409" t="s">
        <v>1080</v>
      </c>
      <c r="H69" s="824" t="s">
        <v>1190</v>
      </c>
      <c r="I69" s="1473">
        <v>859</v>
      </c>
      <c r="J69" s="1474" t="s">
        <v>860</v>
      </c>
      <c r="K69" s="1474">
        <v>12</v>
      </c>
      <c r="L69" s="1475">
        <f t="shared" si="1"/>
        <v>12</v>
      </c>
      <c r="M69" s="1476"/>
      <c r="N69" s="1432"/>
      <c r="BA69" s="320" t="s">
        <v>65</v>
      </c>
      <c r="BM69" s="192" t="s">
        <v>519</v>
      </c>
    </row>
    <row r="70" spans="1:65">
      <c r="A70" s="1268" t="s">
        <v>39</v>
      </c>
      <c r="B70" s="1268" t="s">
        <v>39</v>
      </c>
      <c r="C70" s="824">
        <v>2016</v>
      </c>
      <c r="D70" s="1164" t="s">
        <v>24</v>
      </c>
      <c r="E70" s="1141" t="s">
        <v>101</v>
      </c>
      <c r="F70" s="376" t="s">
        <v>1091</v>
      </c>
      <c r="G70" s="1409" t="s">
        <v>1077</v>
      </c>
      <c r="H70" s="824" t="s">
        <v>1191</v>
      </c>
      <c r="I70" s="1722">
        <v>66813</v>
      </c>
      <c r="J70" s="1477">
        <v>151</v>
      </c>
      <c r="K70" s="1474" t="s">
        <v>860</v>
      </c>
      <c r="L70" s="1475">
        <f t="shared" si="1"/>
        <v>151</v>
      </c>
      <c r="M70" s="1476"/>
      <c r="N70" s="1432"/>
      <c r="BA70" s="320" t="s">
        <v>797</v>
      </c>
      <c r="BM70" s="192" t="s">
        <v>520</v>
      </c>
    </row>
    <row r="71" spans="1:65" ht="15">
      <c r="A71" s="1268" t="s">
        <v>39</v>
      </c>
      <c r="B71" s="1268" t="s">
        <v>39</v>
      </c>
      <c r="C71" s="824">
        <v>2016</v>
      </c>
      <c r="D71" s="1164" t="s">
        <v>24</v>
      </c>
      <c r="E71" s="1141" t="s">
        <v>101</v>
      </c>
      <c r="F71" s="376" t="s">
        <v>1091</v>
      </c>
      <c r="G71" s="1409" t="s">
        <v>1077</v>
      </c>
      <c r="H71" s="824" t="s">
        <v>1192</v>
      </c>
      <c r="I71" s="1723"/>
      <c r="J71" s="1474" t="s">
        <v>860</v>
      </c>
      <c r="K71" s="1477">
        <v>185</v>
      </c>
      <c r="L71" s="1475">
        <f t="shared" si="1"/>
        <v>185</v>
      </c>
      <c r="M71" s="1476" t="s">
        <v>1927</v>
      </c>
      <c r="BA71" s="319" t="s">
        <v>739</v>
      </c>
      <c r="BM71" s="192" t="s">
        <v>521</v>
      </c>
    </row>
    <row r="72" spans="1:65">
      <c r="A72" s="1268" t="s">
        <v>39</v>
      </c>
      <c r="B72" s="1268" t="s">
        <v>39</v>
      </c>
      <c r="C72" s="824">
        <v>2016</v>
      </c>
      <c r="D72" s="1164" t="s">
        <v>24</v>
      </c>
      <c r="E72" s="1141" t="s">
        <v>101</v>
      </c>
      <c r="F72" s="376" t="s">
        <v>1091</v>
      </c>
      <c r="G72" s="1409" t="s">
        <v>1079</v>
      </c>
      <c r="H72" s="824" t="s">
        <v>1193</v>
      </c>
      <c r="I72" s="1722">
        <v>43782</v>
      </c>
      <c r="J72" s="1477">
        <v>19</v>
      </c>
      <c r="K72" s="1477">
        <v>12</v>
      </c>
      <c r="L72" s="1475">
        <f t="shared" si="1"/>
        <v>31</v>
      </c>
      <c r="M72" s="1476"/>
      <c r="BA72" s="66" t="s">
        <v>740</v>
      </c>
      <c r="BM72" s="192" t="s">
        <v>522</v>
      </c>
    </row>
    <row r="73" spans="1:65">
      <c r="A73" s="1268" t="s">
        <v>39</v>
      </c>
      <c r="B73" s="1268" t="s">
        <v>39</v>
      </c>
      <c r="C73" s="824">
        <v>2016</v>
      </c>
      <c r="D73" s="1164" t="s">
        <v>24</v>
      </c>
      <c r="E73" s="1141" t="s">
        <v>101</v>
      </c>
      <c r="F73" s="376" t="s">
        <v>1091</v>
      </c>
      <c r="G73" s="1409" t="s">
        <v>1079</v>
      </c>
      <c r="H73" s="824" t="s">
        <v>1194</v>
      </c>
      <c r="I73" s="1723"/>
      <c r="J73" s="1474" t="s">
        <v>860</v>
      </c>
      <c r="K73" s="1477">
        <v>26</v>
      </c>
      <c r="L73" s="1475">
        <f t="shared" si="1"/>
        <v>26</v>
      </c>
      <c r="M73" s="1476" t="s">
        <v>1928</v>
      </c>
      <c r="BA73" s="66" t="s">
        <v>741</v>
      </c>
      <c r="BM73" s="192" t="s">
        <v>523</v>
      </c>
    </row>
    <row r="74" spans="1:65">
      <c r="A74" s="1268" t="s">
        <v>39</v>
      </c>
      <c r="B74" s="1268" t="s">
        <v>39</v>
      </c>
      <c r="C74" s="824">
        <v>2016</v>
      </c>
      <c r="D74" s="1164" t="s">
        <v>24</v>
      </c>
      <c r="E74" s="1141" t="s">
        <v>101</v>
      </c>
      <c r="F74" s="376" t="s">
        <v>1091</v>
      </c>
      <c r="G74" s="1409" t="s">
        <v>1080</v>
      </c>
      <c r="H74" s="824" t="s">
        <v>1195</v>
      </c>
      <c r="I74" s="1722">
        <v>19354</v>
      </c>
      <c r="J74" s="1474" t="s">
        <v>860</v>
      </c>
      <c r="K74" s="1477">
        <v>242</v>
      </c>
      <c r="L74" s="1475">
        <f t="shared" si="1"/>
        <v>242</v>
      </c>
      <c r="M74" s="1476"/>
      <c r="BA74" s="66" t="s">
        <v>742</v>
      </c>
      <c r="BM74" s="192" t="s">
        <v>524</v>
      </c>
    </row>
    <row r="75" spans="1:65">
      <c r="A75" s="1268" t="s">
        <v>39</v>
      </c>
      <c r="B75" s="1268" t="s">
        <v>39</v>
      </c>
      <c r="C75" s="824">
        <v>2016</v>
      </c>
      <c r="D75" s="1164" t="s">
        <v>24</v>
      </c>
      <c r="E75" s="1141" t="s">
        <v>101</v>
      </c>
      <c r="F75" s="376" t="s">
        <v>1091</v>
      </c>
      <c r="G75" s="1409" t="s">
        <v>1080</v>
      </c>
      <c r="H75" s="824" t="s">
        <v>1196</v>
      </c>
      <c r="I75" s="1723"/>
      <c r="J75" s="1474" t="s">
        <v>860</v>
      </c>
      <c r="K75" s="1477">
        <v>53</v>
      </c>
      <c r="L75" s="1475">
        <f t="shared" si="1"/>
        <v>53</v>
      </c>
      <c r="M75" s="1476" t="s">
        <v>1929</v>
      </c>
      <c r="BA75" s="66" t="s">
        <v>743</v>
      </c>
      <c r="BM75" s="192" t="s">
        <v>525</v>
      </c>
    </row>
    <row r="76" spans="1:65">
      <c r="A76" s="1268" t="s">
        <v>39</v>
      </c>
      <c r="B76" s="1268" t="s">
        <v>39</v>
      </c>
      <c r="C76" s="824">
        <v>2016</v>
      </c>
      <c r="D76" s="1164" t="s">
        <v>24</v>
      </c>
      <c r="E76" s="1141" t="s">
        <v>101</v>
      </c>
      <c r="F76" s="376" t="s">
        <v>1091</v>
      </c>
      <c r="G76" s="1409" t="s">
        <v>1083</v>
      </c>
      <c r="H76" s="824" t="s">
        <v>1197</v>
      </c>
      <c r="I76" s="1722">
        <v>18338</v>
      </c>
      <c r="J76" s="1477">
        <v>5</v>
      </c>
      <c r="K76" s="1474" t="s">
        <v>860</v>
      </c>
      <c r="L76" s="1475">
        <f t="shared" si="1"/>
        <v>5</v>
      </c>
      <c r="M76" s="1476"/>
      <c r="BA76" s="66" t="s">
        <v>744</v>
      </c>
      <c r="BM76" s="192" t="s">
        <v>526</v>
      </c>
    </row>
    <row r="77" spans="1:65">
      <c r="A77" s="1268" t="s">
        <v>39</v>
      </c>
      <c r="B77" s="1268" t="s">
        <v>39</v>
      </c>
      <c r="C77" s="824">
        <v>2016</v>
      </c>
      <c r="D77" s="1164" t="s">
        <v>24</v>
      </c>
      <c r="E77" s="1141" t="s">
        <v>101</v>
      </c>
      <c r="F77" s="376" t="s">
        <v>1091</v>
      </c>
      <c r="G77" s="1409" t="s">
        <v>1083</v>
      </c>
      <c r="H77" s="824" t="s">
        <v>1198</v>
      </c>
      <c r="I77" s="1723"/>
      <c r="J77" s="1474" t="s">
        <v>860</v>
      </c>
      <c r="K77" s="1477">
        <v>26</v>
      </c>
      <c r="L77" s="1475">
        <f t="shared" si="1"/>
        <v>26</v>
      </c>
      <c r="M77" s="1476" t="s">
        <v>1930</v>
      </c>
      <c r="BA77" s="66" t="s">
        <v>745</v>
      </c>
      <c r="BM77" s="192" t="s">
        <v>527</v>
      </c>
    </row>
    <row r="78" spans="1:65">
      <c r="A78" s="1268" t="s">
        <v>39</v>
      </c>
      <c r="B78" s="1268" t="s">
        <v>39</v>
      </c>
      <c r="C78" s="824">
        <v>2016</v>
      </c>
      <c r="D78" s="1164" t="s">
        <v>24</v>
      </c>
      <c r="E78" s="1141" t="s">
        <v>101</v>
      </c>
      <c r="F78" s="376" t="s">
        <v>1091</v>
      </c>
      <c r="G78" s="1409" t="s">
        <v>1078</v>
      </c>
      <c r="H78" s="824" t="s">
        <v>1199</v>
      </c>
      <c r="I78" s="1478">
        <v>11636</v>
      </c>
      <c r="J78" s="1474" t="s">
        <v>860</v>
      </c>
      <c r="K78" s="1477">
        <v>11</v>
      </c>
      <c r="L78" s="1475">
        <f t="shared" si="1"/>
        <v>11</v>
      </c>
      <c r="M78" s="1476"/>
      <c r="BA78" s="66" t="s">
        <v>746</v>
      </c>
      <c r="BM78" s="192" t="s">
        <v>528</v>
      </c>
    </row>
    <row r="79" spans="1:65">
      <c r="A79" s="1268" t="s">
        <v>39</v>
      </c>
      <c r="B79" s="1268" t="s">
        <v>39</v>
      </c>
      <c r="C79" s="824">
        <v>2016</v>
      </c>
      <c r="D79" s="1164" t="s">
        <v>24</v>
      </c>
      <c r="E79" s="1141" t="s">
        <v>101</v>
      </c>
      <c r="F79" s="376" t="s">
        <v>1091</v>
      </c>
      <c r="G79" s="1409" t="s">
        <v>1082</v>
      </c>
      <c r="H79" s="824" t="s">
        <v>1200</v>
      </c>
      <c r="I79" s="1473">
        <v>14869</v>
      </c>
      <c r="J79" s="1477">
        <v>61</v>
      </c>
      <c r="K79" s="1474" t="s">
        <v>860</v>
      </c>
      <c r="L79" s="1475">
        <f t="shared" si="1"/>
        <v>61</v>
      </c>
      <c r="M79" s="1476" t="s">
        <v>1923</v>
      </c>
      <c r="BA79" s="66" t="s">
        <v>747</v>
      </c>
      <c r="BM79" s="192" t="s">
        <v>529</v>
      </c>
    </row>
    <row r="80" spans="1:65">
      <c r="A80" s="1268" t="s">
        <v>39</v>
      </c>
      <c r="B80" s="1268" t="s">
        <v>39</v>
      </c>
      <c r="C80" s="824">
        <v>2016</v>
      </c>
      <c r="D80" s="1164" t="s">
        <v>24</v>
      </c>
      <c r="E80" s="1141" t="s">
        <v>101</v>
      </c>
      <c r="F80" s="376" t="s">
        <v>1091</v>
      </c>
      <c r="G80" s="1409" t="s">
        <v>269</v>
      </c>
      <c r="H80" s="824" t="s">
        <v>1201</v>
      </c>
      <c r="I80" s="1473">
        <v>7334</v>
      </c>
      <c r="J80" s="1474" t="s">
        <v>860</v>
      </c>
      <c r="K80" s="1477">
        <v>40</v>
      </c>
      <c r="L80" s="1475">
        <f t="shared" si="1"/>
        <v>40</v>
      </c>
      <c r="M80" s="1476"/>
      <c r="BA80" s="66" t="s">
        <v>748</v>
      </c>
      <c r="BM80" s="192" t="s">
        <v>530</v>
      </c>
    </row>
    <row r="81" spans="1:65" ht="15">
      <c r="A81" s="1268" t="s">
        <v>39</v>
      </c>
      <c r="B81" s="1268" t="s">
        <v>39</v>
      </c>
      <c r="C81" s="824">
        <v>2016</v>
      </c>
      <c r="D81" s="1164" t="s">
        <v>24</v>
      </c>
      <c r="E81" s="1141" t="s">
        <v>101</v>
      </c>
      <c r="F81" s="376" t="s">
        <v>1092</v>
      </c>
      <c r="G81" s="1409" t="s">
        <v>1077</v>
      </c>
      <c r="H81" s="824" t="s">
        <v>1202</v>
      </c>
      <c r="I81" s="1473">
        <v>1590</v>
      </c>
      <c r="J81" s="1473">
        <v>17</v>
      </c>
      <c r="K81" s="1474" t="s">
        <v>860</v>
      </c>
      <c r="L81" s="1475">
        <f t="shared" si="1"/>
        <v>17</v>
      </c>
      <c r="M81" s="1476"/>
      <c r="BA81" s="319" t="s">
        <v>791</v>
      </c>
      <c r="BM81" s="192"/>
    </row>
    <row r="82" spans="1:65" ht="15">
      <c r="A82" s="1268" t="s">
        <v>39</v>
      </c>
      <c r="B82" s="1268" t="s">
        <v>39</v>
      </c>
      <c r="C82" s="824">
        <v>2016</v>
      </c>
      <c r="D82" s="1164" t="s">
        <v>24</v>
      </c>
      <c r="E82" s="1141" t="s">
        <v>101</v>
      </c>
      <c r="F82" s="376" t="s">
        <v>1092</v>
      </c>
      <c r="G82" s="1409" t="s">
        <v>269</v>
      </c>
      <c r="H82" s="824" t="s">
        <v>1203</v>
      </c>
      <c r="I82" s="1722">
        <v>593</v>
      </c>
      <c r="J82" s="1474" t="s">
        <v>860</v>
      </c>
      <c r="K82" s="1473">
        <v>24</v>
      </c>
      <c r="L82" s="1475">
        <f t="shared" si="1"/>
        <v>24</v>
      </c>
      <c r="M82" s="1476"/>
      <c r="BA82" s="319"/>
      <c r="BM82" s="192"/>
    </row>
    <row r="83" spans="1:65">
      <c r="A83" s="1268" t="s">
        <v>39</v>
      </c>
      <c r="B83" s="1268" t="s">
        <v>39</v>
      </c>
      <c r="C83" s="824">
        <v>2016</v>
      </c>
      <c r="D83" s="1164" t="s">
        <v>24</v>
      </c>
      <c r="E83" s="1141" t="s">
        <v>101</v>
      </c>
      <c r="F83" s="376" t="s">
        <v>1092</v>
      </c>
      <c r="G83" s="1409" t="s">
        <v>269</v>
      </c>
      <c r="H83" s="824" t="s">
        <v>1204</v>
      </c>
      <c r="I83" s="1723"/>
      <c r="J83" s="1474" t="s">
        <v>860</v>
      </c>
      <c r="K83" s="1473">
        <v>60</v>
      </c>
      <c r="L83" s="1475">
        <f t="shared" si="1"/>
        <v>60</v>
      </c>
      <c r="M83" s="1476" t="s">
        <v>1930</v>
      </c>
      <c r="BA83" s="66" t="s">
        <v>788</v>
      </c>
      <c r="BM83" s="192"/>
    </row>
    <row r="84" spans="1:65">
      <c r="A84" s="1268" t="s">
        <v>39</v>
      </c>
      <c r="B84" s="1268" t="s">
        <v>39</v>
      </c>
      <c r="C84" s="824">
        <v>2016</v>
      </c>
      <c r="D84" s="1164" t="s">
        <v>24</v>
      </c>
      <c r="E84" s="1141" t="s">
        <v>101</v>
      </c>
      <c r="F84" s="376" t="s">
        <v>1092</v>
      </c>
      <c r="G84" s="1409" t="s">
        <v>1082</v>
      </c>
      <c r="H84" s="1393" t="s">
        <v>1205</v>
      </c>
      <c r="I84" s="1473">
        <v>1500</v>
      </c>
      <c r="J84" s="1473">
        <v>19</v>
      </c>
      <c r="K84" s="1474" t="s">
        <v>860</v>
      </c>
      <c r="L84" s="1475">
        <f t="shared" si="1"/>
        <v>19</v>
      </c>
      <c r="M84" s="1476" t="s">
        <v>1923</v>
      </c>
      <c r="BA84" s="66" t="s">
        <v>789</v>
      </c>
      <c r="BM84" s="192"/>
    </row>
    <row r="85" spans="1:65">
      <c r="A85" s="901" t="s">
        <v>39</v>
      </c>
      <c r="B85" s="901" t="s">
        <v>39</v>
      </c>
      <c r="C85" s="824">
        <v>2016</v>
      </c>
      <c r="D85" s="907" t="s">
        <v>24</v>
      </c>
      <c r="E85" s="901" t="s">
        <v>270</v>
      </c>
      <c r="F85" s="896" t="s">
        <v>1093</v>
      </c>
      <c r="G85" s="907" t="s">
        <v>1094</v>
      </c>
      <c r="H85" s="896" t="s">
        <v>1532</v>
      </c>
      <c r="I85" s="1728">
        <v>30</v>
      </c>
      <c r="J85" s="1479">
        <v>6</v>
      </c>
      <c r="K85" s="1431" t="s">
        <v>860</v>
      </c>
      <c r="L85" s="1359">
        <f t="shared" ref="L85:L98" si="2">IF(J85="-",K85,(IF(K85="-",J85,(J85+K85))))</f>
        <v>6</v>
      </c>
      <c r="M85" s="1360"/>
      <c r="BA85" s="66" t="s">
        <v>790</v>
      </c>
      <c r="BM85" s="192"/>
    </row>
    <row r="86" spans="1:65" ht="15">
      <c r="A86" s="901" t="s">
        <v>39</v>
      </c>
      <c r="B86" s="901" t="s">
        <v>39</v>
      </c>
      <c r="C86" s="824">
        <v>2016</v>
      </c>
      <c r="D86" s="907" t="s">
        <v>24</v>
      </c>
      <c r="E86" s="901" t="s">
        <v>270</v>
      </c>
      <c r="F86" s="896" t="s">
        <v>1093</v>
      </c>
      <c r="G86" s="907" t="s">
        <v>1094</v>
      </c>
      <c r="H86" s="896" t="s">
        <v>1533</v>
      </c>
      <c r="I86" s="1720"/>
      <c r="J86" s="1431" t="s">
        <v>860</v>
      </c>
      <c r="K86" s="1479">
        <v>0</v>
      </c>
      <c r="L86" s="1359">
        <f t="shared" si="2"/>
        <v>0</v>
      </c>
      <c r="M86" s="1360"/>
      <c r="BA86" s="319" t="s">
        <v>2918</v>
      </c>
      <c r="BM86" s="66" t="s">
        <v>531</v>
      </c>
    </row>
    <row r="87" spans="1:65">
      <c r="A87" s="901" t="s">
        <v>39</v>
      </c>
      <c r="B87" s="901" t="s">
        <v>39</v>
      </c>
      <c r="C87" s="824">
        <v>2016</v>
      </c>
      <c r="D87" s="907" t="s">
        <v>24</v>
      </c>
      <c r="E87" s="901" t="s">
        <v>270</v>
      </c>
      <c r="F87" s="896" t="s">
        <v>773</v>
      </c>
      <c r="G87" s="907" t="s">
        <v>1095</v>
      </c>
      <c r="H87" s="896" t="s">
        <v>1532</v>
      </c>
      <c r="I87" s="1719">
        <v>300</v>
      </c>
      <c r="J87" s="1479">
        <v>35</v>
      </c>
      <c r="K87" s="1431" t="s">
        <v>860</v>
      </c>
      <c r="L87" s="1359">
        <f t="shared" si="2"/>
        <v>35</v>
      </c>
      <c r="M87" s="1360"/>
      <c r="BA87" s="66" t="s">
        <v>750</v>
      </c>
      <c r="BM87" s="192" t="s">
        <v>532</v>
      </c>
    </row>
    <row r="88" spans="1:65">
      <c r="A88" s="901" t="s">
        <v>39</v>
      </c>
      <c r="B88" s="901" t="s">
        <v>39</v>
      </c>
      <c r="C88" s="824">
        <v>2016</v>
      </c>
      <c r="D88" s="907" t="s">
        <v>24</v>
      </c>
      <c r="E88" s="901" t="s">
        <v>270</v>
      </c>
      <c r="F88" s="896" t="s">
        <v>773</v>
      </c>
      <c r="G88" s="907" t="s">
        <v>1095</v>
      </c>
      <c r="H88" s="896" t="s">
        <v>1533</v>
      </c>
      <c r="I88" s="1720"/>
      <c r="J88" s="1431" t="s">
        <v>860</v>
      </c>
      <c r="K88" s="1479">
        <v>18</v>
      </c>
      <c r="L88" s="1359">
        <f t="shared" si="2"/>
        <v>18</v>
      </c>
      <c r="M88" s="1360"/>
      <c r="BA88" s="66" t="s">
        <v>751</v>
      </c>
      <c r="BM88" s="192" t="s">
        <v>533</v>
      </c>
    </row>
    <row r="89" spans="1:65">
      <c r="A89" s="901" t="s">
        <v>39</v>
      </c>
      <c r="B89" s="901" t="s">
        <v>39</v>
      </c>
      <c r="C89" s="824">
        <v>2016</v>
      </c>
      <c r="D89" s="907" t="s">
        <v>24</v>
      </c>
      <c r="E89" s="901" t="s">
        <v>270</v>
      </c>
      <c r="F89" s="896" t="s">
        <v>774</v>
      </c>
      <c r="G89" s="907" t="s">
        <v>1096</v>
      </c>
      <c r="H89" s="896" t="s">
        <v>1532</v>
      </c>
      <c r="I89" s="1719">
        <v>2100</v>
      </c>
      <c r="J89" s="1479">
        <v>48</v>
      </c>
      <c r="K89" s="1431" t="s">
        <v>860</v>
      </c>
      <c r="L89" s="1359">
        <f t="shared" si="2"/>
        <v>48</v>
      </c>
      <c r="M89" s="1360"/>
      <c r="BA89" s="66" t="s">
        <v>752</v>
      </c>
      <c r="BM89" s="192" t="s">
        <v>534</v>
      </c>
    </row>
    <row r="90" spans="1:65">
      <c r="A90" s="901" t="s">
        <v>39</v>
      </c>
      <c r="B90" s="901" t="s">
        <v>39</v>
      </c>
      <c r="C90" s="824">
        <v>2016</v>
      </c>
      <c r="D90" s="907" t="s">
        <v>24</v>
      </c>
      <c r="E90" s="901" t="s">
        <v>270</v>
      </c>
      <c r="F90" s="896" t="s">
        <v>774</v>
      </c>
      <c r="G90" s="907" t="s">
        <v>1096</v>
      </c>
      <c r="H90" s="896" t="s">
        <v>1533</v>
      </c>
      <c r="I90" s="1720"/>
      <c r="J90" s="1431" t="s">
        <v>860</v>
      </c>
      <c r="K90" s="1479">
        <v>220</v>
      </c>
      <c r="L90" s="1359">
        <f t="shared" si="2"/>
        <v>220</v>
      </c>
      <c r="M90" s="1360"/>
      <c r="BA90" s="66" t="s">
        <v>753</v>
      </c>
      <c r="BM90" s="192" t="s">
        <v>535</v>
      </c>
    </row>
    <row r="91" spans="1:65">
      <c r="A91" s="901" t="s">
        <v>39</v>
      </c>
      <c r="B91" s="901" t="s">
        <v>39</v>
      </c>
      <c r="C91" s="824">
        <v>2016</v>
      </c>
      <c r="D91" s="907" t="s">
        <v>24</v>
      </c>
      <c r="E91" s="901" t="s">
        <v>270</v>
      </c>
      <c r="F91" s="896" t="s">
        <v>1093</v>
      </c>
      <c r="G91" s="907" t="s">
        <v>1097</v>
      </c>
      <c r="H91" s="896" t="s">
        <v>1534</v>
      </c>
      <c r="I91" s="1479">
        <v>1</v>
      </c>
      <c r="J91" s="1431" t="s">
        <v>860</v>
      </c>
      <c r="K91" s="1479">
        <v>1</v>
      </c>
      <c r="L91" s="1359">
        <f t="shared" si="2"/>
        <v>1</v>
      </c>
      <c r="M91" s="1360"/>
      <c r="BA91" s="66" t="s">
        <v>84</v>
      </c>
      <c r="BM91" s="192" t="s">
        <v>102</v>
      </c>
    </row>
    <row r="92" spans="1:65">
      <c r="A92" s="901" t="s">
        <v>39</v>
      </c>
      <c r="B92" s="901" t="s">
        <v>39</v>
      </c>
      <c r="C92" s="824">
        <v>2016</v>
      </c>
      <c r="D92" s="907" t="s">
        <v>24</v>
      </c>
      <c r="E92" s="901" t="s">
        <v>270</v>
      </c>
      <c r="F92" s="896" t="s">
        <v>775</v>
      </c>
      <c r="G92" s="907" t="s">
        <v>1098</v>
      </c>
      <c r="H92" s="896" t="s">
        <v>1535</v>
      </c>
      <c r="I92" s="1479">
        <v>160</v>
      </c>
      <c r="J92" s="1479">
        <v>28</v>
      </c>
      <c r="K92" s="1479">
        <v>50</v>
      </c>
      <c r="L92" s="1359">
        <f t="shared" si="2"/>
        <v>78</v>
      </c>
      <c r="M92" s="1360"/>
      <c r="BA92" s="66" t="s">
        <v>754</v>
      </c>
      <c r="BM92" s="192" t="s">
        <v>2919</v>
      </c>
    </row>
    <row r="93" spans="1:65">
      <c r="A93" s="901" t="s">
        <v>39</v>
      </c>
      <c r="B93" s="901" t="s">
        <v>39</v>
      </c>
      <c r="C93" s="824">
        <v>2016</v>
      </c>
      <c r="D93" s="1480" t="s">
        <v>401</v>
      </c>
      <c r="E93" s="901" t="s">
        <v>270</v>
      </c>
      <c r="F93" s="896" t="s">
        <v>1099</v>
      </c>
      <c r="G93" s="907" t="s">
        <v>1100</v>
      </c>
      <c r="H93" s="896" t="s">
        <v>1536</v>
      </c>
      <c r="I93" s="1479">
        <v>293</v>
      </c>
      <c r="J93" s="1431" t="s">
        <v>860</v>
      </c>
      <c r="K93" s="1479">
        <v>77</v>
      </c>
      <c r="L93" s="1359">
        <f t="shared" si="2"/>
        <v>77</v>
      </c>
      <c r="M93" s="1360"/>
      <c r="BA93" s="66" t="s">
        <v>755</v>
      </c>
      <c r="BM93" s="192" t="s">
        <v>536</v>
      </c>
    </row>
    <row r="94" spans="1:65">
      <c r="A94" s="901" t="s">
        <v>39</v>
      </c>
      <c r="B94" s="901" t="s">
        <v>39</v>
      </c>
      <c r="C94" s="824">
        <v>2016</v>
      </c>
      <c r="D94" s="1480" t="s">
        <v>401</v>
      </c>
      <c r="E94" s="901" t="s">
        <v>270</v>
      </c>
      <c r="F94" s="896" t="s">
        <v>1101</v>
      </c>
      <c r="G94" s="907" t="s">
        <v>1100</v>
      </c>
      <c r="H94" s="896" t="s">
        <v>1537</v>
      </c>
      <c r="I94" s="1479">
        <v>351</v>
      </c>
      <c r="J94" s="1431" t="s">
        <v>860</v>
      </c>
      <c r="K94" s="1479">
        <v>351</v>
      </c>
      <c r="L94" s="1359">
        <f t="shared" si="2"/>
        <v>351</v>
      </c>
      <c r="M94" s="1360"/>
      <c r="BA94" s="66" t="s">
        <v>756</v>
      </c>
      <c r="BM94" s="192" t="s">
        <v>537</v>
      </c>
    </row>
    <row r="95" spans="1:65">
      <c r="A95" s="901" t="s">
        <v>39</v>
      </c>
      <c r="B95" s="901" t="s">
        <v>39</v>
      </c>
      <c r="C95" s="824">
        <v>2016</v>
      </c>
      <c r="D95" s="1480" t="s">
        <v>401</v>
      </c>
      <c r="E95" s="901" t="s">
        <v>270</v>
      </c>
      <c r="F95" s="896" t="s">
        <v>1101</v>
      </c>
      <c r="G95" s="907" t="s">
        <v>1102</v>
      </c>
      <c r="H95" s="896" t="s">
        <v>1538</v>
      </c>
      <c r="I95" s="1479">
        <v>255</v>
      </c>
      <c r="J95" s="1431" t="s">
        <v>860</v>
      </c>
      <c r="K95" s="1479">
        <v>255</v>
      </c>
      <c r="L95" s="1359">
        <f t="shared" si="2"/>
        <v>255</v>
      </c>
      <c r="M95" s="1360"/>
      <c r="BA95" s="66" t="s">
        <v>757</v>
      </c>
      <c r="BM95" s="192" t="s">
        <v>538</v>
      </c>
    </row>
    <row r="96" spans="1:65">
      <c r="A96" s="901" t="s">
        <v>39</v>
      </c>
      <c r="B96" s="901" t="s">
        <v>39</v>
      </c>
      <c r="C96" s="824">
        <v>2016</v>
      </c>
      <c r="D96" s="1480" t="s">
        <v>401</v>
      </c>
      <c r="E96" s="901" t="s">
        <v>270</v>
      </c>
      <c r="F96" s="896" t="s">
        <v>1101</v>
      </c>
      <c r="G96" s="907" t="s">
        <v>1103</v>
      </c>
      <c r="H96" s="896" t="s">
        <v>1539</v>
      </c>
      <c r="I96" s="1479">
        <v>70</v>
      </c>
      <c r="J96" s="1431" t="s">
        <v>860</v>
      </c>
      <c r="K96" s="1479">
        <v>53</v>
      </c>
      <c r="L96" s="1359">
        <f t="shared" si="2"/>
        <v>53</v>
      </c>
      <c r="M96" s="1360"/>
      <c r="BA96" s="66" t="s">
        <v>758</v>
      </c>
      <c r="BM96" s="192" t="s">
        <v>539</v>
      </c>
    </row>
    <row r="97" spans="1:65">
      <c r="A97" s="901" t="s">
        <v>39</v>
      </c>
      <c r="B97" s="901" t="s">
        <v>39</v>
      </c>
      <c r="C97" s="824">
        <v>2016</v>
      </c>
      <c r="D97" s="1480" t="s">
        <v>401</v>
      </c>
      <c r="E97" s="901" t="s">
        <v>270</v>
      </c>
      <c r="F97" s="896" t="s">
        <v>779</v>
      </c>
      <c r="G97" s="907" t="s">
        <v>1104</v>
      </c>
      <c r="H97" s="896" t="s">
        <v>1540</v>
      </c>
      <c r="I97" s="1479" t="s">
        <v>830</v>
      </c>
      <c r="J97" s="1431" t="s">
        <v>860</v>
      </c>
      <c r="K97" s="1479">
        <v>160</v>
      </c>
      <c r="L97" s="1359">
        <f t="shared" si="2"/>
        <v>160</v>
      </c>
      <c r="M97" s="1360"/>
      <c r="BA97" s="66" t="s">
        <v>759</v>
      </c>
      <c r="BM97" s="192" t="s">
        <v>540</v>
      </c>
    </row>
    <row r="98" spans="1:65">
      <c r="A98" s="901" t="s">
        <v>39</v>
      </c>
      <c r="B98" s="901" t="s">
        <v>39</v>
      </c>
      <c r="C98" s="824">
        <v>2016</v>
      </c>
      <c r="D98" s="1480" t="s">
        <v>401</v>
      </c>
      <c r="E98" s="901" t="s">
        <v>270</v>
      </c>
      <c r="F98" s="896" t="s">
        <v>779</v>
      </c>
      <c r="G98" s="907" t="s">
        <v>1105</v>
      </c>
      <c r="H98" s="896" t="s">
        <v>1541</v>
      </c>
      <c r="I98" s="1479" t="s">
        <v>830</v>
      </c>
      <c r="J98" s="1431" t="s">
        <v>860</v>
      </c>
      <c r="K98" s="1479">
        <v>277</v>
      </c>
      <c r="L98" s="1359">
        <f t="shared" si="2"/>
        <v>277</v>
      </c>
      <c r="M98" s="1360"/>
      <c r="BA98" s="66" t="s">
        <v>760</v>
      </c>
      <c r="BM98" s="66" t="s">
        <v>541</v>
      </c>
    </row>
    <row r="99" spans="1:65">
      <c r="A99" s="901" t="s">
        <v>39</v>
      </c>
      <c r="B99" s="901" t="s">
        <v>39</v>
      </c>
      <c r="C99" s="824">
        <v>2016</v>
      </c>
      <c r="D99" s="1480" t="s">
        <v>401</v>
      </c>
      <c r="E99" s="901" t="s">
        <v>270</v>
      </c>
      <c r="F99" s="896" t="s">
        <v>780</v>
      </c>
      <c r="G99" s="907" t="s">
        <v>1096</v>
      </c>
      <c r="H99" s="896" t="s">
        <v>1542</v>
      </c>
      <c r="I99" s="1719">
        <v>617</v>
      </c>
      <c r="J99" s="1479">
        <v>2</v>
      </c>
      <c r="K99" s="1431" t="s">
        <v>860</v>
      </c>
      <c r="L99" s="1359">
        <f t="shared" ref="L99:L109" si="3">IF(J99="-",K99,(IF(K99="-",J99,(J99+K99))))</f>
        <v>2</v>
      </c>
      <c r="M99" s="1360"/>
      <c r="BA99" s="66" t="s">
        <v>761</v>
      </c>
      <c r="BM99" s="192" t="s">
        <v>542</v>
      </c>
    </row>
    <row r="100" spans="1:65">
      <c r="A100" s="901" t="s">
        <v>39</v>
      </c>
      <c r="B100" s="901" t="s">
        <v>39</v>
      </c>
      <c r="C100" s="824">
        <v>2016</v>
      </c>
      <c r="D100" s="1480" t="s">
        <v>401</v>
      </c>
      <c r="E100" s="901" t="s">
        <v>270</v>
      </c>
      <c r="F100" s="896" t="s">
        <v>780</v>
      </c>
      <c r="G100" s="907" t="s">
        <v>1096</v>
      </c>
      <c r="H100" s="896" t="s">
        <v>1543</v>
      </c>
      <c r="I100" s="1720"/>
      <c r="J100" s="1431" t="s">
        <v>860</v>
      </c>
      <c r="K100" s="1479">
        <v>249</v>
      </c>
      <c r="L100" s="1359">
        <f t="shared" si="3"/>
        <v>249</v>
      </c>
      <c r="M100" s="1360"/>
      <c r="BA100" s="66" t="s">
        <v>762</v>
      </c>
      <c r="BM100" s="192" t="s">
        <v>543</v>
      </c>
    </row>
    <row r="101" spans="1:65">
      <c r="A101" s="901" t="s">
        <v>39</v>
      </c>
      <c r="B101" s="901" t="s">
        <v>39</v>
      </c>
      <c r="C101" s="824">
        <v>2016</v>
      </c>
      <c r="D101" s="1480" t="s">
        <v>401</v>
      </c>
      <c r="E101" s="901" t="s">
        <v>270</v>
      </c>
      <c r="F101" s="896" t="s">
        <v>781</v>
      </c>
      <c r="G101" s="907" t="s">
        <v>1108</v>
      </c>
      <c r="H101" s="896" t="s">
        <v>1544</v>
      </c>
      <c r="I101" s="1479">
        <v>7734</v>
      </c>
      <c r="J101" s="1431" t="s">
        <v>860</v>
      </c>
      <c r="K101" s="1479">
        <v>776</v>
      </c>
      <c r="L101" s="1359">
        <f t="shared" si="3"/>
        <v>776</v>
      </c>
      <c r="M101" s="1360"/>
      <c r="BA101" s="66" t="s">
        <v>763</v>
      </c>
      <c r="BM101" s="192" t="s">
        <v>544</v>
      </c>
    </row>
    <row r="102" spans="1:65">
      <c r="A102" s="901" t="s">
        <v>39</v>
      </c>
      <c r="B102" s="901" t="s">
        <v>39</v>
      </c>
      <c r="C102" s="824">
        <v>2016</v>
      </c>
      <c r="D102" s="1480" t="s">
        <v>401</v>
      </c>
      <c r="E102" s="901" t="s">
        <v>270</v>
      </c>
      <c r="F102" s="896" t="s">
        <v>782</v>
      </c>
      <c r="G102" s="907" t="s">
        <v>1109</v>
      </c>
      <c r="H102" s="896" t="s">
        <v>1545</v>
      </c>
      <c r="I102" s="1479">
        <v>144</v>
      </c>
      <c r="J102" s="1431" t="s">
        <v>860</v>
      </c>
      <c r="K102" s="1479">
        <v>117</v>
      </c>
      <c r="L102" s="1359">
        <f t="shared" si="3"/>
        <v>117</v>
      </c>
      <c r="M102" s="1360"/>
      <c r="BA102" s="66" t="s">
        <v>764</v>
      </c>
      <c r="BM102" s="192" t="s">
        <v>545</v>
      </c>
    </row>
    <row r="103" spans="1:65">
      <c r="A103" s="901" t="s">
        <v>39</v>
      </c>
      <c r="B103" s="901" t="s">
        <v>39</v>
      </c>
      <c r="C103" s="824">
        <v>2016</v>
      </c>
      <c r="D103" s="1480" t="s">
        <v>401</v>
      </c>
      <c r="E103" s="901" t="s">
        <v>270</v>
      </c>
      <c r="F103" s="896" t="s">
        <v>782</v>
      </c>
      <c r="G103" s="907" t="s">
        <v>1110</v>
      </c>
      <c r="H103" s="896" t="s">
        <v>1547</v>
      </c>
      <c r="I103" s="1721">
        <v>121</v>
      </c>
      <c r="J103" s="1431" t="s">
        <v>860</v>
      </c>
      <c r="K103" s="1479">
        <v>96</v>
      </c>
      <c r="L103" s="1359">
        <f t="shared" si="3"/>
        <v>96</v>
      </c>
      <c r="M103" s="1360"/>
      <c r="BA103" s="66" t="s">
        <v>766</v>
      </c>
      <c r="BM103" s="192" t="s">
        <v>2920</v>
      </c>
    </row>
    <row r="104" spans="1:65">
      <c r="A104" s="901" t="s">
        <v>39</v>
      </c>
      <c r="B104" s="901" t="s">
        <v>39</v>
      </c>
      <c r="C104" s="824">
        <v>2016</v>
      </c>
      <c r="D104" s="1480" t="s">
        <v>401</v>
      </c>
      <c r="E104" s="901" t="s">
        <v>270</v>
      </c>
      <c r="F104" s="896" t="s">
        <v>782</v>
      </c>
      <c r="G104" s="907" t="s">
        <v>1110</v>
      </c>
      <c r="H104" s="896" t="s">
        <v>1546</v>
      </c>
      <c r="I104" s="1720"/>
      <c r="J104" s="1479">
        <v>12</v>
      </c>
      <c r="K104" s="1479" t="s">
        <v>860</v>
      </c>
      <c r="L104" s="1359">
        <f>IF(J104="-",K104,(IF(K104="-",J104,(J104+K104))))</f>
        <v>12</v>
      </c>
      <c r="M104" s="1360"/>
      <c r="BA104" s="66" t="s">
        <v>765</v>
      </c>
      <c r="BM104" s="192" t="s">
        <v>546</v>
      </c>
    </row>
    <row r="105" spans="1:65" ht="15">
      <c r="A105" s="901" t="s">
        <v>39</v>
      </c>
      <c r="B105" s="901" t="s">
        <v>39</v>
      </c>
      <c r="C105" s="824">
        <v>2016</v>
      </c>
      <c r="D105" s="1480" t="s">
        <v>401</v>
      </c>
      <c r="E105" s="1481" t="s">
        <v>405</v>
      </c>
      <c r="F105" s="896" t="s">
        <v>1111</v>
      </c>
      <c r="G105" s="907" t="s">
        <v>1110</v>
      </c>
      <c r="H105" s="896" t="s">
        <v>1546</v>
      </c>
      <c r="I105" s="1721">
        <v>146</v>
      </c>
      <c r="J105" s="1479">
        <v>16</v>
      </c>
      <c r="K105" s="1431" t="s">
        <v>860</v>
      </c>
      <c r="L105" s="1359">
        <f t="shared" si="3"/>
        <v>16</v>
      </c>
      <c r="M105" s="1360"/>
      <c r="BA105" s="319" t="s">
        <v>768</v>
      </c>
      <c r="BM105" s="192" t="s">
        <v>98</v>
      </c>
    </row>
    <row r="106" spans="1:65">
      <c r="A106" s="901" t="s">
        <v>39</v>
      </c>
      <c r="B106" s="901" t="s">
        <v>39</v>
      </c>
      <c r="C106" s="824">
        <v>2016</v>
      </c>
      <c r="D106" s="1480" t="s">
        <v>401</v>
      </c>
      <c r="E106" s="1481" t="s">
        <v>405</v>
      </c>
      <c r="F106" s="896" t="s">
        <v>1111</v>
      </c>
      <c r="G106" s="907" t="s">
        <v>1110</v>
      </c>
      <c r="H106" s="896" t="s">
        <v>1548</v>
      </c>
      <c r="I106" s="1720"/>
      <c r="J106" s="1431" t="s">
        <v>860</v>
      </c>
      <c r="K106" s="1479">
        <v>98</v>
      </c>
      <c r="L106" s="1359">
        <f t="shared" si="3"/>
        <v>98</v>
      </c>
      <c r="M106" s="1360"/>
      <c r="BA106" s="66" t="s">
        <v>792</v>
      </c>
      <c r="BM106" s="192" t="s">
        <v>548</v>
      </c>
    </row>
    <row r="107" spans="1:65">
      <c r="A107" s="901" t="s">
        <v>39</v>
      </c>
      <c r="B107" s="901" t="s">
        <v>39</v>
      </c>
      <c r="C107" s="824">
        <v>2016</v>
      </c>
      <c r="D107" s="1480" t="s">
        <v>401</v>
      </c>
      <c r="E107" s="1481" t="s">
        <v>405</v>
      </c>
      <c r="F107" s="896" t="s">
        <v>1111</v>
      </c>
      <c r="G107" s="907" t="s">
        <v>1096</v>
      </c>
      <c r="H107" s="896" t="s">
        <v>1542</v>
      </c>
      <c r="I107" s="1479">
        <v>47</v>
      </c>
      <c r="J107" s="1479">
        <v>1</v>
      </c>
      <c r="K107" s="1431" t="s">
        <v>860</v>
      </c>
      <c r="L107" s="1359">
        <f>IF(J107="-",K107,(IF(K107="-",J107,(J107+K107))))</f>
        <v>1</v>
      </c>
      <c r="M107" s="1360"/>
      <c r="BA107" s="66" t="s">
        <v>767</v>
      </c>
      <c r="BM107" s="192" t="s">
        <v>547</v>
      </c>
    </row>
    <row r="108" spans="1:65">
      <c r="A108" s="901" t="s">
        <v>39</v>
      </c>
      <c r="B108" s="901" t="s">
        <v>39</v>
      </c>
      <c r="C108" s="824">
        <v>2016</v>
      </c>
      <c r="D108" s="1480" t="s">
        <v>401</v>
      </c>
      <c r="E108" s="896" t="s">
        <v>786</v>
      </c>
      <c r="F108" s="896" t="s">
        <v>786</v>
      </c>
      <c r="G108" s="907" t="s">
        <v>1096</v>
      </c>
      <c r="H108" s="896" t="s">
        <v>1542</v>
      </c>
      <c r="I108" s="1479">
        <v>80</v>
      </c>
      <c r="J108" s="1479">
        <v>1</v>
      </c>
      <c r="K108" s="1431" t="s">
        <v>860</v>
      </c>
      <c r="L108" s="1359">
        <f t="shared" si="3"/>
        <v>1</v>
      </c>
      <c r="M108" s="1360"/>
      <c r="BA108" s="66" t="s">
        <v>793</v>
      </c>
      <c r="BM108" s="192" t="s">
        <v>549</v>
      </c>
    </row>
    <row r="109" spans="1:65">
      <c r="A109" s="901" t="s">
        <v>39</v>
      </c>
      <c r="B109" s="901" t="s">
        <v>39</v>
      </c>
      <c r="C109" s="824">
        <v>2016</v>
      </c>
      <c r="D109" s="1480" t="s">
        <v>401</v>
      </c>
      <c r="E109" s="896" t="s">
        <v>786</v>
      </c>
      <c r="F109" s="896" t="s">
        <v>786</v>
      </c>
      <c r="G109" s="907" t="s">
        <v>1110</v>
      </c>
      <c r="H109" s="896" t="s">
        <v>1549</v>
      </c>
      <c r="I109" s="1479">
        <v>15</v>
      </c>
      <c r="J109" s="1479">
        <v>8</v>
      </c>
      <c r="K109" s="1431" t="s">
        <v>860</v>
      </c>
      <c r="L109" s="1359">
        <f t="shared" si="3"/>
        <v>8</v>
      </c>
      <c r="M109" s="1360"/>
      <c r="BA109" s="66" t="s">
        <v>794</v>
      </c>
      <c r="BM109" s="192" t="s">
        <v>550</v>
      </c>
    </row>
    <row r="110" spans="1:65" ht="15">
      <c r="BA110" s="319" t="s">
        <v>769</v>
      </c>
      <c r="BM110" s="192" t="s">
        <v>551</v>
      </c>
    </row>
    <row r="111" spans="1:65">
      <c r="BA111" s="66" t="s">
        <v>770</v>
      </c>
      <c r="BM111" s="192" t="s">
        <v>552</v>
      </c>
    </row>
    <row r="112" spans="1:65" ht="15">
      <c r="BA112" s="319" t="s">
        <v>771</v>
      </c>
      <c r="BM112" s="192" t="s">
        <v>553</v>
      </c>
    </row>
    <row r="113" spans="53:65">
      <c r="BA113" s="66" t="s">
        <v>772</v>
      </c>
      <c r="BM113" s="192" t="s">
        <v>2921</v>
      </c>
    </row>
    <row r="114" spans="53:65">
      <c r="BA114" s="66" t="s">
        <v>773</v>
      </c>
      <c r="BM114" s="192" t="s">
        <v>85</v>
      </c>
    </row>
    <row r="115" spans="53:65">
      <c r="BA115" s="66" t="s">
        <v>774</v>
      </c>
      <c r="BM115" s="192" t="s">
        <v>554</v>
      </c>
    </row>
    <row r="116" spans="53:65">
      <c r="BA116" s="66" t="s">
        <v>775</v>
      </c>
      <c r="BM116" s="192" t="s">
        <v>555</v>
      </c>
    </row>
    <row r="117" spans="53:65" ht="15">
      <c r="BA117" s="319" t="s">
        <v>776</v>
      </c>
      <c r="BM117" s="192" t="s">
        <v>556</v>
      </c>
    </row>
    <row r="118" spans="53:65">
      <c r="BA118" s="66" t="s">
        <v>777</v>
      </c>
      <c r="BM118" s="192" t="s">
        <v>557</v>
      </c>
    </row>
    <row r="119" spans="53:65">
      <c r="BA119" s="66" t="s">
        <v>778</v>
      </c>
      <c r="BM119" s="192" t="s">
        <v>558</v>
      </c>
    </row>
    <row r="120" spans="53:65">
      <c r="BA120" s="66" t="s">
        <v>779</v>
      </c>
      <c r="BM120" s="192" t="s">
        <v>559</v>
      </c>
    </row>
    <row r="121" spans="53:65">
      <c r="BA121" s="66" t="s">
        <v>780</v>
      </c>
      <c r="BM121" s="192" t="s">
        <v>560</v>
      </c>
    </row>
    <row r="122" spans="53:65">
      <c r="BA122" s="66" t="s">
        <v>781</v>
      </c>
      <c r="BM122" s="192" t="s">
        <v>86</v>
      </c>
    </row>
    <row r="123" spans="53:65">
      <c r="BA123" s="66" t="s">
        <v>782</v>
      </c>
      <c r="BM123" s="192" t="s">
        <v>561</v>
      </c>
    </row>
    <row r="124" spans="53:65" ht="15">
      <c r="BA124" s="319" t="s">
        <v>783</v>
      </c>
      <c r="BM124" s="192" t="s">
        <v>562</v>
      </c>
    </row>
    <row r="125" spans="53:65">
      <c r="BA125" s="66" t="s">
        <v>784</v>
      </c>
      <c r="BM125" s="192" t="s">
        <v>563</v>
      </c>
    </row>
    <row r="126" spans="53:65" ht="15">
      <c r="BA126" s="319" t="s">
        <v>785</v>
      </c>
      <c r="BM126" s="192" t="s">
        <v>564</v>
      </c>
    </row>
    <row r="127" spans="53:65">
      <c r="BA127" s="66" t="s">
        <v>786</v>
      </c>
      <c r="BM127" s="192" t="s">
        <v>565</v>
      </c>
    </row>
    <row r="128" spans="53:65">
      <c r="BM128" s="192" t="s">
        <v>566</v>
      </c>
    </row>
    <row r="129" spans="65:65">
      <c r="BM129" s="192" t="s">
        <v>567</v>
      </c>
    </row>
    <row r="130" spans="65:65">
      <c r="BM130" s="192" t="s">
        <v>568</v>
      </c>
    </row>
    <row r="131" spans="65:65">
      <c r="BM131" s="192" t="s">
        <v>569</v>
      </c>
    </row>
    <row r="132" spans="65:65">
      <c r="BM132" s="192" t="s">
        <v>570</v>
      </c>
    </row>
    <row r="133" spans="65:65">
      <c r="BM133" s="192" t="s">
        <v>571</v>
      </c>
    </row>
    <row r="134" spans="65:65">
      <c r="BM134" s="192" t="s">
        <v>572</v>
      </c>
    </row>
    <row r="135" spans="65:65">
      <c r="BM135" s="192" t="s">
        <v>573</v>
      </c>
    </row>
    <row r="136" spans="65:65">
      <c r="BM136" s="192" t="s">
        <v>574</v>
      </c>
    </row>
    <row r="137" spans="65:65">
      <c r="BM137" s="192" t="s">
        <v>575</v>
      </c>
    </row>
    <row r="138" spans="65:65">
      <c r="BM138" s="192" t="s">
        <v>576</v>
      </c>
    </row>
    <row r="139" spans="65:65">
      <c r="BM139" s="192" t="s">
        <v>577</v>
      </c>
    </row>
    <row r="140" spans="65:65">
      <c r="BM140" s="192" t="s">
        <v>2922</v>
      </c>
    </row>
    <row r="141" spans="65:65">
      <c r="BM141" s="192" t="s">
        <v>578</v>
      </c>
    </row>
    <row r="142" spans="65:65">
      <c r="BM142" s="66" t="s">
        <v>579</v>
      </c>
    </row>
    <row r="143" spans="65:65">
      <c r="BM143" s="192" t="s">
        <v>580</v>
      </c>
    </row>
    <row r="144" spans="65:65">
      <c r="BM144" s="192" t="s">
        <v>581</v>
      </c>
    </row>
    <row r="145" spans="65:65">
      <c r="BM145" s="192" t="s">
        <v>582</v>
      </c>
    </row>
    <row r="146" spans="65:65">
      <c r="BM146" s="192" t="s">
        <v>583</v>
      </c>
    </row>
    <row r="147" spans="65:65">
      <c r="BM147" s="192" t="s">
        <v>584</v>
      </c>
    </row>
    <row r="148" spans="65:65">
      <c r="BM148" s="192" t="s">
        <v>585</v>
      </c>
    </row>
    <row r="149" spans="65:65">
      <c r="BM149" s="192" t="s">
        <v>586</v>
      </c>
    </row>
    <row r="150" spans="65:65">
      <c r="BM150" s="192" t="s">
        <v>587</v>
      </c>
    </row>
    <row r="151" spans="65:65">
      <c r="BM151" s="192" t="s">
        <v>588</v>
      </c>
    </row>
    <row r="152" spans="65:65">
      <c r="BM152" s="192" t="s">
        <v>589</v>
      </c>
    </row>
    <row r="153" spans="65:65">
      <c r="BM153" s="192" t="s">
        <v>590</v>
      </c>
    </row>
    <row r="154" spans="65:65">
      <c r="BM154" s="192" t="s">
        <v>591</v>
      </c>
    </row>
    <row r="155" spans="65:65">
      <c r="BM155" s="192" t="s">
        <v>592</v>
      </c>
    </row>
    <row r="156" spans="65:65">
      <c r="BM156" s="192" t="s">
        <v>2923</v>
      </c>
    </row>
    <row r="157" spans="65:65">
      <c r="BM157" s="192" t="s">
        <v>593</v>
      </c>
    </row>
    <row r="158" spans="65:65">
      <c r="BM158" s="192" t="s">
        <v>594</v>
      </c>
    </row>
    <row r="159" spans="65:65">
      <c r="BM159" s="192" t="s">
        <v>595</v>
      </c>
    </row>
    <row r="160" spans="65:65">
      <c r="BM160" s="192" t="s">
        <v>596</v>
      </c>
    </row>
    <row r="161" spans="65:65">
      <c r="BM161" s="192" t="s">
        <v>597</v>
      </c>
    </row>
    <row r="162" spans="65:65">
      <c r="BM162" s="192" t="s">
        <v>2924</v>
      </c>
    </row>
    <row r="163" spans="65:65">
      <c r="BM163" s="192" t="s">
        <v>598</v>
      </c>
    </row>
    <row r="164" spans="65:65">
      <c r="BM164" s="192" t="s">
        <v>599</v>
      </c>
    </row>
    <row r="165" spans="65:65">
      <c r="BM165" s="66" t="s">
        <v>600</v>
      </c>
    </row>
    <row r="166" spans="65:65">
      <c r="BM166" s="192" t="s">
        <v>83</v>
      </c>
    </row>
    <row r="167" spans="65:65">
      <c r="BM167" s="66" t="s">
        <v>601</v>
      </c>
    </row>
    <row r="168" spans="65:65">
      <c r="BM168" s="192" t="s">
        <v>602</v>
      </c>
    </row>
    <row r="169" spans="65:65">
      <c r="BM169" s="192" t="s">
        <v>603</v>
      </c>
    </row>
    <row r="170" spans="65:65">
      <c r="BM170" s="192" t="s">
        <v>604</v>
      </c>
    </row>
    <row r="171" spans="65:65">
      <c r="BM171" s="192" t="s">
        <v>605</v>
      </c>
    </row>
    <row r="172" spans="65:65">
      <c r="BM172" s="192" t="s">
        <v>606</v>
      </c>
    </row>
    <row r="173" spans="65:65">
      <c r="BM173" s="192" t="s">
        <v>607</v>
      </c>
    </row>
    <row r="174" spans="65:65">
      <c r="BM174" s="192" t="s">
        <v>608</v>
      </c>
    </row>
    <row r="175" spans="65:65">
      <c r="BM175" s="66" t="s">
        <v>609</v>
      </c>
    </row>
    <row r="176" spans="65:65">
      <c r="BM176" s="192" t="s">
        <v>610</v>
      </c>
    </row>
    <row r="177" spans="65:65">
      <c r="BM177" s="192" t="s">
        <v>611</v>
      </c>
    </row>
    <row r="178" spans="65:65">
      <c r="BM178" s="192" t="s">
        <v>612</v>
      </c>
    </row>
    <row r="179" spans="65:65">
      <c r="BM179" s="192" t="s">
        <v>613</v>
      </c>
    </row>
    <row r="180" spans="65:65">
      <c r="BM180" s="192" t="s">
        <v>614</v>
      </c>
    </row>
    <row r="181" spans="65:65">
      <c r="BM181" s="192" t="s">
        <v>615</v>
      </c>
    </row>
    <row r="182" spans="65:65">
      <c r="BM182" s="192" t="s">
        <v>616</v>
      </c>
    </row>
    <row r="183" spans="65:65">
      <c r="BM183" s="192" t="s">
        <v>617</v>
      </c>
    </row>
    <row r="184" spans="65:65">
      <c r="BM184" s="192" t="s">
        <v>618</v>
      </c>
    </row>
    <row r="185" spans="65:65">
      <c r="BM185" s="192" t="s">
        <v>619</v>
      </c>
    </row>
    <row r="186" spans="65:65">
      <c r="BM186" s="192" t="s">
        <v>620</v>
      </c>
    </row>
    <row r="187" spans="65:65">
      <c r="BM187" s="192" t="s">
        <v>621</v>
      </c>
    </row>
    <row r="188" spans="65:65">
      <c r="BM188" s="192" t="s">
        <v>622</v>
      </c>
    </row>
    <row r="189" spans="65:65">
      <c r="BM189" s="192" t="s">
        <v>2925</v>
      </c>
    </row>
    <row r="190" spans="65:65">
      <c r="BM190" s="192" t="s">
        <v>623</v>
      </c>
    </row>
    <row r="191" spans="65:65">
      <c r="BM191" s="192" t="s">
        <v>624</v>
      </c>
    </row>
    <row r="192" spans="65:65">
      <c r="BM192" s="192" t="s">
        <v>625</v>
      </c>
    </row>
    <row r="193" spans="65:65">
      <c r="BM193" s="192" t="s">
        <v>2926</v>
      </c>
    </row>
    <row r="194" spans="65:65">
      <c r="BM194" s="66" t="s">
        <v>626</v>
      </c>
    </row>
    <row r="195" spans="65:65">
      <c r="BM195" s="192" t="s">
        <v>627</v>
      </c>
    </row>
    <row r="196" spans="65:65">
      <c r="BM196" s="192" t="s">
        <v>628</v>
      </c>
    </row>
  </sheetData>
  <mergeCells count="19">
    <mergeCell ref="I85:I86"/>
    <mergeCell ref="I60:I61"/>
    <mergeCell ref="I76:I77"/>
    <mergeCell ref="I82:I83"/>
    <mergeCell ref="I62:I63"/>
    <mergeCell ref="I64:I65"/>
    <mergeCell ref="I70:I71"/>
    <mergeCell ref="I72:I73"/>
    <mergeCell ref="I74:I75"/>
    <mergeCell ref="I6:I7"/>
    <mergeCell ref="I45:I46"/>
    <mergeCell ref="I51:I52"/>
    <mergeCell ref="I54:I55"/>
    <mergeCell ref="I58:I59"/>
    <mergeCell ref="I87:I88"/>
    <mergeCell ref="I89:I90"/>
    <mergeCell ref="I99:I100"/>
    <mergeCell ref="I105:I106"/>
    <mergeCell ref="I103:I104"/>
  </mergeCells>
  <phoneticPr fontId="28" type="noConversion"/>
  <dataValidations count="17">
    <dataValidation type="textLength" showInputMessage="1" showErrorMessage="1" sqref="M46 M50:M52 M87:M109 M12:M44 M4:M6 M54:M84">
      <formula1>0</formula1>
      <formula2>150</formula2>
    </dataValidation>
    <dataValidation type="list" allowBlank="1" showInputMessage="1" showErrorMessage="1" sqref="F54:F62">
      <formula1>$BA$57:$BA$120</formula1>
    </dataValidation>
    <dataValidation type="list" allowBlank="1" showInputMessage="1" showErrorMessage="1" sqref="E54:E62">
      <formula1>$BA$39:$BA$54</formula1>
    </dataValidation>
    <dataValidation type="list" allowBlank="1" showInputMessage="1" showErrorMessage="1" sqref="D54:D62">
      <formula1>$BA$24:$BA$29</formula1>
    </dataValidation>
    <dataValidation type="list" allowBlank="1" showInputMessage="1" showErrorMessage="1" sqref="A54:A62">
      <formula1>$BB$2:$BB$21</formula1>
    </dataValidation>
    <dataValidation type="list" allowBlank="1" showInputMessage="1" showErrorMessage="1" sqref="A45:A48">
      <formula1>$BB$2:$BB$20</formula1>
    </dataValidation>
    <dataValidation type="list" allowBlank="1" showInputMessage="1" showErrorMessage="1" sqref="D49:D53">
      <formula1>$BA$13:$BA$17</formula1>
    </dataValidation>
    <dataValidation type="list" allowBlank="1" showInputMessage="1" showErrorMessage="1" sqref="E45:E53">
      <formula1>$BA$26:$BA$42</formula1>
    </dataValidation>
    <dataValidation type="list" allowBlank="1" showInputMessage="1" showErrorMessage="1" sqref="A12:A34 A36:A44">
      <formula1>$BB$2:$BB$29</formula1>
    </dataValidation>
    <dataValidation type="list" allowBlank="1" showInputMessage="1" showErrorMessage="1" sqref="D12:D34 D36:D44">
      <formula1>$BA$32:$BA$38</formula1>
    </dataValidation>
    <dataValidation type="list" allowBlank="1" showInputMessage="1" showErrorMessage="1" sqref="E12:E34 E36:E44">
      <formula1>$BA$49:$BA$62</formula1>
    </dataValidation>
    <dataValidation type="list" allowBlank="1" showInputMessage="1" showErrorMessage="1" sqref="F42:F44 F36:F39 F12:F34">
      <formula1>$BA$65:$BA$128</formula1>
    </dataValidation>
    <dataValidation type="list" allowBlank="1" showInputMessage="1" showErrorMessage="1" sqref="F40:F41 D35:F35 A35">
      <formula1>#REF!</formula1>
    </dataValidation>
    <dataValidation type="list" allowBlank="1" showInputMessage="1" showErrorMessage="1" sqref="A4:B11">
      <formula1>$BB$2:$BB$15</formula1>
    </dataValidation>
    <dataValidation type="list" allowBlank="1" showInputMessage="1" showErrorMessage="1" sqref="D4:D11">
      <formula1>#REF!</formula1>
    </dataValidation>
    <dataValidation type="list" allowBlank="1" showInputMessage="1" showErrorMessage="1" sqref="F4:F11">
      <formula1>$BA$17:$BA$63</formula1>
    </dataValidation>
    <dataValidation type="list" allowBlank="1" showInputMessage="1" showErrorMessage="1" sqref="E4:E11">
      <formula1>$BA$16:$BA$16</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A13:A48</xm:sqref>
        </x14:dataValidation>
        <x14:dataValidation type="list" allowBlank="1" showInputMessage="1" showErrorMessage="1">
          <x14:formula1>
            <xm:f>Custom_lists!$A$33:$A$37</xm:f>
          </x14:formula1>
          <xm:sqref>D13:D48</xm:sqref>
        </x14:dataValidation>
        <x14:dataValidation type="list" allowBlank="1" showInputMessage="1" showErrorMessage="1">
          <x14:formula1>
            <xm:f>Custom_lists!$A$47:$A$59</xm:f>
          </x14:formula1>
          <xm:sqref>E13:E48</xm:sqref>
        </x14:dataValidation>
      </x14:dataValidations>
    </ex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dimension ref="A1:CF194"/>
  <sheetViews>
    <sheetView topLeftCell="D1" workbookViewId="0">
      <selection activeCell="O94" sqref="O94"/>
    </sheetView>
  </sheetViews>
  <sheetFormatPr defaultColWidth="11.42578125" defaultRowHeight="12.75"/>
  <cols>
    <col min="1" max="1" width="11.42578125" style="292" customWidth="1"/>
    <col min="2" max="2" width="15.85546875" style="292" bestFit="1" customWidth="1"/>
    <col min="3" max="3" width="11.42578125" style="66" customWidth="1"/>
    <col min="4" max="4" width="25.42578125" style="354" customWidth="1"/>
    <col min="5" max="5" width="15.140625" style="72" customWidth="1"/>
    <col min="6" max="6" width="15.28515625" style="66" customWidth="1"/>
    <col min="7" max="7" width="23.42578125" style="66" customWidth="1"/>
    <col min="8" max="8" width="15.85546875" style="66" customWidth="1"/>
    <col min="9" max="9" width="13.5703125" style="66" customWidth="1"/>
    <col min="10" max="10" width="27" style="66" customWidth="1"/>
    <col min="11" max="11" width="10.5703125" style="66" customWidth="1"/>
    <col min="12" max="12" width="11.42578125" style="292" customWidth="1"/>
    <col min="13" max="13" width="13.28515625" style="66" customWidth="1"/>
    <col min="14" max="15" width="11.42578125" style="66" customWidth="1"/>
    <col min="16" max="16" width="11.42578125" style="292" customWidth="1"/>
    <col min="17" max="17" width="12.28515625" style="72" customWidth="1"/>
    <col min="18" max="52" width="11.42578125" style="66" customWidth="1"/>
    <col min="53" max="16384" width="11.42578125" style="66"/>
  </cols>
  <sheetData>
    <row r="1" spans="1:81" ht="26.25" thickBot="1">
      <c r="A1" s="83" t="s">
        <v>288</v>
      </c>
      <c r="B1" s="165"/>
      <c r="C1" s="30"/>
      <c r="D1" s="174"/>
      <c r="E1" s="30"/>
      <c r="F1" s="25"/>
      <c r="G1" s="25"/>
      <c r="H1" s="25"/>
      <c r="I1" s="25"/>
      <c r="J1" s="25"/>
      <c r="K1" s="25"/>
      <c r="L1" s="53"/>
      <c r="N1" s="25"/>
      <c r="O1" s="25"/>
      <c r="P1" s="26" t="s">
        <v>0</v>
      </c>
      <c r="Q1" s="447" t="s">
        <v>1014</v>
      </c>
      <c r="BA1" s="239" t="s">
        <v>402</v>
      </c>
      <c r="BB1" s="240" t="s">
        <v>805</v>
      </c>
      <c r="BD1" s="138" t="s">
        <v>2904</v>
      </c>
      <c r="BE1" s="309"/>
      <c r="BF1" s="309"/>
      <c r="BH1" s="66" t="s">
        <v>2910</v>
      </c>
      <c r="BM1" s="138" t="s">
        <v>2911</v>
      </c>
      <c r="BO1" s="66" t="s">
        <v>2912</v>
      </c>
      <c r="BU1" s="138" t="s">
        <v>2913</v>
      </c>
      <c r="BZ1" s="66" t="s">
        <v>2914</v>
      </c>
      <c r="CC1" s="66" t="s">
        <v>2915</v>
      </c>
    </row>
    <row r="2" spans="1:81" ht="16.5" thickBot="1">
      <c r="A2" s="166"/>
      <c r="B2" s="166"/>
      <c r="C2" s="31"/>
      <c r="D2" s="279"/>
      <c r="E2" s="31"/>
      <c r="F2" s="31"/>
      <c r="G2" s="27"/>
      <c r="H2" s="27"/>
      <c r="I2" s="27"/>
      <c r="J2" s="27"/>
      <c r="K2" s="27"/>
      <c r="L2" s="54"/>
      <c r="N2" s="27"/>
      <c r="O2" s="27"/>
      <c r="P2" s="26" t="s">
        <v>248</v>
      </c>
      <c r="Q2" s="59"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1" ht="77.25" thickBot="1">
      <c r="A3" s="22" t="s">
        <v>1</v>
      </c>
      <c r="B3" s="23" t="s">
        <v>69</v>
      </c>
      <c r="C3" s="23" t="s">
        <v>68</v>
      </c>
      <c r="D3" s="22" t="s">
        <v>9</v>
      </c>
      <c r="E3" s="596" t="s">
        <v>299</v>
      </c>
      <c r="F3" s="23" t="s">
        <v>280</v>
      </c>
      <c r="G3" s="23" t="s">
        <v>281</v>
      </c>
      <c r="H3" s="23" t="s">
        <v>282</v>
      </c>
      <c r="I3" s="23" t="s">
        <v>283</v>
      </c>
      <c r="J3" s="23" t="s">
        <v>72</v>
      </c>
      <c r="K3" s="23" t="s">
        <v>73</v>
      </c>
      <c r="L3" s="48" t="s">
        <v>284</v>
      </c>
      <c r="M3" s="23" t="s">
        <v>75</v>
      </c>
      <c r="N3" s="23" t="s">
        <v>285</v>
      </c>
      <c r="O3" s="23" t="s">
        <v>399</v>
      </c>
      <c r="P3" s="23" t="s">
        <v>400</v>
      </c>
      <c r="Q3" s="597"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1" s="197" customFormat="1">
      <c r="A4" s="349" t="s">
        <v>39</v>
      </c>
      <c r="B4" s="366" t="s">
        <v>39</v>
      </c>
      <c r="C4" s="366">
        <v>2016</v>
      </c>
      <c r="D4" s="1370" t="s">
        <v>20</v>
      </c>
      <c r="E4" s="1371" t="s">
        <v>6</v>
      </c>
      <c r="F4" s="1371" t="s">
        <v>1647</v>
      </c>
      <c r="G4" s="1372" t="s">
        <v>1650</v>
      </c>
      <c r="H4" s="734" t="s">
        <v>1651</v>
      </c>
      <c r="I4" s="734" t="s">
        <v>286</v>
      </c>
      <c r="J4" s="734" t="s">
        <v>448</v>
      </c>
      <c r="K4" s="366">
        <v>1</v>
      </c>
      <c r="L4" s="1373" t="s">
        <v>1652</v>
      </c>
      <c r="M4" s="366" t="s">
        <v>1653</v>
      </c>
      <c r="N4" s="366">
        <v>2</v>
      </c>
      <c r="O4" s="366" t="s">
        <v>860</v>
      </c>
      <c r="P4" s="536">
        <f>IF(N4="-",O4,(IF(O4="-",N4,(N4+O4))))</f>
        <v>2</v>
      </c>
      <c r="Q4" s="417"/>
      <c r="BA4" s="315" t="s">
        <v>331</v>
      </c>
      <c r="BB4" s="315" t="s">
        <v>332</v>
      </c>
      <c r="BD4" s="197" t="s">
        <v>420</v>
      </c>
      <c r="BE4" s="316"/>
      <c r="BF4" s="316"/>
      <c r="BH4" s="197" t="s">
        <v>455</v>
      </c>
      <c r="BM4" s="304" t="s">
        <v>463</v>
      </c>
      <c r="BO4" s="197" t="s">
        <v>123</v>
      </c>
      <c r="BU4" s="197" t="s">
        <v>686</v>
      </c>
      <c r="BZ4" s="197" t="s">
        <v>57</v>
      </c>
      <c r="CC4" s="197" t="s">
        <v>265</v>
      </c>
    </row>
    <row r="5" spans="1:81" s="197" customFormat="1">
      <c r="A5" s="349" t="s">
        <v>39</v>
      </c>
      <c r="B5" s="824" t="s">
        <v>39</v>
      </c>
      <c r="C5" s="926">
        <v>2016</v>
      </c>
      <c r="D5" s="907" t="s">
        <v>20</v>
      </c>
      <c r="E5" s="896" t="s">
        <v>6</v>
      </c>
      <c r="F5" s="896" t="s">
        <v>1857</v>
      </c>
      <c r="G5" s="907" t="s">
        <v>2786</v>
      </c>
      <c r="H5" s="1374" t="s">
        <v>1651</v>
      </c>
      <c r="I5" s="701" t="s">
        <v>286</v>
      </c>
      <c r="J5" s="701" t="s">
        <v>448</v>
      </c>
      <c r="K5" s="1375">
        <v>1</v>
      </c>
      <c r="L5" s="428" t="s">
        <v>1652</v>
      </c>
      <c r="M5" s="1375" t="s">
        <v>76</v>
      </c>
      <c r="N5" s="1376">
        <v>0</v>
      </c>
      <c r="O5" s="1376" t="s">
        <v>860</v>
      </c>
      <c r="P5" s="536">
        <f>IF(N5="-",O5,(IF(O5="-",N5,(N5+O5))))</f>
        <v>0</v>
      </c>
      <c r="Q5" s="716" t="s">
        <v>2787</v>
      </c>
      <c r="BA5" s="315"/>
      <c r="BB5" s="315"/>
      <c r="BE5" s="316"/>
      <c r="BF5" s="316"/>
      <c r="BM5" s="304"/>
    </row>
    <row r="6" spans="1:81" s="197" customFormat="1">
      <c r="A6" s="349" t="s">
        <v>39</v>
      </c>
      <c r="B6" s="824" t="s">
        <v>39</v>
      </c>
      <c r="C6" s="926">
        <v>2016</v>
      </c>
      <c r="D6" s="907" t="s">
        <v>20</v>
      </c>
      <c r="E6" s="896" t="s">
        <v>6</v>
      </c>
      <c r="F6" s="896" t="s">
        <v>1648</v>
      </c>
      <c r="G6" s="907" t="s">
        <v>1650</v>
      </c>
      <c r="H6" s="1374" t="s">
        <v>1651</v>
      </c>
      <c r="I6" s="701" t="s">
        <v>286</v>
      </c>
      <c r="J6" s="701" t="s">
        <v>448</v>
      </c>
      <c r="K6" s="824">
        <v>1</v>
      </c>
      <c r="L6" s="428" t="s">
        <v>1652</v>
      </c>
      <c r="M6" s="824" t="s">
        <v>1653</v>
      </c>
      <c r="N6" s="1738">
        <v>3</v>
      </c>
      <c r="O6" s="1738" t="s">
        <v>860</v>
      </c>
      <c r="P6" s="1732">
        <v>3</v>
      </c>
      <c r="Q6" s="1360"/>
      <c r="BA6" s="315" t="s">
        <v>335</v>
      </c>
      <c r="BB6" s="315" t="s">
        <v>336</v>
      </c>
      <c r="BD6" s="197" t="s">
        <v>219</v>
      </c>
      <c r="BE6" s="316"/>
      <c r="BF6" s="316"/>
      <c r="BH6" s="197" t="s">
        <v>447</v>
      </c>
      <c r="BM6" s="197" t="s">
        <v>464</v>
      </c>
      <c r="BU6" s="197" t="s">
        <v>660</v>
      </c>
      <c r="BZ6" s="197" t="s">
        <v>711</v>
      </c>
      <c r="CC6" s="197" t="s">
        <v>266</v>
      </c>
    </row>
    <row r="7" spans="1:81" s="197" customFormat="1">
      <c r="A7" s="1377" t="s">
        <v>39</v>
      </c>
      <c r="B7" s="824" t="s">
        <v>39</v>
      </c>
      <c r="C7" s="926">
        <v>2016</v>
      </c>
      <c r="D7" s="907" t="s">
        <v>22</v>
      </c>
      <c r="E7" s="896" t="s">
        <v>6</v>
      </c>
      <c r="F7" s="896" t="s">
        <v>1648</v>
      </c>
      <c r="G7" s="907" t="s">
        <v>1650</v>
      </c>
      <c r="H7" s="1374" t="s">
        <v>1654</v>
      </c>
      <c r="I7" s="701" t="s">
        <v>286</v>
      </c>
      <c r="J7" s="701" t="s">
        <v>448</v>
      </c>
      <c r="K7" s="824">
        <v>1</v>
      </c>
      <c r="L7" s="428" t="s">
        <v>1652</v>
      </c>
      <c r="M7" s="824" t="s">
        <v>1653</v>
      </c>
      <c r="N7" s="1731"/>
      <c r="O7" s="1731"/>
      <c r="P7" s="1734"/>
      <c r="Q7" s="1360"/>
      <c r="BA7" s="315" t="s">
        <v>337</v>
      </c>
      <c r="BB7" s="315" t="s">
        <v>338</v>
      </c>
      <c r="BD7" s="197" t="s">
        <v>415</v>
      </c>
      <c r="BE7" s="316"/>
      <c r="BF7" s="316"/>
      <c r="BH7" s="197" t="s">
        <v>451</v>
      </c>
      <c r="BM7" s="304" t="s">
        <v>3011</v>
      </c>
      <c r="BU7" s="197" t="s">
        <v>661</v>
      </c>
      <c r="BZ7" s="197" t="s">
        <v>709</v>
      </c>
      <c r="CC7" s="197" t="s">
        <v>723</v>
      </c>
    </row>
    <row r="8" spans="1:81" s="197" customFormat="1">
      <c r="A8" s="798" t="s">
        <v>39</v>
      </c>
      <c r="B8" s="824" t="s">
        <v>39</v>
      </c>
      <c r="C8" s="926">
        <v>2016</v>
      </c>
      <c r="D8" s="907" t="s">
        <v>22</v>
      </c>
      <c r="E8" s="896" t="s">
        <v>203</v>
      </c>
      <c r="F8" s="896" t="s">
        <v>1649</v>
      </c>
      <c r="G8" s="907" t="s">
        <v>1650</v>
      </c>
      <c r="H8" s="1374" t="s">
        <v>1655</v>
      </c>
      <c r="I8" s="701" t="s">
        <v>286</v>
      </c>
      <c r="J8" s="701" t="s">
        <v>448</v>
      </c>
      <c r="K8" s="824">
        <v>1</v>
      </c>
      <c r="L8" s="428" t="s">
        <v>1652</v>
      </c>
      <c r="M8" s="824" t="s">
        <v>76</v>
      </c>
      <c r="N8" s="824">
        <v>9</v>
      </c>
      <c r="O8" s="824" t="s">
        <v>860</v>
      </c>
      <c r="P8" s="1359">
        <f>IF(N8="-",O8,(IF(O8="-",N8,(N8+O8))))</f>
        <v>9</v>
      </c>
      <c r="Q8" s="716" t="s">
        <v>2499</v>
      </c>
      <c r="BA8" s="315" t="s">
        <v>344</v>
      </c>
      <c r="BB8" s="315" t="s">
        <v>326</v>
      </c>
      <c r="BD8" s="197" t="s">
        <v>416</v>
      </c>
      <c r="BE8" s="316"/>
      <c r="BF8" s="316"/>
      <c r="BH8" s="197" t="s">
        <v>452</v>
      </c>
      <c r="BM8" s="304" t="s">
        <v>465</v>
      </c>
      <c r="BO8" s="197" t="s">
        <v>3012</v>
      </c>
      <c r="BU8" s="197" t="s">
        <v>687</v>
      </c>
      <c r="BZ8" s="197" t="s">
        <v>174</v>
      </c>
      <c r="CC8" s="197" t="s">
        <v>724</v>
      </c>
    </row>
    <row r="9" spans="1:81" s="197" customFormat="1">
      <c r="A9" s="1268" t="s">
        <v>39</v>
      </c>
      <c r="B9" s="1268" t="s">
        <v>39</v>
      </c>
      <c r="C9" s="926">
        <v>2016</v>
      </c>
      <c r="D9" s="1378" t="s">
        <v>22</v>
      </c>
      <c r="E9" s="1336" t="s">
        <v>6</v>
      </c>
      <c r="F9" s="1379" t="s">
        <v>1338</v>
      </c>
      <c r="G9" s="1380" t="s">
        <v>1047</v>
      </c>
      <c r="H9" s="1154"/>
      <c r="I9" s="1154" t="s">
        <v>286</v>
      </c>
      <c r="J9" s="1154" t="s">
        <v>1206</v>
      </c>
      <c r="K9" s="824"/>
      <c r="L9" s="824"/>
      <c r="M9" s="367"/>
      <c r="N9" s="1381">
        <v>0</v>
      </c>
      <c r="O9" s="367">
        <v>0</v>
      </c>
      <c r="P9" s="1359">
        <f>IF(N9="-",O9,(IF(O9="-",N9,(N9+O9))))</f>
        <v>0</v>
      </c>
      <c r="Q9" s="1360"/>
      <c r="BA9" s="315" t="s">
        <v>339</v>
      </c>
      <c r="BB9" s="315" t="s">
        <v>322</v>
      </c>
      <c r="BD9" s="197" t="s">
        <v>417</v>
      </c>
      <c r="BE9" s="316"/>
      <c r="BF9" s="316"/>
      <c r="BH9" s="197" t="s">
        <v>453</v>
      </c>
      <c r="BM9" s="304" t="s">
        <v>466</v>
      </c>
      <c r="BO9" s="197" t="s">
        <v>118</v>
      </c>
      <c r="BU9" s="197" t="s">
        <v>662</v>
      </c>
      <c r="BZ9" s="197" t="s">
        <v>699</v>
      </c>
      <c r="CC9" s="197" t="s">
        <v>725</v>
      </c>
    </row>
    <row r="10" spans="1:81">
      <c r="A10" s="824" t="s">
        <v>39</v>
      </c>
      <c r="B10" s="824" t="s">
        <v>39</v>
      </c>
      <c r="C10" s="926">
        <v>2016</v>
      </c>
      <c r="D10" s="1382" t="s">
        <v>22</v>
      </c>
      <c r="E10" s="1383" t="s">
        <v>6</v>
      </c>
      <c r="F10" s="904" t="s">
        <v>1339</v>
      </c>
      <c r="G10" s="1154" t="s">
        <v>1049</v>
      </c>
      <c r="H10" s="1154" t="s">
        <v>1363</v>
      </c>
      <c r="I10" s="1154" t="s">
        <v>286</v>
      </c>
      <c r="J10" s="701" t="s">
        <v>450</v>
      </c>
      <c r="K10" s="824">
        <v>1</v>
      </c>
      <c r="L10" s="824" t="s">
        <v>42</v>
      </c>
      <c r="M10" s="367" t="s">
        <v>76</v>
      </c>
      <c r="N10" s="1384" t="s">
        <v>860</v>
      </c>
      <c r="O10" s="1385">
        <v>60</v>
      </c>
      <c r="P10" s="1359">
        <f>IF(N10="-",O10,(IF(O10="-",N10,(N10+O10))))</f>
        <v>60</v>
      </c>
      <c r="Q10" s="1360"/>
      <c r="BA10" s="310" t="s">
        <v>369</v>
      </c>
      <c r="BB10" s="310" t="s">
        <v>39</v>
      </c>
      <c r="BD10" s="66" t="s">
        <v>418</v>
      </c>
      <c r="BE10" s="309"/>
      <c r="BF10" s="309"/>
      <c r="BH10" s="66" t="s">
        <v>454</v>
      </c>
      <c r="BM10" s="192" t="s">
        <v>3013</v>
      </c>
      <c r="BO10" s="66" t="s">
        <v>648</v>
      </c>
      <c r="BU10" s="197" t="s">
        <v>139</v>
      </c>
      <c r="BV10" s="197"/>
      <c r="BW10" s="197"/>
      <c r="BX10" s="197"/>
      <c r="BY10" s="197"/>
      <c r="BZ10" s="197" t="s">
        <v>700</v>
      </c>
      <c r="CA10" s="197"/>
      <c r="CB10" s="197"/>
      <c r="CC10" s="66" t="s">
        <v>193</v>
      </c>
    </row>
    <row r="11" spans="1:81">
      <c r="A11" s="1268" t="s">
        <v>39</v>
      </c>
      <c r="B11" s="1268" t="s">
        <v>39</v>
      </c>
      <c r="C11" s="926">
        <v>2016</v>
      </c>
      <c r="D11" s="1382" t="s">
        <v>22</v>
      </c>
      <c r="E11" s="1383" t="s">
        <v>6</v>
      </c>
      <c r="F11" s="926" t="s">
        <v>1344</v>
      </c>
      <c r="G11" s="701" t="s">
        <v>1050</v>
      </c>
      <c r="H11" s="1154"/>
      <c r="I11" s="1154" t="s">
        <v>286</v>
      </c>
      <c r="J11" s="1154" t="s">
        <v>1206</v>
      </c>
      <c r="K11" s="824"/>
      <c r="L11" s="824"/>
      <c r="M11" s="367"/>
      <c r="N11" s="1384">
        <v>0</v>
      </c>
      <c r="O11" s="1386">
        <v>0</v>
      </c>
      <c r="P11" s="1359">
        <f>IF(N11="-",O11,(IF(O11="-",N11,(N11+O11))))</f>
        <v>0</v>
      </c>
      <c r="Q11" s="1360"/>
      <c r="BA11" s="310" t="s">
        <v>340</v>
      </c>
      <c r="BB11" s="310" t="s">
        <v>341</v>
      </c>
      <c r="BE11" s="309"/>
      <c r="BF11" s="309"/>
      <c r="BM11" s="192" t="s">
        <v>3014</v>
      </c>
      <c r="BO11" s="66" t="s">
        <v>118</v>
      </c>
      <c r="BU11" s="197" t="s">
        <v>663</v>
      </c>
      <c r="BV11" s="197"/>
      <c r="BW11" s="197"/>
      <c r="BX11" s="197"/>
      <c r="BY11" s="197"/>
      <c r="BZ11" s="197" t="s">
        <v>701</v>
      </c>
      <c r="CA11" s="197"/>
      <c r="CB11" s="197"/>
      <c r="CC11" s="66" t="s">
        <v>197</v>
      </c>
    </row>
    <row r="12" spans="1:81">
      <c r="A12" s="824" t="s">
        <v>39</v>
      </c>
      <c r="B12" s="824" t="s">
        <v>39</v>
      </c>
      <c r="C12" s="926">
        <v>2016</v>
      </c>
      <c r="D12" s="1382" t="s">
        <v>22</v>
      </c>
      <c r="E12" s="1383" t="s">
        <v>6</v>
      </c>
      <c r="F12" s="376" t="s">
        <v>1341</v>
      </c>
      <c r="G12" s="701" t="s">
        <v>1051</v>
      </c>
      <c r="H12" s="1154" t="s">
        <v>1364</v>
      </c>
      <c r="I12" s="1154" t="s">
        <v>286</v>
      </c>
      <c r="J12" s="1387" t="s">
        <v>1742</v>
      </c>
      <c r="K12" s="824">
        <v>1</v>
      </c>
      <c r="L12" s="824" t="s">
        <v>42</v>
      </c>
      <c r="M12" s="367" t="s">
        <v>76</v>
      </c>
      <c r="N12" s="1735">
        <v>18</v>
      </c>
      <c r="O12" s="824">
        <v>132</v>
      </c>
      <c r="P12" s="1732">
        <v>294</v>
      </c>
      <c r="Q12" s="1360"/>
      <c r="BA12" s="310" t="s">
        <v>342</v>
      </c>
      <c r="BB12" s="310" t="s">
        <v>124</v>
      </c>
      <c r="BE12" s="309"/>
      <c r="BF12" s="309"/>
      <c r="BM12" s="192" t="s">
        <v>467</v>
      </c>
      <c r="BO12" s="66" t="s">
        <v>120</v>
      </c>
      <c r="BU12" s="197" t="s">
        <v>664</v>
      </c>
      <c r="BV12" s="197"/>
      <c r="BW12" s="197"/>
      <c r="BX12" s="197"/>
      <c r="BY12" s="197"/>
      <c r="BZ12" s="197" t="s">
        <v>184</v>
      </c>
      <c r="CA12" s="197"/>
      <c r="CB12" s="197"/>
    </row>
    <row r="13" spans="1:81">
      <c r="A13" s="1268" t="s">
        <v>39</v>
      </c>
      <c r="B13" s="1268" t="s">
        <v>39</v>
      </c>
      <c r="C13" s="926">
        <v>2016</v>
      </c>
      <c r="D13" s="1382" t="s">
        <v>22</v>
      </c>
      <c r="E13" s="1383" t="s">
        <v>6</v>
      </c>
      <c r="F13" s="376" t="s">
        <v>1342</v>
      </c>
      <c r="G13" s="1388" t="s">
        <v>1052</v>
      </c>
      <c r="H13" s="1154" t="s">
        <v>1365</v>
      </c>
      <c r="I13" s="1154" t="s">
        <v>286</v>
      </c>
      <c r="J13" s="1387" t="s">
        <v>1742</v>
      </c>
      <c r="K13" s="824">
        <v>1</v>
      </c>
      <c r="L13" s="824" t="s">
        <v>42</v>
      </c>
      <c r="M13" s="367" t="s">
        <v>76</v>
      </c>
      <c r="N13" s="1736"/>
      <c r="O13" s="824">
        <v>72</v>
      </c>
      <c r="P13" s="1733"/>
      <c r="Q13" s="1360"/>
      <c r="BA13" s="310" t="s">
        <v>343</v>
      </c>
      <c r="BB13" s="310" t="s">
        <v>49</v>
      </c>
      <c r="BD13" s="138" t="s">
        <v>3015</v>
      </c>
      <c r="BE13" s="309"/>
      <c r="BF13" s="309"/>
      <c r="BH13" s="138" t="s">
        <v>75</v>
      </c>
      <c r="BK13" s="138" t="s">
        <v>798</v>
      </c>
      <c r="BM13" s="192" t="s">
        <v>468</v>
      </c>
      <c r="BO13" s="66" t="s">
        <v>121</v>
      </c>
      <c r="BU13" s="197" t="s">
        <v>688</v>
      </c>
      <c r="BV13" s="197"/>
      <c r="BW13" s="197"/>
      <c r="BX13" s="197"/>
      <c r="BY13" s="197"/>
      <c r="BZ13" s="197" t="s">
        <v>702</v>
      </c>
      <c r="CA13" s="197"/>
      <c r="CB13" s="197"/>
    </row>
    <row r="14" spans="1:81" s="197" customFormat="1">
      <c r="A14" s="1268" t="s">
        <v>39</v>
      </c>
      <c r="B14" s="1268" t="s">
        <v>39</v>
      </c>
      <c r="C14" s="926">
        <v>2016</v>
      </c>
      <c r="D14" s="1382" t="s">
        <v>22</v>
      </c>
      <c r="E14" s="1383" t="s">
        <v>6</v>
      </c>
      <c r="F14" s="376" t="s">
        <v>1343</v>
      </c>
      <c r="G14" s="1388" t="s">
        <v>1037</v>
      </c>
      <c r="H14" s="1154" t="s">
        <v>1366</v>
      </c>
      <c r="I14" s="1154" t="s">
        <v>286</v>
      </c>
      <c r="J14" s="1387" t="s">
        <v>1742</v>
      </c>
      <c r="K14" s="824">
        <v>1</v>
      </c>
      <c r="L14" s="824" t="s">
        <v>42</v>
      </c>
      <c r="M14" s="367" t="s">
        <v>76</v>
      </c>
      <c r="N14" s="1737"/>
      <c r="O14" s="1389">
        <v>72</v>
      </c>
      <c r="P14" s="1734"/>
      <c r="Q14" s="1360"/>
      <c r="BA14" s="315" t="s">
        <v>371</v>
      </c>
      <c r="BB14" s="315" t="s">
        <v>323</v>
      </c>
      <c r="BD14" s="197" t="s">
        <v>55</v>
      </c>
      <c r="BE14" s="316"/>
      <c r="BF14" s="316"/>
      <c r="BH14" s="197" t="s">
        <v>66</v>
      </c>
      <c r="BK14" s="197" t="s">
        <v>66</v>
      </c>
      <c r="BM14" s="304" t="s">
        <v>469</v>
      </c>
      <c r="BO14" s="197" t="s">
        <v>122</v>
      </c>
      <c r="BU14" s="197" t="s">
        <v>665</v>
      </c>
      <c r="BZ14" s="197" t="s">
        <v>712</v>
      </c>
    </row>
    <row r="15" spans="1:81">
      <c r="A15" s="824" t="s">
        <v>39</v>
      </c>
      <c r="B15" s="824" t="s">
        <v>39</v>
      </c>
      <c r="C15" s="926">
        <v>2016</v>
      </c>
      <c r="D15" s="1382" t="s">
        <v>22</v>
      </c>
      <c r="E15" s="1383" t="s">
        <v>6</v>
      </c>
      <c r="F15" s="367" t="s">
        <v>1344</v>
      </c>
      <c r="G15" s="701" t="s">
        <v>1053</v>
      </c>
      <c r="H15" s="1154"/>
      <c r="I15" s="1154" t="s">
        <v>286</v>
      </c>
      <c r="J15" s="1387" t="s">
        <v>1206</v>
      </c>
      <c r="K15" s="824"/>
      <c r="L15" s="824"/>
      <c r="M15" s="367"/>
      <c r="N15" s="1384">
        <v>0</v>
      </c>
      <c r="O15" s="1390">
        <v>0</v>
      </c>
      <c r="P15" s="1391">
        <f t="shared" ref="P15:P21" si="0">IF(N15="-",O15,(IF(O15="-",N15,(N15+O15))))</f>
        <v>0</v>
      </c>
      <c r="Q15" s="1360"/>
      <c r="BA15" s="310" t="s">
        <v>345</v>
      </c>
      <c r="BB15" s="310" t="s">
        <v>346</v>
      </c>
      <c r="BD15" s="66" t="s">
        <v>423</v>
      </c>
      <c r="BE15" s="309"/>
      <c r="BF15" s="309"/>
      <c r="BH15" s="66" t="s">
        <v>76</v>
      </c>
      <c r="BK15" s="66" t="s">
        <v>736</v>
      </c>
      <c r="BM15" s="192" t="s">
        <v>470</v>
      </c>
      <c r="BO15" s="66" t="s">
        <v>650</v>
      </c>
      <c r="BU15" s="197" t="s">
        <v>689</v>
      </c>
      <c r="BV15" s="197"/>
      <c r="BW15" s="197"/>
      <c r="BX15" s="197"/>
      <c r="BY15" s="197"/>
      <c r="BZ15" s="197" t="s">
        <v>703</v>
      </c>
      <c r="CA15" s="197"/>
      <c r="CB15" s="197"/>
    </row>
    <row r="16" spans="1:81" ht="13.35" customHeight="1">
      <c r="A16" s="1268" t="s">
        <v>39</v>
      </c>
      <c r="B16" s="1268" t="s">
        <v>39</v>
      </c>
      <c r="C16" s="926">
        <v>2016</v>
      </c>
      <c r="D16" s="1382" t="s">
        <v>22</v>
      </c>
      <c r="E16" s="1383" t="s">
        <v>6</v>
      </c>
      <c r="F16" s="926" t="s">
        <v>1345</v>
      </c>
      <c r="G16" s="701" t="s">
        <v>1038</v>
      </c>
      <c r="H16" s="1154"/>
      <c r="I16" s="1154" t="s">
        <v>286</v>
      </c>
      <c r="J16" s="1387" t="s">
        <v>1206</v>
      </c>
      <c r="K16" s="824"/>
      <c r="L16" s="824"/>
      <c r="M16" s="367"/>
      <c r="N16" s="1384">
        <v>0</v>
      </c>
      <c r="O16" s="1390">
        <v>0</v>
      </c>
      <c r="P16" s="1391">
        <f t="shared" si="0"/>
        <v>0</v>
      </c>
      <c r="Q16" s="1360"/>
      <c r="BA16" s="310" t="s">
        <v>333</v>
      </c>
      <c r="BB16" s="310" t="s">
        <v>334</v>
      </c>
      <c r="BD16" s="66" t="s">
        <v>174</v>
      </c>
      <c r="BE16" s="309"/>
      <c r="BF16" s="309"/>
      <c r="BH16" s="66" t="s">
        <v>728</v>
      </c>
      <c r="BM16" s="192" t="s">
        <v>471</v>
      </c>
      <c r="BO16" s="66" t="s">
        <v>649</v>
      </c>
      <c r="BU16" s="197" t="s">
        <v>666</v>
      </c>
      <c r="BV16" s="197"/>
      <c r="BW16" s="197"/>
      <c r="BX16" s="197"/>
      <c r="BY16" s="197"/>
      <c r="BZ16" s="197" t="s">
        <v>704</v>
      </c>
      <c r="CA16" s="197"/>
      <c r="CB16" s="197"/>
    </row>
    <row r="17" spans="1:84" ht="13.35" customHeight="1">
      <c r="A17" s="1268" t="s">
        <v>39</v>
      </c>
      <c r="B17" s="1268" t="s">
        <v>39</v>
      </c>
      <c r="C17" s="926">
        <v>2016</v>
      </c>
      <c r="D17" s="1382" t="s">
        <v>22</v>
      </c>
      <c r="E17" s="1383" t="s">
        <v>6</v>
      </c>
      <c r="F17" s="376" t="s">
        <v>1346</v>
      </c>
      <c r="G17" s="701" t="s">
        <v>1057</v>
      </c>
      <c r="H17" s="1154" t="s">
        <v>1367</v>
      </c>
      <c r="I17" s="1154" t="s">
        <v>286</v>
      </c>
      <c r="J17" s="1387" t="s">
        <v>450</v>
      </c>
      <c r="K17" s="824">
        <v>1</v>
      </c>
      <c r="L17" s="824" t="s">
        <v>42</v>
      </c>
      <c r="M17" s="376" t="s">
        <v>76</v>
      </c>
      <c r="N17" s="824" t="s">
        <v>860</v>
      </c>
      <c r="O17" s="1389">
        <v>48</v>
      </c>
      <c r="P17" s="1359">
        <f t="shared" si="0"/>
        <v>48</v>
      </c>
      <c r="Q17" s="1360"/>
      <c r="BA17" s="310" t="s">
        <v>347</v>
      </c>
      <c r="BB17" s="310" t="s">
        <v>348</v>
      </c>
      <c r="BD17" s="66" t="s">
        <v>424</v>
      </c>
      <c r="BE17" s="309"/>
      <c r="BF17" s="309"/>
      <c r="BM17" s="192" t="s">
        <v>2916</v>
      </c>
      <c r="BO17" s="66" t="s">
        <v>651</v>
      </c>
      <c r="BU17" s="197" t="s">
        <v>141</v>
      </c>
      <c r="BV17" s="197"/>
      <c r="BW17" s="197"/>
      <c r="BX17" s="197"/>
      <c r="BY17" s="197"/>
      <c r="BZ17" s="197" t="s">
        <v>715</v>
      </c>
      <c r="CA17" s="197"/>
      <c r="CB17" s="197"/>
    </row>
    <row r="18" spans="1:84" ht="13.35" customHeight="1">
      <c r="A18" s="1268" t="s">
        <v>39</v>
      </c>
      <c r="B18" s="1268" t="s">
        <v>39</v>
      </c>
      <c r="C18" s="926">
        <v>2016</v>
      </c>
      <c r="D18" s="1382" t="s">
        <v>22</v>
      </c>
      <c r="E18" s="1383" t="s">
        <v>6</v>
      </c>
      <c r="F18" s="367" t="s">
        <v>1347</v>
      </c>
      <c r="G18" s="1154" t="s">
        <v>1039</v>
      </c>
      <c r="H18" s="1392" t="s">
        <v>1368</v>
      </c>
      <c r="I18" s="1172" t="s">
        <v>1369</v>
      </c>
      <c r="J18" s="1387" t="s">
        <v>450</v>
      </c>
      <c r="K18" s="1268">
        <v>1</v>
      </c>
      <c r="L18" s="1268" t="s">
        <v>42</v>
      </c>
      <c r="M18" s="376" t="s">
        <v>76</v>
      </c>
      <c r="N18" s="824" t="s">
        <v>860</v>
      </c>
      <c r="O18" s="1389">
        <v>81</v>
      </c>
      <c r="P18" s="1359">
        <f t="shared" si="0"/>
        <v>81</v>
      </c>
      <c r="Q18" s="1360"/>
      <c r="BA18" s="310" t="s">
        <v>349</v>
      </c>
      <c r="BB18" s="310" t="s">
        <v>350</v>
      </c>
      <c r="BD18" s="66" t="s">
        <v>184</v>
      </c>
      <c r="BE18" s="309"/>
      <c r="BF18" s="309"/>
      <c r="BM18" s="192" t="s">
        <v>100</v>
      </c>
      <c r="BO18" s="66" t="s">
        <v>652</v>
      </c>
      <c r="BU18" s="197" t="s">
        <v>690</v>
      </c>
      <c r="BV18" s="197"/>
      <c r="BW18" s="197"/>
      <c r="BX18" s="197"/>
      <c r="BY18" s="197"/>
      <c r="BZ18" s="197" t="s">
        <v>705</v>
      </c>
      <c r="CA18" s="197"/>
      <c r="CB18" s="197"/>
    </row>
    <row r="19" spans="1:84" ht="13.35" customHeight="1">
      <c r="A19" s="1268" t="s">
        <v>39</v>
      </c>
      <c r="B19" s="1268" t="s">
        <v>39</v>
      </c>
      <c r="C19" s="926">
        <v>2016</v>
      </c>
      <c r="D19" s="1382" t="s">
        <v>22</v>
      </c>
      <c r="E19" s="1383" t="s">
        <v>6</v>
      </c>
      <c r="F19" s="376" t="s">
        <v>1348</v>
      </c>
      <c r="G19" s="1154" t="s">
        <v>269</v>
      </c>
      <c r="H19" s="701" t="s">
        <v>1370</v>
      </c>
      <c r="I19" s="1172" t="s">
        <v>286</v>
      </c>
      <c r="J19" s="1387" t="s">
        <v>450</v>
      </c>
      <c r="K19" s="1268">
        <v>1</v>
      </c>
      <c r="L19" s="1268" t="s">
        <v>42</v>
      </c>
      <c r="M19" s="376" t="s">
        <v>76</v>
      </c>
      <c r="N19" s="1389" t="s">
        <v>860</v>
      </c>
      <c r="O19" s="1389">
        <v>84</v>
      </c>
      <c r="P19" s="1359">
        <f t="shared" si="0"/>
        <v>84</v>
      </c>
      <c r="Q19" s="1360"/>
      <c r="BA19" s="310" t="s">
        <v>351</v>
      </c>
      <c r="BB19" s="310" t="s">
        <v>99</v>
      </c>
      <c r="BD19" s="66" t="s">
        <v>425</v>
      </c>
      <c r="BE19" s="309"/>
      <c r="BF19" s="309"/>
      <c r="BM19" s="192" t="s">
        <v>472</v>
      </c>
      <c r="BO19" s="66" t="s">
        <v>653</v>
      </c>
      <c r="BU19" s="197" t="s">
        <v>719</v>
      </c>
      <c r="BV19" s="197"/>
      <c r="BW19" s="197"/>
      <c r="BX19" s="197"/>
      <c r="BY19" s="197"/>
      <c r="BZ19" s="197" t="s">
        <v>706</v>
      </c>
      <c r="CA19" s="197"/>
      <c r="CB19" s="197"/>
    </row>
    <row r="20" spans="1:84" ht="13.35" customHeight="1">
      <c r="A20" s="824" t="s">
        <v>39</v>
      </c>
      <c r="B20" s="824" t="s">
        <v>39</v>
      </c>
      <c r="C20" s="926">
        <v>2016</v>
      </c>
      <c r="D20" s="1382" t="s">
        <v>22</v>
      </c>
      <c r="E20" s="1383" t="s">
        <v>6</v>
      </c>
      <c r="F20" s="376" t="s">
        <v>1349</v>
      </c>
      <c r="G20" s="1154" t="s">
        <v>1058</v>
      </c>
      <c r="H20" s="701" t="s">
        <v>1371</v>
      </c>
      <c r="I20" s="1172" t="s">
        <v>286</v>
      </c>
      <c r="J20" s="1387" t="s">
        <v>450</v>
      </c>
      <c r="K20" s="1268">
        <v>1</v>
      </c>
      <c r="L20" s="1268" t="s">
        <v>42</v>
      </c>
      <c r="M20" s="376" t="s">
        <v>76</v>
      </c>
      <c r="N20" s="1389" t="s">
        <v>860</v>
      </c>
      <c r="O20" s="1389">
        <v>24</v>
      </c>
      <c r="P20" s="1359">
        <f t="shared" si="0"/>
        <v>24</v>
      </c>
      <c r="Q20" s="1360"/>
      <c r="BA20" s="310" t="s">
        <v>353</v>
      </c>
      <c r="BB20" s="310" t="s">
        <v>325</v>
      </c>
      <c r="BD20" s="66" t="s">
        <v>426</v>
      </c>
      <c r="BE20" s="309"/>
      <c r="BF20" s="309"/>
      <c r="BM20" s="192" t="s">
        <v>473</v>
      </c>
      <c r="BO20" s="66" t="s">
        <v>654</v>
      </c>
      <c r="BU20" s="197" t="s">
        <v>720</v>
      </c>
      <c r="BV20" s="197"/>
      <c r="BW20" s="197"/>
      <c r="BX20" s="197"/>
      <c r="BY20" s="197"/>
      <c r="BZ20" s="197" t="s">
        <v>714</v>
      </c>
      <c r="CA20" s="197"/>
      <c r="CB20" s="197"/>
    </row>
    <row r="21" spans="1:84" ht="13.35" customHeight="1">
      <c r="A21" s="1268" t="s">
        <v>39</v>
      </c>
      <c r="B21" s="1268" t="s">
        <v>39</v>
      </c>
      <c r="C21" s="926">
        <v>2016</v>
      </c>
      <c r="D21" s="1382" t="s">
        <v>22</v>
      </c>
      <c r="E21" s="1383" t="s">
        <v>6</v>
      </c>
      <c r="F21" s="376" t="s">
        <v>1350</v>
      </c>
      <c r="G21" s="1388" t="s">
        <v>1060</v>
      </c>
      <c r="H21" s="1154"/>
      <c r="I21" s="1172" t="s">
        <v>286</v>
      </c>
      <c r="J21" s="1387" t="s">
        <v>448</v>
      </c>
      <c r="K21" s="1268">
        <v>1</v>
      </c>
      <c r="L21" s="1268" t="s">
        <v>42</v>
      </c>
      <c r="M21" s="376" t="s">
        <v>76</v>
      </c>
      <c r="N21" s="1389">
        <v>96</v>
      </c>
      <c r="O21" s="1389" t="s">
        <v>860</v>
      </c>
      <c r="P21" s="1359">
        <f t="shared" si="0"/>
        <v>96</v>
      </c>
      <c r="Q21" s="1360"/>
      <c r="BA21" s="310" t="s">
        <v>354</v>
      </c>
      <c r="BB21" s="310" t="s">
        <v>355</v>
      </c>
      <c r="BD21" s="66" t="s">
        <v>427</v>
      </c>
      <c r="BE21" s="309"/>
      <c r="BF21" s="309"/>
      <c r="BM21" s="192" t="s">
        <v>474</v>
      </c>
      <c r="BO21" s="66" t="s">
        <v>655</v>
      </c>
      <c r="BU21" s="197" t="s">
        <v>721</v>
      </c>
      <c r="BV21" s="197"/>
      <c r="BW21" s="197"/>
      <c r="BX21" s="197"/>
      <c r="BY21" s="197"/>
      <c r="BZ21" s="197" t="s">
        <v>713</v>
      </c>
      <c r="CA21" s="197"/>
      <c r="CB21" s="197"/>
    </row>
    <row r="22" spans="1:84" ht="13.35" customHeight="1">
      <c r="A22" s="1268" t="s">
        <v>39</v>
      </c>
      <c r="B22" s="1268" t="s">
        <v>39</v>
      </c>
      <c r="C22" s="926">
        <v>2016</v>
      </c>
      <c r="D22" s="1382" t="s">
        <v>22</v>
      </c>
      <c r="E22" s="1383" t="s">
        <v>6</v>
      </c>
      <c r="F22" s="376" t="s">
        <v>1351</v>
      </c>
      <c r="G22" s="1154" t="s">
        <v>1059</v>
      </c>
      <c r="H22" s="701" t="s">
        <v>1372</v>
      </c>
      <c r="I22" s="1172" t="s">
        <v>286</v>
      </c>
      <c r="J22" s="1387" t="s">
        <v>1742</v>
      </c>
      <c r="K22" s="1268">
        <v>1</v>
      </c>
      <c r="L22" s="1268" t="s">
        <v>42</v>
      </c>
      <c r="M22" s="1735" t="s">
        <v>76</v>
      </c>
      <c r="N22" s="1729">
        <v>70</v>
      </c>
      <c r="O22" s="1729">
        <v>216</v>
      </c>
      <c r="P22" s="1732">
        <v>286</v>
      </c>
      <c r="Q22" s="1360"/>
      <c r="BA22" s="310" t="s">
        <v>352</v>
      </c>
      <c r="BB22" s="310" t="s">
        <v>321</v>
      </c>
      <c r="BD22" s="66" t="s">
        <v>428</v>
      </c>
      <c r="BE22" s="309"/>
      <c r="BF22" s="309"/>
      <c r="BH22" s="317" t="s">
        <v>3010</v>
      </c>
      <c r="BI22" s="66" t="s">
        <v>787</v>
      </c>
      <c r="BM22" s="192" t="s">
        <v>475</v>
      </c>
      <c r="BO22" s="66" t="s">
        <v>656</v>
      </c>
      <c r="BU22" s="197" t="s">
        <v>722</v>
      </c>
      <c r="BV22" s="197"/>
      <c r="BW22" s="197"/>
      <c r="BX22" s="197"/>
      <c r="BY22" s="197"/>
      <c r="BZ22" s="197" t="s">
        <v>707</v>
      </c>
      <c r="CA22" s="197"/>
      <c r="CB22" s="197"/>
    </row>
    <row r="23" spans="1:84">
      <c r="A23" s="824" t="s">
        <v>39</v>
      </c>
      <c r="B23" s="824" t="s">
        <v>39</v>
      </c>
      <c r="C23" s="926">
        <v>2016</v>
      </c>
      <c r="D23" s="1382" t="s">
        <v>22</v>
      </c>
      <c r="E23" s="1383" t="s">
        <v>6</v>
      </c>
      <c r="F23" s="376" t="s">
        <v>1351</v>
      </c>
      <c r="G23" s="701" t="s">
        <v>1061</v>
      </c>
      <c r="H23" s="701" t="s">
        <v>1372</v>
      </c>
      <c r="I23" s="1172" t="s">
        <v>286</v>
      </c>
      <c r="J23" s="1387"/>
      <c r="K23" s="1268">
        <v>1</v>
      </c>
      <c r="L23" s="1268" t="s">
        <v>42</v>
      </c>
      <c r="M23" s="1737"/>
      <c r="N23" s="1731"/>
      <c r="O23" s="1731"/>
      <c r="P23" s="1734"/>
      <c r="Q23" s="1360"/>
      <c r="BA23" s="310" t="s">
        <v>356</v>
      </c>
      <c r="BB23" s="310" t="s">
        <v>357</v>
      </c>
      <c r="BD23" s="66" t="s">
        <v>119</v>
      </c>
      <c r="BE23" s="309"/>
      <c r="BF23" s="309"/>
      <c r="BM23" s="192" t="s">
        <v>476</v>
      </c>
      <c r="BO23" s="66" t="s">
        <v>657</v>
      </c>
      <c r="BU23" s="197" t="s">
        <v>667</v>
      </c>
      <c r="BV23" s="197"/>
      <c r="BW23" s="197"/>
      <c r="BX23" s="197"/>
      <c r="BY23" s="197"/>
      <c r="BZ23" s="197" t="s">
        <v>441</v>
      </c>
      <c r="CA23" s="197"/>
      <c r="CB23" s="197"/>
    </row>
    <row r="24" spans="1:84">
      <c r="A24" s="1268" t="s">
        <v>39</v>
      </c>
      <c r="B24" s="1268" t="s">
        <v>39</v>
      </c>
      <c r="C24" s="926">
        <v>2016</v>
      </c>
      <c r="D24" s="1382" t="s">
        <v>22</v>
      </c>
      <c r="E24" s="1383" t="s">
        <v>6</v>
      </c>
      <c r="F24" s="376" t="s">
        <v>1352</v>
      </c>
      <c r="G24" s="1154" t="s">
        <v>1043</v>
      </c>
      <c r="H24" s="1154" t="s">
        <v>1373</v>
      </c>
      <c r="I24" s="1172" t="s">
        <v>286</v>
      </c>
      <c r="J24" s="1387" t="s">
        <v>1742</v>
      </c>
      <c r="K24" s="1268">
        <v>1</v>
      </c>
      <c r="L24" s="1268" t="s">
        <v>42</v>
      </c>
      <c r="M24" s="376" t="s">
        <v>76</v>
      </c>
      <c r="N24" s="1384">
        <v>8</v>
      </c>
      <c r="O24" s="1389">
        <v>424</v>
      </c>
      <c r="P24" s="1359">
        <f>IF(N24="-",O24,(IF(O24="-",N24,(N24+O24))))</f>
        <v>432</v>
      </c>
      <c r="Q24" s="1360"/>
      <c r="BA24" s="310" t="s">
        <v>358</v>
      </c>
      <c r="BB24" s="310" t="s">
        <v>324</v>
      </c>
      <c r="BD24" s="66" t="s">
        <v>429</v>
      </c>
      <c r="BE24" s="309"/>
      <c r="BF24" s="309"/>
      <c r="BM24" s="192" t="s">
        <v>477</v>
      </c>
      <c r="BO24" s="66" t="s">
        <v>658</v>
      </c>
      <c r="BU24" s="197" t="s">
        <v>668</v>
      </c>
      <c r="BV24" s="197"/>
      <c r="BW24" s="197"/>
      <c r="BX24" s="197"/>
      <c r="BY24" s="197"/>
      <c r="BZ24" s="197" t="s">
        <v>708</v>
      </c>
      <c r="CA24" s="197"/>
      <c r="CB24" s="197"/>
    </row>
    <row r="25" spans="1:84">
      <c r="A25" s="1268" t="s">
        <v>39</v>
      </c>
      <c r="B25" s="1268" t="s">
        <v>39</v>
      </c>
      <c r="C25" s="926">
        <v>2016</v>
      </c>
      <c r="D25" s="1382" t="s">
        <v>22</v>
      </c>
      <c r="E25" s="1383" t="s">
        <v>6</v>
      </c>
      <c r="F25" s="376" t="s">
        <v>1353</v>
      </c>
      <c r="G25" s="1154" t="s">
        <v>1062</v>
      </c>
      <c r="H25" s="701" t="s">
        <v>1374</v>
      </c>
      <c r="I25" s="1172" t="s">
        <v>286</v>
      </c>
      <c r="J25" s="1387" t="s">
        <v>1742</v>
      </c>
      <c r="K25" s="1268">
        <v>1</v>
      </c>
      <c r="L25" s="1268" t="s">
        <v>42</v>
      </c>
      <c r="M25" s="376" t="s">
        <v>76</v>
      </c>
      <c r="N25" s="824">
        <v>40</v>
      </c>
      <c r="O25" s="1389">
        <v>94</v>
      </c>
      <c r="P25" s="1359">
        <f>IF(N25="-",O25,(IF(O25="-",N25,(N25+O25))))</f>
        <v>134</v>
      </c>
      <c r="Q25" s="1360"/>
      <c r="BA25" s="310" t="s">
        <v>359</v>
      </c>
      <c r="BB25" s="310" t="s">
        <v>360</v>
      </c>
      <c r="BE25" s="309"/>
      <c r="BF25" s="309"/>
      <c r="BM25" s="192" t="s">
        <v>478</v>
      </c>
      <c r="BO25" s="66" t="s">
        <v>646</v>
      </c>
      <c r="BU25" s="197" t="s">
        <v>669</v>
      </c>
      <c r="BV25" s="197"/>
      <c r="BW25" s="197"/>
      <c r="BX25" s="197"/>
      <c r="BY25" s="197"/>
      <c r="CA25" s="197"/>
      <c r="CB25" s="197"/>
    </row>
    <row r="26" spans="1:84">
      <c r="A26" s="1268" t="s">
        <v>39</v>
      </c>
      <c r="B26" s="1268" t="s">
        <v>39</v>
      </c>
      <c r="C26" s="926">
        <v>2016</v>
      </c>
      <c r="D26" s="1382" t="s">
        <v>22</v>
      </c>
      <c r="E26" s="1383" t="s">
        <v>6</v>
      </c>
      <c r="F26" s="367" t="s">
        <v>1354</v>
      </c>
      <c r="G26" s="1154" t="s">
        <v>269</v>
      </c>
      <c r="H26" s="701" t="s">
        <v>1375</v>
      </c>
      <c r="I26" s="1172" t="s">
        <v>286</v>
      </c>
      <c r="J26" s="1387" t="s">
        <v>450</v>
      </c>
      <c r="K26" s="1268">
        <v>1</v>
      </c>
      <c r="L26" s="1268" t="s">
        <v>42</v>
      </c>
      <c r="M26" s="376" t="s">
        <v>76</v>
      </c>
      <c r="N26" s="824" t="s">
        <v>860</v>
      </c>
      <c r="O26" s="824">
        <v>24</v>
      </c>
      <c r="P26" s="1359">
        <f>IF(N26="-",O26,(IF(O26="-",N26,(N26+O26))))</f>
        <v>24</v>
      </c>
      <c r="Q26" s="1360"/>
      <c r="BA26" s="310" t="s">
        <v>361</v>
      </c>
      <c r="BB26" s="310" t="s">
        <v>362</v>
      </c>
      <c r="BE26" s="309"/>
      <c r="BF26" s="309"/>
      <c r="BM26" s="192" t="s">
        <v>479</v>
      </c>
      <c r="BO26" s="66" t="s">
        <v>659</v>
      </c>
      <c r="BU26" s="197" t="s">
        <v>670</v>
      </c>
      <c r="BV26" s="197"/>
      <c r="BW26" s="197"/>
      <c r="BX26" s="197"/>
      <c r="BY26" s="197"/>
      <c r="BZ26" s="197"/>
      <c r="CA26" s="197"/>
      <c r="CB26" s="197"/>
    </row>
    <row r="27" spans="1:84">
      <c r="A27" s="1268" t="s">
        <v>39</v>
      </c>
      <c r="B27" s="1268" t="s">
        <v>39</v>
      </c>
      <c r="C27" s="926">
        <v>2016</v>
      </c>
      <c r="D27" s="1382" t="s">
        <v>22</v>
      </c>
      <c r="E27" s="1383" t="s">
        <v>6</v>
      </c>
      <c r="F27" s="367" t="s">
        <v>1355</v>
      </c>
      <c r="G27" s="701" t="s">
        <v>1040</v>
      </c>
      <c r="H27" s="701" t="s">
        <v>1376</v>
      </c>
      <c r="I27" s="1172" t="s">
        <v>286</v>
      </c>
      <c r="J27" s="1387" t="s">
        <v>1742</v>
      </c>
      <c r="K27" s="1268">
        <v>1</v>
      </c>
      <c r="L27" s="1268" t="s">
        <v>42</v>
      </c>
      <c r="M27" s="1393" t="s">
        <v>76</v>
      </c>
      <c r="N27" s="1729">
        <v>10</v>
      </c>
      <c r="O27" s="1729">
        <v>50</v>
      </c>
      <c r="P27" s="1732">
        <v>60</v>
      </c>
      <c r="Q27" s="1360"/>
      <c r="BA27" s="310" t="s">
        <v>363</v>
      </c>
      <c r="BB27" s="310" t="s">
        <v>364</v>
      </c>
      <c r="BD27" s="138" t="s">
        <v>3016</v>
      </c>
      <c r="BE27" s="309"/>
      <c r="BF27" s="309"/>
      <c r="BH27" s="138" t="s">
        <v>2905</v>
      </c>
      <c r="BM27" s="192" t="s">
        <v>480</v>
      </c>
      <c r="BO27" s="66" t="s">
        <v>647</v>
      </c>
      <c r="BU27" s="197" t="s">
        <v>691</v>
      </c>
      <c r="BV27" s="197"/>
      <c r="BW27" s="197"/>
      <c r="BX27" s="197"/>
      <c r="BY27" s="197"/>
      <c r="BZ27" s="197" t="s">
        <v>2906</v>
      </c>
      <c r="CA27" s="197"/>
      <c r="CB27" s="197"/>
      <c r="CD27" s="43" t="s">
        <v>212</v>
      </c>
      <c r="CE27" s="44"/>
      <c r="CF27" s="43" t="s">
        <v>213</v>
      </c>
    </row>
    <row r="28" spans="1:84">
      <c r="A28" s="824" t="s">
        <v>39</v>
      </c>
      <c r="B28" s="824" t="s">
        <v>39</v>
      </c>
      <c r="C28" s="926">
        <v>2016</v>
      </c>
      <c r="D28" s="1382" t="s">
        <v>22</v>
      </c>
      <c r="E28" s="1383" t="s">
        <v>6</v>
      </c>
      <c r="F28" s="367" t="s">
        <v>1355</v>
      </c>
      <c r="G28" s="701" t="s">
        <v>1041</v>
      </c>
      <c r="H28" s="701" t="s">
        <v>1377</v>
      </c>
      <c r="I28" s="1172" t="s">
        <v>286</v>
      </c>
      <c r="J28" s="1387" t="s">
        <v>1742</v>
      </c>
      <c r="K28" s="1268">
        <v>1</v>
      </c>
      <c r="L28" s="1268" t="s">
        <v>42</v>
      </c>
      <c r="M28" s="1393" t="s">
        <v>76</v>
      </c>
      <c r="N28" s="1730"/>
      <c r="O28" s="1730"/>
      <c r="P28" s="1733"/>
      <c r="Q28" s="1360"/>
      <c r="BA28" s="310" t="s">
        <v>365</v>
      </c>
      <c r="BB28" s="310" t="s">
        <v>366</v>
      </c>
      <c r="BD28" s="66" t="s">
        <v>430</v>
      </c>
      <c r="BE28" s="309"/>
      <c r="BF28" s="309"/>
      <c r="BH28" s="66" t="s">
        <v>459</v>
      </c>
      <c r="BM28" s="192" t="s">
        <v>481</v>
      </c>
      <c r="BU28" s="197" t="s">
        <v>671</v>
      </c>
      <c r="BV28" s="197"/>
      <c r="BW28" s="197"/>
      <c r="BX28" s="197"/>
      <c r="BY28" s="197"/>
      <c r="BZ28" s="197" t="s">
        <v>173</v>
      </c>
      <c r="CA28" s="197"/>
      <c r="CB28" s="197"/>
      <c r="CD28" s="44" t="s">
        <v>214</v>
      </c>
      <c r="CE28" s="44"/>
      <c r="CF28" s="44" t="s">
        <v>215</v>
      </c>
    </row>
    <row r="29" spans="1:84">
      <c r="A29" s="824" t="s">
        <v>39</v>
      </c>
      <c r="B29" s="824" t="s">
        <v>39</v>
      </c>
      <c r="C29" s="926">
        <v>2016</v>
      </c>
      <c r="D29" s="1382" t="s">
        <v>22</v>
      </c>
      <c r="E29" s="1383" t="s">
        <v>6</v>
      </c>
      <c r="F29" s="367" t="s">
        <v>1355</v>
      </c>
      <c r="G29" s="701" t="s">
        <v>1042</v>
      </c>
      <c r="H29" s="701" t="s">
        <v>1377</v>
      </c>
      <c r="I29" s="1172" t="s">
        <v>286</v>
      </c>
      <c r="J29" s="1387" t="s">
        <v>1742</v>
      </c>
      <c r="K29" s="1268">
        <v>1</v>
      </c>
      <c r="L29" s="1268" t="s">
        <v>42</v>
      </c>
      <c r="M29" s="1393" t="s">
        <v>76</v>
      </c>
      <c r="N29" s="1731"/>
      <c r="O29" s="1731"/>
      <c r="P29" s="1734"/>
      <c r="Q29" s="1360"/>
      <c r="BA29" s="310" t="s">
        <v>367</v>
      </c>
      <c r="BB29" s="310" t="s">
        <v>368</v>
      </c>
      <c r="BD29" s="66" t="s">
        <v>431</v>
      </c>
      <c r="BE29" s="309"/>
      <c r="BF29" s="309"/>
      <c r="BH29" s="66" t="s">
        <v>276</v>
      </c>
      <c r="BM29" s="192" t="s">
        <v>482</v>
      </c>
      <c r="BU29" s="197" t="s">
        <v>672</v>
      </c>
      <c r="BV29" s="197"/>
      <c r="BW29" s="197"/>
      <c r="BX29" s="197"/>
      <c r="BY29" s="197"/>
      <c r="BZ29" s="197" t="s">
        <v>710</v>
      </c>
      <c r="CA29" s="197"/>
      <c r="CB29" s="197"/>
      <c r="CD29" s="44" t="s">
        <v>216</v>
      </c>
      <c r="CE29" s="44"/>
      <c r="CF29" s="44" t="s">
        <v>217</v>
      </c>
    </row>
    <row r="30" spans="1:84">
      <c r="A30" s="1268" t="s">
        <v>39</v>
      </c>
      <c r="B30" s="1268" t="s">
        <v>39</v>
      </c>
      <c r="C30" s="926">
        <v>2016</v>
      </c>
      <c r="D30" s="1382" t="s">
        <v>22</v>
      </c>
      <c r="E30" s="1383" t="s">
        <v>6</v>
      </c>
      <c r="F30" s="367" t="s">
        <v>1356</v>
      </c>
      <c r="G30" s="1154" t="s">
        <v>1043</v>
      </c>
      <c r="H30" s="701" t="s">
        <v>1378</v>
      </c>
      <c r="I30" s="1172" t="s">
        <v>286</v>
      </c>
      <c r="J30" s="1387" t="s">
        <v>450</v>
      </c>
      <c r="K30" s="1268">
        <v>1</v>
      </c>
      <c r="L30" s="1268" t="s">
        <v>42</v>
      </c>
      <c r="M30" s="376" t="s">
        <v>76</v>
      </c>
      <c r="N30" s="824"/>
      <c r="O30" s="824">
        <v>30</v>
      </c>
      <c r="P30" s="1359">
        <f>IF(N30="-",O30,(IF(O30="-",N30,(N30+O30))))</f>
        <v>30</v>
      </c>
      <c r="Q30" s="1360"/>
      <c r="BA30" s="310" t="s">
        <v>370</v>
      </c>
      <c r="BB30" s="310" t="s">
        <v>4</v>
      </c>
      <c r="BD30" s="66" t="s">
        <v>57</v>
      </c>
      <c r="BE30" s="309"/>
      <c r="BF30" s="309"/>
      <c r="BH30" s="66" t="s">
        <v>458</v>
      </c>
      <c r="BM30" s="192" t="s">
        <v>483</v>
      </c>
      <c r="BU30" s="197" t="s">
        <v>673</v>
      </c>
      <c r="BV30" s="197"/>
      <c r="BW30" s="197"/>
      <c r="BX30" s="197"/>
      <c r="BY30" s="197"/>
      <c r="BZ30" s="197" t="s">
        <v>57</v>
      </c>
      <c r="CA30" s="197"/>
      <c r="CB30" s="197"/>
      <c r="CD30" s="44" t="s">
        <v>218</v>
      </c>
      <c r="CE30" s="44"/>
      <c r="CF30" s="44" t="s">
        <v>219</v>
      </c>
    </row>
    <row r="31" spans="1:84">
      <c r="A31" s="824" t="s">
        <v>39</v>
      </c>
      <c r="B31" s="824" t="s">
        <v>39</v>
      </c>
      <c r="C31" s="926">
        <v>2016</v>
      </c>
      <c r="D31" s="1382" t="s">
        <v>22</v>
      </c>
      <c r="E31" s="1383" t="s">
        <v>6</v>
      </c>
      <c r="F31" s="367" t="s">
        <v>1357</v>
      </c>
      <c r="G31" s="1154" t="s">
        <v>1044</v>
      </c>
      <c r="H31" s="1154" t="s">
        <v>1377</v>
      </c>
      <c r="I31" s="1154" t="s">
        <v>286</v>
      </c>
      <c r="J31" s="1387" t="s">
        <v>1742</v>
      </c>
      <c r="K31" s="824">
        <v>1</v>
      </c>
      <c r="L31" s="824" t="s">
        <v>42</v>
      </c>
      <c r="M31" s="367" t="s">
        <v>76</v>
      </c>
      <c r="N31" s="944">
        <v>8</v>
      </c>
      <c r="O31" s="824">
        <v>10</v>
      </c>
      <c r="P31" s="1359">
        <f>IF(N31="-",O31,(IF(O31="-",N31,(N31+O31))))</f>
        <v>18</v>
      </c>
      <c r="Q31" s="1360"/>
      <c r="BD31" s="66" t="s">
        <v>432</v>
      </c>
      <c r="BH31" s="66" t="s">
        <v>456</v>
      </c>
      <c r="BM31" s="192" t="s">
        <v>484</v>
      </c>
      <c r="BU31" s="197" t="s">
        <v>674</v>
      </c>
      <c r="BV31" s="197"/>
      <c r="BW31" s="197"/>
      <c r="BX31" s="197"/>
      <c r="BY31" s="197"/>
      <c r="BZ31" s="197" t="s">
        <v>718</v>
      </c>
      <c r="CA31" s="197"/>
      <c r="CB31" s="197"/>
      <c r="CD31" s="44" t="s">
        <v>220</v>
      </c>
      <c r="CE31" s="44"/>
      <c r="CF31" s="44" t="s">
        <v>221</v>
      </c>
    </row>
    <row r="32" spans="1:84">
      <c r="A32" s="824" t="s">
        <v>39</v>
      </c>
      <c r="B32" s="824" t="s">
        <v>39</v>
      </c>
      <c r="C32" s="926">
        <v>2016</v>
      </c>
      <c r="D32" s="1382" t="s">
        <v>22</v>
      </c>
      <c r="E32" s="1383" t="s">
        <v>6</v>
      </c>
      <c r="F32" s="367" t="s">
        <v>1358</v>
      </c>
      <c r="G32" s="1394" t="s">
        <v>1051</v>
      </c>
      <c r="H32" s="1154" t="s">
        <v>1379</v>
      </c>
      <c r="I32" s="1154" t="s">
        <v>286</v>
      </c>
      <c r="J32" s="1387" t="s">
        <v>1206</v>
      </c>
      <c r="K32" s="824"/>
      <c r="L32" s="824"/>
      <c r="M32" s="367"/>
      <c r="N32" s="944" t="s">
        <v>860</v>
      </c>
      <c r="O32" s="824" t="s">
        <v>860</v>
      </c>
      <c r="P32" s="1359" t="s">
        <v>860</v>
      </c>
      <c r="Q32" s="1395" t="s">
        <v>1384</v>
      </c>
      <c r="BD32" s="66" t="s">
        <v>433</v>
      </c>
      <c r="BH32" s="66" t="s">
        <v>457</v>
      </c>
      <c r="BM32" s="192" t="s">
        <v>485</v>
      </c>
      <c r="BU32" s="197" t="s">
        <v>675</v>
      </c>
      <c r="BV32" s="197"/>
      <c r="BW32" s="197"/>
      <c r="BX32" s="197"/>
      <c r="BY32" s="197"/>
      <c r="BZ32" s="197" t="s">
        <v>709</v>
      </c>
      <c r="CA32" s="197"/>
      <c r="CB32" s="197"/>
      <c r="CD32" s="44" t="s">
        <v>222</v>
      </c>
      <c r="CE32" s="44"/>
      <c r="CF32" s="44" t="s">
        <v>208</v>
      </c>
    </row>
    <row r="33" spans="1:84">
      <c r="A33" s="1268" t="s">
        <v>39</v>
      </c>
      <c r="B33" s="1268" t="s">
        <v>39</v>
      </c>
      <c r="C33" s="926">
        <v>2016</v>
      </c>
      <c r="D33" s="1382" t="s">
        <v>22</v>
      </c>
      <c r="E33" s="1383" t="s">
        <v>6</v>
      </c>
      <c r="F33" s="367" t="s">
        <v>1359</v>
      </c>
      <c r="G33" s="1154" t="s">
        <v>1037</v>
      </c>
      <c r="H33" s="701" t="s">
        <v>1380</v>
      </c>
      <c r="I33" s="1172" t="s">
        <v>286</v>
      </c>
      <c r="J33" s="1387" t="s">
        <v>450</v>
      </c>
      <c r="K33" s="1268">
        <v>1</v>
      </c>
      <c r="L33" s="1268" t="s">
        <v>42</v>
      </c>
      <c r="M33" s="376" t="s">
        <v>76</v>
      </c>
      <c r="N33" s="1268" t="s">
        <v>860</v>
      </c>
      <c r="O33" s="1729">
        <v>18</v>
      </c>
      <c r="P33" s="1732">
        <v>18</v>
      </c>
      <c r="Q33" s="1360"/>
      <c r="BA33" s="138" t="s">
        <v>2907</v>
      </c>
      <c r="BD33" s="66" t="s">
        <v>174</v>
      </c>
      <c r="BH33" s="66" t="s">
        <v>277</v>
      </c>
      <c r="BM33" s="192" t="s">
        <v>486</v>
      </c>
      <c r="BU33" s="197" t="s">
        <v>692</v>
      </c>
      <c r="BV33" s="197"/>
      <c r="BW33" s="197"/>
      <c r="BX33" s="197"/>
      <c r="BY33" s="197"/>
      <c r="BZ33" s="197" t="s">
        <v>174</v>
      </c>
      <c r="CA33" s="197"/>
      <c r="CB33" s="197"/>
      <c r="CD33" s="44" t="s">
        <v>223</v>
      </c>
      <c r="CE33" s="44"/>
      <c r="CF33" s="44" t="s">
        <v>206</v>
      </c>
    </row>
    <row r="34" spans="1:84">
      <c r="A34" s="1268" t="s">
        <v>39</v>
      </c>
      <c r="B34" s="1268" t="s">
        <v>39</v>
      </c>
      <c r="C34" s="926">
        <v>2016</v>
      </c>
      <c r="D34" s="1382" t="s">
        <v>22</v>
      </c>
      <c r="E34" s="1383" t="s">
        <v>6</v>
      </c>
      <c r="F34" s="367" t="s">
        <v>1359</v>
      </c>
      <c r="G34" s="1388" t="s">
        <v>1067</v>
      </c>
      <c r="H34" s="701" t="s">
        <v>1380</v>
      </c>
      <c r="I34" s="1172" t="s">
        <v>286</v>
      </c>
      <c r="J34" s="1387" t="s">
        <v>450</v>
      </c>
      <c r="K34" s="1268">
        <v>1</v>
      </c>
      <c r="L34" s="1268" t="s">
        <v>42</v>
      </c>
      <c r="M34" s="376" t="s">
        <v>76</v>
      </c>
      <c r="N34" s="824" t="s">
        <v>860</v>
      </c>
      <c r="O34" s="1731"/>
      <c r="P34" s="1734"/>
      <c r="Q34" s="1360"/>
      <c r="BA34" s="66" t="s">
        <v>18</v>
      </c>
      <c r="BD34" s="66" t="s">
        <v>424</v>
      </c>
      <c r="BM34" s="192" t="s">
        <v>487</v>
      </c>
      <c r="BU34" s="197" t="s">
        <v>676</v>
      </c>
      <c r="BV34" s="197"/>
      <c r="BW34" s="197"/>
      <c r="BX34" s="197"/>
      <c r="BY34" s="197"/>
      <c r="BZ34" s="197" t="s">
        <v>717</v>
      </c>
      <c r="CA34" s="197"/>
      <c r="CB34" s="197"/>
      <c r="CD34" s="44" t="s">
        <v>224</v>
      </c>
      <c r="CE34" s="44"/>
      <c r="CF34" s="44" t="s">
        <v>225</v>
      </c>
    </row>
    <row r="35" spans="1:84">
      <c r="A35" s="1268" t="s">
        <v>39</v>
      </c>
      <c r="B35" s="1268" t="s">
        <v>39</v>
      </c>
      <c r="C35" s="926">
        <v>2016</v>
      </c>
      <c r="D35" s="1382" t="s">
        <v>22</v>
      </c>
      <c r="E35" s="1383" t="s">
        <v>6</v>
      </c>
      <c r="F35" s="376" t="s">
        <v>1360</v>
      </c>
      <c r="G35" s="1154" t="s">
        <v>269</v>
      </c>
      <c r="H35" s="1154" t="s">
        <v>1381</v>
      </c>
      <c r="I35" s="1172" t="s">
        <v>286</v>
      </c>
      <c r="J35" s="1387" t="s">
        <v>450</v>
      </c>
      <c r="K35" s="1268">
        <v>1</v>
      </c>
      <c r="L35" s="1268" t="s">
        <v>42</v>
      </c>
      <c r="M35" s="376" t="s">
        <v>76</v>
      </c>
      <c r="N35" s="824" t="s">
        <v>860</v>
      </c>
      <c r="O35" s="1389">
        <v>36</v>
      </c>
      <c r="P35" s="1359">
        <f>IF(N35="-",O35,(IF(O35="-",N35,(N35+O35))))</f>
        <v>36</v>
      </c>
      <c r="Q35" s="1360"/>
      <c r="BA35" s="66" t="s">
        <v>20</v>
      </c>
      <c r="BD35" s="66" t="s">
        <v>434</v>
      </c>
      <c r="BM35" s="192" t="s">
        <v>488</v>
      </c>
      <c r="BU35" s="197" t="s">
        <v>693</v>
      </c>
      <c r="BV35" s="197"/>
      <c r="BW35" s="197"/>
      <c r="BX35" s="197"/>
      <c r="BY35" s="197"/>
      <c r="BZ35" s="197" t="s">
        <v>184</v>
      </c>
      <c r="CA35" s="197"/>
      <c r="CB35" s="197"/>
      <c r="CD35" s="44" t="s">
        <v>226</v>
      </c>
      <c r="CE35" s="44"/>
      <c r="CF35" s="44" t="s">
        <v>207</v>
      </c>
    </row>
    <row r="36" spans="1:84">
      <c r="A36" s="1268" t="s">
        <v>39</v>
      </c>
      <c r="B36" s="1268" t="s">
        <v>39</v>
      </c>
      <c r="C36" s="926">
        <v>2016</v>
      </c>
      <c r="D36" s="1382" t="s">
        <v>22</v>
      </c>
      <c r="E36" s="1383" t="s">
        <v>6</v>
      </c>
      <c r="F36" s="376" t="s">
        <v>1361</v>
      </c>
      <c r="G36" s="701" t="s">
        <v>90</v>
      </c>
      <c r="H36" s="701" t="s">
        <v>1382</v>
      </c>
      <c r="I36" s="1172" t="s">
        <v>286</v>
      </c>
      <c r="J36" s="1387" t="s">
        <v>1742</v>
      </c>
      <c r="K36" s="1268">
        <v>1</v>
      </c>
      <c r="L36" s="1268" t="s">
        <v>42</v>
      </c>
      <c r="M36" s="376" t="s">
        <v>76</v>
      </c>
      <c r="N36" s="1729">
        <v>12</v>
      </c>
      <c r="O36" s="1389">
        <v>36</v>
      </c>
      <c r="P36" s="1732">
        <v>82</v>
      </c>
      <c r="Q36" s="1360"/>
      <c r="BA36" s="66" t="s">
        <v>22</v>
      </c>
      <c r="BD36" s="66" t="s">
        <v>435</v>
      </c>
      <c r="BH36" s="138" t="s">
        <v>630</v>
      </c>
      <c r="BM36" s="192" t="s">
        <v>489</v>
      </c>
      <c r="BU36" s="197" t="s">
        <v>677</v>
      </c>
      <c r="BV36" s="197"/>
      <c r="BW36" s="197"/>
      <c r="BX36" s="197"/>
      <c r="BY36" s="197"/>
      <c r="BZ36" s="197" t="s">
        <v>702</v>
      </c>
      <c r="CA36" s="197"/>
      <c r="CB36" s="197"/>
      <c r="CD36" s="44" t="s">
        <v>227</v>
      </c>
      <c r="CE36" s="44"/>
      <c r="CF36" s="44"/>
    </row>
    <row r="37" spans="1:84">
      <c r="A37" s="1268" t="s">
        <v>39</v>
      </c>
      <c r="B37" s="1268" t="s">
        <v>39</v>
      </c>
      <c r="C37" s="926">
        <v>2016</v>
      </c>
      <c r="D37" s="1382" t="s">
        <v>22</v>
      </c>
      <c r="E37" s="1383" t="s">
        <v>6</v>
      </c>
      <c r="F37" s="376" t="s">
        <v>1362</v>
      </c>
      <c r="G37" s="701" t="s">
        <v>74</v>
      </c>
      <c r="H37" s="701" t="s">
        <v>1383</v>
      </c>
      <c r="I37" s="1172" t="s">
        <v>286</v>
      </c>
      <c r="J37" s="1387" t="s">
        <v>1742</v>
      </c>
      <c r="K37" s="1268">
        <v>1</v>
      </c>
      <c r="L37" s="1268"/>
      <c r="M37" s="376" t="s">
        <v>76</v>
      </c>
      <c r="N37" s="1730"/>
      <c r="O37" s="824">
        <v>30</v>
      </c>
      <c r="P37" s="1733"/>
      <c r="Q37" s="1360"/>
      <c r="BA37" s="66" t="s">
        <v>24</v>
      </c>
      <c r="BD37" s="197" t="s">
        <v>437</v>
      </c>
      <c r="BH37" s="66" t="s">
        <v>729</v>
      </c>
      <c r="BM37" s="192" t="s">
        <v>490</v>
      </c>
      <c r="BU37" s="197" t="s">
        <v>694</v>
      </c>
      <c r="BV37" s="197"/>
      <c r="BW37" s="197"/>
      <c r="BX37" s="197"/>
      <c r="BY37" s="197"/>
      <c r="BZ37" s="197" t="s">
        <v>712</v>
      </c>
      <c r="CA37" s="197"/>
      <c r="CB37" s="197"/>
      <c r="CD37" s="44" t="s">
        <v>228</v>
      </c>
      <c r="CE37" s="44"/>
      <c r="CF37" s="44"/>
    </row>
    <row r="38" spans="1:84">
      <c r="A38" s="1268" t="s">
        <v>39</v>
      </c>
      <c r="B38" s="1268" t="s">
        <v>39</v>
      </c>
      <c r="C38" s="926">
        <v>2016</v>
      </c>
      <c r="D38" s="1382" t="s">
        <v>22</v>
      </c>
      <c r="E38" s="1383" t="s">
        <v>6</v>
      </c>
      <c r="F38" s="376" t="s">
        <v>1340</v>
      </c>
      <c r="G38" s="701" t="s">
        <v>74</v>
      </c>
      <c r="H38" s="701" t="s">
        <v>1377</v>
      </c>
      <c r="I38" s="1172" t="s">
        <v>286</v>
      </c>
      <c r="J38" s="1387" t="s">
        <v>1742</v>
      </c>
      <c r="K38" s="1268">
        <v>1</v>
      </c>
      <c r="L38" s="1268" t="s">
        <v>42</v>
      </c>
      <c r="M38" s="376" t="s">
        <v>76</v>
      </c>
      <c r="N38" s="1731"/>
      <c r="O38" s="824">
        <v>4</v>
      </c>
      <c r="P38" s="1734"/>
      <c r="Q38" s="1360"/>
      <c r="BA38" s="66" t="s">
        <v>401</v>
      </c>
      <c r="BD38" s="197" t="s">
        <v>436</v>
      </c>
      <c r="BH38" s="66" t="s">
        <v>631</v>
      </c>
      <c r="BM38" s="192" t="s">
        <v>491</v>
      </c>
      <c r="BU38" s="197" t="s">
        <v>678</v>
      </c>
      <c r="BV38" s="197"/>
      <c r="BW38" s="197"/>
      <c r="BX38" s="197"/>
      <c r="BY38" s="197"/>
      <c r="BZ38" s="197" t="s">
        <v>703</v>
      </c>
      <c r="CA38" s="197"/>
      <c r="CB38" s="197"/>
      <c r="CD38" s="44" t="s">
        <v>229</v>
      </c>
      <c r="CE38" s="44"/>
      <c r="CF38" s="44"/>
    </row>
    <row r="39" spans="1:84">
      <c r="A39" s="958" t="s">
        <v>39</v>
      </c>
      <c r="B39" s="958" t="s">
        <v>39</v>
      </c>
      <c r="C39" s="926">
        <v>2016</v>
      </c>
      <c r="D39" s="964" t="s">
        <v>401</v>
      </c>
      <c r="E39" s="958" t="s">
        <v>403</v>
      </c>
      <c r="F39" s="958" t="s">
        <v>1619</v>
      </c>
      <c r="G39" s="701" t="s">
        <v>1626</v>
      </c>
      <c r="H39" s="701" t="s">
        <v>1627</v>
      </c>
      <c r="I39" s="1396" t="s">
        <v>1863</v>
      </c>
      <c r="J39" s="1387" t="s">
        <v>1742</v>
      </c>
      <c r="K39" s="1268">
        <v>1</v>
      </c>
      <c r="L39" s="1268" t="s">
        <v>42</v>
      </c>
      <c r="M39" s="1268" t="s">
        <v>728</v>
      </c>
      <c r="N39" s="824">
        <v>20</v>
      </c>
      <c r="O39" s="926">
        <v>10</v>
      </c>
      <c r="P39" s="1397">
        <f t="shared" ref="P39:P83" si="1">IF(N39="-",O39,(IF(O39="-",N39,(N39+O39))))</f>
        <v>30</v>
      </c>
      <c r="Q39" s="1360"/>
      <c r="BD39" s="197" t="s">
        <v>438</v>
      </c>
      <c r="BH39" s="66" t="s">
        <v>632</v>
      </c>
      <c r="BM39" s="192" t="s">
        <v>492</v>
      </c>
      <c r="BU39" s="197" t="s">
        <v>695</v>
      </c>
      <c r="BV39" s="197"/>
      <c r="BW39" s="197"/>
      <c r="BX39" s="197"/>
      <c r="BY39" s="197"/>
      <c r="BZ39" s="197" t="s">
        <v>704</v>
      </c>
      <c r="CA39" s="197"/>
      <c r="CB39" s="197"/>
      <c r="CD39" s="44" t="s">
        <v>230</v>
      </c>
      <c r="CE39" s="44"/>
      <c r="CF39" s="44"/>
    </row>
    <row r="40" spans="1:84">
      <c r="A40" s="958" t="s">
        <v>39</v>
      </c>
      <c r="B40" s="958" t="s">
        <v>39</v>
      </c>
      <c r="C40" s="926">
        <v>2016</v>
      </c>
      <c r="D40" s="964" t="s">
        <v>401</v>
      </c>
      <c r="E40" s="958" t="s">
        <v>403</v>
      </c>
      <c r="F40" s="958" t="s">
        <v>2047</v>
      </c>
      <c r="G40" s="701" t="s">
        <v>1626</v>
      </c>
      <c r="H40" s="701" t="s">
        <v>1627</v>
      </c>
      <c r="I40" s="1396" t="s">
        <v>1863</v>
      </c>
      <c r="J40" s="1398" t="s">
        <v>1209</v>
      </c>
      <c r="K40" s="1268">
        <v>1</v>
      </c>
      <c r="L40" s="1268" t="s">
        <v>42</v>
      </c>
      <c r="M40" s="1268" t="s">
        <v>728</v>
      </c>
      <c r="N40" s="1375">
        <v>0</v>
      </c>
      <c r="O40" s="1399">
        <v>30</v>
      </c>
      <c r="P40" s="1397">
        <f t="shared" si="1"/>
        <v>30</v>
      </c>
      <c r="Q40" s="1400"/>
      <c r="BD40" s="197"/>
      <c r="BM40" s="192"/>
      <c r="BU40" s="197"/>
      <c r="BV40" s="197"/>
      <c r="BW40" s="197"/>
      <c r="BX40" s="197"/>
      <c r="BY40" s="197"/>
      <c r="BZ40" s="197"/>
      <c r="CA40" s="197"/>
      <c r="CB40" s="197"/>
      <c r="CD40" s="44"/>
      <c r="CE40" s="44"/>
      <c r="CF40" s="44"/>
    </row>
    <row r="41" spans="1:84">
      <c r="A41" s="958" t="s">
        <v>39</v>
      </c>
      <c r="B41" s="958" t="s">
        <v>39</v>
      </c>
      <c r="C41" s="926">
        <v>2016</v>
      </c>
      <c r="D41" s="964" t="s">
        <v>401</v>
      </c>
      <c r="E41" s="368" t="s">
        <v>403</v>
      </c>
      <c r="F41" s="958" t="s">
        <v>1620</v>
      </c>
      <c r="G41" s="701" t="s">
        <v>1628</v>
      </c>
      <c r="H41" s="1398" t="s">
        <v>1860</v>
      </c>
      <c r="I41" s="1396" t="s">
        <v>1629</v>
      </c>
      <c r="J41" s="701" t="s">
        <v>448</v>
      </c>
      <c r="K41" s="1268">
        <v>1</v>
      </c>
      <c r="L41" s="1268" t="s">
        <v>42</v>
      </c>
      <c r="M41" s="824" t="s">
        <v>76</v>
      </c>
      <c r="N41" s="1268">
        <v>4</v>
      </c>
      <c r="O41" s="904" t="s">
        <v>860</v>
      </c>
      <c r="P41" s="1397">
        <f t="shared" si="1"/>
        <v>4</v>
      </c>
      <c r="Q41" s="1360"/>
      <c r="BD41" s="197" t="s">
        <v>439</v>
      </c>
      <c r="BH41" s="66" t="s">
        <v>633</v>
      </c>
      <c r="BM41" s="192" t="s">
        <v>493</v>
      </c>
      <c r="BU41" s="197" t="s">
        <v>696</v>
      </c>
      <c r="BV41" s="197"/>
      <c r="BW41" s="197"/>
      <c r="BX41" s="197"/>
      <c r="BY41" s="197"/>
      <c r="BZ41" s="197" t="s">
        <v>715</v>
      </c>
      <c r="CA41" s="197"/>
      <c r="CB41" s="197"/>
      <c r="CD41" s="44" t="s">
        <v>231</v>
      </c>
      <c r="CE41" s="44"/>
      <c r="CF41" s="44"/>
    </row>
    <row r="42" spans="1:84">
      <c r="A42" s="958" t="s">
        <v>39</v>
      </c>
      <c r="B42" s="958" t="s">
        <v>39</v>
      </c>
      <c r="C42" s="926">
        <v>2016</v>
      </c>
      <c r="D42" s="964" t="s">
        <v>401</v>
      </c>
      <c r="E42" s="368" t="s">
        <v>403</v>
      </c>
      <c r="F42" s="958" t="s">
        <v>1621</v>
      </c>
      <c r="G42" s="701" t="s">
        <v>1630</v>
      </c>
      <c r="H42" s="701" t="s">
        <v>1631</v>
      </c>
      <c r="I42" s="1396" t="s">
        <v>1629</v>
      </c>
      <c r="J42" s="1387" t="s">
        <v>1742</v>
      </c>
      <c r="K42" s="1268">
        <v>1</v>
      </c>
      <c r="L42" s="1268" t="s">
        <v>42</v>
      </c>
      <c r="M42" s="824" t="s">
        <v>728</v>
      </c>
      <c r="N42" s="1268">
        <v>12</v>
      </c>
      <c r="O42" s="904">
        <v>48</v>
      </c>
      <c r="P42" s="1397">
        <f t="shared" si="1"/>
        <v>60</v>
      </c>
      <c r="Q42" s="1360"/>
      <c r="BA42" s="66" t="s">
        <v>2908</v>
      </c>
      <c r="BD42" s="197" t="s">
        <v>440</v>
      </c>
      <c r="BH42" s="66" t="s">
        <v>634</v>
      </c>
      <c r="BM42" s="192" t="s">
        <v>494</v>
      </c>
      <c r="BU42" s="197" t="s">
        <v>697</v>
      </c>
      <c r="BV42" s="197"/>
      <c r="BW42" s="197"/>
      <c r="BX42" s="197"/>
      <c r="BY42" s="197"/>
      <c r="BZ42" s="197" t="s">
        <v>705</v>
      </c>
      <c r="CA42" s="197"/>
      <c r="CB42" s="197"/>
    </row>
    <row r="43" spans="1:84">
      <c r="A43" s="824" t="s">
        <v>39</v>
      </c>
      <c r="B43" s="824" t="s">
        <v>39</v>
      </c>
      <c r="C43" s="926">
        <v>2016</v>
      </c>
      <c r="D43" s="964" t="s">
        <v>401</v>
      </c>
      <c r="E43" s="824" t="s">
        <v>403</v>
      </c>
      <c r="F43" s="824" t="s">
        <v>1622</v>
      </c>
      <c r="G43" s="701" t="s">
        <v>1632</v>
      </c>
      <c r="H43" s="1398" t="s">
        <v>1861</v>
      </c>
      <c r="I43" s="1396" t="s">
        <v>1629</v>
      </c>
      <c r="J43" s="701" t="s">
        <v>448</v>
      </c>
      <c r="K43" s="824">
        <v>1</v>
      </c>
      <c r="L43" s="824" t="s">
        <v>42</v>
      </c>
      <c r="M43" s="824" t="s">
        <v>76</v>
      </c>
      <c r="N43" s="824">
        <v>4</v>
      </c>
      <c r="O43" s="926" t="s">
        <v>860</v>
      </c>
      <c r="P43" s="1397">
        <f t="shared" si="1"/>
        <v>4</v>
      </c>
      <c r="Q43" s="1360"/>
      <c r="BA43" s="66" t="s">
        <v>40</v>
      </c>
      <c r="BD43" s="197" t="s">
        <v>441</v>
      </c>
      <c r="BH43" s="66" t="s">
        <v>635</v>
      </c>
      <c r="BM43" s="192" t="s">
        <v>495</v>
      </c>
      <c r="BU43" s="197" t="s">
        <v>679</v>
      </c>
      <c r="BV43" s="197"/>
      <c r="BW43" s="197"/>
      <c r="BX43" s="197"/>
      <c r="BY43" s="197"/>
      <c r="BZ43" s="197" t="s">
        <v>707</v>
      </c>
      <c r="CA43" s="197"/>
      <c r="CB43" s="197"/>
    </row>
    <row r="44" spans="1:84">
      <c r="A44" s="824" t="s">
        <v>39</v>
      </c>
      <c r="B44" s="824" t="s">
        <v>39</v>
      </c>
      <c r="C44" s="926">
        <v>2016</v>
      </c>
      <c r="D44" s="964" t="s">
        <v>401</v>
      </c>
      <c r="E44" s="824" t="s">
        <v>403</v>
      </c>
      <c r="F44" s="824" t="s">
        <v>1623</v>
      </c>
      <c r="G44" s="701" t="s">
        <v>1633</v>
      </c>
      <c r="H44" s="1398" t="s">
        <v>1862</v>
      </c>
      <c r="I44" s="824" t="s">
        <v>286</v>
      </c>
      <c r="J44" s="701" t="s">
        <v>450</v>
      </c>
      <c r="K44" s="824">
        <v>1</v>
      </c>
      <c r="L44" s="824" t="s">
        <v>42</v>
      </c>
      <c r="M44" s="824" t="s">
        <v>76</v>
      </c>
      <c r="N44" s="824" t="s">
        <v>860</v>
      </c>
      <c r="O44" s="926">
        <v>4</v>
      </c>
      <c r="P44" s="1397">
        <f t="shared" si="1"/>
        <v>4</v>
      </c>
      <c r="Q44" s="1401"/>
      <c r="BA44" s="66" t="s">
        <v>24</v>
      </c>
      <c r="BD44" s="197" t="s">
        <v>442</v>
      </c>
      <c r="BH44" s="66" t="s">
        <v>636</v>
      </c>
      <c r="BM44" s="192" t="s">
        <v>496</v>
      </c>
      <c r="BU44" s="197" t="s">
        <v>680</v>
      </c>
      <c r="BV44" s="197"/>
      <c r="BW44" s="197"/>
      <c r="BX44" s="197"/>
      <c r="BY44" s="197"/>
      <c r="BZ44" s="197" t="s">
        <v>441</v>
      </c>
      <c r="CA44" s="197"/>
      <c r="CB44" s="197"/>
    </row>
    <row r="45" spans="1:84">
      <c r="A45" s="368" t="s">
        <v>39</v>
      </c>
      <c r="B45" s="368" t="s">
        <v>39</v>
      </c>
      <c r="C45" s="926">
        <v>2016</v>
      </c>
      <c r="D45" s="1402" t="s">
        <v>401</v>
      </c>
      <c r="E45" s="368" t="s">
        <v>403</v>
      </c>
      <c r="F45" s="368" t="s">
        <v>1624</v>
      </c>
      <c r="G45" s="701" t="s">
        <v>1634</v>
      </c>
      <c r="H45" s="1398" t="s">
        <v>1859</v>
      </c>
      <c r="I45" s="824" t="s">
        <v>286</v>
      </c>
      <c r="J45" s="701" t="s">
        <v>450</v>
      </c>
      <c r="K45" s="824">
        <v>1</v>
      </c>
      <c r="L45" s="824" t="s">
        <v>42</v>
      </c>
      <c r="M45" s="824" t="s">
        <v>728</v>
      </c>
      <c r="N45" s="824" t="s">
        <v>860</v>
      </c>
      <c r="O45" s="824">
        <v>12</v>
      </c>
      <c r="P45" s="1397">
        <f t="shared" si="1"/>
        <v>12</v>
      </c>
      <c r="Q45" s="1401"/>
      <c r="BA45" s="66" t="s">
        <v>401</v>
      </c>
      <c r="BD45" s="197" t="s">
        <v>443</v>
      </c>
      <c r="BH45" s="66" t="s">
        <v>637</v>
      </c>
      <c r="BM45" s="192" t="s">
        <v>497</v>
      </c>
      <c r="BU45" s="197" t="s">
        <v>682</v>
      </c>
      <c r="BV45" s="197"/>
      <c r="BW45" s="197"/>
      <c r="BX45" s="197"/>
      <c r="BY45" s="197"/>
      <c r="BZ45" s="197" t="s">
        <v>708</v>
      </c>
      <c r="CA45" s="197"/>
      <c r="CB45" s="197"/>
    </row>
    <row r="46" spans="1:84">
      <c r="A46" s="368" t="s">
        <v>39</v>
      </c>
      <c r="B46" s="368" t="s">
        <v>39</v>
      </c>
      <c r="C46" s="926">
        <v>2016</v>
      </c>
      <c r="D46" s="1402" t="s">
        <v>401</v>
      </c>
      <c r="E46" s="368" t="s">
        <v>403</v>
      </c>
      <c r="F46" s="368" t="s">
        <v>2048</v>
      </c>
      <c r="G46" s="701" t="s">
        <v>1634</v>
      </c>
      <c r="H46" s="1398" t="s">
        <v>1859</v>
      </c>
      <c r="I46" s="824" t="s">
        <v>286</v>
      </c>
      <c r="J46" s="1398" t="s">
        <v>1209</v>
      </c>
      <c r="K46" s="824">
        <v>1</v>
      </c>
      <c r="L46" s="824" t="s">
        <v>42</v>
      </c>
      <c r="M46" s="824" t="s">
        <v>728</v>
      </c>
      <c r="N46" s="824" t="s">
        <v>860</v>
      </c>
      <c r="O46" s="824">
        <v>48</v>
      </c>
      <c r="P46" s="1397">
        <f t="shared" ref="P46" si="2">IF(N46="-",O46,(IF(O46="-",N46,(N46+O46))))</f>
        <v>48</v>
      </c>
      <c r="Q46" s="1401"/>
      <c r="BD46" s="66" t="s">
        <v>429</v>
      </c>
      <c r="BH46" s="66" t="s">
        <v>638</v>
      </c>
      <c r="BM46" s="192" t="s">
        <v>498</v>
      </c>
      <c r="BU46" s="197" t="s">
        <v>683</v>
      </c>
      <c r="BV46" s="197"/>
      <c r="BW46" s="197"/>
      <c r="BX46" s="197"/>
      <c r="BY46" s="197"/>
      <c r="CA46" s="197"/>
      <c r="CB46" s="197"/>
    </row>
    <row r="47" spans="1:84">
      <c r="A47" s="824" t="s">
        <v>39</v>
      </c>
      <c r="B47" s="824" t="s">
        <v>39</v>
      </c>
      <c r="C47" s="926">
        <v>2016</v>
      </c>
      <c r="D47" s="964" t="s">
        <v>401</v>
      </c>
      <c r="E47" s="824" t="s">
        <v>403</v>
      </c>
      <c r="F47" s="824" t="s">
        <v>1625</v>
      </c>
      <c r="G47" s="701" t="s">
        <v>1635</v>
      </c>
      <c r="H47" s="1398" t="s">
        <v>1858</v>
      </c>
      <c r="I47" s="824" t="s">
        <v>286</v>
      </c>
      <c r="J47" s="701" t="s">
        <v>448</v>
      </c>
      <c r="K47" s="824">
        <v>1</v>
      </c>
      <c r="L47" s="824" t="s">
        <v>42</v>
      </c>
      <c r="M47" s="824" t="s">
        <v>728</v>
      </c>
      <c r="N47" s="824">
        <v>12</v>
      </c>
      <c r="O47" s="926" t="s">
        <v>860</v>
      </c>
      <c r="P47" s="1397">
        <f t="shared" si="1"/>
        <v>12</v>
      </c>
      <c r="Q47" s="1401"/>
      <c r="BH47" s="66" t="s">
        <v>113</v>
      </c>
      <c r="BM47" s="192" t="s">
        <v>499</v>
      </c>
      <c r="BV47" s="197"/>
      <c r="BW47" s="197"/>
      <c r="BX47" s="197"/>
      <c r="BY47" s="197"/>
      <c r="CA47" s="197"/>
      <c r="CB47" s="197"/>
    </row>
    <row r="48" spans="1:84">
      <c r="A48" s="1268" t="s">
        <v>39</v>
      </c>
      <c r="B48" s="1268" t="s">
        <v>39</v>
      </c>
      <c r="C48" s="926">
        <v>2016</v>
      </c>
      <c r="D48" s="964" t="s">
        <v>24</v>
      </c>
      <c r="E48" s="1403" t="s">
        <v>101</v>
      </c>
      <c r="F48" s="824" t="s">
        <v>1175</v>
      </c>
      <c r="G48" s="1253" t="s">
        <v>1077</v>
      </c>
      <c r="H48" s="367" t="s">
        <v>1076</v>
      </c>
      <c r="I48" s="1404" t="s">
        <v>286</v>
      </c>
      <c r="J48" s="701" t="s">
        <v>448</v>
      </c>
      <c r="K48" s="824">
        <v>1</v>
      </c>
      <c r="L48" s="1268" t="s">
        <v>42</v>
      </c>
      <c r="M48" s="1405" t="s">
        <v>728</v>
      </c>
      <c r="N48" s="824">
        <v>96</v>
      </c>
      <c r="O48" s="824" t="s">
        <v>860</v>
      </c>
      <c r="P48" s="1359">
        <f t="shared" si="1"/>
        <v>96</v>
      </c>
      <c r="Q48" s="1360"/>
      <c r="BA48" s="138" t="s">
        <v>299</v>
      </c>
      <c r="BH48" s="66" t="s">
        <v>114</v>
      </c>
      <c r="BM48" s="192" t="s">
        <v>500</v>
      </c>
      <c r="BV48" s="197"/>
      <c r="BW48" s="197"/>
      <c r="BX48" s="197"/>
      <c r="BY48" s="197"/>
      <c r="BZ48" s="197"/>
      <c r="CA48" s="197"/>
      <c r="CB48" s="197"/>
    </row>
    <row r="49" spans="1:80">
      <c r="A49" s="1268" t="s">
        <v>39</v>
      </c>
      <c r="B49" s="1268" t="s">
        <v>39</v>
      </c>
      <c r="C49" s="926">
        <v>2016</v>
      </c>
      <c r="D49" s="964" t="s">
        <v>24</v>
      </c>
      <c r="E49" s="961" t="s">
        <v>101</v>
      </c>
      <c r="F49" s="824" t="s">
        <v>1176</v>
      </c>
      <c r="G49" s="1253" t="s">
        <v>1077</v>
      </c>
      <c r="H49" s="367" t="s">
        <v>1076</v>
      </c>
      <c r="I49" s="1404" t="s">
        <v>286</v>
      </c>
      <c r="J49" s="701" t="s">
        <v>1208</v>
      </c>
      <c r="K49" s="824">
        <v>1</v>
      </c>
      <c r="L49" s="1268" t="s">
        <v>42</v>
      </c>
      <c r="M49" s="1405" t="s">
        <v>728</v>
      </c>
      <c r="N49" s="824" t="s">
        <v>860</v>
      </c>
      <c r="O49" s="824">
        <v>48</v>
      </c>
      <c r="P49" s="1359">
        <f t="shared" si="1"/>
        <v>48</v>
      </c>
      <c r="Q49" s="1360"/>
      <c r="BA49" s="66" t="s">
        <v>6</v>
      </c>
      <c r="BD49" s="138" t="s">
        <v>284</v>
      </c>
      <c r="BH49" s="66" t="s">
        <v>115</v>
      </c>
      <c r="BM49" s="192" t="s">
        <v>501</v>
      </c>
      <c r="BU49" s="197"/>
      <c r="BV49" s="197"/>
      <c r="BW49" s="197"/>
      <c r="BX49" s="197"/>
      <c r="BY49" s="197"/>
      <c r="BZ49" s="197"/>
      <c r="CA49" s="197"/>
      <c r="CB49" s="197"/>
    </row>
    <row r="50" spans="1:80">
      <c r="A50" s="1268" t="s">
        <v>39</v>
      </c>
      <c r="B50" s="1268" t="s">
        <v>39</v>
      </c>
      <c r="C50" s="926">
        <v>2016</v>
      </c>
      <c r="D50" s="964" t="s">
        <v>24</v>
      </c>
      <c r="E50" s="961" t="s">
        <v>101</v>
      </c>
      <c r="F50" s="824" t="s">
        <v>1177</v>
      </c>
      <c r="G50" s="1253" t="s">
        <v>1078</v>
      </c>
      <c r="H50" s="367" t="s">
        <v>1076</v>
      </c>
      <c r="I50" s="1404" t="s">
        <v>286</v>
      </c>
      <c r="J50" s="701" t="s">
        <v>450</v>
      </c>
      <c r="K50" s="824">
        <v>1</v>
      </c>
      <c r="L50" s="1268" t="s">
        <v>42</v>
      </c>
      <c r="M50" s="1405" t="s">
        <v>728</v>
      </c>
      <c r="N50" s="1268" t="s">
        <v>860</v>
      </c>
      <c r="O50" s="1268">
        <v>24</v>
      </c>
      <c r="P50" s="1359">
        <f t="shared" si="1"/>
        <v>24</v>
      </c>
      <c r="Q50" s="1360"/>
      <c r="BA50" s="66" t="s">
        <v>101</v>
      </c>
      <c r="BD50" s="66" t="s">
        <v>444</v>
      </c>
      <c r="BM50" s="192" t="s">
        <v>502</v>
      </c>
      <c r="BV50" s="197"/>
      <c r="BW50" s="197"/>
      <c r="BX50" s="197"/>
      <c r="BY50" s="197"/>
      <c r="BZ50" s="197"/>
      <c r="CA50" s="197"/>
      <c r="CB50" s="197"/>
    </row>
    <row r="51" spans="1:80">
      <c r="A51" s="1268" t="s">
        <v>39</v>
      </c>
      <c r="B51" s="1268" t="s">
        <v>39</v>
      </c>
      <c r="C51" s="926">
        <v>2016</v>
      </c>
      <c r="D51" s="964" t="s">
        <v>24</v>
      </c>
      <c r="E51" s="961" t="s">
        <v>101</v>
      </c>
      <c r="F51" s="824" t="s">
        <v>1178</v>
      </c>
      <c r="G51" s="1253" t="s">
        <v>1079</v>
      </c>
      <c r="H51" s="367" t="s">
        <v>1076</v>
      </c>
      <c r="I51" s="1404" t="s">
        <v>286</v>
      </c>
      <c r="J51" s="701" t="s">
        <v>450</v>
      </c>
      <c r="K51" s="824">
        <v>1</v>
      </c>
      <c r="L51" s="1268" t="s">
        <v>42</v>
      </c>
      <c r="M51" s="1405" t="s">
        <v>728</v>
      </c>
      <c r="N51" s="1268" t="s">
        <v>860</v>
      </c>
      <c r="O51" s="1406">
        <v>36</v>
      </c>
      <c r="P51" s="1359">
        <f t="shared" si="1"/>
        <v>36</v>
      </c>
      <c r="Q51" s="1360"/>
      <c r="BA51" s="66" t="s">
        <v>203</v>
      </c>
      <c r="BD51" s="66" t="s">
        <v>445</v>
      </c>
      <c r="BM51" s="192" t="s">
        <v>503</v>
      </c>
      <c r="BV51" s="197"/>
      <c r="BW51" s="197"/>
      <c r="BX51" s="197"/>
      <c r="BY51" s="197"/>
      <c r="BZ51" s="197"/>
      <c r="CA51" s="197"/>
      <c r="CB51" s="197"/>
    </row>
    <row r="52" spans="1:80">
      <c r="A52" s="1268" t="s">
        <v>39</v>
      </c>
      <c r="B52" s="1268" t="s">
        <v>39</v>
      </c>
      <c r="C52" s="926">
        <v>2016</v>
      </c>
      <c r="D52" s="964" t="s">
        <v>24</v>
      </c>
      <c r="E52" s="961" t="s">
        <v>101</v>
      </c>
      <c r="F52" s="824" t="s">
        <v>1179</v>
      </c>
      <c r="G52" s="1253" t="s">
        <v>1080</v>
      </c>
      <c r="H52" s="367" t="s">
        <v>1076</v>
      </c>
      <c r="I52" s="1404" t="s">
        <v>286</v>
      </c>
      <c r="J52" s="701" t="s">
        <v>450</v>
      </c>
      <c r="K52" s="824">
        <v>1</v>
      </c>
      <c r="L52" s="1268" t="s">
        <v>42</v>
      </c>
      <c r="M52" s="1405" t="s">
        <v>728</v>
      </c>
      <c r="N52" s="1268" t="s">
        <v>860</v>
      </c>
      <c r="O52" s="1406">
        <v>96</v>
      </c>
      <c r="P52" s="1359">
        <f t="shared" si="1"/>
        <v>96</v>
      </c>
      <c r="Q52" s="1360"/>
      <c r="BA52" s="66" t="s">
        <v>403</v>
      </c>
      <c r="BD52" s="66" t="s">
        <v>446</v>
      </c>
      <c r="BM52" s="192" t="s">
        <v>504</v>
      </c>
      <c r="BV52" s="197"/>
      <c r="BW52" s="197"/>
      <c r="BX52" s="197"/>
      <c r="BY52" s="197"/>
      <c r="BZ52" s="197"/>
      <c r="CA52" s="197"/>
      <c r="CB52" s="197"/>
    </row>
    <row r="53" spans="1:80">
      <c r="A53" s="1268" t="s">
        <v>39</v>
      </c>
      <c r="B53" s="1268" t="s">
        <v>39</v>
      </c>
      <c r="C53" s="926">
        <v>2016</v>
      </c>
      <c r="D53" s="964" t="s">
        <v>24</v>
      </c>
      <c r="E53" s="961" t="s">
        <v>101</v>
      </c>
      <c r="F53" s="824" t="s">
        <v>1180</v>
      </c>
      <c r="G53" s="1253" t="s">
        <v>1080</v>
      </c>
      <c r="H53" s="367" t="s">
        <v>1076</v>
      </c>
      <c r="I53" s="1404" t="s">
        <v>286</v>
      </c>
      <c r="J53" s="701" t="s">
        <v>1208</v>
      </c>
      <c r="K53" s="824">
        <v>1</v>
      </c>
      <c r="L53" s="1268" t="s">
        <v>42</v>
      </c>
      <c r="M53" s="1405" t="s">
        <v>728</v>
      </c>
      <c r="N53" s="1268" t="s">
        <v>860</v>
      </c>
      <c r="O53" s="1406">
        <v>12</v>
      </c>
      <c r="P53" s="1359">
        <f t="shared" si="1"/>
        <v>12</v>
      </c>
      <c r="Q53" s="1360"/>
      <c r="BA53" s="66" t="s">
        <v>404</v>
      </c>
      <c r="BM53" s="192" t="s">
        <v>96</v>
      </c>
      <c r="BV53" s="197"/>
      <c r="BW53" s="197"/>
      <c r="BX53" s="197"/>
      <c r="BY53" s="197"/>
      <c r="BZ53" s="197"/>
      <c r="CA53" s="197"/>
      <c r="CB53" s="197"/>
    </row>
    <row r="54" spans="1:80">
      <c r="A54" s="1268" t="s">
        <v>39</v>
      </c>
      <c r="B54" s="1268" t="s">
        <v>39</v>
      </c>
      <c r="C54" s="926">
        <v>2016</v>
      </c>
      <c r="D54" s="964" t="s">
        <v>24</v>
      </c>
      <c r="E54" s="961" t="s">
        <v>101</v>
      </c>
      <c r="F54" s="824" t="s">
        <v>1181</v>
      </c>
      <c r="G54" s="1253" t="s">
        <v>1082</v>
      </c>
      <c r="H54" s="367" t="s">
        <v>1076</v>
      </c>
      <c r="I54" s="1404" t="s">
        <v>286</v>
      </c>
      <c r="J54" s="701" t="s">
        <v>448</v>
      </c>
      <c r="K54" s="824">
        <v>1</v>
      </c>
      <c r="L54" s="1268" t="s">
        <v>42</v>
      </c>
      <c r="M54" s="1405" t="s">
        <v>728</v>
      </c>
      <c r="N54" s="824">
        <v>24</v>
      </c>
      <c r="O54" s="824" t="s">
        <v>860</v>
      </c>
      <c r="P54" s="1359">
        <f t="shared" si="1"/>
        <v>24</v>
      </c>
      <c r="Q54" s="1360"/>
      <c r="BA54" s="66" t="s">
        <v>270</v>
      </c>
      <c r="BM54" s="192" t="s">
        <v>505</v>
      </c>
    </row>
    <row r="55" spans="1:80">
      <c r="A55" s="1268" t="s">
        <v>39</v>
      </c>
      <c r="B55" s="1268" t="s">
        <v>39</v>
      </c>
      <c r="C55" s="926">
        <v>2016</v>
      </c>
      <c r="D55" s="964" t="s">
        <v>24</v>
      </c>
      <c r="E55" s="961" t="s">
        <v>101</v>
      </c>
      <c r="F55" s="824" t="s">
        <v>1182</v>
      </c>
      <c r="G55" s="1253" t="s">
        <v>1082</v>
      </c>
      <c r="H55" s="367" t="s">
        <v>1076</v>
      </c>
      <c r="I55" s="1404" t="s">
        <v>286</v>
      </c>
      <c r="J55" s="701" t="s">
        <v>1208</v>
      </c>
      <c r="K55" s="824">
        <v>1</v>
      </c>
      <c r="L55" s="1268" t="s">
        <v>42</v>
      </c>
      <c r="M55" s="1405" t="s">
        <v>728</v>
      </c>
      <c r="N55" s="824" t="s">
        <v>860</v>
      </c>
      <c r="O55" s="824">
        <v>6</v>
      </c>
      <c r="P55" s="1359">
        <f t="shared" si="1"/>
        <v>6</v>
      </c>
      <c r="Q55" s="1360"/>
      <c r="BA55" s="66" t="s">
        <v>405</v>
      </c>
      <c r="BM55" s="192" t="s">
        <v>506</v>
      </c>
    </row>
    <row r="56" spans="1:80">
      <c r="A56" s="1268" t="s">
        <v>39</v>
      </c>
      <c r="B56" s="1268" t="s">
        <v>39</v>
      </c>
      <c r="C56" s="926">
        <v>2016</v>
      </c>
      <c r="D56" s="964" t="s">
        <v>24</v>
      </c>
      <c r="E56" s="961" t="s">
        <v>101</v>
      </c>
      <c r="F56" s="824" t="s">
        <v>1183</v>
      </c>
      <c r="G56" s="1253" t="s">
        <v>1082</v>
      </c>
      <c r="H56" s="367" t="s">
        <v>1088</v>
      </c>
      <c r="I56" s="1404" t="s">
        <v>1207</v>
      </c>
      <c r="J56" s="701" t="s">
        <v>448</v>
      </c>
      <c r="K56" s="824">
        <v>1</v>
      </c>
      <c r="L56" s="1268" t="s">
        <v>42</v>
      </c>
      <c r="M56" s="1405" t="s">
        <v>728</v>
      </c>
      <c r="N56" s="1268">
        <v>12</v>
      </c>
      <c r="O56" s="1406" t="s">
        <v>860</v>
      </c>
      <c r="P56" s="1359">
        <f t="shared" si="1"/>
        <v>12</v>
      </c>
      <c r="Q56" s="1360"/>
      <c r="BA56" s="66" t="s">
        <v>406</v>
      </c>
      <c r="BM56" s="192" t="s">
        <v>507</v>
      </c>
    </row>
    <row r="57" spans="1:80">
      <c r="A57" s="1268" t="s">
        <v>39</v>
      </c>
      <c r="B57" s="1268" t="s">
        <v>39</v>
      </c>
      <c r="C57" s="926">
        <v>2016</v>
      </c>
      <c r="D57" s="964" t="s">
        <v>24</v>
      </c>
      <c r="E57" s="961" t="s">
        <v>101</v>
      </c>
      <c r="F57" s="824" t="s">
        <v>1184</v>
      </c>
      <c r="G57" s="1253" t="s">
        <v>1082</v>
      </c>
      <c r="H57" s="367" t="s">
        <v>1088</v>
      </c>
      <c r="I57" s="1404" t="s">
        <v>286</v>
      </c>
      <c r="J57" s="761" t="s">
        <v>1208</v>
      </c>
      <c r="K57" s="824">
        <v>1</v>
      </c>
      <c r="L57" s="1268" t="s">
        <v>42</v>
      </c>
      <c r="M57" s="1405" t="s">
        <v>728</v>
      </c>
      <c r="N57" s="1268" t="s">
        <v>860</v>
      </c>
      <c r="O57" s="1406">
        <v>6</v>
      </c>
      <c r="P57" s="1359">
        <f t="shared" si="1"/>
        <v>6</v>
      </c>
      <c r="Q57" s="1360"/>
      <c r="BA57" s="66" t="s">
        <v>407</v>
      </c>
      <c r="BM57" s="192" t="s">
        <v>508</v>
      </c>
    </row>
    <row r="58" spans="1:80">
      <c r="A58" s="1268" t="s">
        <v>39</v>
      </c>
      <c r="B58" s="1268" t="s">
        <v>39</v>
      </c>
      <c r="C58" s="926">
        <v>2016</v>
      </c>
      <c r="D58" s="1407" t="s">
        <v>24</v>
      </c>
      <c r="E58" s="1141" t="s">
        <v>101</v>
      </c>
      <c r="F58" s="1268" t="s">
        <v>1185</v>
      </c>
      <c r="G58" s="1253" t="s">
        <v>1079</v>
      </c>
      <c r="H58" s="367" t="s">
        <v>1089</v>
      </c>
      <c r="I58" s="1404" t="s">
        <v>286</v>
      </c>
      <c r="J58" s="701" t="s">
        <v>448</v>
      </c>
      <c r="K58" s="824">
        <v>1</v>
      </c>
      <c r="L58" s="1268" t="s">
        <v>42</v>
      </c>
      <c r="M58" s="1405" t="s">
        <v>728</v>
      </c>
      <c r="N58" s="1268">
        <v>48</v>
      </c>
      <c r="O58" s="1406" t="s">
        <v>860</v>
      </c>
      <c r="P58" s="1359">
        <f t="shared" si="1"/>
        <v>48</v>
      </c>
      <c r="Q58" s="1360"/>
      <c r="BA58" s="66" t="s">
        <v>408</v>
      </c>
      <c r="BM58" s="192" t="s">
        <v>509</v>
      </c>
    </row>
    <row r="59" spans="1:80">
      <c r="A59" s="1268" t="s">
        <v>39</v>
      </c>
      <c r="B59" s="1268" t="s">
        <v>39</v>
      </c>
      <c r="C59" s="926">
        <v>2016</v>
      </c>
      <c r="D59" s="1407" t="s">
        <v>24</v>
      </c>
      <c r="E59" s="1141" t="s">
        <v>101</v>
      </c>
      <c r="F59" s="1268" t="s">
        <v>1186</v>
      </c>
      <c r="G59" s="1253" t="s">
        <v>1079</v>
      </c>
      <c r="H59" s="367" t="s">
        <v>1089</v>
      </c>
      <c r="I59" s="1404" t="s">
        <v>286</v>
      </c>
      <c r="J59" s="761" t="s">
        <v>1208</v>
      </c>
      <c r="K59" s="824">
        <v>1</v>
      </c>
      <c r="L59" s="1268" t="s">
        <v>42</v>
      </c>
      <c r="M59" s="1405" t="s">
        <v>728</v>
      </c>
      <c r="N59" s="1268" t="s">
        <v>860</v>
      </c>
      <c r="O59" s="1406">
        <v>24</v>
      </c>
      <c r="P59" s="1359">
        <f t="shared" si="1"/>
        <v>24</v>
      </c>
      <c r="Q59" s="1360"/>
      <c r="BA59" s="66" t="s">
        <v>409</v>
      </c>
      <c r="BM59" s="192" t="s">
        <v>510</v>
      </c>
    </row>
    <row r="60" spans="1:80">
      <c r="A60" s="1268" t="s">
        <v>39</v>
      </c>
      <c r="B60" s="1268" t="s">
        <v>39</v>
      </c>
      <c r="C60" s="926">
        <v>2016</v>
      </c>
      <c r="D60" s="1407" t="s">
        <v>24</v>
      </c>
      <c r="E60" s="1141" t="s">
        <v>101</v>
      </c>
      <c r="F60" s="1268" t="s">
        <v>1187</v>
      </c>
      <c r="G60" s="1408" t="s">
        <v>1077</v>
      </c>
      <c r="H60" s="367" t="s">
        <v>1089</v>
      </c>
      <c r="I60" s="1404" t="s">
        <v>286</v>
      </c>
      <c r="J60" s="701" t="s">
        <v>448</v>
      </c>
      <c r="K60" s="824">
        <v>1</v>
      </c>
      <c r="L60" s="1268" t="s">
        <v>42</v>
      </c>
      <c r="M60" s="1405" t="s">
        <v>728</v>
      </c>
      <c r="N60" s="1268">
        <v>36</v>
      </c>
      <c r="O60" s="1406" t="s">
        <v>860</v>
      </c>
      <c r="P60" s="1359">
        <f t="shared" si="1"/>
        <v>36</v>
      </c>
      <c r="Q60" s="1360"/>
      <c r="BA60" s="66" t="s">
        <v>410</v>
      </c>
      <c r="BM60" s="192" t="s">
        <v>511</v>
      </c>
    </row>
    <row r="61" spans="1:80">
      <c r="A61" s="1268" t="s">
        <v>39</v>
      </c>
      <c r="B61" s="1268" t="s">
        <v>39</v>
      </c>
      <c r="C61" s="926">
        <v>2016</v>
      </c>
      <c r="D61" s="1407" t="s">
        <v>24</v>
      </c>
      <c r="E61" s="1141" t="s">
        <v>101</v>
      </c>
      <c r="F61" s="1268" t="s">
        <v>1188</v>
      </c>
      <c r="G61" s="1408" t="s">
        <v>1082</v>
      </c>
      <c r="H61" s="367" t="s">
        <v>1089</v>
      </c>
      <c r="I61" s="1404" t="s">
        <v>286</v>
      </c>
      <c r="J61" s="701" t="s">
        <v>448</v>
      </c>
      <c r="K61" s="824">
        <v>1</v>
      </c>
      <c r="L61" s="1268" t="s">
        <v>42</v>
      </c>
      <c r="M61" s="1405" t="s">
        <v>728</v>
      </c>
      <c r="N61" s="1268">
        <v>24</v>
      </c>
      <c r="O61" s="1406" t="s">
        <v>860</v>
      </c>
      <c r="P61" s="1359">
        <f t="shared" si="1"/>
        <v>24</v>
      </c>
      <c r="Q61" s="1360"/>
      <c r="BA61" s="66" t="s">
        <v>411</v>
      </c>
      <c r="BM61" s="192" t="s">
        <v>512</v>
      </c>
    </row>
    <row r="62" spans="1:80">
      <c r="A62" s="1268" t="s">
        <v>39</v>
      </c>
      <c r="B62" s="1268" t="s">
        <v>39</v>
      </c>
      <c r="C62" s="926">
        <v>2016</v>
      </c>
      <c r="D62" s="1407" t="s">
        <v>24</v>
      </c>
      <c r="E62" s="1141" t="s">
        <v>101</v>
      </c>
      <c r="F62" s="1268" t="s">
        <v>1189</v>
      </c>
      <c r="G62" s="1409" t="s">
        <v>1090</v>
      </c>
      <c r="H62" s="367" t="s">
        <v>1089</v>
      </c>
      <c r="I62" s="1404" t="s">
        <v>286</v>
      </c>
      <c r="J62" s="701" t="s">
        <v>448</v>
      </c>
      <c r="K62" s="824">
        <v>1</v>
      </c>
      <c r="L62" s="1268" t="s">
        <v>42</v>
      </c>
      <c r="M62" s="1405" t="s">
        <v>728</v>
      </c>
      <c r="N62" s="1268">
        <v>12</v>
      </c>
      <c r="O62" s="1406" t="s">
        <v>860</v>
      </c>
      <c r="P62" s="1359">
        <f t="shared" si="1"/>
        <v>12</v>
      </c>
      <c r="Q62" s="1360"/>
      <c r="BM62" s="192" t="s">
        <v>513</v>
      </c>
    </row>
    <row r="63" spans="1:80">
      <c r="A63" s="1268" t="s">
        <v>39</v>
      </c>
      <c r="B63" s="1268" t="s">
        <v>39</v>
      </c>
      <c r="C63" s="926">
        <v>2016</v>
      </c>
      <c r="D63" s="1407" t="s">
        <v>24</v>
      </c>
      <c r="E63" s="1141" t="s">
        <v>101</v>
      </c>
      <c r="F63" s="1268" t="s">
        <v>1190</v>
      </c>
      <c r="G63" s="1409" t="s">
        <v>1080</v>
      </c>
      <c r="H63" s="367" t="s">
        <v>1089</v>
      </c>
      <c r="I63" s="1404" t="s">
        <v>286</v>
      </c>
      <c r="J63" s="701" t="s">
        <v>450</v>
      </c>
      <c r="K63" s="824">
        <v>1</v>
      </c>
      <c r="L63" s="1268" t="s">
        <v>42</v>
      </c>
      <c r="M63" s="1405" t="s">
        <v>728</v>
      </c>
      <c r="N63" s="1268" t="s">
        <v>860</v>
      </c>
      <c r="O63" s="1406">
        <v>12</v>
      </c>
      <c r="P63" s="1359">
        <f t="shared" si="1"/>
        <v>12</v>
      </c>
      <c r="Q63" s="1360"/>
      <c r="BM63" s="192" t="s">
        <v>514</v>
      </c>
    </row>
    <row r="64" spans="1:80">
      <c r="A64" s="824" t="s">
        <v>39</v>
      </c>
      <c r="B64" s="824" t="s">
        <v>39</v>
      </c>
      <c r="C64" s="926">
        <v>2016</v>
      </c>
      <c r="D64" s="1407" t="s">
        <v>24</v>
      </c>
      <c r="E64" s="946" t="s">
        <v>101</v>
      </c>
      <c r="F64" s="824" t="s">
        <v>1191</v>
      </c>
      <c r="G64" s="1407" t="s">
        <v>1077</v>
      </c>
      <c r="H64" s="376" t="s">
        <v>1091</v>
      </c>
      <c r="I64" s="1404" t="s">
        <v>286</v>
      </c>
      <c r="J64" s="701" t="s">
        <v>448</v>
      </c>
      <c r="K64" s="824">
        <v>1</v>
      </c>
      <c r="L64" s="1268" t="s">
        <v>42</v>
      </c>
      <c r="M64" s="1405" t="s">
        <v>728</v>
      </c>
      <c r="N64" s="1268">
        <v>144</v>
      </c>
      <c r="O64" s="1406" t="s">
        <v>860</v>
      </c>
      <c r="P64" s="1359">
        <f t="shared" si="1"/>
        <v>144</v>
      </c>
      <c r="Q64" s="1360"/>
      <c r="BA64" s="318" t="s">
        <v>737</v>
      </c>
      <c r="BM64" s="192" t="s">
        <v>2909</v>
      </c>
    </row>
    <row r="65" spans="1:65" ht="15">
      <c r="A65" s="944" t="s">
        <v>39</v>
      </c>
      <c r="B65" s="944" t="s">
        <v>39</v>
      </c>
      <c r="C65" s="926">
        <v>2016</v>
      </c>
      <c r="D65" s="1407" t="s">
        <v>24</v>
      </c>
      <c r="E65" s="946" t="s">
        <v>101</v>
      </c>
      <c r="F65" s="824" t="s">
        <v>1192</v>
      </c>
      <c r="G65" s="1407" t="s">
        <v>1077</v>
      </c>
      <c r="H65" s="376" t="s">
        <v>1091</v>
      </c>
      <c r="I65" s="1404" t="s">
        <v>286</v>
      </c>
      <c r="J65" s="761" t="s">
        <v>1209</v>
      </c>
      <c r="K65" s="824">
        <v>1</v>
      </c>
      <c r="L65" s="1268" t="s">
        <v>42</v>
      </c>
      <c r="M65" s="1405" t="s">
        <v>728</v>
      </c>
      <c r="N65" s="1268" t="s">
        <v>860</v>
      </c>
      <c r="O65" s="1406">
        <v>96</v>
      </c>
      <c r="P65" s="1359">
        <f t="shared" si="1"/>
        <v>96</v>
      </c>
      <c r="Q65" s="1360"/>
      <c r="BA65" s="319" t="s">
        <v>738</v>
      </c>
      <c r="BM65" s="66" t="s">
        <v>515</v>
      </c>
    </row>
    <row r="66" spans="1:65">
      <c r="A66" s="958" t="s">
        <v>39</v>
      </c>
      <c r="B66" s="958" t="s">
        <v>39</v>
      </c>
      <c r="C66" s="926">
        <v>2016</v>
      </c>
      <c r="D66" s="964" t="s">
        <v>24</v>
      </c>
      <c r="E66" s="958" t="s">
        <v>101</v>
      </c>
      <c r="F66" s="824" t="s">
        <v>1193</v>
      </c>
      <c r="G66" s="1407" t="s">
        <v>1079</v>
      </c>
      <c r="H66" s="376" t="s">
        <v>1091</v>
      </c>
      <c r="I66" s="1404" t="s">
        <v>286</v>
      </c>
      <c r="J66" s="701" t="s">
        <v>448</v>
      </c>
      <c r="K66" s="824">
        <v>1</v>
      </c>
      <c r="L66" s="1268" t="s">
        <v>42</v>
      </c>
      <c r="M66" s="1405" t="s">
        <v>728</v>
      </c>
      <c r="N66" s="1410">
        <v>12</v>
      </c>
      <c r="O66" s="1411" t="s">
        <v>860</v>
      </c>
      <c r="P66" s="1359">
        <f t="shared" si="1"/>
        <v>12</v>
      </c>
      <c r="Q66" s="1360"/>
      <c r="BA66" s="320" t="s">
        <v>202</v>
      </c>
      <c r="BM66" s="192" t="s">
        <v>516</v>
      </c>
    </row>
    <row r="67" spans="1:65">
      <c r="A67" s="958" t="s">
        <v>39</v>
      </c>
      <c r="B67" s="958" t="s">
        <v>39</v>
      </c>
      <c r="C67" s="926">
        <v>2016</v>
      </c>
      <c r="D67" s="964" t="s">
        <v>24</v>
      </c>
      <c r="E67" s="958" t="s">
        <v>101</v>
      </c>
      <c r="F67" s="824" t="s">
        <v>1194</v>
      </c>
      <c r="G67" s="1407" t="s">
        <v>1079</v>
      </c>
      <c r="H67" s="376" t="s">
        <v>1091</v>
      </c>
      <c r="I67" s="1404" t="s">
        <v>286</v>
      </c>
      <c r="J67" s="1412" t="s">
        <v>1209</v>
      </c>
      <c r="K67" s="824">
        <v>1</v>
      </c>
      <c r="L67" s="1268" t="s">
        <v>42</v>
      </c>
      <c r="M67" s="1405" t="s">
        <v>728</v>
      </c>
      <c r="N67" s="1410" t="s">
        <v>860</v>
      </c>
      <c r="O67" s="1411">
        <v>24</v>
      </c>
      <c r="P67" s="1359">
        <f t="shared" si="1"/>
        <v>24</v>
      </c>
      <c r="Q67" s="1360"/>
      <c r="BA67" s="292" t="s">
        <v>795</v>
      </c>
      <c r="BM67" s="192" t="s">
        <v>517</v>
      </c>
    </row>
    <row r="68" spans="1:65">
      <c r="A68" s="958" t="s">
        <v>39</v>
      </c>
      <c r="B68" s="958" t="s">
        <v>39</v>
      </c>
      <c r="C68" s="926">
        <v>2016</v>
      </c>
      <c r="D68" s="964" t="s">
        <v>24</v>
      </c>
      <c r="E68" s="824" t="s">
        <v>101</v>
      </c>
      <c r="F68" s="824" t="s">
        <v>1195</v>
      </c>
      <c r="G68" s="701" t="s">
        <v>1080</v>
      </c>
      <c r="H68" s="376" t="s">
        <v>1091</v>
      </c>
      <c r="I68" s="1404" t="s">
        <v>286</v>
      </c>
      <c r="J68" s="701" t="s">
        <v>450</v>
      </c>
      <c r="K68" s="824">
        <v>1</v>
      </c>
      <c r="L68" s="1268" t="s">
        <v>42</v>
      </c>
      <c r="M68" s="1405" t="s">
        <v>728</v>
      </c>
      <c r="N68" s="1413" t="s">
        <v>860</v>
      </c>
      <c r="O68" s="1414">
        <v>144</v>
      </c>
      <c r="P68" s="1359">
        <f t="shared" si="1"/>
        <v>144</v>
      </c>
      <c r="Q68" s="1360"/>
      <c r="BA68" s="320" t="s">
        <v>796</v>
      </c>
      <c r="BM68" s="192" t="s">
        <v>518</v>
      </c>
    </row>
    <row r="69" spans="1:65">
      <c r="A69" s="958" t="s">
        <v>39</v>
      </c>
      <c r="B69" s="958" t="s">
        <v>39</v>
      </c>
      <c r="C69" s="926">
        <v>2016</v>
      </c>
      <c r="D69" s="964" t="s">
        <v>24</v>
      </c>
      <c r="E69" s="824" t="s">
        <v>101</v>
      </c>
      <c r="F69" s="824" t="s">
        <v>1196</v>
      </c>
      <c r="G69" s="701" t="s">
        <v>1080</v>
      </c>
      <c r="H69" s="376" t="s">
        <v>1091</v>
      </c>
      <c r="I69" s="1404" t="s">
        <v>286</v>
      </c>
      <c r="J69" s="1415" t="s">
        <v>1209</v>
      </c>
      <c r="K69" s="824">
        <v>1</v>
      </c>
      <c r="L69" s="1268" t="s">
        <v>42</v>
      </c>
      <c r="M69" s="1405" t="s">
        <v>728</v>
      </c>
      <c r="N69" s="961" t="s">
        <v>860</v>
      </c>
      <c r="O69" s="961">
        <v>60</v>
      </c>
      <c r="P69" s="1359">
        <f t="shared" si="1"/>
        <v>60</v>
      </c>
      <c r="Q69" s="1360"/>
      <c r="BA69" s="320" t="s">
        <v>65</v>
      </c>
      <c r="BM69" s="192" t="s">
        <v>519</v>
      </c>
    </row>
    <row r="70" spans="1:65">
      <c r="A70" s="958" t="s">
        <v>39</v>
      </c>
      <c r="B70" s="958" t="s">
        <v>39</v>
      </c>
      <c r="C70" s="926">
        <v>2016</v>
      </c>
      <c r="D70" s="964" t="s">
        <v>24</v>
      </c>
      <c r="E70" s="824" t="s">
        <v>101</v>
      </c>
      <c r="F70" s="824" t="s">
        <v>1197</v>
      </c>
      <c r="G70" s="1154" t="s">
        <v>1083</v>
      </c>
      <c r="H70" s="376" t="s">
        <v>1091</v>
      </c>
      <c r="I70" s="1172" t="s">
        <v>286</v>
      </c>
      <c r="J70" s="701" t="s">
        <v>448</v>
      </c>
      <c r="K70" s="824">
        <v>1</v>
      </c>
      <c r="L70" s="1268" t="s">
        <v>42</v>
      </c>
      <c r="M70" s="1405" t="s">
        <v>728</v>
      </c>
      <c r="N70" s="961">
        <v>12</v>
      </c>
      <c r="O70" s="961" t="s">
        <v>860</v>
      </c>
      <c r="P70" s="1359">
        <f t="shared" si="1"/>
        <v>12</v>
      </c>
      <c r="Q70" s="1360"/>
      <c r="BA70" s="320" t="s">
        <v>797</v>
      </c>
      <c r="BM70" s="192" t="s">
        <v>520</v>
      </c>
    </row>
    <row r="71" spans="1:65" ht="15">
      <c r="A71" s="958" t="s">
        <v>39</v>
      </c>
      <c r="B71" s="958" t="s">
        <v>39</v>
      </c>
      <c r="C71" s="926">
        <v>2016</v>
      </c>
      <c r="D71" s="964" t="s">
        <v>24</v>
      </c>
      <c r="E71" s="824" t="s">
        <v>101</v>
      </c>
      <c r="F71" s="824" t="s">
        <v>1198</v>
      </c>
      <c r="G71" s="701" t="s">
        <v>1083</v>
      </c>
      <c r="H71" s="376" t="s">
        <v>1091</v>
      </c>
      <c r="I71" s="1404" t="s">
        <v>286</v>
      </c>
      <c r="J71" s="1415" t="s">
        <v>1209</v>
      </c>
      <c r="K71" s="824">
        <v>1</v>
      </c>
      <c r="L71" s="1268" t="s">
        <v>42</v>
      </c>
      <c r="M71" s="1405" t="s">
        <v>728</v>
      </c>
      <c r="N71" s="961" t="s">
        <v>860</v>
      </c>
      <c r="O71" s="961">
        <v>24</v>
      </c>
      <c r="P71" s="1359">
        <f t="shared" si="1"/>
        <v>24</v>
      </c>
      <c r="Q71" s="1360"/>
      <c r="BA71" s="319" t="s">
        <v>739</v>
      </c>
      <c r="BM71" s="192" t="s">
        <v>521</v>
      </c>
    </row>
    <row r="72" spans="1:65">
      <c r="A72" s="958" t="s">
        <v>39</v>
      </c>
      <c r="B72" s="958" t="s">
        <v>39</v>
      </c>
      <c r="C72" s="926">
        <v>2016</v>
      </c>
      <c r="D72" s="964" t="s">
        <v>24</v>
      </c>
      <c r="E72" s="824" t="s">
        <v>101</v>
      </c>
      <c r="F72" s="824" t="s">
        <v>1199</v>
      </c>
      <c r="G72" s="1409" t="s">
        <v>1078</v>
      </c>
      <c r="H72" s="376" t="s">
        <v>1091</v>
      </c>
      <c r="I72" s="1404" t="s">
        <v>286</v>
      </c>
      <c r="J72" s="701" t="s">
        <v>450</v>
      </c>
      <c r="K72" s="824">
        <v>1</v>
      </c>
      <c r="L72" s="1268" t="s">
        <v>42</v>
      </c>
      <c r="M72" s="1405" t="s">
        <v>728</v>
      </c>
      <c r="N72" s="961" t="s">
        <v>860</v>
      </c>
      <c r="O72" s="961">
        <v>12</v>
      </c>
      <c r="P72" s="1359">
        <f t="shared" si="1"/>
        <v>12</v>
      </c>
      <c r="Q72" s="1360"/>
      <c r="BA72" s="66" t="s">
        <v>740</v>
      </c>
      <c r="BM72" s="192" t="s">
        <v>522</v>
      </c>
    </row>
    <row r="73" spans="1:65">
      <c r="A73" s="958" t="s">
        <v>39</v>
      </c>
      <c r="B73" s="958" t="s">
        <v>39</v>
      </c>
      <c r="C73" s="926">
        <v>2016</v>
      </c>
      <c r="D73" s="964" t="s">
        <v>24</v>
      </c>
      <c r="E73" s="824" t="s">
        <v>101</v>
      </c>
      <c r="F73" s="824" t="s">
        <v>1200</v>
      </c>
      <c r="G73" s="701" t="s">
        <v>1082</v>
      </c>
      <c r="H73" s="376" t="s">
        <v>1091</v>
      </c>
      <c r="I73" s="1404" t="s">
        <v>286</v>
      </c>
      <c r="J73" s="701" t="s">
        <v>448</v>
      </c>
      <c r="K73" s="824">
        <v>1</v>
      </c>
      <c r="L73" s="1268" t="s">
        <v>42</v>
      </c>
      <c r="M73" s="1405" t="s">
        <v>728</v>
      </c>
      <c r="N73" s="913">
        <v>72</v>
      </c>
      <c r="O73" s="913" t="s">
        <v>860</v>
      </c>
      <c r="P73" s="1359">
        <f t="shared" si="1"/>
        <v>72</v>
      </c>
      <c r="Q73" s="1360"/>
      <c r="BA73" s="66" t="s">
        <v>741</v>
      </c>
      <c r="BM73" s="192" t="s">
        <v>523</v>
      </c>
    </row>
    <row r="74" spans="1:65">
      <c r="A74" s="958" t="s">
        <v>39</v>
      </c>
      <c r="B74" s="958" t="s">
        <v>39</v>
      </c>
      <c r="C74" s="926">
        <v>2016</v>
      </c>
      <c r="D74" s="964" t="s">
        <v>24</v>
      </c>
      <c r="E74" s="824" t="s">
        <v>101</v>
      </c>
      <c r="F74" s="824" t="s">
        <v>1201</v>
      </c>
      <c r="G74" s="701" t="s">
        <v>269</v>
      </c>
      <c r="H74" s="376" t="s">
        <v>1091</v>
      </c>
      <c r="I74" s="1404" t="s">
        <v>286</v>
      </c>
      <c r="J74" s="701" t="s">
        <v>450</v>
      </c>
      <c r="K74" s="824">
        <v>1</v>
      </c>
      <c r="L74" s="1268" t="s">
        <v>42</v>
      </c>
      <c r="M74" s="1405" t="s">
        <v>728</v>
      </c>
      <c r="N74" s="961" t="s">
        <v>860</v>
      </c>
      <c r="O74" s="961">
        <v>30</v>
      </c>
      <c r="P74" s="1359">
        <f t="shared" si="1"/>
        <v>30</v>
      </c>
      <c r="Q74" s="1360"/>
      <c r="BA74" s="66" t="s">
        <v>742</v>
      </c>
      <c r="BM74" s="192" t="s">
        <v>524</v>
      </c>
    </row>
    <row r="75" spans="1:65">
      <c r="A75" s="913" t="s">
        <v>39</v>
      </c>
      <c r="B75" s="913" t="s">
        <v>39</v>
      </c>
      <c r="C75" s="926">
        <v>2016</v>
      </c>
      <c r="D75" s="964" t="s">
        <v>24</v>
      </c>
      <c r="E75" s="1410" t="s">
        <v>101</v>
      </c>
      <c r="F75" s="1268" t="s">
        <v>1202</v>
      </c>
      <c r="G75" s="1154" t="s">
        <v>1077</v>
      </c>
      <c r="H75" s="376" t="s">
        <v>1092</v>
      </c>
      <c r="I75" s="1404" t="s">
        <v>286</v>
      </c>
      <c r="J75" s="701" t="s">
        <v>448</v>
      </c>
      <c r="K75" s="824">
        <v>1</v>
      </c>
      <c r="L75" s="1268" t="s">
        <v>42</v>
      </c>
      <c r="M75" s="1405" t="s">
        <v>728</v>
      </c>
      <c r="N75" s="913">
        <v>24</v>
      </c>
      <c r="O75" s="913" t="s">
        <v>860</v>
      </c>
      <c r="P75" s="1359">
        <f t="shared" si="1"/>
        <v>24</v>
      </c>
      <c r="Q75" s="1360"/>
      <c r="BA75" s="66" t="s">
        <v>743</v>
      </c>
      <c r="BM75" s="192" t="s">
        <v>525</v>
      </c>
    </row>
    <row r="76" spans="1:65">
      <c r="A76" s="913" t="s">
        <v>39</v>
      </c>
      <c r="B76" s="913" t="s">
        <v>39</v>
      </c>
      <c r="C76" s="926">
        <v>2016</v>
      </c>
      <c r="D76" s="964" t="s">
        <v>24</v>
      </c>
      <c r="E76" s="1410" t="s">
        <v>101</v>
      </c>
      <c r="F76" s="1268" t="s">
        <v>1203</v>
      </c>
      <c r="G76" s="1408" t="s">
        <v>269</v>
      </c>
      <c r="H76" s="376" t="s">
        <v>1092</v>
      </c>
      <c r="I76" s="1404" t="s">
        <v>286</v>
      </c>
      <c r="J76" s="701" t="s">
        <v>450</v>
      </c>
      <c r="K76" s="824">
        <v>1</v>
      </c>
      <c r="L76" s="1268" t="s">
        <v>42</v>
      </c>
      <c r="M76" s="1405" t="s">
        <v>728</v>
      </c>
      <c r="N76" s="913" t="s">
        <v>860</v>
      </c>
      <c r="O76" s="913">
        <v>24</v>
      </c>
      <c r="P76" s="1359">
        <f t="shared" si="1"/>
        <v>24</v>
      </c>
      <c r="Q76" s="1360"/>
      <c r="BA76" s="66" t="s">
        <v>744</v>
      </c>
      <c r="BM76" s="192" t="s">
        <v>526</v>
      </c>
    </row>
    <row r="77" spans="1:65">
      <c r="A77" s="913" t="s">
        <v>39</v>
      </c>
      <c r="B77" s="913" t="s">
        <v>39</v>
      </c>
      <c r="C77" s="926">
        <v>2016</v>
      </c>
      <c r="D77" s="964" t="s">
        <v>24</v>
      </c>
      <c r="E77" s="1410" t="s">
        <v>101</v>
      </c>
      <c r="F77" s="1268" t="s">
        <v>1204</v>
      </c>
      <c r="G77" s="1154" t="s">
        <v>269</v>
      </c>
      <c r="H77" s="376" t="s">
        <v>1092</v>
      </c>
      <c r="I77" s="1404" t="s">
        <v>286</v>
      </c>
      <c r="J77" s="1415" t="s">
        <v>1208</v>
      </c>
      <c r="K77" s="824">
        <v>1</v>
      </c>
      <c r="L77" s="1268" t="s">
        <v>42</v>
      </c>
      <c r="M77" s="1405" t="s">
        <v>728</v>
      </c>
      <c r="N77" s="913" t="s">
        <v>860</v>
      </c>
      <c r="O77" s="913">
        <v>48</v>
      </c>
      <c r="P77" s="1359">
        <f t="shared" si="1"/>
        <v>48</v>
      </c>
      <c r="Q77" s="1360"/>
      <c r="BA77" s="66" t="s">
        <v>745</v>
      </c>
      <c r="BM77" s="192" t="s">
        <v>527</v>
      </c>
    </row>
    <row r="78" spans="1:65">
      <c r="A78" s="913" t="s">
        <v>39</v>
      </c>
      <c r="B78" s="913" t="s">
        <v>39</v>
      </c>
      <c r="C78" s="926">
        <v>2016</v>
      </c>
      <c r="D78" s="964" t="s">
        <v>24</v>
      </c>
      <c r="E78" s="1410" t="s">
        <v>101</v>
      </c>
      <c r="F78" s="1393" t="s">
        <v>1205</v>
      </c>
      <c r="G78" s="1154" t="s">
        <v>1082</v>
      </c>
      <c r="H78" s="376" t="s">
        <v>1092</v>
      </c>
      <c r="I78" s="1404" t="s">
        <v>286</v>
      </c>
      <c r="J78" s="701" t="s">
        <v>448</v>
      </c>
      <c r="K78" s="824">
        <v>1</v>
      </c>
      <c r="L78" s="1268" t="s">
        <v>42</v>
      </c>
      <c r="M78" s="1405" t="s">
        <v>728</v>
      </c>
      <c r="N78" s="694">
        <v>12</v>
      </c>
      <c r="O78" s="694" t="s">
        <v>860</v>
      </c>
      <c r="P78" s="1416">
        <f t="shared" si="1"/>
        <v>12</v>
      </c>
      <c r="Q78" s="1417"/>
      <c r="BA78" s="66" t="s">
        <v>746</v>
      </c>
      <c r="BM78" s="192" t="s">
        <v>528</v>
      </c>
    </row>
    <row r="79" spans="1:65">
      <c r="A79" s="1268" t="s">
        <v>39</v>
      </c>
      <c r="B79" s="1268" t="s">
        <v>39</v>
      </c>
      <c r="C79" s="926">
        <v>2016</v>
      </c>
      <c r="D79" s="1374" t="s">
        <v>24</v>
      </c>
      <c r="E79" s="1268" t="s">
        <v>270</v>
      </c>
      <c r="F79" s="1418" t="s">
        <v>1532</v>
      </c>
      <c r="G79" s="1374" t="s">
        <v>1550</v>
      </c>
      <c r="H79" s="701" t="s">
        <v>1551</v>
      </c>
      <c r="I79" s="701" t="s">
        <v>286</v>
      </c>
      <c r="J79" s="701" t="s">
        <v>448</v>
      </c>
      <c r="K79" s="824">
        <v>1</v>
      </c>
      <c r="L79" s="1419" t="s">
        <v>42</v>
      </c>
      <c r="M79" s="824" t="s">
        <v>728</v>
      </c>
      <c r="N79" s="824">
        <v>150</v>
      </c>
      <c r="O79" s="824" t="s">
        <v>860</v>
      </c>
      <c r="P79" s="1420">
        <f t="shared" si="1"/>
        <v>150</v>
      </c>
      <c r="Q79" s="1360"/>
      <c r="BA79" s="66" t="s">
        <v>748</v>
      </c>
      <c r="BM79" s="192" t="s">
        <v>530</v>
      </c>
    </row>
    <row r="80" spans="1:65" ht="15">
      <c r="A80" s="1268" t="s">
        <v>39</v>
      </c>
      <c r="B80" s="1268" t="s">
        <v>39</v>
      </c>
      <c r="C80" s="926">
        <v>2016</v>
      </c>
      <c r="D80" s="1374" t="s">
        <v>24</v>
      </c>
      <c r="E80" s="1268" t="s">
        <v>270</v>
      </c>
      <c r="F80" s="367" t="s">
        <v>1533</v>
      </c>
      <c r="G80" s="1374" t="s">
        <v>1550</v>
      </c>
      <c r="H80" s="701" t="s">
        <v>1552</v>
      </c>
      <c r="I80" s="701" t="s">
        <v>286</v>
      </c>
      <c r="J80" s="701" t="s">
        <v>450</v>
      </c>
      <c r="K80" s="824">
        <v>1</v>
      </c>
      <c r="L80" s="1419" t="s">
        <v>42</v>
      </c>
      <c r="M80" s="824" t="s">
        <v>728</v>
      </c>
      <c r="N80" s="824" t="s">
        <v>860</v>
      </c>
      <c r="O80" s="824">
        <v>200</v>
      </c>
      <c r="P80" s="1420">
        <f t="shared" si="1"/>
        <v>200</v>
      </c>
      <c r="Q80" s="1360"/>
      <c r="BA80" s="319" t="s">
        <v>791</v>
      </c>
      <c r="BM80" s="192"/>
    </row>
    <row r="81" spans="1:65">
      <c r="A81" s="1268" t="s">
        <v>39</v>
      </c>
      <c r="B81" s="1268" t="s">
        <v>39</v>
      </c>
      <c r="C81" s="926">
        <v>2016</v>
      </c>
      <c r="D81" s="1374" t="s">
        <v>24</v>
      </c>
      <c r="E81" s="1268" t="s">
        <v>270</v>
      </c>
      <c r="F81" s="367" t="s">
        <v>1535</v>
      </c>
      <c r="G81" s="1374" t="s">
        <v>1553</v>
      </c>
      <c r="H81" s="701" t="s">
        <v>1554</v>
      </c>
      <c r="I81" s="701" t="s">
        <v>1555</v>
      </c>
      <c r="J81" s="701" t="s">
        <v>450</v>
      </c>
      <c r="K81" s="824">
        <v>1</v>
      </c>
      <c r="L81" s="1419" t="s">
        <v>42</v>
      </c>
      <c r="M81" s="824" t="s">
        <v>728</v>
      </c>
      <c r="N81" s="824">
        <v>30</v>
      </c>
      <c r="O81" s="824">
        <v>40</v>
      </c>
      <c r="P81" s="1420">
        <f t="shared" si="1"/>
        <v>70</v>
      </c>
      <c r="Q81" s="1360"/>
      <c r="BA81" s="66" t="s">
        <v>788</v>
      </c>
      <c r="BM81" s="192"/>
    </row>
    <row r="82" spans="1:65">
      <c r="A82" s="1268" t="s">
        <v>39</v>
      </c>
      <c r="B82" s="1268" t="s">
        <v>39</v>
      </c>
      <c r="C82" s="926">
        <v>2016</v>
      </c>
      <c r="D82" s="1374" t="s">
        <v>24</v>
      </c>
      <c r="E82" s="1268" t="s">
        <v>270</v>
      </c>
      <c r="F82" s="376" t="s">
        <v>1534</v>
      </c>
      <c r="G82" s="1374" t="s">
        <v>1556</v>
      </c>
      <c r="H82" s="701" t="s">
        <v>1557</v>
      </c>
      <c r="I82" s="701" t="s">
        <v>286</v>
      </c>
      <c r="J82" s="701" t="s">
        <v>450</v>
      </c>
      <c r="K82" s="824">
        <v>1</v>
      </c>
      <c r="L82" s="1419" t="s">
        <v>42</v>
      </c>
      <c r="M82" s="824" t="s">
        <v>728</v>
      </c>
      <c r="N82" s="824" t="s">
        <v>860</v>
      </c>
      <c r="O82" s="824">
        <v>1</v>
      </c>
      <c r="P82" s="1420">
        <f t="shared" si="1"/>
        <v>1</v>
      </c>
      <c r="Q82" s="1360"/>
      <c r="BA82" s="66" t="s">
        <v>789</v>
      </c>
      <c r="BM82" s="192"/>
    </row>
    <row r="83" spans="1:65">
      <c r="A83" s="1268" t="s">
        <v>39</v>
      </c>
      <c r="B83" s="1268" t="s">
        <v>39</v>
      </c>
      <c r="C83" s="926">
        <v>2016</v>
      </c>
      <c r="D83" s="1421" t="s">
        <v>401</v>
      </c>
      <c r="E83" s="824" t="s">
        <v>1558</v>
      </c>
      <c r="F83" s="1337" t="s">
        <v>1542</v>
      </c>
      <c r="G83" s="1374" t="s">
        <v>1559</v>
      </c>
      <c r="H83" s="701" t="s">
        <v>1560</v>
      </c>
      <c r="I83" s="701" t="s">
        <v>286</v>
      </c>
      <c r="J83" s="701" t="s">
        <v>448</v>
      </c>
      <c r="K83" s="824">
        <v>1</v>
      </c>
      <c r="L83" s="1419" t="s">
        <v>42</v>
      </c>
      <c r="M83" s="824" t="s">
        <v>66</v>
      </c>
      <c r="N83" s="824">
        <v>3</v>
      </c>
      <c r="O83" s="824" t="s">
        <v>860</v>
      </c>
      <c r="P83" s="1420">
        <f t="shared" si="1"/>
        <v>3</v>
      </c>
      <c r="Q83" s="1360"/>
      <c r="BA83" s="66" t="s">
        <v>790</v>
      </c>
      <c r="BM83" s="192"/>
    </row>
    <row r="84" spans="1:65" ht="15">
      <c r="A84" s="1268" t="s">
        <v>39</v>
      </c>
      <c r="B84" s="1268" t="s">
        <v>39</v>
      </c>
      <c r="C84" s="926">
        <v>2016</v>
      </c>
      <c r="D84" s="1421" t="s">
        <v>401</v>
      </c>
      <c r="E84" s="1268" t="s">
        <v>270</v>
      </c>
      <c r="F84" s="367" t="s">
        <v>1543</v>
      </c>
      <c r="G84" s="1374" t="s">
        <v>1559</v>
      </c>
      <c r="H84" s="701" t="s">
        <v>1561</v>
      </c>
      <c r="I84" s="701" t="s">
        <v>286</v>
      </c>
      <c r="J84" s="701" t="s">
        <v>450</v>
      </c>
      <c r="K84" s="824">
        <v>1</v>
      </c>
      <c r="L84" s="1422" t="s">
        <v>42</v>
      </c>
      <c r="M84" s="824" t="s">
        <v>66</v>
      </c>
      <c r="N84" s="824" t="s">
        <v>860</v>
      </c>
      <c r="O84" s="824" t="s">
        <v>1562</v>
      </c>
      <c r="P84" s="1420" t="s">
        <v>1562</v>
      </c>
      <c r="Q84" s="1360" t="s">
        <v>1585</v>
      </c>
      <c r="BA84" s="319" t="s">
        <v>2918</v>
      </c>
      <c r="BM84" s="66" t="s">
        <v>531</v>
      </c>
    </row>
    <row r="85" spans="1:65">
      <c r="A85" s="1268" t="s">
        <v>39</v>
      </c>
      <c r="B85" s="1268" t="s">
        <v>39</v>
      </c>
      <c r="C85" s="926">
        <v>2016</v>
      </c>
      <c r="D85" s="1421" t="s">
        <v>401</v>
      </c>
      <c r="E85" s="824" t="s">
        <v>1563</v>
      </c>
      <c r="F85" s="367" t="s">
        <v>1549</v>
      </c>
      <c r="G85" s="1374" t="s">
        <v>1556</v>
      </c>
      <c r="H85" s="701" t="s">
        <v>31</v>
      </c>
      <c r="I85" s="701" t="s">
        <v>286</v>
      </c>
      <c r="J85" s="701" t="s">
        <v>448</v>
      </c>
      <c r="K85" s="926">
        <v>3</v>
      </c>
      <c r="L85" s="1423" t="s">
        <v>42</v>
      </c>
      <c r="M85" s="367" t="s">
        <v>66</v>
      </c>
      <c r="N85" s="1424">
        <v>12</v>
      </c>
      <c r="O85" s="1425" t="s">
        <v>860</v>
      </c>
      <c r="P85" s="1420">
        <f t="shared" ref="P85:P96" si="3">IF(N85="-",O85,(IF(O85="-",N85,(N85+O85))))</f>
        <v>12</v>
      </c>
      <c r="Q85" s="1360"/>
      <c r="BA85" s="66" t="s">
        <v>750</v>
      </c>
      <c r="BM85" s="192" t="s">
        <v>532</v>
      </c>
    </row>
    <row r="86" spans="1:65">
      <c r="A86" s="1268" t="s">
        <v>39</v>
      </c>
      <c r="B86" s="1268" t="s">
        <v>39</v>
      </c>
      <c r="C86" s="926">
        <v>2016</v>
      </c>
      <c r="D86" s="1421" t="s">
        <v>401</v>
      </c>
      <c r="E86" s="1268" t="s">
        <v>270</v>
      </c>
      <c r="F86" s="367" t="s">
        <v>1539</v>
      </c>
      <c r="G86" s="1374" t="s">
        <v>1564</v>
      </c>
      <c r="H86" s="701" t="s">
        <v>1565</v>
      </c>
      <c r="I86" s="701" t="s">
        <v>1566</v>
      </c>
      <c r="J86" s="701" t="s">
        <v>450</v>
      </c>
      <c r="K86" s="926">
        <v>1</v>
      </c>
      <c r="L86" s="1423" t="s">
        <v>42</v>
      </c>
      <c r="M86" s="367" t="s">
        <v>728</v>
      </c>
      <c r="N86" s="824" t="s">
        <v>860</v>
      </c>
      <c r="O86" s="926">
        <v>25</v>
      </c>
      <c r="P86" s="1420">
        <f t="shared" si="3"/>
        <v>25</v>
      </c>
      <c r="Q86" s="1360"/>
      <c r="BA86" s="66" t="s">
        <v>751</v>
      </c>
      <c r="BM86" s="192" t="s">
        <v>533</v>
      </c>
    </row>
    <row r="87" spans="1:65">
      <c r="A87" s="1268" t="s">
        <v>39</v>
      </c>
      <c r="B87" s="1268" t="s">
        <v>39</v>
      </c>
      <c r="C87" s="926">
        <v>2016</v>
      </c>
      <c r="D87" s="1421" t="s">
        <v>401</v>
      </c>
      <c r="E87" s="1426" t="s">
        <v>270</v>
      </c>
      <c r="F87" s="367" t="s">
        <v>1536</v>
      </c>
      <c r="G87" s="701" t="s">
        <v>1567</v>
      </c>
      <c r="H87" s="701" t="s">
        <v>1568</v>
      </c>
      <c r="I87" s="701" t="s">
        <v>1569</v>
      </c>
      <c r="J87" s="701" t="s">
        <v>450</v>
      </c>
      <c r="K87" s="926">
        <v>1</v>
      </c>
      <c r="L87" s="1423" t="s">
        <v>42</v>
      </c>
      <c r="M87" s="367" t="s">
        <v>66</v>
      </c>
      <c r="N87" s="824" t="s">
        <v>860</v>
      </c>
      <c r="O87" s="926">
        <v>0</v>
      </c>
      <c r="P87" s="1420">
        <f t="shared" si="3"/>
        <v>0</v>
      </c>
      <c r="Q87" s="1360" t="s">
        <v>2641</v>
      </c>
      <c r="BA87" s="66" t="s">
        <v>752</v>
      </c>
      <c r="BM87" s="192" t="s">
        <v>534</v>
      </c>
    </row>
    <row r="88" spans="1:65">
      <c r="A88" s="1268" t="s">
        <v>39</v>
      </c>
      <c r="B88" s="1268" t="s">
        <v>39</v>
      </c>
      <c r="C88" s="926">
        <v>2016</v>
      </c>
      <c r="D88" s="1421" t="s">
        <v>401</v>
      </c>
      <c r="E88" s="1268" t="s">
        <v>270</v>
      </c>
      <c r="F88" s="367" t="s">
        <v>1537</v>
      </c>
      <c r="G88" s="701" t="s">
        <v>1570</v>
      </c>
      <c r="H88" s="701" t="s">
        <v>1571</v>
      </c>
      <c r="I88" s="701" t="s">
        <v>1569</v>
      </c>
      <c r="J88" s="701" t="s">
        <v>450</v>
      </c>
      <c r="K88" s="926">
        <v>1</v>
      </c>
      <c r="L88" s="1423" t="s">
        <v>42</v>
      </c>
      <c r="M88" s="367" t="s">
        <v>728</v>
      </c>
      <c r="N88" s="824" t="s">
        <v>860</v>
      </c>
      <c r="O88" s="926">
        <v>60</v>
      </c>
      <c r="P88" s="1420">
        <f t="shared" si="3"/>
        <v>60</v>
      </c>
      <c r="Q88" s="1360"/>
      <c r="BA88" s="66" t="s">
        <v>753</v>
      </c>
      <c r="BM88" s="192" t="s">
        <v>535</v>
      </c>
    </row>
    <row r="89" spans="1:65">
      <c r="A89" s="1268" t="s">
        <v>39</v>
      </c>
      <c r="B89" s="1268" t="s">
        <v>39</v>
      </c>
      <c r="C89" s="926">
        <v>2016</v>
      </c>
      <c r="D89" s="1421" t="s">
        <v>401</v>
      </c>
      <c r="E89" s="1268" t="s">
        <v>270</v>
      </c>
      <c r="F89" s="367" t="s">
        <v>1538</v>
      </c>
      <c r="G89" s="701" t="s">
        <v>1572</v>
      </c>
      <c r="H89" s="701" t="s">
        <v>1571</v>
      </c>
      <c r="I89" s="701" t="s">
        <v>1569</v>
      </c>
      <c r="J89" s="701" t="s">
        <v>450</v>
      </c>
      <c r="K89" s="926">
        <v>1</v>
      </c>
      <c r="L89" s="1423" t="s">
        <v>42</v>
      </c>
      <c r="M89" s="367" t="s">
        <v>728</v>
      </c>
      <c r="N89" s="824" t="s">
        <v>860</v>
      </c>
      <c r="O89" s="926">
        <v>98</v>
      </c>
      <c r="P89" s="1420">
        <f t="shared" si="3"/>
        <v>98</v>
      </c>
      <c r="Q89" s="1360"/>
      <c r="BA89" s="66" t="s">
        <v>84</v>
      </c>
      <c r="BM89" s="192" t="s">
        <v>102</v>
      </c>
    </row>
    <row r="90" spans="1:65">
      <c r="A90" s="1268" t="s">
        <v>39</v>
      </c>
      <c r="B90" s="1268" t="s">
        <v>39</v>
      </c>
      <c r="C90" s="926">
        <v>2016</v>
      </c>
      <c r="D90" s="1421" t="s">
        <v>401</v>
      </c>
      <c r="E90" s="1268" t="s">
        <v>270</v>
      </c>
      <c r="F90" s="367" t="s">
        <v>1540</v>
      </c>
      <c r="G90" s="1374" t="s">
        <v>1573</v>
      </c>
      <c r="H90" s="701" t="s">
        <v>1574</v>
      </c>
      <c r="I90" s="701" t="s">
        <v>1569</v>
      </c>
      <c r="J90" s="701" t="s">
        <v>450</v>
      </c>
      <c r="K90" s="926">
        <v>1</v>
      </c>
      <c r="L90" s="1423" t="s">
        <v>42</v>
      </c>
      <c r="M90" s="367" t="s">
        <v>76</v>
      </c>
      <c r="N90" s="824" t="s">
        <v>860</v>
      </c>
      <c r="O90" s="926">
        <v>110</v>
      </c>
      <c r="P90" s="1420">
        <f t="shared" si="3"/>
        <v>110</v>
      </c>
      <c r="Q90" s="1360"/>
      <c r="BA90" s="66" t="s">
        <v>754</v>
      </c>
      <c r="BM90" s="192" t="s">
        <v>2919</v>
      </c>
    </row>
    <row r="91" spans="1:65">
      <c r="A91" s="1268" t="s">
        <v>39</v>
      </c>
      <c r="B91" s="1268" t="s">
        <v>39</v>
      </c>
      <c r="C91" s="926">
        <v>2016</v>
      </c>
      <c r="D91" s="1421" t="s">
        <v>401</v>
      </c>
      <c r="E91" s="1268" t="s">
        <v>270</v>
      </c>
      <c r="F91" s="367" t="s">
        <v>1541</v>
      </c>
      <c r="G91" s="1374" t="s">
        <v>1575</v>
      </c>
      <c r="H91" s="701" t="s">
        <v>1576</v>
      </c>
      <c r="I91" s="701" t="s">
        <v>1569</v>
      </c>
      <c r="J91" s="701" t="s">
        <v>450</v>
      </c>
      <c r="K91" s="926">
        <v>1</v>
      </c>
      <c r="L91" s="1423" t="s">
        <v>42</v>
      </c>
      <c r="M91" s="367" t="s">
        <v>76</v>
      </c>
      <c r="N91" s="824" t="s">
        <v>860</v>
      </c>
      <c r="O91" s="926">
        <v>250</v>
      </c>
      <c r="P91" s="1420">
        <f t="shared" si="3"/>
        <v>250</v>
      </c>
      <c r="Q91" s="1360"/>
      <c r="BA91" s="66" t="s">
        <v>755</v>
      </c>
      <c r="BM91" s="192" t="s">
        <v>536</v>
      </c>
    </row>
    <row r="92" spans="1:65">
      <c r="A92" s="1268" t="s">
        <v>39</v>
      </c>
      <c r="B92" s="1268" t="s">
        <v>39</v>
      </c>
      <c r="C92" s="926">
        <v>2016</v>
      </c>
      <c r="D92" s="1421" t="s">
        <v>401</v>
      </c>
      <c r="E92" s="1268" t="s">
        <v>270</v>
      </c>
      <c r="F92" s="367" t="s">
        <v>1544</v>
      </c>
      <c r="G92" s="1374" t="s">
        <v>1577</v>
      </c>
      <c r="H92" s="701" t="s">
        <v>1578</v>
      </c>
      <c r="I92" s="701" t="s">
        <v>286</v>
      </c>
      <c r="J92" s="701" t="s">
        <v>450</v>
      </c>
      <c r="K92" s="926">
        <v>1</v>
      </c>
      <c r="L92" s="1423" t="s">
        <v>42</v>
      </c>
      <c r="M92" s="824" t="s">
        <v>66</v>
      </c>
      <c r="N92" s="824" t="s">
        <v>860</v>
      </c>
      <c r="O92" s="824">
        <v>700</v>
      </c>
      <c r="P92" s="1420">
        <f t="shared" si="3"/>
        <v>700</v>
      </c>
      <c r="Q92" s="1360"/>
      <c r="BA92" s="66" t="s">
        <v>756</v>
      </c>
      <c r="BM92" s="192" t="s">
        <v>537</v>
      </c>
    </row>
    <row r="93" spans="1:65">
      <c r="A93" s="1268" t="s">
        <v>39</v>
      </c>
      <c r="B93" s="1268" t="s">
        <v>39</v>
      </c>
      <c r="C93" s="926">
        <v>2016</v>
      </c>
      <c r="D93" s="1421" t="s">
        <v>401</v>
      </c>
      <c r="E93" s="1268" t="s">
        <v>270</v>
      </c>
      <c r="F93" s="367" t="s">
        <v>1545</v>
      </c>
      <c r="G93" s="1374" t="s">
        <v>1579</v>
      </c>
      <c r="H93" s="701" t="s">
        <v>1580</v>
      </c>
      <c r="I93" s="701" t="s">
        <v>286</v>
      </c>
      <c r="J93" s="701" t="s">
        <v>450</v>
      </c>
      <c r="K93" s="926">
        <v>1</v>
      </c>
      <c r="L93" s="1423" t="s">
        <v>42</v>
      </c>
      <c r="M93" s="824" t="s">
        <v>66</v>
      </c>
      <c r="N93" s="824" t="s">
        <v>860</v>
      </c>
      <c r="O93" s="824">
        <v>100</v>
      </c>
      <c r="P93" s="1420">
        <f t="shared" si="3"/>
        <v>100</v>
      </c>
      <c r="Q93" s="1360"/>
      <c r="BA93" s="66" t="s">
        <v>757</v>
      </c>
      <c r="BM93" s="192" t="s">
        <v>538</v>
      </c>
    </row>
    <row r="94" spans="1:65">
      <c r="A94" s="1268" t="s">
        <v>39</v>
      </c>
      <c r="B94" s="1268" t="s">
        <v>39</v>
      </c>
      <c r="C94" s="926">
        <v>2016</v>
      </c>
      <c r="D94" s="1421" t="s">
        <v>401</v>
      </c>
      <c r="E94" s="1393" t="s">
        <v>270</v>
      </c>
      <c r="F94" s="367" t="s">
        <v>1547</v>
      </c>
      <c r="G94" s="1374" t="s">
        <v>1556</v>
      </c>
      <c r="H94" s="701" t="s">
        <v>1581</v>
      </c>
      <c r="I94" s="701" t="s">
        <v>286</v>
      </c>
      <c r="J94" s="701" t="s">
        <v>450</v>
      </c>
      <c r="K94" s="926">
        <v>3</v>
      </c>
      <c r="L94" s="1423" t="s">
        <v>42</v>
      </c>
      <c r="M94" s="824" t="s">
        <v>66</v>
      </c>
      <c r="N94" s="824" t="s">
        <v>860</v>
      </c>
      <c r="O94" s="824">
        <v>130</v>
      </c>
      <c r="P94" s="1420">
        <f t="shared" si="3"/>
        <v>130</v>
      </c>
      <c r="Q94" s="1360"/>
      <c r="BA94" s="66" t="s">
        <v>758</v>
      </c>
      <c r="BM94" s="192" t="s">
        <v>539</v>
      </c>
    </row>
    <row r="95" spans="1:65">
      <c r="A95" s="1268" t="s">
        <v>39</v>
      </c>
      <c r="B95" s="1268" t="s">
        <v>39</v>
      </c>
      <c r="C95" s="926">
        <v>2016</v>
      </c>
      <c r="D95" s="1421" t="s">
        <v>401</v>
      </c>
      <c r="E95" s="937" t="s">
        <v>1582</v>
      </c>
      <c r="F95" s="367" t="s">
        <v>1546</v>
      </c>
      <c r="G95" s="1374" t="s">
        <v>1556</v>
      </c>
      <c r="H95" s="701" t="s">
        <v>1583</v>
      </c>
      <c r="I95" s="701" t="s">
        <v>286</v>
      </c>
      <c r="J95" s="701" t="s">
        <v>448</v>
      </c>
      <c r="K95" s="926">
        <v>3</v>
      </c>
      <c r="L95" s="1423" t="s">
        <v>42</v>
      </c>
      <c r="M95" s="367" t="s">
        <v>66</v>
      </c>
      <c r="N95" s="824">
        <v>26</v>
      </c>
      <c r="O95" s="926" t="s">
        <v>860</v>
      </c>
      <c r="P95" s="1420">
        <f t="shared" si="3"/>
        <v>26</v>
      </c>
      <c r="Q95" s="1360"/>
      <c r="BA95" s="66" t="s">
        <v>759</v>
      </c>
      <c r="BM95" s="192" t="s">
        <v>540</v>
      </c>
    </row>
    <row r="96" spans="1:65">
      <c r="A96" s="1268" t="s">
        <v>39</v>
      </c>
      <c r="B96" s="1268" t="s">
        <v>39</v>
      </c>
      <c r="C96" s="926">
        <v>2016</v>
      </c>
      <c r="D96" s="1421" t="s">
        <v>401</v>
      </c>
      <c r="E96" s="937" t="s">
        <v>405</v>
      </c>
      <c r="F96" s="367" t="s">
        <v>1548</v>
      </c>
      <c r="G96" s="1374" t="s">
        <v>1556</v>
      </c>
      <c r="H96" s="701" t="s">
        <v>1584</v>
      </c>
      <c r="I96" s="701" t="s">
        <v>286</v>
      </c>
      <c r="J96" s="701" t="s">
        <v>450</v>
      </c>
      <c r="K96" s="926">
        <v>3</v>
      </c>
      <c r="L96" s="1423" t="s">
        <v>42</v>
      </c>
      <c r="M96" s="824" t="s">
        <v>66</v>
      </c>
      <c r="N96" s="926" t="s">
        <v>860</v>
      </c>
      <c r="O96" s="824">
        <v>120</v>
      </c>
      <c r="P96" s="1420">
        <f t="shared" si="3"/>
        <v>120</v>
      </c>
      <c r="Q96" s="1360"/>
      <c r="BA96" s="66" t="s">
        <v>760</v>
      </c>
      <c r="BM96" s="66" t="s">
        <v>541</v>
      </c>
    </row>
    <row r="97" spans="16:65">
      <c r="P97" s="66"/>
      <c r="Q97" s="66"/>
      <c r="BA97" s="66" t="s">
        <v>761</v>
      </c>
      <c r="BM97" s="192" t="s">
        <v>542</v>
      </c>
    </row>
    <row r="98" spans="16:65">
      <c r="BA98" s="66" t="s">
        <v>762</v>
      </c>
      <c r="BM98" s="192" t="s">
        <v>543</v>
      </c>
    </row>
    <row r="99" spans="16:65">
      <c r="BA99" s="66" t="s">
        <v>763</v>
      </c>
      <c r="BM99" s="192" t="s">
        <v>544</v>
      </c>
    </row>
    <row r="100" spans="16:65">
      <c r="BA100" s="66" t="s">
        <v>764</v>
      </c>
      <c r="BM100" s="192" t="s">
        <v>545</v>
      </c>
    </row>
    <row r="101" spans="16:65">
      <c r="BA101" s="66" t="s">
        <v>765</v>
      </c>
      <c r="BM101" s="192" t="s">
        <v>546</v>
      </c>
    </row>
    <row r="102" spans="16:65">
      <c r="BA102" s="66" t="s">
        <v>766</v>
      </c>
      <c r="BM102" s="192" t="s">
        <v>2920</v>
      </c>
    </row>
    <row r="103" spans="16:65">
      <c r="BA103" s="66" t="s">
        <v>767</v>
      </c>
      <c r="BM103" s="192" t="s">
        <v>547</v>
      </c>
    </row>
    <row r="104" spans="16:65" ht="15">
      <c r="BA104" s="319" t="s">
        <v>768</v>
      </c>
      <c r="BM104" s="192" t="s">
        <v>98</v>
      </c>
    </row>
    <row r="105" spans="16:65">
      <c r="BA105" s="66" t="s">
        <v>792</v>
      </c>
      <c r="BM105" s="192" t="s">
        <v>548</v>
      </c>
    </row>
    <row r="106" spans="16:65">
      <c r="BA106" s="66" t="s">
        <v>793</v>
      </c>
      <c r="BM106" s="192" t="s">
        <v>549</v>
      </c>
    </row>
    <row r="107" spans="16:65">
      <c r="BA107" s="66" t="s">
        <v>794</v>
      </c>
      <c r="BM107" s="192" t="s">
        <v>550</v>
      </c>
    </row>
    <row r="108" spans="16:65" ht="15">
      <c r="BA108" s="319" t="s">
        <v>769</v>
      </c>
      <c r="BM108" s="192" t="s">
        <v>551</v>
      </c>
    </row>
    <row r="109" spans="16:65">
      <c r="BA109" s="66" t="s">
        <v>770</v>
      </c>
      <c r="BM109" s="192" t="s">
        <v>552</v>
      </c>
    </row>
    <row r="110" spans="16:65" ht="15">
      <c r="BA110" s="319" t="s">
        <v>771</v>
      </c>
      <c r="BM110" s="192" t="s">
        <v>553</v>
      </c>
    </row>
    <row r="111" spans="16:65">
      <c r="BA111" s="66" t="s">
        <v>772</v>
      </c>
      <c r="BM111" s="192" t="s">
        <v>2921</v>
      </c>
    </row>
    <row r="112" spans="16:65">
      <c r="BA112" s="66" t="s">
        <v>773</v>
      </c>
      <c r="BM112" s="192" t="s">
        <v>85</v>
      </c>
    </row>
    <row r="113" spans="53:65">
      <c r="BA113" s="66" t="s">
        <v>774</v>
      </c>
      <c r="BM113" s="192" t="s">
        <v>554</v>
      </c>
    </row>
    <row r="114" spans="53:65">
      <c r="BA114" s="66" t="s">
        <v>775</v>
      </c>
      <c r="BM114" s="192" t="s">
        <v>555</v>
      </c>
    </row>
    <row r="115" spans="53:65" ht="15">
      <c r="BA115" s="319" t="s">
        <v>776</v>
      </c>
      <c r="BM115" s="192" t="s">
        <v>556</v>
      </c>
    </row>
    <row r="116" spans="53:65">
      <c r="BA116" s="66" t="s">
        <v>777</v>
      </c>
      <c r="BM116" s="192" t="s">
        <v>557</v>
      </c>
    </row>
    <row r="117" spans="53:65">
      <c r="BA117" s="66" t="s">
        <v>778</v>
      </c>
      <c r="BM117" s="192" t="s">
        <v>558</v>
      </c>
    </row>
    <row r="118" spans="53:65">
      <c r="BA118" s="66" t="s">
        <v>779</v>
      </c>
      <c r="BM118" s="192" t="s">
        <v>559</v>
      </c>
    </row>
    <row r="119" spans="53:65">
      <c r="BA119" s="66" t="s">
        <v>780</v>
      </c>
      <c r="BM119" s="192" t="s">
        <v>560</v>
      </c>
    </row>
    <row r="120" spans="53:65">
      <c r="BA120" s="66" t="s">
        <v>781</v>
      </c>
      <c r="BM120" s="192" t="s">
        <v>86</v>
      </c>
    </row>
    <row r="121" spans="53:65">
      <c r="BA121" s="66" t="s">
        <v>782</v>
      </c>
      <c r="BM121" s="192" t="s">
        <v>561</v>
      </c>
    </row>
    <row r="122" spans="53:65" ht="15">
      <c r="BA122" s="319" t="s">
        <v>783</v>
      </c>
      <c r="BM122" s="192" t="s">
        <v>562</v>
      </c>
    </row>
    <row r="123" spans="53:65">
      <c r="BA123" s="66" t="s">
        <v>784</v>
      </c>
      <c r="BM123" s="192" t="s">
        <v>563</v>
      </c>
    </row>
    <row r="124" spans="53:65" ht="15">
      <c r="BA124" s="319" t="s">
        <v>785</v>
      </c>
      <c r="BM124" s="192" t="s">
        <v>564</v>
      </c>
    </row>
    <row r="125" spans="53:65">
      <c r="BA125" s="66" t="s">
        <v>786</v>
      </c>
      <c r="BM125" s="192" t="s">
        <v>565</v>
      </c>
    </row>
    <row r="126" spans="53:65">
      <c r="BM126" s="192" t="s">
        <v>566</v>
      </c>
    </row>
    <row r="127" spans="53:65">
      <c r="BM127" s="192" t="s">
        <v>567</v>
      </c>
    </row>
    <row r="128" spans="53:65">
      <c r="BM128" s="192" t="s">
        <v>568</v>
      </c>
    </row>
    <row r="129" spans="65:65">
      <c r="BM129" s="192" t="s">
        <v>569</v>
      </c>
    </row>
    <row r="130" spans="65:65">
      <c r="BM130" s="192" t="s">
        <v>570</v>
      </c>
    </row>
    <row r="131" spans="65:65">
      <c r="BM131" s="192" t="s">
        <v>571</v>
      </c>
    </row>
    <row r="132" spans="65:65">
      <c r="BM132" s="192" t="s">
        <v>572</v>
      </c>
    </row>
    <row r="133" spans="65:65">
      <c r="BM133" s="192" t="s">
        <v>573</v>
      </c>
    </row>
    <row r="134" spans="65:65">
      <c r="BM134" s="192" t="s">
        <v>574</v>
      </c>
    </row>
    <row r="135" spans="65:65">
      <c r="BM135" s="192" t="s">
        <v>575</v>
      </c>
    </row>
    <row r="136" spans="65:65">
      <c r="BM136" s="192" t="s">
        <v>576</v>
      </c>
    </row>
    <row r="137" spans="65:65">
      <c r="BM137" s="192" t="s">
        <v>577</v>
      </c>
    </row>
    <row r="138" spans="65:65">
      <c r="BM138" s="192" t="s">
        <v>2922</v>
      </c>
    </row>
    <row r="139" spans="65:65">
      <c r="BM139" s="192" t="s">
        <v>578</v>
      </c>
    </row>
    <row r="140" spans="65:65">
      <c r="BM140" s="66" t="s">
        <v>579</v>
      </c>
    </row>
    <row r="141" spans="65:65">
      <c r="BM141" s="192" t="s">
        <v>580</v>
      </c>
    </row>
    <row r="142" spans="65:65">
      <c r="BM142" s="192" t="s">
        <v>581</v>
      </c>
    </row>
    <row r="143" spans="65:65">
      <c r="BM143" s="192" t="s">
        <v>582</v>
      </c>
    </row>
    <row r="144" spans="65:65">
      <c r="BM144" s="192" t="s">
        <v>583</v>
      </c>
    </row>
    <row r="145" spans="65:65">
      <c r="BM145" s="192" t="s">
        <v>584</v>
      </c>
    </row>
    <row r="146" spans="65:65">
      <c r="BM146" s="192" t="s">
        <v>585</v>
      </c>
    </row>
    <row r="147" spans="65:65">
      <c r="BM147" s="192" t="s">
        <v>586</v>
      </c>
    </row>
    <row r="148" spans="65:65">
      <c r="BM148" s="192" t="s">
        <v>587</v>
      </c>
    </row>
    <row r="149" spans="65:65">
      <c r="BM149" s="192" t="s">
        <v>588</v>
      </c>
    </row>
    <row r="150" spans="65:65">
      <c r="BM150" s="192" t="s">
        <v>589</v>
      </c>
    </row>
    <row r="151" spans="65:65">
      <c r="BM151" s="192" t="s">
        <v>590</v>
      </c>
    </row>
    <row r="152" spans="65:65">
      <c r="BM152" s="192" t="s">
        <v>591</v>
      </c>
    </row>
    <row r="153" spans="65:65">
      <c r="BM153" s="192" t="s">
        <v>592</v>
      </c>
    </row>
    <row r="154" spans="65:65">
      <c r="BM154" s="192" t="s">
        <v>2923</v>
      </c>
    </row>
    <row r="155" spans="65:65">
      <c r="BM155" s="192" t="s">
        <v>593</v>
      </c>
    </row>
    <row r="156" spans="65:65">
      <c r="BM156" s="192" t="s">
        <v>594</v>
      </c>
    </row>
    <row r="157" spans="65:65">
      <c r="BM157" s="192" t="s">
        <v>595</v>
      </c>
    </row>
    <row r="158" spans="65:65">
      <c r="BM158" s="192" t="s">
        <v>596</v>
      </c>
    </row>
    <row r="159" spans="65:65">
      <c r="BM159" s="192" t="s">
        <v>597</v>
      </c>
    </row>
    <row r="160" spans="65:65">
      <c r="BM160" s="192" t="s">
        <v>2924</v>
      </c>
    </row>
    <row r="161" spans="65:65">
      <c r="BM161" s="192" t="s">
        <v>598</v>
      </c>
    </row>
    <row r="162" spans="65:65">
      <c r="BM162" s="192" t="s">
        <v>599</v>
      </c>
    </row>
    <row r="163" spans="65:65">
      <c r="BM163" s="66" t="s">
        <v>600</v>
      </c>
    </row>
    <row r="164" spans="65:65">
      <c r="BM164" s="192" t="s">
        <v>83</v>
      </c>
    </row>
    <row r="165" spans="65:65">
      <c r="BM165" s="66" t="s">
        <v>601</v>
      </c>
    </row>
    <row r="166" spans="65:65">
      <c r="BM166" s="192" t="s">
        <v>602</v>
      </c>
    </row>
    <row r="167" spans="65:65">
      <c r="BM167" s="192" t="s">
        <v>603</v>
      </c>
    </row>
    <row r="168" spans="65:65">
      <c r="BM168" s="192" t="s">
        <v>604</v>
      </c>
    </row>
    <row r="169" spans="65:65">
      <c r="BM169" s="192" t="s">
        <v>605</v>
      </c>
    </row>
    <row r="170" spans="65:65">
      <c r="BM170" s="192" t="s">
        <v>606</v>
      </c>
    </row>
    <row r="171" spans="65:65">
      <c r="BM171" s="192" t="s">
        <v>607</v>
      </c>
    </row>
    <row r="172" spans="65:65">
      <c r="BM172" s="192" t="s">
        <v>608</v>
      </c>
    </row>
    <row r="173" spans="65:65">
      <c r="BM173" s="66" t="s">
        <v>609</v>
      </c>
    </row>
    <row r="174" spans="65:65">
      <c r="BM174" s="192" t="s">
        <v>610</v>
      </c>
    </row>
    <row r="175" spans="65:65">
      <c r="BM175" s="192" t="s">
        <v>611</v>
      </c>
    </row>
    <row r="176" spans="65:65">
      <c r="BM176" s="192" t="s">
        <v>612</v>
      </c>
    </row>
    <row r="177" spans="65:65">
      <c r="BM177" s="192" t="s">
        <v>613</v>
      </c>
    </row>
    <row r="178" spans="65:65">
      <c r="BM178" s="192" t="s">
        <v>614</v>
      </c>
    </row>
    <row r="179" spans="65:65">
      <c r="BM179" s="192" t="s">
        <v>615</v>
      </c>
    </row>
    <row r="180" spans="65:65">
      <c r="BM180" s="192" t="s">
        <v>616</v>
      </c>
    </row>
    <row r="181" spans="65:65">
      <c r="BM181" s="192" t="s">
        <v>617</v>
      </c>
    </row>
    <row r="182" spans="65:65">
      <c r="BM182" s="192" t="s">
        <v>618</v>
      </c>
    </row>
    <row r="183" spans="65:65">
      <c r="BM183" s="192" t="s">
        <v>619</v>
      </c>
    </row>
    <row r="184" spans="65:65">
      <c r="BM184" s="192" t="s">
        <v>620</v>
      </c>
    </row>
    <row r="185" spans="65:65">
      <c r="BM185" s="192" t="s">
        <v>621</v>
      </c>
    </row>
    <row r="186" spans="65:65">
      <c r="BM186" s="192" t="s">
        <v>622</v>
      </c>
    </row>
    <row r="187" spans="65:65">
      <c r="BM187" s="192" t="s">
        <v>2925</v>
      </c>
    </row>
    <row r="188" spans="65:65">
      <c r="BM188" s="192" t="s">
        <v>623</v>
      </c>
    </row>
    <row r="189" spans="65:65">
      <c r="BM189" s="192" t="s">
        <v>624</v>
      </c>
    </row>
    <row r="190" spans="65:65">
      <c r="BM190" s="192" t="s">
        <v>625</v>
      </c>
    </row>
    <row r="191" spans="65:65">
      <c r="BM191" s="192" t="s">
        <v>2926</v>
      </c>
    </row>
    <row r="192" spans="65:65">
      <c r="BM192" s="66" t="s">
        <v>626</v>
      </c>
    </row>
    <row r="193" spans="65:65">
      <c r="BM193" s="192" t="s">
        <v>627</v>
      </c>
    </row>
    <row r="194" spans="65:65">
      <c r="BM194" s="192" t="s">
        <v>628</v>
      </c>
    </row>
  </sheetData>
  <mergeCells count="16">
    <mergeCell ref="M22:M23"/>
    <mergeCell ref="N22:N23"/>
    <mergeCell ref="O22:O23"/>
    <mergeCell ref="P22:P23"/>
    <mergeCell ref="N6:N7"/>
    <mergeCell ref="P6:P7"/>
    <mergeCell ref="O6:O7"/>
    <mergeCell ref="N36:N38"/>
    <mergeCell ref="P36:P38"/>
    <mergeCell ref="N12:N14"/>
    <mergeCell ref="P12:P14"/>
    <mergeCell ref="N27:N29"/>
    <mergeCell ref="O27:O29"/>
    <mergeCell ref="P27:P29"/>
    <mergeCell ref="O33:O34"/>
    <mergeCell ref="P33:P34"/>
  </mergeCells>
  <dataValidations count="18">
    <dataValidation type="textLength" showInputMessage="1" showErrorMessage="1" sqref="Q86:Q96 Q33:Q84 J77 J69 J71 J65 J67 J59 J57 J55 J53 J49 Q4 Q6:Q31">
      <formula1>0</formula1>
      <formula2>150</formula2>
    </dataValidation>
    <dataValidation type="list" allowBlank="1" showInputMessage="1" showErrorMessage="1" sqref="J96 J86:J94 J84 J80:J82 J4:J8 J17:J21 J26 J30 J33:J35 J48 J50:J52 J54 J56 J58 J60:J64 J66 J70 J72:J76 J78 J68 J10">
      <formula1>$BH$2:$BH$11</formula1>
    </dataValidation>
    <dataValidation type="list" allowBlank="1" showInputMessage="1" showErrorMessage="1" sqref="A68:B78">
      <formula1>$BB$3:$BB$22</formula1>
    </dataValidation>
    <dataValidation type="list" allowBlank="1" showInputMessage="1" showErrorMessage="1" sqref="E68:E78">
      <formula1>$BA$42:$BA$55</formula1>
    </dataValidation>
    <dataValidation type="list" allowBlank="1" showInputMessage="1" showErrorMessage="1" sqref="D48:D78">
      <formula1>$BA$25:$BA$32</formula1>
    </dataValidation>
    <dataValidation type="list" allowBlank="1" showInputMessage="1" showErrorMessage="1" sqref="A4:A8">
      <formula1>$BB$2:$BB$31</formula1>
    </dataValidation>
    <dataValidation type="list" allowBlank="1" showInputMessage="1" showErrorMessage="1" sqref="D4:D8">
      <formula1>$BA$34:$BA$39</formula1>
    </dataValidation>
    <dataValidation type="list" allowBlank="1" showInputMessage="1" showErrorMessage="1" sqref="E4:E8">
      <formula1>$BA$49:$BA$62</formula1>
    </dataValidation>
    <dataValidation type="list" allowBlank="1" showInputMessage="1" showErrorMessage="1" sqref="M4:M8">
      <formula1>$BH$14:$BH$17</formula1>
    </dataValidation>
    <dataValidation type="list" allowBlank="1" showInputMessage="1" showErrorMessage="1" sqref="M9:M38 J22:J23 J11 J15:J16 J9 A9:A24 D9:E24">
      <formula1>#REF!</formula1>
    </dataValidation>
    <dataValidation type="list" allowBlank="1" showInputMessage="1" showErrorMessage="1" sqref="E39:E42">
      <formula1>$BA$12:$BA$25</formula1>
    </dataValidation>
    <dataValidation type="list" allowBlank="1" showInputMessage="1" showErrorMessage="1" sqref="A39:A42">
      <formula1>$BB$2:$BB$11</formula1>
    </dataValidation>
    <dataValidation type="list" allowBlank="1" showInputMessage="1" showErrorMessage="1" sqref="J41 J43:J45 J47">
      <formula1>$BH$2:$BH$6</formula1>
    </dataValidation>
    <dataValidation type="list" allowBlank="1" showInputMessage="1" showErrorMessage="1" sqref="M41:M42">
      <formula1>$BH$9:$BH$11</formula1>
    </dataValidation>
    <dataValidation type="list" allowBlank="1" showInputMessage="1" showErrorMessage="1" sqref="D43:D47">
      <formula1>$BA$8:$BA$11</formula1>
    </dataValidation>
    <dataValidation type="list" allowBlank="1" showInputMessage="1" showErrorMessage="1" sqref="H43:H47">
      <formula1>$BA$30:$BA$92</formula1>
    </dataValidation>
    <dataValidation type="list" allowBlank="1" showInputMessage="1" showErrorMessage="1" sqref="E43:E47">
      <formula1>$BA$12:$BA$16</formula1>
    </dataValidation>
    <dataValidation type="list" allowBlank="1" showInputMessage="1" showErrorMessage="1" sqref="M43:M47">
      <formula1>$BH$9:$BH$10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Custom_lists!$B$2:$B$29</xm:f>
          </x14:formula1>
          <xm:sqref>A4:A37</xm:sqref>
        </x14:dataValidation>
        <x14:dataValidation type="list" allowBlank="1" showInputMessage="1" showErrorMessage="1">
          <x14:formula1>
            <xm:f>Custom_lists!$A$33:$A$37</xm:f>
          </x14:formula1>
          <xm:sqref>D4:D37</xm:sqref>
        </x14:dataValidation>
        <x14:dataValidation type="list" allowBlank="1" showInputMessage="1" showErrorMessage="1">
          <x14:formula1>
            <xm:f>Custom_lists!$A$47:$A$59</xm:f>
          </x14:formula1>
          <xm:sqref>E4:E37</xm:sqref>
        </x14:dataValidation>
        <x14:dataValidation type="list" allowBlank="1" showInputMessage="1" showErrorMessage="1">
          <x14:formula1>
            <xm:f>Custom_lists!$H$13:$H$15</xm:f>
          </x14:formula1>
          <xm:sqref>M4:M37</xm:sqref>
        </x14:dataValidation>
        <x14:dataValidation type="list" allowBlank="1" showInputMessage="1" showErrorMessage="1">
          <x14:formula1>
            <xm:f>Custom_lists!$H$2:$H$9</xm:f>
          </x14:formula1>
          <xm:sqref>J4:J37</xm:sqref>
        </x14:dataValidation>
      </x14:dataValidations>
    </ex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CH2343"/>
  <sheetViews>
    <sheetView topLeftCell="C49" workbookViewId="0">
      <selection activeCell="C2" sqref="C2"/>
    </sheetView>
  </sheetViews>
  <sheetFormatPr defaultColWidth="11.42578125" defaultRowHeight="12.75"/>
  <cols>
    <col min="1" max="1" width="6.140625" style="378" customWidth="1"/>
    <col min="2" max="2" width="8.5703125" style="378" customWidth="1"/>
    <col min="3" max="3" width="7.140625" style="378" customWidth="1"/>
    <col min="4" max="4" width="8.85546875" style="378" customWidth="1"/>
    <col min="5" max="5" width="17.140625" style="1369" customWidth="1"/>
    <col min="6" max="6" width="9.85546875" style="378" customWidth="1"/>
    <col min="7" max="7" width="15" style="1369" customWidth="1"/>
    <col min="8" max="8" width="21.85546875" style="283" customWidth="1"/>
    <col min="9" max="9" width="7.85546875" style="378" customWidth="1"/>
    <col min="10" max="10" width="21.42578125" style="378" customWidth="1"/>
    <col min="11" max="11" width="10.7109375" style="378" customWidth="1"/>
    <col min="12" max="12" width="17" style="378" customWidth="1"/>
    <col min="13" max="14" width="22" style="378" customWidth="1"/>
    <col min="15" max="15" width="16.42578125" style="202" customWidth="1"/>
    <col min="16" max="16" width="16.42578125" style="378" customWidth="1"/>
    <col min="17" max="18" width="17.42578125" style="378" customWidth="1"/>
    <col min="19" max="19" width="22.85546875" style="378" customWidth="1"/>
    <col min="20" max="52" width="11.42578125" style="378" customWidth="1"/>
    <col min="53" max="53" width="11.42578125" style="378"/>
    <col min="54" max="64" width="11.42578125" style="72"/>
    <col min="65" max="65" width="11.42578125" style="949"/>
    <col min="66" max="16384" width="11.42578125" style="72"/>
  </cols>
  <sheetData>
    <row r="1" spans="1:86" ht="15.75" customHeight="1" thickBot="1">
      <c r="A1" s="83" t="s">
        <v>262</v>
      </c>
      <c r="B1" s="165"/>
      <c r="C1" s="165"/>
      <c r="D1" s="165"/>
      <c r="E1" s="83"/>
      <c r="F1" s="165"/>
      <c r="G1" s="83"/>
      <c r="H1" s="281"/>
      <c r="I1" s="165"/>
      <c r="J1" s="165"/>
      <c r="K1" s="165"/>
      <c r="L1" s="165"/>
      <c r="N1" s="122" t="s">
        <v>0</v>
      </c>
      <c r="O1" s="448" t="s">
        <v>1014</v>
      </c>
      <c r="BA1" s="239" t="s">
        <v>402</v>
      </c>
      <c r="BB1" s="240" t="s">
        <v>805</v>
      </c>
      <c r="BC1" s="66"/>
      <c r="BD1" s="138" t="s">
        <v>2904</v>
      </c>
      <c r="BE1" s="309"/>
      <c r="BF1" s="309"/>
      <c r="BG1" s="66"/>
      <c r="BH1" s="66" t="s">
        <v>2910</v>
      </c>
      <c r="BI1" s="66"/>
      <c r="BJ1" s="66"/>
      <c r="BK1" s="66"/>
      <c r="BL1" s="66"/>
      <c r="BM1" s="138" t="s">
        <v>2911</v>
      </c>
      <c r="BN1" s="66"/>
      <c r="BO1" s="66" t="s">
        <v>2912</v>
      </c>
      <c r="BP1" s="66"/>
      <c r="BQ1" s="66"/>
      <c r="BR1" s="66"/>
      <c r="BS1" s="66"/>
      <c r="BT1" s="66"/>
      <c r="BU1" s="138" t="s">
        <v>2913</v>
      </c>
      <c r="BV1" s="66"/>
      <c r="BW1" s="66"/>
      <c r="BX1" s="66"/>
      <c r="BY1" s="66"/>
      <c r="BZ1" s="66" t="s">
        <v>2914</v>
      </c>
      <c r="CA1" s="66"/>
      <c r="CB1" s="66"/>
      <c r="CC1" s="66" t="s">
        <v>2915</v>
      </c>
      <c r="CD1" s="66"/>
      <c r="CE1" s="66"/>
      <c r="CF1" s="66"/>
      <c r="CG1" s="66"/>
      <c r="CH1" s="66"/>
    </row>
    <row r="2" spans="1:86" ht="15.75" customHeight="1" thickBot="1">
      <c r="A2" s="166"/>
      <c r="B2" s="166"/>
      <c r="C2" s="166"/>
      <c r="D2" s="166"/>
      <c r="E2" s="279"/>
      <c r="F2" s="166"/>
      <c r="G2" s="279"/>
      <c r="H2" s="282"/>
      <c r="I2" s="166"/>
      <c r="J2" s="166"/>
      <c r="K2" s="165"/>
      <c r="L2" s="165"/>
      <c r="N2" s="118" t="s">
        <v>246</v>
      </c>
      <c r="O2" s="59" t="s">
        <v>1856</v>
      </c>
      <c r="BA2" s="310" t="s">
        <v>327</v>
      </c>
      <c r="BB2" s="310" t="s">
        <v>328</v>
      </c>
      <c r="BC2" s="66"/>
      <c r="BD2" s="66" t="s">
        <v>419</v>
      </c>
      <c r="BE2" s="309"/>
      <c r="BF2" s="309"/>
      <c r="BG2" s="66"/>
      <c r="BH2" s="66" t="s">
        <v>448</v>
      </c>
      <c r="BI2" s="66"/>
      <c r="BJ2" s="66"/>
      <c r="BK2" s="66"/>
      <c r="BL2" s="66"/>
      <c r="BM2" s="192" t="s">
        <v>461</v>
      </c>
      <c r="BN2" s="66"/>
      <c r="BO2" s="66" t="s">
        <v>117</v>
      </c>
      <c r="BP2" s="66"/>
      <c r="BQ2" s="66"/>
      <c r="BR2" s="66"/>
      <c r="BS2" s="66"/>
      <c r="BT2" s="66"/>
      <c r="BU2" s="197" t="s">
        <v>684</v>
      </c>
      <c r="BV2" s="197"/>
      <c r="BW2" s="197"/>
      <c r="BX2" s="197"/>
      <c r="BY2" s="197"/>
      <c r="BZ2" s="197" t="s">
        <v>173</v>
      </c>
      <c r="CA2" s="197"/>
      <c r="CB2" s="197"/>
      <c r="CC2" s="66" t="s">
        <v>263</v>
      </c>
      <c r="CD2" s="66"/>
      <c r="CE2" s="66"/>
      <c r="CF2" s="66"/>
      <c r="CG2" s="66"/>
      <c r="CH2" s="66"/>
    </row>
    <row r="3" spans="1:86" ht="12.95" customHeight="1" thickBot="1">
      <c r="A3" s="1744" t="s">
        <v>1</v>
      </c>
      <c r="B3" s="1744" t="s">
        <v>77</v>
      </c>
      <c r="C3" s="1744" t="s">
        <v>303</v>
      </c>
      <c r="D3" s="1744" t="s">
        <v>70</v>
      </c>
      <c r="E3" s="1741" t="s">
        <v>9</v>
      </c>
      <c r="F3" s="1744" t="s">
        <v>299</v>
      </c>
      <c r="G3" s="1741" t="s">
        <v>60</v>
      </c>
      <c r="H3" s="1742" t="s">
        <v>78</v>
      </c>
      <c r="I3" s="1744" t="s">
        <v>79</v>
      </c>
      <c r="J3" s="1745" t="s">
        <v>88</v>
      </c>
      <c r="K3" s="1739" t="s">
        <v>89</v>
      </c>
      <c r="L3" s="1740"/>
      <c r="M3" s="1740"/>
      <c r="N3" s="1740"/>
      <c r="O3" s="449"/>
      <c r="P3" s="33"/>
      <c r="Q3" s="33"/>
      <c r="R3" s="33"/>
      <c r="BA3" s="310" t="s">
        <v>329</v>
      </c>
      <c r="BB3" s="310" t="s">
        <v>330</v>
      </c>
      <c r="BC3" s="66"/>
      <c r="BD3" s="66" t="s">
        <v>215</v>
      </c>
      <c r="BE3" s="309"/>
      <c r="BF3" s="309"/>
      <c r="BG3" s="66"/>
      <c r="BH3" s="66" t="s">
        <v>450</v>
      </c>
      <c r="BI3" s="66"/>
      <c r="BJ3" s="66"/>
      <c r="BK3" s="66"/>
      <c r="BL3" s="66"/>
      <c r="BM3" s="192" t="s">
        <v>462</v>
      </c>
      <c r="BN3" s="66"/>
      <c r="BO3" s="66" t="s">
        <v>119</v>
      </c>
      <c r="BP3" s="66"/>
      <c r="BQ3" s="66"/>
      <c r="BR3" s="66"/>
      <c r="BS3" s="66"/>
      <c r="BT3" s="66"/>
      <c r="BU3" s="197" t="s">
        <v>685</v>
      </c>
      <c r="BV3" s="197"/>
      <c r="BW3" s="197"/>
      <c r="BX3" s="197"/>
      <c r="BY3" s="197"/>
      <c r="BZ3" s="197" t="s">
        <v>710</v>
      </c>
      <c r="CA3" s="197"/>
      <c r="CB3" s="197"/>
      <c r="CC3" s="66" t="s">
        <v>264</v>
      </c>
      <c r="CD3" s="66"/>
      <c r="CE3" s="66"/>
      <c r="CF3" s="66"/>
      <c r="CG3" s="66"/>
      <c r="CH3" s="66"/>
    </row>
    <row r="4" spans="1:86" ht="64.5" thickBot="1">
      <c r="A4" s="1744"/>
      <c r="B4" s="1744"/>
      <c r="C4" s="1744"/>
      <c r="D4" s="1744"/>
      <c r="E4" s="1741"/>
      <c r="F4" s="1744"/>
      <c r="G4" s="1741"/>
      <c r="H4" s="1743"/>
      <c r="I4" s="1744"/>
      <c r="J4" s="1744"/>
      <c r="K4" s="119" t="s">
        <v>80</v>
      </c>
      <c r="L4" s="120" t="s">
        <v>81</v>
      </c>
      <c r="M4" s="121" t="s">
        <v>82</v>
      </c>
      <c r="N4" s="120" t="s">
        <v>811</v>
      </c>
      <c r="O4" s="450" t="s">
        <v>302</v>
      </c>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row>
    <row r="5" spans="1:86">
      <c r="A5" s="1348" t="s">
        <v>39</v>
      </c>
      <c r="B5" s="1348" t="s">
        <v>39</v>
      </c>
      <c r="C5" s="537" t="s">
        <v>736</v>
      </c>
      <c r="D5" s="1348">
        <v>2016</v>
      </c>
      <c r="E5" s="1349" t="s">
        <v>2015</v>
      </c>
      <c r="F5" s="1348" t="s">
        <v>6</v>
      </c>
      <c r="G5" s="1349" t="s">
        <v>796</v>
      </c>
      <c r="H5" s="1350" t="s">
        <v>2425</v>
      </c>
      <c r="I5" s="537" t="s">
        <v>860</v>
      </c>
      <c r="J5" s="1348" t="s">
        <v>1026</v>
      </c>
      <c r="K5" s="1348">
        <v>0</v>
      </c>
      <c r="L5" s="1348">
        <v>53</v>
      </c>
      <c r="M5" s="1348">
        <v>0</v>
      </c>
      <c r="N5" s="536">
        <f>K5+L5+M5</f>
        <v>53</v>
      </c>
      <c r="O5" s="417"/>
    </row>
    <row r="6" spans="1:86">
      <c r="A6" s="1348" t="s">
        <v>39</v>
      </c>
      <c r="B6" s="1348" t="s">
        <v>39</v>
      </c>
      <c r="C6" s="537" t="s">
        <v>736</v>
      </c>
      <c r="D6" s="1348">
        <v>2016</v>
      </c>
      <c r="E6" s="1349" t="s">
        <v>2015</v>
      </c>
      <c r="F6" s="1348" t="s">
        <v>6</v>
      </c>
      <c r="G6" s="1349" t="s">
        <v>796</v>
      </c>
      <c r="H6" s="1350" t="s">
        <v>2426</v>
      </c>
      <c r="I6" s="1348" t="s">
        <v>860</v>
      </c>
      <c r="J6" s="1348" t="s">
        <v>1026</v>
      </c>
      <c r="K6" s="1348">
        <v>0</v>
      </c>
      <c r="L6" s="1348">
        <v>2</v>
      </c>
      <c r="M6" s="1348">
        <v>0</v>
      </c>
      <c r="N6" s="536">
        <f t="shared" ref="N6:N69" si="0">K6+L6+M6</f>
        <v>2</v>
      </c>
      <c r="O6" s="417"/>
    </row>
    <row r="7" spans="1:86">
      <c r="A7" s="1348" t="s">
        <v>39</v>
      </c>
      <c r="B7" s="1348" t="s">
        <v>39</v>
      </c>
      <c r="C7" s="537" t="s">
        <v>736</v>
      </c>
      <c r="D7" s="1348">
        <v>2016</v>
      </c>
      <c r="E7" s="1349" t="s">
        <v>2015</v>
      </c>
      <c r="F7" s="1348" t="s">
        <v>6</v>
      </c>
      <c r="G7" s="1349" t="s">
        <v>796</v>
      </c>
      <c r="H7" s="1350" t="s">
        <v>2427</v>
      </c>
      <c r="I7" s="537" t="s">
        <v>860</v>
      </c>
      <c r="J7" s="1348" t="s">
        <v>1026</v>
      </c>
      <c r="K7" s="1348">
        <v>0</v>
      </c>
      <c r="L7" s="1348">
        <v>36</v>
      </c>
      <c r="M7" s="1348">
        <v>0</v>
      </c>
      <c r="N7" s="536">
        <f t="shared" si="0"/>
        <v>36</v>
      </c>
      <c r="O7" s="417"/>
    </row>
    <row r="8" spans="1:86">
      <c r="A8" s="1348" t="s">
        <v>39</v>
      </c>
      <c r="B8" s="1348" t="s">
        <v>39</v>
      </c>
      <c r="C8" s="537" t="s">
        <v>736</v>
      </c>
      <c r="D8" s="1348">
        <v>2016</v>
      </c>
      <c r="E8" s="1349" t="s">
        <v>2015</v>
      </c>
      <c r="F8" s="1348" t="s">
        <v>6</v>
      </c>
      <c r="G8" s="1349" t="s">
        <v>796</v>
      </c>
      <c r="H8" s="1350" t="s">
        <v>96</v>
      </c>
      <c r="I8" s="537" t="s">
        <v>1389</v>
      </c>
      <c r="J8" s="1348" t="s">
        <v>1026</v>
      </c>
      <c r="K8" s="1348">
        <v>13170</v>
      </c>
      <c r="L8" s="1348">
        <v>15326</v>
      </c>
      <c r="M8" s="1348">
        <v>0</v>
      </c>
      <c r="N8" s="536">
        <f t="shared" si="0"/>
        <v>28496</v>
      </c>
      <c r="O8" s="417" t="s">
        <v>2428</v>
      </c>
    </row>
    <row r="9" spans="1:86">
      <c r="A9" s="1348" t="s">
        <v>39</v>
      </c>
      <c r="B9" s="1348" t="s">
        <v>39</v>
      </c>
      <c r="C9" s="537" t="s">
        <v>736</v>
      </c>
      <c r="D9" s="1348">
        <v>2016</v>
      </c>
      <c r="E9" s="1349" t="s">
        <v>2015</v>
      </c>
      <c r="F9" s="1348" t="s">
        <v>6</v>
      </c>
      <c r="G9" s="1349" t="s">
        <v>796</v>
      </c>
      <c r="H9" s="1350" t="s">
        <v>512</v>
      </c>
      <c r="I9" s="537" t="s">
        <v>1389</v>
      </c>
      <c r="J9" s="1348" t="s">
        <v>1026</v>
      </c>
      <c r="K9" s="1348">
        <v>0</v>
      </c>
      <c r="L9" s="1348">
        <v>323</v>
      </c>
      <c r="M9" s="1348">
        <v>0</v>
      </c>
      <c r="N9" s="536">
        <f t="shared" si="0"/>
        <v>323</v>
      </c>
      <c r="O9" s="417"/>
    </row>
    <row r="10" spans="1:86">
      <c r="A10" s="1348" t="s">
        <v>39</v>
      </c>
      <c r="B10" s="1348" t="s">
        <v>39</v>
      </c>
      <c r="C10" s="537" t="s">
        <v>736</v>
      </c>
      <c r="D10" s="1348">
        <v>2016</v>
      </c>
      <c r="E10" s="1349" t="s">
        <v>2015</v>
      </c>
      <c r="F10" s="1348" t="s">
        <v>6</v>
      </c>
      <c r="G10" s="1349" t="s">
        <v>796</v>
      </c>
      <c r="H10" s="1350" t="s">
        <v>534</v>
      </c>
      <c r="I10" s="1348" t="s">
        <v>1389</v>
      </c>
      <c r="J10" s="1348" t="s">
        <v>1026</v>
      </c>
      <c r="K10" s="1348">
        <v>317</v>
      </c>
      <c r="L10" s="1348">
        <v>384</v>
      </c>
      <c r="M10" s="1348">
        <v>0</v>
      </c>
      <c r="N10" s="536">
        <f t="shared" si="0"/>
        <v>701</v>
      </c>
      <c r="O10" s="417" t="s">
        <v>2428</v>
      </c>
    </row>
    <row r="11" spans="1:86">
      <c r="A11" s="1348" t="s">
        <v>39</v>
      </c>
      <c r="B11" s="1348" t="s">
        <v>39</v>
      </c>
      <c r="C11" s="537" t="s">
        <v>736</v>
      </c>
      <c r="D11" s="1348">
        <v>2016</v>
      </c>
      <c r="E11" s="1349" t="s">
        <v>2015</v>
      </c>
      <c r="F11" s="1348" t="s">
        <v>6</v>
      </c>
      <c r="G11" s="1349" t="s">
        <v>796</v>
      </c>
      <c r="H11" s="1350" t="s">
        <v>580</v>
      </c>
      <c r="I11" s="537" t="s">
        <v>1389</v>
      </c>
      <c r="J11" s="1348" t="s">
        <v>1026</v>
      </c>
      <c r="K11" s="1348">
        <v>0</v>
      </c>
      <c r="L11" s="1348">
        <v>23</v>
      </c>
      <c r="M11" s="1348">
        <v>0</v>
      </c>
      <c r="N11" s="536">
        <f t="shared" si="0"/>
        <v>23</v>
      </c>
      <c r="O11" s="417"/>
    </row>
    <row r="12" spans="1:86">
      <c r="A12" s="1348" t="s">
        <v>39</v>
      </c>
      <c r="B12" s="1348" t="s">
        <v>39</v>
      </c>
      <c r="C12" s="537" t="s">
        <v>736</v>
      </c>
      <c r="D12" s="1348">
        <v>2016</v>
      </c>
      <c r="E12" s="1349" t="s">
        <v>2015</v>
      </c>
      <c r="F12" s="1348" t="s">
        <v>6</v>
      </c>
      <c r="G12" s="1349" t="s">
        <v>796</v>
      </c>
      <c r="H12" s="1350" t="s">
        <v>596</v>
      </c>
      <c r="I12" s="1348" t="s">
        <v>1389</v>
      </c>
      <c r="J12" s="1348" t="s">
        <v>1026</v>
      </c>
      <c r="K12" s="1348">
        <v>0</v>
      </c>
      <c r="L12" s="1348">
        <v>17</v>
      </c>
      <c r="M12" s="1348">
        <v>0</v>
      </c>
      <c r="N12" s="536">
        <f t="shared" si="0"/>
        <v>17</v>
      </c>
      <c r="O12" s="417"/>
    </row>
    <row r="13" spans="1:86">
      <c r="A13" s="1348" t="s">
        <v>39</v>
      </c>
      <c r="B13" s="1348" t="s">
        <v>39</v>
      </c>
      <c r="C13" s="537" t="s">
        <v>736</v>
      </c>
      <c r="D13" s="1348">
        <v>2016</v>
      </c>
      <c r="E13" s="1349" t="s">
        <v>2015</v>
      </c>
      <c r="F13" s="1348" t="s">
        <v>6</v>
      </c>
      <c r="G13" s="1349" t="s">
        <v>796</v>
      </c>
      <c r="H13" s="1350" t="s">
        <v>597</v>
      </c>
      <c r="I13" s="537" t="s">
        <v>1389</v>
      </c>
      <c r="J13" s="1348" t="s">
        <v>1026</v>
      </c>
      <c r="K13" s="1348">
        <v>0</v>
      </c>
      <c r="L13" s="1348">
        <v>282</v>
      </c>
      <c r="M13" s="1348">
        <v>0</v>
      </c>
      <c r="N13" s="536">
        <f t="shared" si="0"/>
        <v>282</v>
      </c>
      <c r="O13" s="417"/>
    </row>
    <row r="14" spans="1:86">
      <c r="A14" s="1348" t="s">
        <v>39</v>
      </c>
      <c r="B14" s="1348" t="s">
        <v>39</v>
      </c>
      <c r="C14" s="537" t="s">
        <v>736</v>
      </c>
      <c r="D14" s="1348">
        <v>2016</v>
      </c>
      <c r="E14" s="1349" t="s">
        <v>2015</v>
      </c>
      <c r="F14" s="1348" t="s">
        <v>6</v>
      </c>
      <c r="G14" s="1349" t="s">
        <v>796</v>
      </c>
      <c r="H14" s="1350" t="s">
        <v>537</v>
      </c>
      <c r="I14" s="1348" t="s">
        <v>1389</v>
      </c>
      <c r="J14" s="1348" t="s">
        <v>1027</v>
      </c>
      <c r="K14" s="1348">
        <v>7903</v>
      </c>
      <c r="L14" s="1348">
        <v>0</v>
      </c>
      <c r="M14" s="1348">
        <v>0</v>
      </c>
      <c r="N14" s="536">
        <f t="shared" si="0"/>
        <v>7903</v>
      </c>
      <c r="O14" s="417"/>
    </row>
    <row r="15" spans="1:86">
      <c r="A15" s="1348" t="s">
        <v>39</v>
      </c>
      <c r="B15" s="1348" t="s">
        <v>39</v>
      </c>
      <c r="C15" s="537" t="s">
        <v>736</v>
      </c>
      <c r="D15" s="1348">
        <v>2016</v>
      </c>
      <c r="E15" s="1349" t="s">
        <v>2015</v>
      </c>
      <c r="F15" s="1348" t="s">
        <v>6</v>
      </c>
      <c r="G15" s="1349" t="s">
        <v>796</v>
      </c>
      <c r="H15" s="1350" t="s">
        <v>597</v>
      </c>
      <c r="I15" s="537" t="s">
        <v>1389</v>
      </c>
      <c r="J15" s="1348" t="s">
        <v>1027</v>
      </c>
      <c r="K15" s="1348">
        <v>11806</v>
      </c>
      <c r="L15" s="1348">
        <v>0</v>
      </c>
      <c r="M15" s="1348">
        <v>0</v>
      </c>
      <c r="N15" s="536">
        <f t="shared" si="0"/>
        <v>11806</v>
      </c>
      <c r="O15" s="417"/>
    </row>
    <row r="16" spans="1:86">
      <c r="A16" s="1348" t="s">
        <v>39</v>
      </c>
      <c r="B16" s="1348" t="s">
        <v>39</v>
      </c>
      <c r="C16" s="537" t="s">
        <v>736</v>
      </c>
      <c r="D16" s="1348">
        <v>2016</v>
      </c>
      <c r="E16" s="1349" t="s">
        <v>22</v>
      </c>
      <c r="F16" s="1348" t="s">
        <v>6</v>
      </c>
      <c r="G16" s="1349" t="s">
        <v>795</v>
      </c>
      <c r="H16" s="1350" t="s">
        <v>488</v>
      </c>
      <c r="I16" s="1348" t="s">
        <v>1389</v>
      </c>
      <c r="J16" s="1348" t="s">
        <v>1030</v>
      </c>
      <c r="K16" s="1348">
        <v>2098</v>
      </c>
      <c r="L16" s="1348">
        <v>0</v>
      </c>
      <c r="M16" s="1348">
        <v>40</v>
      </c>
      <c r="N16" s="536">
        <f t="shared" si="0"/>
        <v>2138</v>
      </c>
      <c r="O16" s="417"/>
    </row>
    <row r="17" spans="1:15">
      <c r="A17" s="1348" t="s">
        <v>39</v>
      </c>
      <c r="B17" s="1348" t="s">
        <v>39</v>
      </c>
      <c r="C17" s="537" t="s">
        <v>736</v>
      </c>
      <c r="D17" s="1348">
        <v>2016</v>
      </c>
      <c r="E17" s="1349" t="s">
        <v>22</v>
      </c>
      <c r="F17" s="1348" t="s">
        <v>6</v>
      </c>
      <c r="G17" s="1349" t="s">
        <v>795</v>
      </c>
      <c r="H17" s="1350" t="s">
        <v>597</v>
      </c>
      <c r="I17" s="1348" t="s">
        <v>1389</v>
      </c>
      <c r="J17" s="1348" t="s">
        <v>1030</v>
      </c>
      <c r="K17" s="1348">
        <v>4143</v>
      </c>
      <c r="L17" s="1348">
        <v>0</v>
      </c>
      <c r="M17" s="1348">
        <v>0</v>
      </c>
      <c r="N17" s="536">
        <f t="shared" si="0"/>
        <v>4143</v>
      </c>
      <c r="O17" s="417"/>
    </row>
    <row r="18" spans="1:15">
      <c r="A18" s="1348" t="s">
        <v>39</v>
      </c>
      <c r="B18" s="1348" t="s">
        <v>39</v>
      </c>
      <c r="C18" s="537" t="s">
        <v>736</v>
      </c>
      <c r="D18" s="1348">
        <v>2016</v>
      </c>
      <c r="E18" s="1349" t="s">
        <v>22</v>
      </c>
      <c r="F18" s="1348" t="s">
        <v>6</v>
      </c>
      <c r="G18" s="1349" t="s">
        <v>795</v>
      </c>
      <c r="H18" s="1350" t="s">
        <v>461</v>
      </c>
      <c r="I18" s="1348" t="s">
        <v>2095</v>
      </c>
      <c r="J18" s="1348" t="s">
        <v>1029</v>
      </c>
      <c r="K18" s="1348">
        <v>1548</v>
      </c>
      <c r="L18" s="1348">
        <v>0</v>
      </c>
      <c r="M18" s="1348">
        <v>0</v>
      </c>
      <c r="N18" s="536">
        <f t="shared" si="0"/>
        <v>1548</v>
      </c>
      <c r="O18" s="417"/>
    </row>
    <row r="19" spans="1:15">
      <c r="A19" s="1348" t="s">
        <v>39</v>
      </c>
      <c r="B19" s="1348" t="s">
        <v>39</v>
      </c>
      <c r="C19" s="537" t="s">
        <v>736</v>
      </c>
      <c r="D19" s="1348">
        <v>2016</v>
      </c>
      <c r="E19" s="1349" t="s">
        <v>22</v>
      </c>
      <c r="F19" s="1348" t="s">
        <v>6</v>
      </c>
      <c r="G19" s="1349" t="s">
        <v>795</v>
      </c>
      <c r="H19" s="1350" t="s">
        <v>466</v>
      </c>
      <c r="I19" s="1348" t="s">
        <v>1389</v>
      </c>
      <c r="J19" s="1348" t="s">
        <v>1029</v>
      </c>
      <c r="K19" s="1348">
        <v>1288</v>
      </c>
      <c r="L19" s="1348">
        <v>0</v>
      </c>
      <c r="M19" s="1348">
        <v>0</v>
      </c>
      <c r="N19" s="536">
        <f t="shared" si="0"/>
        <v>1288</v>
      </c>
      <c r="O19" s="417"/>
    </row>
    <row r="20" spans="1:15">
      <c r="A20" s="1348" t="s">
        <v>39</v>
      </c>
      <c r="B20" s="1348" t="s">
        <v>39</v>
      </c>
      <c r="C20" s="537" t="s">
        <v>736</v>
      </c>
      <c r="D20" s="1348">
        <v>2016</v>
      </c>
      <c r="E20" s="1349" t="s">
        <v>22</v>
      </c>
      <c r="F20" s="1348" t="s">
        <v>6</v>
      </c>
      <c r="G20" s="1349" t="s">
        <v>795</v>
      </c>
      <c r="H20" s="1350" t="s">
        <v>479</v>
      </c>
      <c r="I20" s="1348" t="s">
        <v>1389</v>
      </c>
      <c r="J20" s="1348" t="s">
        <v>1029</v>
      </c>
      <c r="K20" s="1348">
        <v>383</v>
      </c>
      <c r="L20" s="1348">
        <v>0</v>
      </c>
      <c r="M20" s="1348">
        <v>0</v>
      </c>
      <c r="N20" s="536">
        <f t="shared" si="0"/>
        <v>383</v>
      </c>
      <c r="O20" s="417"/>
    </row>
    <row r="21" spans="1:15">
      <c r="A21" s="1348" t="s">
        <v>39</v>
      </c>
      <c r="B21" s="1348" t="s">
        <v>39</v>
      </c>
      <c r="C21" s="537" t="s">
        <v>736</v>
      </c>
      <c r="D21" s="1348">
        <v>2016</v>
      </c>
      <c r="E21" s="1349" t="s">
        <v>22</v>
      </c>
      <c r="F21" s="1348" t="s">
        <v>6</v>
      </c>
      <c r="G21" s="1349" t="s">
        <v>795</v>
      </c>
      <c r="H21" s="1350" t="s">
        <v>480</v>
      </c>
      <c r="I21" s="1348" t="s">
        <v>1389</v>
      </c>
      <c r="J21" s="1348" t="s">
        <v>1029</v>
      </c>
      <c r="K21" s="1348">
        <v>0</v>
      </c>
      <c r="L21" s="1348">
        <v>0</v>
      </c>
      <c r="M21" s="1348">
        <v>442</v>
      </c>
      <c r="N21" s="536">
        <f t="shared" si="0"/>
        <v>442</v>
      </c>
      <c r="O21" s="417"/>
    </row>
    <row r="22" spans="1:15">
      <c r="A22" s="1348" t="s">
        <v>39</v>
      </c>
      <c r="B22" s="1348" t="s">
        <v>39</v>
      </c>
      <c r="C22" s="537" t="s">
        <v>736</v>
      </c>
      <c r="D22" s="1348">
        <v>2016</v>
      </c>
      <c r="E22" s="1349" t="s">
        <v>22</v>
      </c>
      <c r="F22" s="1348" t="s">
        <v>6</v>
      </c>
      <c r="G22" s="1349" t="s">
        <v>795</v>
      </c>
      <c r="H22" s="1350" t="s">
        <v>2429</v>
      </c>
      <c r="I22" s="1348" t="s">
        <v>1389</v>
      </c>
      <c r="J22" s="1348" t="s">
        <v>1029</v>
      </c>
      <c r="K22" s="1348">
        <v>92</v>
      </c>
      <c r="L22" s="1348">
        <v>0</v>
      </c>
      <c r="M22" s="1348">
        <v>0</v>
      </c>
      <c r="N22" s="536">
        <f t="shared" si="0"/>
        <v>92</v>
      </c>
      <c r="O22" s="417"/>
    </row>
    <row r="23" spans="1:15">
      <c r="A23" s="1348" t="s">
        <v>39</v>
      </c>
      <c r="B23" s="1348" t="s">
        <v>39</v>
      </c>
      <c r="C23" s="537" t="s">
        <v>736</v>
      </c>
      <c r="D23" s="1348">
        <v>2016</v>
      </c>
      <c r="E23" s="1349" t="s">
        <v>22</v>
      </c>
      <c r="F23" s="1348" t="s">
        <v>6</v>
      </c>
      <c r="G23" s="1349" t="s">
        <v>795</v>
      </c>
      <c r="H23" s="1350" t="s">
        <v>488</v>
      </c>
      <c r="I23" s="1348" t="s">
        <v>1389</v>
      </c>
      <c r="J23" s="1348" t="s">
        <v>1029</v>
      </c>
      <c r="K23" s="1348">
        <v>2852</v>
      </c>
      <c r="L23" s="1348">
        <v>0</v>
      </c>
      <c r="M23" s="1348">
        <v>0</v>
      </c>
      <c r="N23" s="536">
        <f t="shared" si="0"/>
        <v>2852</v>
      </c>
      <c r="O23" s="417"/>
    </row>
    <row r="24" spans="1:15">
      <c r="A24" s="1348" t="s">
        <v>39</v>
      </c>
      <c r="B24" s="1348" t="s">
        <v>39</v>
      </c>
      <c r="C24" s="537" t="s">
        <v>736</v>
      </c>
      <c r="D24" s="1348">
        <v>2016</v>
      </c>
      <c r="E24" s="1349" t="s">
        <v>22</v>
      </c>
      <c r="F24" s="1348" t="s">
        <v>203</v>
      </c>
      <c r="G24" s="1349" t="s">
        <v>202</v>
      </c>
      <c r="H24" s="1350" t="s">
        <v>2430</v>
      </c>
      <c r="I24" s="1348" t="s">
        <v>1389</v>
      </c>
      <c r="J24" s="1348" t="s">
        <v>1032</v>
      </c>
      <c r="K24" s="1348">
        <v>180</v>
      </c>
      <c r="L24" s="1348">
        <v>0</v>
      </c>
      <c r="M24" s="1348">
        <v>175</v>
      </c>
      <c r="N24" s="536">
        <f t="shared" si="0"/>
        <v>355</v>
      </c>
      <c r="O24" s="417" t="s">
        <v>2431</v>
      </c>
    </row>
    <row r="25" spans="1:15">
      <c r="A25" s="1348" t="s">
        <v>39</v>
      </c>
      <c r="B25" s="1348" t="s">
        <v>39</v>
      </c>
      <c r="C25" s="537" t="s">
        <v>736</v>
      </c>
      <c r="D25" s="1348">
        <v>2016</v>
      </c>
      <c r="E25" s="1349" t="s">
        <v>22</v>
      </c>
      <c r="F25" s="1348" t="s">
        <v>203</v>
      </c>
      <c r="G25" s="1349" t="s">
        <v>202</v>
      </c>
      <c r="H25" s="1350" t="s">
        <v>2425</v>
      </c>
      <c r="I25" s="1348" t="s">
        <v>860</v>
      </c>
      <c r="J25" s="1348" t="s">
        <v>1032</v>
      </c>
      <c r="K25" s="1348">
        <v>61</v>
      </c>
      <c r="L25" s="1348">
        <v>0</v>
      </c>
      <c r="M25" s="1348">
        <v>0</v>
      </c>
      <c r="N25" s="536">
        <f t="shared" si="0"/>
        <v>61</v>
      </c>
      <c r="O25" s="417" t="s">
        <v>2432</v>
      </c>
    </row>
    <row r="26" spans="1:15">
      <c r="A26" s="1348" t="s">
        <v>39</v>
      </c>
      <c r="B26" s="1348" t="s">
        <v>39</v>
      </c>
      <c r="C26" s="537" t="s">
        <v>736</v>
      </c>
      <c r="D26" s="1348">
        <v>2016</v>
      </c>
      <c r="E26" s="1349" t="s">
        <v>22</v>
      </c>
      <c r="F26" s="1348" t="s">
        <v>203</v>
      </c>
      <c r="G26" s="1349" t="s">
        <v>202</v>
      </c>
      <c r="H26" s="1350" t="s">
        <v>2426</v>
      </c>
      <c r="I26" s="1348" t="s">
        <v>860</v>
      </c>
      <c r="J26" s="1348" t="s">
        <v>1032</v>
      </c>
      <c r="K26" s="1348">
        <v>37</v>
      </c>
      <c r="L26" s="1348">
        <v>0</v>
      </c>
      <c r="M26" s="1348">
        <v>0</v>
      </c>
      <c r="N26" s="536">
        <f t="shared" si="0"/>
        <v>37</v>
      </c>
      <c r="O26" s="417" t="s">
        <v>2432</v>
      </c>
    </row>
    <row r="27" spans="1:15">
      <c r="A27" s="1348" t="s">
        <v>39</v>
      </c>
      <c r="B27" s="1348" t="s">
        <v>39</v>
      </c>
      <c r="C27" s="537" t="s">
        <v>736</v>
      </c>
      <c r="D27" s="1348">
        <v>2016</v>
      </c>
      <c r="E27" s="1349" t="s">
        <v>22</v>
      </c>
      <c r="F27" s="1348" t="s">
        <v>203</v>
      </c>
      <c r="G27" s="1349" t="s">
        <v>202</v>
      </c>
      <c r="H27" s="1350" t="s">
        <v>2427</v>
      </c>
      <c r="I27" s="1348" t="s">
        <v>860</v>
      </c>
      <c r="J27" s="1348" t="s">
        <v>1032</v>
      </c>
      <c r="K27" s="1348">
        <v>11</v>
      </c>
      <c r="L27" s="1348">
        <v>0</v>
      </c>
      <c r="M27" s="1348">
        <v>0</v>
      </c>
      <c r="N27" s="536">
        <f t="shared" si="0"/>
        <v>11</v>
      </c>
      <c r="O27" s="417" t="s">
        <v>2432</v>
      </c>
    </row>
    <row r="28" spans="1:15">
      <c r="A28" s="1348" t="s">
        <v>39</v>
      </c>
      <c r="B28" s="1348" t="s">
        <v>39</v>
      </c>
      <c r="C28" s="537" t="s">
        <v>736</v>
      </c>
      <c r="D28" s="1348">
        <v>2016</v>
      </c>
      <c r="E28" s="1349" t="s">
        <v>22</v>
      </c>
      <c r="F28" s="1348" t="s">
        <v>203</v>
      </c>
      <c r="G28" s="1349" t="s">
        <v>202</v>
      </c>
      <c r="H28" s="1350" t="s">
        <v>2433</v>
      </c>
      <c r="I28" s="537" t="s">
        <v>860</v>
      </c>
      <c r="J28" s="1348" t="s">
        <v>1032</v>
      </c>
      <c r="K28" s="1348">
        <v>597</v>
      </c>
      <c r="L28" s="1348">
        <v>0</v>
      </c>
      <c r="M28" s="1348">
        <v>0</v>
      </c>
      <c r="N28" s="536">
        <f t="shared" si="0"/>
        <v>597</v>
      </c>
      <c r="O28" s="417" t="s">
        <v>2432</v>
      </c>
    </row>
    <row r="29" spans="1:15">
      <c r="A29" s="1348" t="s">
        <v>39</v>
      </c>
      <c r="B29" s="1348" t="s">
        <v>39</v>
      </c>
      <c r="C29" s="537" t="s">
        <v>736</v>
      </c>
      <c r="D29" s="1348">
        <v>2016</v>
      </c>
      <c r="E29" s="1349" t="s">
        <v>22</v>
      </c>
      <c r="F29" s="1348" t="s">
        <v>203</v>
      </c>
      <c r="G29" s="1349" t="s">
        <v>202</v>
      </c>
      <c r="H29" s="1350" t="s">
        <v>2434</v>
      </c>
      <c r="I29" s="1348" t="s">
        <v>860</v>
      </c>
      <c r="J29" s="1348" t="s">
        <v>1032</v>
      </c>
      <c r="K29" s="1348">
        <v>5</v>
      </c>
      <c r="L29" s="1348">
        <v>0</v>
      </c>
      <c r="M29" s="1348">
        <v>0</v>
      </c>
      <c r="N29" s="536">
        <f t="shared" si="0"/>
        <v>5</v>
      </c>
      <c r="O29" s="417" t="s">
        <v>2432</v>
      </c>
    </row>
    <row r="30" spans="1:15">
      <c r="A30" s="1348" t="s">
        <v>39</v>
      </c>
      <c r="B30" s="1348" t="s">
        <v>39</v>
      </c>
      <c r="C30" s="537" t="s">
        <v>736</v>
      </c>
      <c r="D30" s="1348">
        <v>2016</v>
      </c>
      <c r="E30" s="1349" t="s">
        <v>22</v>
      </c>
      <c r="F30" s="1348" t="s">
        <v>203</v>
      </c>
      <c r="G30" s="1349" t="s">
        <v>202</v>
      </c>
      <c r="H30" s="1350" t="s">
        <v>2435</v>
      </c>
      <c r="I30" s="1348" t="s">
        <v>860</v>
      </c>
      <c r="J30" s="1348" t="s">
        <v>1032</v>
      </c>
      <c r="K30" s="1348">
        <v>2</v>
      </c>
      <c r="L30" s="1348">
        <v>0</v>
      </c>
      <c r="M30" s="1348">
        <v>1</v>
      </c>
      <c r="N30" s="536">
        <f t="shared" si="0"/>
        <v>3</v>
      </c>
      <c r="O30" s="417" t="s">
        <v>2432</v>
      </c>
    </row>
    <row r="31" spans="1:15">
      <c r="A31" s="1348" t="s">
        <v>39</v>
      </c>
      <c r="B31" s="1348" t="s">
        <v>39</v>
      </c>
      <c r="C31" s="537" t="s">
        <v>736</v>
      </c>
      <c r="D31" s="1348">
        <v>2016</v>
      </c>
      <c r="E31" s="1349" t="s">
        <v>22</v>
      </c>
      <c r="F31" s="1348" t="s">
        <v>203</v>
      </c>
      <c r="G31" s="1349" t="s">
        <v>202</v>
      </c>
      <c r="H31" s="1350" t="s">
        <v>479</v>
      </c>
      <c r="I31" s="1348" t="s">
        <v>860</v>
      </c>
      <c r="J31" s="1348" t="s">
        <v>1032</v>
      </c>
      <c r="K31" s="1348">
        <v>336</v>
      </c>
      <c r="L31" s="1348">
        <v>0</v>
      </c>
      <c r="M31" s="1348">
        <v>0</v>
      </c>
      <c r="N31" s="536">
        <f t="shared" si="0"/>
        <v>336</v>
      </c>
      <c r="O31" s="417" t="s">
        <v>2432</v>
      </c>
    </row>
    <row r="32" spans="1:15">
      <c r="A32" s="1348" t="s">
        <v>39</v>
      </c>
      <c r="B32" s="1348" t="s">
        <v>39</v>
      </c>
      <c r="C32" s="537" t="s">
        <v>736</v>
      </c>
      <c r="D32" s="1348">
        <v>2016</v>
      </c>
      <c r="E32" s="1349" t="s">
        <v>22</v>
      </c>
      <c r="F32" s="1348" t="s">
        <v>203</v>
      </c>
      <c r="G32" s="1349" t="s">
        <v>202</v>
      </c>
      <c r="H32" s="1350" t="s">
        <v>488</v>
      </c>
      <c r="I32" s="1348" t="s">
        <v>860</v>
      </c>
      <c r="J32" s="1348" t="s">
        <v>1032</v>
      </c>
      <c r="K32" s="1348">
        <v>1160</v>
      </c>
      <c r="L32" s="1348">
        <v>0</v>
      </c>
      <c r="M32" s="1348">
        <v>0</v>
      </c>
      <c r="N32" s="536">
        <f t="shared" si="0"/>
        <v>1160</v>
      </c>
      <c r="O32" s="417" t="s">
        <v>2432</v>
      </c>
    </row>
    <row r="33" spans="1:15">
      <c r="A33" s="1348" t="s">
        <v>39</v>
      </c>
      <c r="B33" s="1348" t="s">
        <v>39</v>
      </c>
      <c r="C33" s="537" t="s">
        <v>736</v>
      </c>
      <c r="D33" s="1348">
        <v>2016</v>
      </c>
      <c r="E33" s="1349" t="s">
        <v>22</v>
      </c>
      <c r="F33" s="1348" t="s">
        <v>203</v>
      </c>
      <c r="G33" s="1349" t="s">
        <v>202</v>
      </c>
      <c r="H33" s="1350" t="s">
        <v>96</v>
      </c>
      <c r="I33" s="1348" t="s">
        <v>1389</v>
      </c>
      <c r="J33" s="1348" t="s">
        <v>1032</v>
      </c>
      <c r="K33" s="1348">
        <v>422</v>
      </c>
      <c r="L33" s="1348">
        <v>0</v>
      </c>
      <c r="M33" s="1348">
        <v>0</v>
      </c>
      <c r="N33" s="536">
        <f t="shared" si="0"/>
        <v>422</v>
      </c>
      <c r="O33" s="417" t="s">
        <v>2436</v>
      </c>
    </row>
    <row r="34" spans="1:15">
      <c r="A34" s="1348" t="s">
        <v>39</v>
      </c>
      <c r="B34" s="1348" t="s">
        <v>39</v>
      </c>
      <c r="C34" s="537" t="s">
        <v>736</v>
      </c>
      <c r="D34" s="1348">
        <v>2016</v>
      </c>
      <c r="E34" s="1349" t="s">
        <v>22</v>
      </c>
      <c r="F34" s="1348" t="s">
        <v>203</v>
      </c>
      <c r="G34" s="1349" t="s">
        <v>202</v>
      </c>
      <c r="H34" s="1350" t="s">
        <v>96</v>
      </c>
      <c r="I34" s="1348" t="s">
        <v>1389</v>
      </c>
      <c r="J34" s="1348" t="s">
        <v>1032</v>
      </c>
      <c r="K34" s="1348">
        <v>3127</v>
      </c>
      <c r="L34" s="1348">
        <v>0</v>
      </c>
      <c r="M34" s="1348">
        <v>177</v>
      </c>
      <c r="N34" s="536">
        <f t="shared" si="0"/>
        <v>3304</v>
      </c>
      <c r="O34" s="417" t="s">
        <v>2437</v>
      </c>
    </row>
    <row r="35" spans="1:15">
      <c r="A35" s="1348" t="s">
        <v>39</v>
      </c>
      <c r="B35" s="1348" t="s">
        <v>39</v>
      </c>
      <c r="C35" s="537" t="s">
        <v>736</v>
      </c>
      <c r="D35" s="1348">
        <v>2016</v>
      </c>
      <c r="E35" s="1349" t="s">
        <v>22</v>
      </c>
      <c r="F35" s="1348" t="s">
        <v>203</v>
      </c>
      <c r="G35" s="1349" t="s">
        <v>202</v>
      </c>
      <c r="H35" s="1350" t="s">
        <v>96</v>
      </c>
      <c r="I35" s="1348" t="s">
        <v>1389</v>
      </c>
      <c r="J35" s="1348" t="s">
        <v>1032</v>
      </c>
      <c r="K35" s="1348">
        <v>141</v>
      </c>
      <c r="L35" s="1348">
        <v>0</v>
      </c>
      <c r="M35" s="1348">
        <v>2</v>
      </c>
      <c r="N35" s="536">
        <f t="shared" si="0"/>
        <v>143</v>
      </c>
      <c r="O35" s="417" t="s">
        <v>2438</v>
      </c>
    </row>
    <row r="36" spans="1:15">
      <c r="A36" s="1348" t="s">
        <v>39</v>
      </c>
      <c r="B36" s="1348" t="s">
        <v>39</v>
      </c>
      <c r="C36" s="537" t="s">
        <v>736</v>
      </c>
      <c r="D36" s="1348">
        <v>2016</v>
      </c>
      <c r="E36" s="1349" t="s">
        <v>22</v>
      </c>
      <c r="F36" s="1348" t="s">
        <v>203</v>
      </c>
      <c r="G36" s="1349" t="s">
        <v>202</v>
      </c>
      <c r="H36" s="1350" t="s">
        <v>2439</v>
      </c>
      <c r="I36" s="1348" t="s">
        <v>860</v>
      </c>
      <c r="J36" s="1348" t="s">
        <v>1032</v>
      </c>
      <c r="K36" s="1348">
        <v>163</v>
      </c>
      <c r="L36" s="1348">
        <v>0</v>
      </c>
      <c r="M36" s="1348">
        <v>0</v>
      </c>
      <c r="N36" s="536">
        <f t="shared" si="0"/>
        <v>163</v>
      </c>
      <c r="O36" s="417" t="s">
        <v>2432</v>
      </c>
    </row>
    <row r="37" spans="1:15">
      <c r="A37" s="1348" t="s">
        <v>39</v>
      </c>
      <c r="B37" s="1348" t="s">
        <v>39</v>
      </c>
      <c r="C37" s="537" t="s">
        <v>736</v>
      </c>
      <c r="D37" s="1348">
        <v>2016</v>
      </c>
      <c r="E37" s="1349" t="s">
        <v>22</v>
      </c>
      <c r="F37" s="1348" t="s">
        <v>203</v>
      </c>
      <c r="G37" s="1349" t="s">
        <v>202</v>
      </c>
      <c r="H37" s="1350" t="s">
        <v>507</v>
      </c>
      <c r="I37" s="537" t="s">
        <v>2095</v>
      </c>
      <c r="J37" s="1348" t="s">
        <v>1032</v>
      </c>
      <c r="K37" s="1348">
        <v>281</v>
      </c>
      <c r="L37" s="1348">
        <v>0</v>
      </c>
      <c r="M37" s="1348">
        <v>125</v>
      </c>
      <c r="N37" s="536">
        <f t="shared" si="0"/>
        <v>406</v>
      </c>
      <c r="O37" s="417" t="s">
        <v>2440</v>
      </c>
    </row>
    <row r="38" spans="1:15">
      <c r="A38" s="1348" t="s">
        <v>39</v>
      </c>
      <c r="B38" s="1348" t="s">
        <v>39</v>
      </c>
      <c r="C38" s="537" t="s">
        <v>736</v>
      </c>
      <c r="D38" s="1348">
        <v>2016</v>
      </c>
      <c r="E38" s="1349" t="s">
        <v>22</v>
      </c>
      <c r="F38" s="1348" t="s">
        <v>203</v>
      </c>
      <c r="G38" s="1349" t="s">
        <v>202</v>
      </c>
      <c r="H38" s="1350" t="s">
        <v>507</v>
      </c>
      <c r="I38" s="1348" t="s">
        <v>2095</v>
      </c>
      <c r="J38" s="1348" t="s">
        <v>1032</v>
      </c>
      <c r="K38" s="1348">
        <v>81</v>
      </c>
      <c r="L38" s="1348">
        <v>0</v>
      </c>
      <c r="M38" s="1348">
        <v>0</v>
      </c>
      <c r="N38" s="536">
        <f t="shared" si="0"/>
        <v>81</v>
      </c>
      <c r="O38" s="417" t="s">
        <v>941</v>
      </c>
    </row>
    <row r="39" spans="1:15">
      <c r="A39" s="1348" t="s">
        <v>39</v>
      </c>
      <c r="B39" s="1348" t="s">
        <v>39</v>
      </c>
      <c r="C39" s="537" t="s">
        <v>736</v>
      </c>
      <c r="D39" s="1348">
        <v>2016</v>
      </c>
      <c r="E39" s="1349" t="s">
        <v>22</v>
      </c>
      <c r="F39" s="1348" t="s">
        <v>203</v>
      </c>
      <c r="G39" s="1349" t="s">
        <v>202</v>
      </c>
      <c r="H39" s="1350" t="s">
        <v>507</v>
      </c>
      <c r="I39" s="1348" t="s">
        <v>2095</v>
      </c>
      <c r="J39" s="1348" t="s">
        <v>1032</v>
      </c>
      <c r="K39" s="1348">
        <v>750</v>
      </c>
      <c r="L39" s="1348">
        <v>0</v>
      </c>
      <c r="M39" s="1348">
        <v>0</v>
      </c>
      <c r="N39" s="536">
        <f t="shared" si="0"/>
        <v>750</v>
      </c>
      <c r="O39" s="417" t="s">
        <v>2441</v>
      </c>
    </row>
    <row r="40" spans="1:15">
      <c r="A40" s="1348" t="s">
        <v>39</v>
      </c>
      <c r="B40" s="1348" t="s">
        <v>39</v>
      </c>
      <c r="C40" s="537" t="s">
        <v>736</v>
      </c>
      <c r="D40" s="1348">
        <v>2016</v>
      </c>
      <c r="E40" s="1349" t="s">
        <v>22</v>
      </c>
      <c r="F40" s="1348" t="s">
        <v>203</v>
      </c>
      <c r="G40" s="1349" t="s">
        <v>202</v>
      </c>
      <c r="H40" s="1350" t="s">
        <v>512</v>
      </c>
      <c r="I40" s="1348" t="s">
        <v>1389</v>
      </c>
      <c r="J40" s="1348" t="s">
        <v>1032</v>
      </c>
      <c r="K40" s="1348">
        <v>647</v>
      </c>
      <c r="L40" s="1348">
        <v>0</v>
      </c>
      <c r="M40" s="1348">
        <v>0</v>
      </c>
      <c r="N40" s="536">
        <f t="shared" si="0"/>
        <v>647</v>
      </c>
      <c r="O40" s="417" t="s">
        <v>2442</v>
      </c>
    </row>
    <row r="41" spans="1:15">
      <c r="A41" s="1348" t="s">
        <v>39</v>
      </c>
      <c r="B41" s="1348" t="s">
        <v>39</v>
      </c>
      <c r="C41" s="537" t="s">
        <v>736</v>
      </c>
      <c r="D41" s="1348">
        <v>2016</v>
      </c>
      <c r="E41" s="1349" t="s">
        <v>22</v>
      </c>
      <c r="F41" s="1348" t="s">
        <v>203</v>
      </c>
      <c r="G41" s="1349" t="s">
        <v>202</v>
      </c>
      <c r="H41" s="1350" t="s">
        <v>512</v>
      </c>
      <c r="I41" s="1348" t="s">
        <v>1389</v>
      </c>
      <c r="J41" s="1348" t="s">
        <v>1032</v>
      </c>
      <c r="K41" s="1348">
        <v>974</v>
      </c>
      <c r="L41" s="1348">
        <v>0</v>
      </c>
      <c r="M41" s="1348">
        <v>0</v>
      </c>
      <c r="N41" s="536">
        <f t="shared" si="0"/>
        <v>974</v>
      </c>
      <c r="O41" s="417" t="s">
        <v>2443</v>
      </c>
    </row>
    <row r="42" spans="1:15">
      <c r="A42" s="1348" t="s">
        <v>39</v>
      </c>
      <c r="B42" s="1348" t="s">
        <v>39</v>
      </c>
      <c r="C42" s="537" t="s">
        <v>736</v>
      </c>
      <c r="D42" s="1348">
        <v>2016</v>
      </c>
      <c r="E42" s="1349" t="s">
        <v>22</v>
      </c>
      <c r="F42" s="1348" t="s">
        <v>203</v>
      </c>
      <c r="G42" s="1349" t="s">
        <v>202</v>
      </c>
      <c r="H42" s="1350" t="s">
        <v>2444</v>
      </c>
      <c r="I42" s="537" t="s">
        <v>860</v>
      </c>
      <c r="J42" s="1348" t="s">
        <v>1032</v>
      </c>
      <c r="K42" s="1348">
        <v>3</v>
      </c>
      <c r="L42" s="1348">
        <v>0</v>
      </c>
      <c r="M42" s="1348">
        <v>0</v>
      </c>
      <c r="N42" s="536">
        <f t="shared" si="0"/>
        <v>3</v>
      </c>
      <c r="O42" s="417" t="s">
        <v>2432</v>
      </c>
    </row>
    <row r="43" spans="1:15">
      <c r="A43" s="1348" t="s">
        <v>39</v>
      </c>
      <c r="B43" s="1348" t="s">
        <v>39</v>
      </c>
      <c r="C43" s="537" t="s">
        <v>736</v>
      </c>
      <c r="D43" s="1348">
        <v>2016</v>
      </c>
      <c r="E43" s="1349" t="s">
        <v>22</v>
      </c>
      <c r="F43" s="1348" t="s">
        <v>203</v>
      </c>
      <c r="G43" s="1349" t="s">
        <v>202</v>
      </c>
      <c r="H43" s="1350" t="s">
        <v>514</v>
      </c>
      <c r="I43" s="537" t="s">
        <v>860</v>
      </c>
      <c r="J43" s="1348" t="s">
        <v>1032</v>
      </c>
      <c r="K43" s="1348">
        <v>1</v>
      </c>
      <c r="L43" s="1348">
        <v>0</v>
      </c>
      <c r="M43" s="1348">
        <v>0</v>
      </c>
      <c r="N43" s="536">
        <f t="shared" si="0"/>
        <v>1</v>
      </c>
      <c r="O43" s="417" t="s">
        <v>2432</v>
      </c>
    </row>
    <row r="44" spans="1:15">
      <c r="A44" s="1348" t="s">
        <v>39</v>
      </c>
      <c r="B44" s="1348" t="s">
        <v>39</v>
      </c>
      <c r="C44" s="537" t="s">
        <v>736</v>
      </c>
      <c r="D44" s="1348">
        <v>2016</v>
      </c>
      <c r="E44" s="1349" t="s">
        <v>22</v>
      </c>
      <c r="F44" s="1348" t="s">
        <v>203</v>
      </c>
      <c r="G44" s="1349" t="s">
        <v>202</v>
      </c>
      <c r="H44" s="1350" t="s">
        <v>525</v>
      </c>
      <c r="I44" s="537" t="s">
        <v>2095</v>
      </c>
      <c r="J44" s="1348" t="s">
        <v>1032</v>
      </c>
      <c r="K44" s="1348">
        <v>162</v>
      </c>
      <c r="L44" s="1348">
        <v>0</v>
      </c>
      <c r="M44" s="1348">
        <v>160</v>
      </c>
      <c r="N44" s="536">
        <f t="shared" si="0"/>
        <v>322</v>
      </c>
      <c r="O44" s="417" t="s">
        <v>2445</v>
      </c>
    </row>
    <row r="45" spans="1:15">
      <c r="A45" s="1348" t="s">
        <v>39</v>
      </c>
      <c r="B45" s="1348" t="s">
        <v>39</v>
      </c>
      <c r="C45" s="537" t="s">
        <v>736</v>
      </c>
      <c r="D45" s="1348">
        <v>2016</v>
      </c>
      <c r="E45" s="1349" t="s">
        <v>22</v>
      </c>
      <c r="F45" s="1348" t="s">
        <v>203</v>
      </c>
      <c r="G45" s="1349" t="s">
        <v>202</v>
      </c>
      <c r="H45" s="1350" t="s">
        <v>2446</v>
      </c>
      <c r="I45" s="537" t="s">
        <v>860</v>
      </c>
      <c r="J45" s="1348" t="s">
        <v>1032</v>
      </c>
      <c r="K45" s="1348">
        <v>90</v>
      </c>
      <c r="L45" s="1348">
        <v>0</v>
      </c>
      <c r="M45" s="1348">
        <v>0</v>
      </c>
      <c r="N45" s="536">
        <f t="shared" si="0"/>
        <v>90</v>
      </c>
      <c r="O45" s="417" t="s">
        <v>2432</v>
      </c>
    </row>
    <row r="46" spans="1:15">
      <c r="A46" s="1348" t="s">
        <v>39</v>
      </c>
      <c r="B46" s="1348" t="s">
        <v>39</v>
      </c>
      <c r="C46" s="537" t="s">
        <v>736</v>
      </c>
      <c r="D46" s="1348">
        <v>2016</v>
      </c>
      <c r="E46" s="1349" t="s">
        <v>22</v>
      </c>
      <c r="F46" s="1348" t="s">
        <v>203</v>
      </c>
      <c r="G46" s="1349" t="s">
        <v>202</v>
      </c>
      <c r="H46" s="1350" t="s">
        <v>2447</v>
      </c>
      <c r="I46" s="1348" t="s">
        <v>860</v>
      </c>
      <c r="J46" s="1348" t="s">
        <v>1032</v>
      </c>
      <c r="K46" s="1348">
        <v>1</v>
      </c>
      <c r="L46" s="1348">
        <v>0</v>
      </c>
      <c r="M46" s="1348">
        <v>0</v>
      </c>
      <c r="N46" s="536">
        <f t="shared" si="0"/>
        <v>1</v>
      </c>
      <c r="O46" s="417" t="s">
        <v>2432</v>
      </c>
    </row>
    <row r="47" spans="1:15">
      <c r="A47" s="1348" t="s">
        <v>39</v>
      </c>
      <c r="B47" s="1348" t="s">
        <v>39</v>
      </c>
      <c r="C47" s="537" t="s">
        <v>736</v>
      </c>
      <c r="D47" s="1348">
        <v>2016</v>
      </c>
      <c r="E47" s="1349" t="s">
        <v>22</v>
      </c>
      <c r="F47" s="1348" t="s">
        <v>203</v>
      </c>
      <c r="G47" s="1349" t="s">
        <v>202</v>
      </c>
      <c r="H47" s="1350" t="s">
        <v>532</v>
      </c>
      <c r="I47" s="1348" t="s">
        <v>2095</v>
      </c>
      <c r="J47" s="1348" t="s">
        <v>1032</v>
      </c>
      <c r="K47" s="1348">
        <v>4445</v>
      </c>
      <c r="L47" s="1348">
        <v>0</v>
      </c>
      <c r="M47" s="1348">
        <v>0</v>
      </c>
      <c r="N47" s="536">
        <f t="shared" si="0"/>
        <v>4445</v>
      </c>
      <c r="O47" s="417" t="s">
        <v>2448</v>
      </c>
    </row>
    <row r="48" spans="1:15">
      <c r="A48" s="1348" t="s">
        <v>39</v>
      </c>
      <c r="B48" s="1348" t="s">
        <v>39</v>
      </c>
      <c r="C48" s="537" t="s">
        <v>736</v>
      </c>
      <c r="D48" s="1348">
        <v>2016</v>
      </c>
      <c r="E48" s="1349" t="s">
        <v>22</v>
      </c>
      <c r="F48" s="1348" t="s">
        <v>203</v>
      </c>
      <c r="G48" s="1349" t="s">
        <v>202</v>
      </c>
      <c r="H48" s="1350" t="s">
        <v>534</v>
      </c>
      <c r="I48" s="1348" t="s">
        <v>860</v>
      </c>
      <c r="J48" s="1348" t="s">
        <v>1032</v>
      </c>
      <c r="K48" s="1348">
        <v>2</v>
      </c>
      <c r="L48" s="1348">
        <v>0</v>
      </c>
      <c r="M48" s="1348">
        <v>0</v>
      </c>
      <c r="N48" s="536">
        <f t="shared" si="0"/>
        <v>2</v>
      </c>
      <c r="O48" s="417" t="s">
        <v>2432</v>
      </c>
    </row>
    <row r="49" spans="1:15">
      <c r="A49" s="1348" t="s">
        <v>39</v>
      </c>
      <c r="B49" s="1348" t="s">
        <v>39</v>
      </c>
      <c r="C49" s="537" t="s">
        <v>736</v>
      </c>
      <c r="D49" s="1348">
        <v>2016</v>
      </c>
      <c r="E49" s="1349" t="s">
        <v>22</v>
      </c>
      <c r="F49" s="1348" t="s">
        <v>203</v>
      </c>
      <c r="G49" s="1349" t="s">
        <v>202</v>
      </c>
      <c r="H49" s="1350" t="s">
        <v>2449</v>
      </c>
      <c r="I49" s="537" t="s">
        <v>860</v>
      </c>
      <c r="J49" s="1348" t="s">
        <v>1032</v>
      </c>
      <c r="K49" s="1348">
        <v>273</v>
      </c>
      <c r="L49" s="1348">
        <v>0</v>
      </c>
      <c r="M49" s="1348">
        <v>0</v>
      </c>
      <c r="N49" s="536">
        <f t="shared" si="0"/>
        <v>273</v>
      </c>
      <c r="O49" s="417" t="s">
        <v>2432</v>
      </c>
    </row>
    <row r="50" spans="1:15">
      <c r="A50" s="1348" t="s">
        <v>39</v>
      </c>
      <c r="B50" s="1348" t="s">
        <v>39</v>
      </c>
      <c r="C50" s="537" t="s">
        <v>736</v>
      </c>
      <c r="D50" s="1348">
        <v>2016</v>
      </c>
      <c r="E50" s="1349" t="s">
        <v>22</v>
      </c>
      <c r="F50" s="1348" t="s">
        <v>203</v>
      </c>
      <c r="G50" s="1349" t="s">
        <v>202</v>
      </c>
      <c r="H50" s="1350" t="s">
        <v>2450</v>
      </c>
      <c r="I50" s="537" t="s">
        <v>860</v>
      </c>
      <c r="J50" s="1348" t="s">
        <v>1032</v>
      </c>
      <c r="K50" s="1348">
        <v>968</v>
      </c>
      <c r="L50" s="1348">
        <v>0</v>
      </c>
      <c r="M50" s="1348">
        <v>0</v>
      </c>
      <c r="N50" s="536">
        <f t="shared" si="0"/>
        <v>968</v>
      </c>
      <c r="O50" s="417" t="s">
        <v>2432</v>
      </c>
    </row>
    <row r="51" spans="1:15">
      <c r="A51" s="1348" t="s">
        <v>39</v>
      </c>
      <c r="B51" s="1348" t="s">
        <v>39</v>
      </c>
      <c r="C51" s="537" t="s">
        <v>736</v>
      </c>
      <c r="D51" s="1348">
        <v>2016</v>
      </c>
      <c r="E51" s="1349" t="s">
        <v>22</v>
      </c>
      <c r="F51" s="1348" t="s">
        <v>203</v>
      </c>
      <c r="G51" s="1349" t="s">
        <v>202</v>
      </c>
      <c r="H51" s="1350" t="s">
        <v>2451</v>
      </c>
      <c r="I51" s="537" t="s">
        <v>860</v>
      </c>
      <c r="J51" s="1348" t="s">
        <v>1032</v>
      </c>
      <c r="K51" s="1348">
        <v>1</v>
      </c>
      <c r="L51" s="1348">
        <v>0</v>
      </c>
      <c r="M51" s="1348">
        <v>0</v>
      </c>
      <c r="N51" s="536">
        <f t="shared" si="0"/>
        <v>1</v>
      </c>
      <c r="O51" s="417" t="s">
        <v>2432</v>
      </c>
    </row>
    <row r="52" spans="1:15">
      <c r="A52" s="1348" t="s">
        <v>39</v>
      </c>
      <c r="B52" s="1348" t="s">
        <v>39</v>
      </c>
      <c r="C52" s="537" t="s">
        <v>736</v>
      </c>
      <c r="D52" s="1348">
        <v>2016</v>
      </c>
      <c r="E52" s="1349" t="s">
        <v>22</v>
      </c>
      <c r="F52" s="1348" t="s">
        <v>203</v>
      </c>
      <c r="G52" s="1349" t="s">
        <v>202</v>
      </c>
      <c r="H52" s="1350" t="s">
        <v>2452</v>
      </c>
      <c r="I52" s="537" t="s">
        <v>860</v>
      </c>
      <c r="J52" s="1348" t="s">
        <v>1032</v>
      </c>
      <c r="K52" s="1348">
        <v>319</v>
      </c>
      <c r="L52" s="1348">
        <v>0</v>
      </c>
      <c r="M52" s="1348">
        <v>0</v>
      </c>
      <c r="N52" s="536">
        <f t="shared" si="0"/>
        <v>319</v>
      </c>
      <c r="O52" s="417" t="s">
        <v>2432</v>
      </c>
    </row>
    <row r="53" spans="1:15">
      <c r="A53" s="1348" t="s">
        <v>39</v>
      </c>
      <c r="B53" s="1348" t="s">
        <v>39</v>
      </c>
      <c r="C53" s="537" t="s">
        <v>736</v>
      </c>
      <c r="D53" s="1348">
        <v>2016</v>
      </c>
      <c r="E53" s="1349" t="s">
        <v>22</v>
      </c>
      <c r="F53" s="1348" t="s">
        <v>203</v>
      </c>
      <c r="G53" s="1349" t="s">
        <v>202</v>
      </c>
      <c r="H53" s="1350" t="s">
        <v>562</v>
      </c>
      <c r="I53" s="537" t="s">
        <v>860</v>
      </c>
      <c r="J53" s="1348" t="s">
        <v>1032</v>
      </c>
      <c r="K53" s="1348">
        <v>1</v>
      </c>
      <c r="L53" s="1348">
        <v>0</v>
      </c>
      <c r="M53" s="1348">
        <v>0</v>
      </c>
      <c r="N53" s="536">
        <f t="shared" si="0"/>
        <v>1</v>
      </c>
      <c r="O53" s="417" t="s">
        <v>2432</v>
      </c>
    </row>
    <row r="54" spans="1:15">
      <c r="A54" s="1348" t="s">
        <v>39</v>
      </c>
      <c r="B54" s="1348" t="s">
        <v>39</v>
      </c>
      <c r="C54" s="537" t="s">
        <v>736</v>
      </c>
      <c r="D54" s="1348">
        <v>2016</v>
      </c>
      <c r="E54" s="1349" t="s">
        <v>22</v>
      </c>
      <c r="F54" s="1348" t="s">
        <v>203</v>
      </c>
      <c r="G54" s="1349" t="s">
        <v>202</v>
      </c>
      <c r="H54" s="1350" t="s">
        <v>580</v>
      </c>
      <c r="I54" s="537" t="s">
        <v>1389</v>
      </c>
      <c r="J54" s="1348" t="s">
        <v>1032</v>
      </c>
      <c r="K54" s="1348">
        <v>14907</v>
      </c>
      <c r="L54" s="1348">
        <v>0</v>
      </c>
      <c r="M54" s="1348">
        <v>44</v>
      </c>
      <c r="N54" s="536">
        <f t="shared" si="0"/>
        <v>14951</v>
      </c>
      <c r="O54" s="417" t="s">
        <v>2453</v>
      </c>
    </row>
    <row r="55" spans="1:15">
      <c r="A55" s="1348" t="s">
        <v>39</v>
      </c>
      <c r="B55" s="1348" t="s">
        <v>39</v>
      </c>
      <c r="C55" s="537" t="s">
        <v>736</v>
      </c>
      <c r="D55" s="1348">
        <v>2016</v>
      </c>
      <c r="E55" s="1349" t="s">
        <v>22</v>
      </c>
      <c r="F55" s="1348" t="s">
        <v>203</v>
      </c>
      <c r="G55" s="1349" t="s">
        <v>202</v>
      </c>
      <c r="H55" s="1350" t="s">
        <v>2454</v>
      </c>
      <c r="I55" s="537" t="s">
        <v>1389</v>
      </c>
      <c r="J55" s="1348" t="s">
        <v>1032</v>
      </c>
      <c r="K55" s="1348">
        <v>4618</v>
      </c>
      <c r="L55" s="1348">
        <v>0</v>
      </c>
      <c r="M55" s="1348">
        <v>392</v>
      </c>
      <c r="N55" s="536">
        <f t="shared" si="0"/>
        <v>5010</v>
      </c>
      <c r="O55" s="417" t="s">
        <v>2455</v>
      </c>
    </row>
    <row r="56" spans="1:15">
      <c r="A56" s="1348" t="s">
        <v>39</v>
      </c>
      <c r="B56" s="1348" t="s">
        <v>39</v>
      </c>
      <c r="C56" s="537" t="s">
        <v>736</v>
      </c>
      <c r="D56" s="1348">
        <v>2016</v>
      </c>
      <c r="E56" s="1349" t="s">
        <v>22</v>
      </c>
      <c r="F56" s="1348" t="s">
        <v>203</v>
      </c>
      <c r="G56" s="1349" t="s">
        <v>202</v>
      </c>
      <c r="H56" s="1350" t="s">
        <v>2454</v>
      </c>
      <c r="I56" s="537" t="s">
        <v>1389</v>
      </c>
      <c r="J56" s="1348" t="s">
        <v>1032</v>
      </c>
      <c r="K56" s="1348">
        <v>2478</v>
      </c>
      <c r="L56" s="1348">
        <v>0</v>
      </c>
      <c r="M56" s="1348">
        <v>0</v>
      </c>
      <c r="N56" s="536">
        <f t="shared" si="0"/>
        <v>2478</v>
      </c>
      <c r="O56" s="417" t="s">
        <v>2456</v>
      </c>
    </row>
    <row r="57" spans="1:15">
      <c r="A57" s="1348" t="s">
        <v>39</v>
      </c>
      <c r="B57" s="1348" t="s">
        <v>39</v>
      </c>
      <c r="C57" s="537" t="s">
        <v>736</v>
      </c>
      <c r="D57" s="1348">
        <v>2016</v>
      </c>
      <c r="E57" s="1349" t="s">
        <v>22</v>
      </c>
      <c r="F57" s="1348" t="s">
        <v>203</v>
      </c>
      <c r="G57" s="1349" t="s">
        <v>202</v>
      </c>
      <c r="H57" s="1350" t="s">
        <v>2454</v>
      </c>
      <c r="I57" s="537" t="s">
        <v>1389</v>
      </c>
      <c r="J57" s="1348" t="s">
        <v>1032</v>
      </c>
      <c r="K57" s="1348">
        <v>4898</v>
      </c>
      <c r="L57" s="1348">
        <v>0</v>
      </c>
      <c r="M57" s="1348">
        <v>0</v>
      </c>
      <c r="N57" s="536">
        <f t="shared" si="0"/>
        <v>4898</v>
      </c>
      <c r="O57" s="417" t="s">
        <v>2457</v>
      </c>
    </row>
    <row r="58" spans="1:15">
      <c r="A58" s="1348" t="s">
        <v>39</v>
      </c>
      <c r="B58" s="1348" t="s">
        <v>39</v>
      </c>
      <c r="C58" s="537" t="s">
        <v>736</v>
      </c>
      <c r="D58" s="1348">
        <v>2016</v>
      </c>
      <c r="E58" s="1349" t="s">
        <v>22</v>
      </c>
      <c r="F58" s="1348" t="s">
        <v>203</v>
      </c>
      <c r="G58" s="1349" t="s">
        <v>202</v>
      </c>
      <c r="H58" s="1350" t="s">
        <v>2458</v>
      </c>
      <c r="I58" s="537" t="s">
        <v>860</v>
      </c>
      <c r="J58" s="1348" t="s">
        <v>1032</v>
      </c>
      <c r="K58" s="1348">
        <v>122</v>
      </c>
      <c r="L58" s="1348">
        <v>0</v>
      </c>
      <c r="M58" s="1348">
        <v>132</v>
      </c>
      <c r="N58" s="536">
        <f t="shared" si="0"/>
        <v>254</v>
      </c>
      <c r="O58" s="417" t="s">
        <v>2459</v>
      </c>
    </row>
    <row r="59" spans="1:15">
      <c r="A59" s="1348" t="s">
        <v>39</v>
      </c>
      <c r="B59" s="1348" t="s">
        <v>39</v>
      </c>
      <c r="C59" s="537" t="s">
        <v>736</v>
      </c>
      <c r="D59" s="1348">
        <v>2016</v>
      </c>
      <c r="E59" s="1349" t="s">
        <v>22</v>
      </c>
      <c r="F59" s="1348" t="s">
        <v>203</v>
      </c>
      <c r="G59" s="1349" t="s">
        <v>202</v>
      </c>
      <c r="H59" s="1350" t="s">
        <v>2430</v>
      </c>
      <c r="I59" s="537" t="s">
        <v>1389</v>
      </c>
      <c r="J59" s="1348" t="s">
        <v>1033</v>
      </c>
      <c r="K59" s="1348">
        <v>5474</v>
      </c>
      <c r="L59" s="1348">
        <v>0</v>
      </c>
      <c r="M59" s="1348">
        <v>1518</v>
      </c>
      <c r="N59" s="536">
        <f t="shared" si="0"/>
        <v>6992</v>
      </c>
      <c r="O59" s="417" t="s">
        <v>2431</v>
      </c>
    </row>
    <row r="60" spans="1:15">
      <c r="A60" s="1348" t="s">
        <v>39</v>
      </c>
      <c r="B60" s="1348" t="s">
        <v>39</v>
      </c>
      <c r="C60" s="537" t="s">
        <v>736</v>
      </c>
      <c r="D60" s="1348">
        <v>2016</v>
      </c>
      <c r="E60" s="1349" t="s">
        <v>22</v>
      </c>
      <c r="F60" s="1348" t="s">
        <v>203</v>
      </c>
      <c r="G60" s="1349" t="s">
        <v>202</v>
      </c>
      <c r="H60" s="1350" t="s">
        <v>96</v>
      </c>
      <c r="I60" s="537" t="s">
        <v>1389</v>
      </c>
      <c r="J60" s="1348" t="s">
        <v>1033</v>
      </c>
      <c r="K60" s="1348">
        <v>902</v>
      </c>
      <c r="L60" s="1348">
        <v>0</v>
      </c>
      <c r="M60" s="1348">
        <v>0</v>
      </c>
      <c r="N60" s="536">
        <f t="shared" si="0"/>
        <v>902</v>
      </c>
      <c r="O60" s="417" t="s">
        <v>2438</v>
      </c>
    </row>
    <row r="61" spans="1:15">
      <c r="A61" s="1348" t="s">
        <v>39</v>
      </c>
      <c r="B61" s="1348" t="s">
        <v>39</v>
      </c>
      <c r="C61" s="537" t="s">
        <v>736</v>
      </c>
      <c r="D61" s="1348">
        <v>2016</v>
      </c>
      <c r="E61" s="1349" t="s">
        <v>22</v>
      </c>
      <c r="F61" s="1348" t="s">
        <v>203</v>
      </c>
      <c r="G61" s="1349" t="s">
        <v>202</v>
      </c>
      <c r="H61" s="1350" t="s">
        <v>507</v>
      </c>
      <c r="I61" s="537" t="s">
        <v>2095</v>
      </c>
      <c r="J61" s="1348" t="s">
        <v>1033</v>
      </c>
      <c r="K61" s="1348">
        <v>840</v>
      </c>
      <c r="L61" s="1348">
        <v>0</v>
      </c>
      <c r="M61" s="1348">
        <v>0</v>
      </c>
      <c r="N61" s="536">
        <f t="shared" si="0"/>
        <v>840</v>
      </c>
      <c r="O61" s="417" t="s">
        <v>2441</v>
      </c>
    </row>
    <row r="62" spans="1:15">
      <c r="A62" s="1348" t="s">
        <v>39</v>
      </c>
      <c r="B62" s="1348" t="s">
        <v>39</v>
      </c>
      <c r="C62" s="537" t="s">
        <v>736</v>
      </c>
      <c r="D62" s="1348">
        <v>2016</v>
      </c>
      <c r="E62" s="1349" t="s">
        <v>22</v>
      </c>
      <c r="F62" s="1348" t="s">
        <v>203</v>
      </c>
      <c r="G62" s="1349" t="s">
        <v>202</v>
      </c>
      <c r="H62" s="1350" t="s">
        <v>512</v>
      </c>
      <c r="I62" s="537" t="s">
        <v>1389</v>
      </c>
      <c r="J62" s="1348" t="s">
        <v>1033</v>
      </c>
      <c r="K62" s="1348">
        <v>5484</v>
      </c>
      <c r="L62" s="1348">
        <v>0</v>
      </c>
      <c r="M62" s="1348">
        <v>1255</v>
      </c>
      <c r="N62" s="536">
        <f t="shared" si="0"/>
        <v>6739</v>
      </c>
      <c r="O62" s="417" t="s">
        <v>2443</v>
      </c>
    </row>
    <row r="63" spans="1:15">
      <c r="A63" s="1348" t="s">
        <v>39</v>
      </c>
      <c r="B63" s="1348" t="s">
        <v>39</v>
      </c>
      <c r="C63" s="537" t="s">
        <v>736</v>
      </c>
      <c r="D63" s="1348">
        <v>2016</v>
      </c>
      <c r="E63" s="1349" t="s">
        <v>22</v>
      </c>
      <c r="F63" s="1348" t="s">
        <v>203</v>
      </c>
      <c r="G63" s="1349" t="s">
        <v>202</v>
      </c>
      <c r="H63" s="1350" t="s">
        <v>525</v>
      </c>
      <c r="I63" s="537" t="s">
        <v>2095</v>
      </c>
      <c r="J63" s="1348" t="s">
        <v>1033</v>
      </c>
      <c r="K63" s="1348">
        <v>3418</v>
      </c>
      <c r="L63" s="1348">
        <v>0</v>
      </c>
      <c r="M63" s="1348">
        <v>1658</v>
      </c>
      <c r="N63" s="536">
        <f t="shared" si="0"/>
        <v>5076</v>
      </c>
      <c r="O63" s="417" t="s">
        <v>2445</v>
      </c>
    </row>
    <row r="64" spans="1:15">
      <c r="A64" s="1348" t="s">
        <v>39</v>
      </c>
      <c r="B64" s="1348" t="s">
        <v>39</v>
      </c>
      <c r="C64" s="537" t="s">
        <v>736</v>
      </c>
      <c r="D64" s="1348">
        <v>2016</v>
      </c>
      <c r="E64" s="1349" t="s">
        <v>22</v>
      </c>
      <c r="F64" s="1348" t="s">
        <v>203</v>
      </c>
      <c r="G64" s="1349" t="s">
        <v>202</v>
      </c>
      <c r="H64" s="1350" t="s">
        <v>2460</v>
      </c>
      <c r="I64" s="537" t="s">
        <v>860</v>
      </c>
      <c r="J64" s="1348" t="s">
        <v>1033</v>
      </c>
      <c r="K64" s="1348">
        <v>235</v>
      </c>
      <c r="L64" s="1348">
        <v>0</v>
      </c>
      <c r="M64" s="1348">
        <v>0</v>
      </c>
      <c r="N64" s="536">
        <f t="shared" si="0"/>
        <v>235</v>
      </c>
      <c r="O64" s="417" t="s">
        <v>2432</v>
      </c>
    </row>
    <row r="65" spans="1:15">
      <c r="A65" s="1348" t="s">
        <v>39</v>
      </c>
      <c r="B65" s="1348" t="s">
        <v>39</v>
      </c>
      <c r="C65" s="537" t="s">
        <v>736</v>
      </c>
      <c r="D65" s="1348">
        <v>2016</v>
      </c>
      <c r="E65" s="1349" t="s">
        <v>22</v>
      </c>
      <c r="F65" s="1348" t="s">
        <v>203</v>
      </c>
      <c r="G65" s="1349" t="s">
        <v>202</v>
      </c>
      <c r="H65" s="1350" t="s">
        <v>2461</v>
      </c>
      <c r="I65" s="1348" t="s">
        <v>860</v>
      </c>
      <c r="J65" s="1348" t="s">
        <v>1035</v>
      </c>
      <c r="K65" s="1348">
        <v>4465</v>
      </c>
      <c r="L65" s="1348">
        <v>0</v>
      </c>
      <c r="M65" s="1348">
        <v>0</v>
      </c>
      <c r="N65" s="536">
        <f t="shared" si="0"/>
        <v>4465</v>
      </c>
      <c r="O65" s="417" t="s">
        <v>2424</v>
      </c>
    </row>
    <row r="66" spans="1:15">
      <c r="A66" s="531" t="s">
        <v>39</v>
      </c>
      <c r="B66" s="531" t="s">
        <v>39</v>
      </c>
      <c r="C66" s="532" t="s">
        <v>736</v>
      </c>
      <c r="D66" s="531">
        <v>2016</v>
      </c>
      <c r="E66" s="533" t="s">
        <v>22</v>
      </c>
      <c r="F66" s="531" t="s">
        <v>6</v>
      </c>
      <c r="G66" s="533" t="s">
        <v>747</v>
      </c>
      <c r="H66" s="1351" t="s">
        <v>2189</v>
      </c>
      <c r="I66" s="1352" t="s">
        <v>860</v>
      </c>
      <c r="J66" s="1353" t="s">
        <v>1059</v>
      </c>
      <c r="K66" s="1352">
        <v>0</v>
      </c>
      <c r="L66" s="1352">
        <v>0</v>
      </c>
      <c r="M66" s="1352">
        <v>1</v>
      </c>
      <c r="N66" s="1354">
        <f t="shared" si="0"/>
        <v>1</v>
      </c>
      <c r="O66" s="1355"/>
    </row>
    <row r="67" spans="1:15">
      <c r="A67" s="531" t="s">
        <v>39</v>
      </c>
      <c r="B67" s="531" t="s">
        <v>39</v>
      </c>
      <c r="C67" s="532" t="s">
        <v>736</v>
      </c>
      <c r="D67" s="531">
        <v>2016</v>
      </c>
      <c r="E67" s="533" t="s">
        <v>22</v>
      </c>
      <c r="F67" s="531" t="s">
        <v>6</v>
      </c>
      <c r="G67" s="533" t="s">
        <v>747</v>
      </c>
      <c r="H67" s="1351" t="s">
        <v>1942</v>
      </c>
      <c r="I67" s="1352" t="s">
        <v>860</v>
      </c>
      <c r="J67" s="1353" t="s">
        <v>1059</v>
      </c>
      <c r="K67" s="1352">
        <v>0</v>
      </c>
      <c r="L67" s="1352">
        <v>48</v>
      </c>
      <c r="M67" s="1352">
        <v>0</v>
      </c>
      <c r="N67" s="1354">
        <f t="shared" si="0"/>
        <v>48</v>
      </c>
      <c r="O67" s="1355"/>
    </row>
    <row r="68" spans="1:15">
      <c r="A68" s="531" t="s">
        <v>39</v>
      </c>
      <c r="B68" s="531" t="s">
        <v>39</v>
      </c>
      <c r="C68" s="532" t="s">
        <v>736</v>
      </c>
      <c r="D68" s="531">
        <v>2016</v>
      </c>
      <c r="E68" s="533" t="s">
        <v>22</v>
      </c>
      <c r="F68" s="531" t="s">
        <v>6</v>
      </c>
      <c r="G68" s="533" t="s">
        <v>747</v>
      </c>
      <c r="H68" s="1351" t="s">
        <v>2643</v>
      </c>
      <c r="I68" s="1352" t="s">
        <v>860</v>
      </c>
      <c r="J68" s="1353" t="s">
        <v>1060</v>
      </c>
      <c r="K68" s="1352">
        <v>0</v>
      </c>
      <c r="L68" s="1352">
        <v>0</v>
      </c>
      <c r="M68" s="1352">
        <v>54</v>
      </c>
      <c r="N68" s="1356">
        <f t="shared" si="0"/>
        <v>54</v>
      </c>
      <c r="O68" s="1355"/>
    </row>
    <row r="69" spans="1:15">
      <c r="A69" s="531" t="s">
        <v>39</v>
      </c>
      <c r="B69" s="531" t="s">
        <v>39</v>
      </c>
      <c r="C69" s="532" t="s">
        <v>736</v>
      </c>
      <c r="D69" s="531">
        <v>2016</v>
      </c>
      <c r="E69" s="533" t="s">
        <v>22</v>
      </c>
      <c r="F69" s="531" t="s">
        <v>6</v>
      </c>
      <c r="G69" s="533" t="s">
        <v>2644</v>
      </c>
      <c r="H69" s="1351" t="s">
        <v>2645</v>
      </c>
      <c r="I69" s="1352" t="s">
        <v>860</v>
      </c>
      <c r="J69" s="1353" t="s">
        <v>1040</v>
      </c>
      <c r="K69" s="1352">
        <v>0</v>
      </c>
      <c r="L69" s="1352">
        <v>2</v>
      </c>
      <c r="M69" s="1352">
        <v>0</v>
      </c>
      <c r="N69" s="1354">
        <f t="shared" si="0"/>
        <v>2</v>
      </c>
      <c r="O69" s="1355"/>
    </row>
    <row r="70" spans="1:15">
      <c r="A70" s="531" t="s">
        <v>39</v>
      </c>
      <c r="B70" s="531" t="s">
        <v>39</v>
      </c>
      <c r="C70" s="532" t="s">
        <v>736</v>
      </c>
      <c r="D70" s="531">
        <v>2016</v>
      </c>
      <c r="E70" s="533" t="s">
        <v>22</v>
      </c>
      <c r="F70" s="531" t="s">
        <v>6</v>
      </c>
      <c r="G70" s="533" t="s">
        <v>747</v>
      </c>
      <c r="H70" s="1351" t="s">
        <v>2645</v>
      </c>
      <c r="I70" s="1352" t="s">
        <v>860</v>
      </c>
      <c r="J70" s="1353" t="s">
        <v>1060</v>
      </c>
      <c r="K70" s="1352">
        <v>0</v>
      </c>
      <c r="L70" s="1352">
        <v>0</v>
      </c>
      <c r="M70" s="1352">
        <v>18</v>
      </c>
      <c r="N70" s="1354">
        <f t="shared" ref="N70:N133" si="1">K70+L70+M70</f>
        <v>18</v>
      </c>
      <c r="O70" s="1355"/>
    </row>
    <row r="71" spans="1:15">
      <c r="A71" s="531" t="s">
        <v>39</v>
      </c>
      <c r="B71" s="531" t="s">
        <v>39</v>
      </c>
      <c r="C71" s="532" t="s">
        <v>736</v>
      </c>
      <c r="D71" s="531">
        <v>2016</v>
      </c>
      <c r="E71" s="533" t="s">
        <v>22</v>
      </c>
      <c r="F71" s="531" t="s">
        <v>6</v>
      </c>
      <c r="G71" s="533" t="s">
        <v>747</v>
      </c>
      <c r="H71" s="1351" t="s">
        <v>2645</v>
      </c>
      <c r="I71" s="1352" t="s">
        <v>860</v>
      </c>
      <c r="J71" s="1353" t="s">
        <v>1061</v>
      </c>
      <c r="K71" s="1352">
        <v>0</v>
      </c>
      <c r="L71" s="1352">
        <v>0</v>
      </c>
      <c r="M71" s="1352">
        <v>23</v>
      </c>
      <c r="N71" s="1356">
        <f t="shared" si="1"/>
        <v>23</v>
      </c>
      <c r="O71" s="1355"/>
    </row>
    <row r="72" spans="1:15">
      <c r="A72" s="531" t="s">
        <v>39</v>
      </c>
      <c r="B72" s="531" t="s">
        <v>39</v>
      </c>
      <c r="C72" s="532" t="s">
        <v>736</v>
      </c>
      <c r="D72" s="531">
        <v>2016</v>
      </c>
      <c r="E72" s="533" t="s">
        <v>22</v>
      </c>
      <c r="F72" s="531" t="s">
        <v>6</v>
      </c>
      <c r="G72" s="533" t="s">
        <v>747</v>
      </c>
      <c r="H72" s="1351" t="s">
        <v>466</v>
      </c>
      <c r="I72" s="1352" t="s">
        <v>1389</v>
      </c>
      <c r="J72" s="1353" t="s">
        <v>269</v>
      </c>
      <c r="K72" s="1352">
        <v>0</v>
      </c>
      <c r="L72" s="1352">
        <v>2</v>
      </c>
      <c r="M72" s="1352">
        <v>0</v>
      </c>
      <c r="N72" s="1354">
        <f t="shared" si="1"/>
        <v>2</v>
      </c>
      <c r="O72" s="1355"/>
    </row>
    <row r="73" spans="1:15">
      <c r="A73" s="531" t="s">
        <v>39</v>
      </c>
      <c r="B73" s="531" t="s">
        <v>39</v>
      </c>
      <c r="C73" s="532" t="s">
        <v>736</v>
      </c>
      <c r="D73" s="531">
        <v>2016</v>
      </c>
      <c r="E73" s="533" t="s">
        <v>22</v>
      </c>
      <c r="F73" s="531" t="s">
        <v>6</v>
      </c>
      <c r="G73" s="533" t="s">
        <v>747</v>
      </c>
      <c r="H73" s="1351" t="s">
        <v>466</v>
      </c>
      <c r="I73" s="1352" t="s">
        <v>1389</v>
      </c>
      <c r="J73" s="1353" t="s">
        <v>1061</v>
      </c>
      <c r="K73" s="1352">
        <v>0</v>
      </c>
      <c r="L73" s="1352">
        <v>0</v>
      </c>
      <c r="M73" s="1352">
        <v>1</v>
      </c>
      <c r="N73" s="1354">
        <f t="shared" si="1"/>
        <v>1</v>
      </c>
      <c r="O73" s="1355"/>
    </row>
    <row r="74" spans="1:15">
      <c r="A74" s="531" t="s">
        <v>39</v>
      </c>
      <c r="B74" s="531" t="s">
        <v>39</v>
      </c>
      <c r="C74" s="532" t="s">
        <v>736</v>
      </c>
      <c r="D74" s="531">
        <v>2016</v>
      </c>
      <c r="E74" s="533" t="s">
        <v>22</v>
      </c>
      <c r="F74" s="531" t="s">
        <v>6</v>
      </c>
      <c r="G74" s="533" t="s">
        <v>2644</v>
      </c>
      <c r="H74" s="1351" t="s">
        <v>2646</v>
      </c>
      <c r="I74" s="1352" t="s">
        <v>860</v>
      </c>
      <c r="J74" s="1353" t="s">
        <v>1044</v>
      </c>
      <c r="K74" s="1352">
        <v>0</v>
      </c>
      <c r="L74" s="1352">
        <v>8</v>
      </c>
      <c r="M74" s="1352">
        <v>0</v>
      </c>
      <c r="N74" s="1356">
        <f t="shared" si="1"/>
        <v>8</v>
      </c>
      <c r="O74" s="1355"/>
    </row>
    <row r="75" spans="1:15">
      <c r="A75" s="531" t="s">
        <v>39</v>
      </c>
      <c r="B75" s="531" t="s">
        <v>39</v>
      </c>
      <c r="C75" s="532" t="s">
        <v>736</v>
      </c>
      <c r="D75" s="531">
        <v>2016</v>
      </c>
      <c r="E75" s="533" t="s">
        <v>22</v>
      </c>
      <c r="F75" s="531" t="s">
        <v>6</v>
      </c>
      <c r="G75" s="533" t="s">
        <v>747</v>
      </c>
      <c r="H75" s="1351" t="s">
        <v>2646</v>
      </c>
      <c r="I75" s="1352" t="s">
        <v>2095</v>
      </c>
      <c r="J75" s="1353" t="s">
        <v>1059</v>
      </c>
      <c r="K75" s="1352">
        <v>0</v>
      </c>
      <c r="L75" s="1352">
        <v>32</v>
      </c>
      <c r="M75" s="1352">
        <v>85</v>
      </c>
      <c r="N75" s="1354">
        <f t="shared" si="1"/>
        <v>117</v>
      </c>
      <c r="O75" s="1355"/>
    </row>
    <row r="76" spans="1:15">
      <c r="A76" s="531" t="s">
        <v>39</v>
      </c>
      <c r="B76" s="531" t="s">
        <v>39</v>
      </c>
      <c r="C76" s="532" t="s">
        <v>736</v>
      </c>
      <c r="D76" s="531">
        <v>2016</v>
      </c>
      <c r="E76" s="533" t="s">
        <v>22</v>
      </c>
      <c r="F76" s="531" t="s">
        <v>6</v>
      </c>
      <c r="G76" s="533" t="s">
        <v>747</v>
      </c>
      <c r="H76" s="1351" t="s">
        <v>2646</v>
      </c>
      <c r="I76" s="1352" t="s">
        <v>2095</v>
      </c>
      <c r="J76" s="1353" t="s">
        <v>1062</v>
      </c>
      <c r="K76" s="1352">
        <v>0</v>
      </c>
      <c r="L76" s="1352">
        <v>1</v>
      </c>
      <c r="M76" s="1352">
        <v>0</v>
      </c>
      <c r="N76" s="1354">
        <f t="shared" si="1"/>
        <v>1</v>
      </c>
      <c r="O76" s="1355"/>
    </row>
    <row r="77" spans="1:15">
      <c r="A77" s="531" t="s">
        <v>39</v>
      </c>
      <c r="B77" s="531" t="s">
        <v>39</v>
      </c>
      <c r="C77" s="532" t="s">
        <v>736</v>
      </c>
      <c r="D77" s="531">
        <v>2016</v>
      </c>
      <c r="E77" s="533" t="s">
        <v>22</v>
      </c>
      <c r="F77" s="531" t="s">
        <v>6</v>
      </c>
      <c r="G77" s="533" t="s">
        <v>2647</v>
      </c>
      <c r="H77" s="1351" t="s">
        <v>2646</v>
      </c>
      <c r="I77" s="1352" t="s">
        <v>2095</v>
      </c>
      <c r="J77" s="1353" t="s">
        <v>90</v>
      </c>
      <c r="K77" s="1352">
        <v>0</v>
      </c>
      <c r="L77" s="1352">
        <v>0</v>
      </c>
      <c r="M77" s="1352">
        <v>1809</v>
      </c>
      <c r="N77" s="1356">
        <f t="shared" si="1"/>
        <v>1809</v>
      </c>
      <c r="O77" s="1355"/>
    </row>
    <row r="78" spans="1:15">
      <c r="A78" s="531" t="s">
        <v>39</v>
      </c>
      <c r="B78" s="531" t="s">
        <v>39</v>
      </c>
      <c r="C78" s="532" t="s">
        <v>736</v>
      </c>
      <c r="D78" s="531">
        <v>2016</v>
      </c>
      <c r="E78" s="533" t="s">
        <v>22</v>
      </c>
      <c r="F78" s="531" t="s">
        <v>6</v>
      </c>
      <c r="G78" s="533" t="s">
        <v>745</v>
      </c>
      <c r="H78" s="1351" t="s">
        <v>2646</v>
      </c>
      <c r="I78" s="1352" t="s">
        <v>860</v>
      </c>
      <c r="J78" s="1353" t="s">
        <v>74</v>
      </c>
      <c r="K78" s="1352">
        <v>0</v>
      </c>
      <c r="L78" s="1352">
        <v>56</v>
      </c>
      <c r="M78" s="1352">
        <v>0</v>
      </c>
      <c r="N78" s="1354">
        <f t="shared" si="1"/>
        <v>56</v>
      </c>
      <c r="O78" s="1355"/>
    </row>
    <row r="79" spans="1:15">
      <c r="A79" s="531" t="s">
        <v>39</v>
      </c>
      <c r="B79" s="531" t="s">
        <v>39</v>
      </c>
      <c r="C79" s="532" t="s">
        <v>736</v>
      </c>
      <c r="D79" s="531">
        <v>2016</v>
      </c>
      <c r="E79" s="533" t="s">
        <v>22</v>
      </c>
      <c r="F79" s="531" t="s">
        <v>6</v>
      </c>
      <c r="G79" s="533" t="s">
        <v>745</v>
      </c>
      <c r="H79" s="1351" t="s">
        <v>2646</v>
      </c>
      <c r="I79" s="1352" t="s">
        <v>2095</v>
      </c>
      <c r="J79" s="1353" t="s">
        <v>90</v>
      </c>
      <c r="K79" s="1352">
        <v>0</v>
      </c>
      <c r="L79" s="1352">
        <v>0</v>
      </c>
      <c r="M79" s="1352">
        <v>7</v>
      </c>
      <c r="N79" s="1354">
        <f t="shared" si="1"/>
        <v>7</v>
      </c>
      <c r="O79" s="1355"/>
    </row>
    <row r="80" spans="1:15">
      <c r="A80" s="531" t="s">
        <v>39</v>
      </c>
      <c r="B80" s="531" t="s">
        <v>39</v>
      </c>
      <c r="C80" s="532" t="s">
        <v>736</v>
      </c>
      <c r="D80" s="531">
        <v>2016</v>
      </c>
      <c r="E80" s="533" t="s">
        <v>22</v>
      </c>
      <c r="F80" s="531" t="s">
        <v>6</v>
      </c>
      <c r="G80" s="533" t="s">
        <v>2644</v>
      </c>
      <c r="H80" s="1351" t="s">
        <v>1169</v>
      </c>
      <c r="I80" s="1352" t="s">
        <v>2095</v>
      </c>
      <c r="J80" s="1353" t="s">
        <v>1040</v>
      </c>
      <c r="K80" s="1352">
        <v>0</v>
      </c>
      <c r="L80" s="1352">
        <v>2395</v>
      </c>
      <c r="M80" s="1352">
        <v>605</v>
      </c>
      <c r="N80" s="1356">
        <f t="shared" si="1"/>
        <v>3000</v>
      </c>
      <c r="O80" s="1355"/>
    </row>
    <row r="81" spans="1:15">
      <c r="A81" s="531" t="s">
        <v>39</v>
      </c>
      <c r="B81" s="531" t="s">
        <v>39</v>
      </c>
      <c r="C81" s="532" t="s">
        <v>736</v>
      </c>
      <c r="D81" s="531">
        <v>2016</v>
      </c>
      <c r="E81" s="533" t="s">
        <v>22</v>
      </c>
      <c r="F81" s="531" t="s">
        <v>6</v>
      </c>
      <c r="G81" s="533" t="s">
        <v>2644</v>
      </c>
      <c r="H81" s="1351" t="s">
        <v>1169</v>
      </c>
      <c r="I81" s="1352" t="s">
        <v>860</v>
      </c>
      <c r="J81" s="1353" t="s">
        <v>1041</v>
      </c>
      <c r="K81" s="1352">
        <v>0</v>
      </c>
      <c r="L81" s="1352">
        <v>2</v>
      </c>
      <c r="M81" s="1352">
        <v>0</v>
      </c>
      <c r="N81" s="1354">
        <f t="shared" si="1"/>
        <v>2</v>
      </c>
      <c r="O81" s="1355"/>
    </row>
    <row r="82" spans="1:15">
      <c r="A82" s="531" t="s">
        <v>39</v>
      </c>
      <c r="B82" s="531" t="s">
        <v>39</v>
      </c>
      <c r="C82" s="532" t="s">
        <v>736</v>
      </c>
      <c r="D82" s="531">
        <v>2016</v>
      </c>
      <c r="E82" s="533" t="s">
        <v>22</v>
      </c>
      <c r="F82" s="531" t="s">
        <v>6</v>
      </c>
      <c r="G82" s="533" t="s">
        <v>2644</v>
      </c>
      <c r="H82" s="1351" t="s">
        <v>1169</v>
      </c>
      <c r="I82" s="1352" t="s">
        <v>860</v>
      </c>
      <c r="J82" s="1353" t="s">
        <v>1044</v>
      </c>
      <c r="K82" s="1352">
        <v>0</v>
      </c>
      <c r="L82" s="1352">
        <v>8</v>
      </c>
      <c r="M82" s="1352">
        <v>48</v>
      </c>
      <c r="N82" s="1354">
        <f t="shared" si="1"/>
        <v>56</v>
      </c>
      <c r="O82" s="1355"/>
    </row>
    <row r="83" spans="1:15">
      <c r="A83" s="531" t="s">
        <v>39</v>
      </c>
      <c r="B83" s="531" t="s">
        <v>39</v>
      </c>
      <c r="C83" s="532" t="s">
        <v>736</v>
      </c>
      <c r="D83" s="531">
        <v>2016</v>
      </c>
      <c r="E83" s="533" t="s">
        <v>22</v>
      </c>
      <c r="F83" s="531" t="s">
        <v>6</v>
      </c>
      <c r="G83" s="1353" t="s">
        <v>741</v>
      </c>
      <c r="H83" s="1351" t="s">
        <v>1169</v>
      </c>
      <c r="I83" s="1352" t="s">
        <v>2095</v>
      </c>
      <c r="J83" s="1353" t="s">
        <v>90</v>
      </c>
      <c r="K83" s="1352">
        <v>0</v>
      </c>
      <c r="L83" s="1352">
        <v>0</v>
      </c>
      <c r="M83" s="1352">
        <v>39</v>
      </c>
      <c r="N83" s="1356">
        <f t="shared" si="1"/>
        <v>39</v>
      </c>
      <c r="O83" s="1355"/>
    </row>
    <row r="84" spans="1:15">
      <c r="A84" s="531" t="s">
        <v>39</v>
      </c>
      <c r="B84" s="531" t="s">
        <v>39</v>
      </c>
      <c r="C84" s="532" t="s">
        <v>736</v>
      </c>
      <c r="D84" s="531">
        <v>2016</v>
      </c>
      <c r="E84" s="533" t="s">
        <v>22</v>
      </c>
      <c r="F84" s="531" t="s">
        <v>6</v>
      </c>
      <c r="G84" s="533" t="s">
        <v>747</v>
      </c>
      <c r="H84" s="1351" t="s">
        <v>1169</v>
      </c>
      <c r="I84" s="1352" t="s">
        <v>2095</v>
      </c>
      <c r="J84" s="1353" t="s">
        <v>1052</v>
      </c>
      <c r="K84" s="1352">
        <v>0</v>
      </c>
      <c r="L84" s="1352">
        <v>0</v>
      </c>
      <c r="M84" s="1352">
        <v>2</v>
      </c>
      <c r="N84" s="1354">
        <f t="shared" si="1"/>
        <v>2</v>
      </c>
      <c r="O84" s="1355"/>
    </row>
    <row r="85" spans="1:15">
      <c r="A85" s="531" t="s">
        <v>39</v>
      </c>
      <c r="B85" s="531" t="s">
        <v>39</v>
      </c>
      <c r="C85" s="532" t="s">
        <v>736</v>
      </c>
      <c r="D85" s="531">
        <v>2016</v>
      </c>
      <c r="E85" s="533" t="s">
        <v>22</v>
      </c>
      <c r="F85" s="531" t="s">
        <v>6</v>
      </c>
      <c r="G85" s="533" t="s">
        <v>747</v>
      </c>
      <c r="H85" s="1351" t="s">
        <v>1169</v>
      </c>
      <c r="I85" s="1352" t="s">
        <v>2095</v>
      </c>
      <c r="J85" s="1353" t="s">
        <v>1059</v>
      </c>
      <c r="K85" s="1352">
        <v>0</v>
      </c>
      <c r="L85" s="1352">
        <v>1470</v>
      </c>
      <c r="M85" s="1352">
        <v>268</v>
      </c>
      <c r="N85" s="1354">
        <f t="shared" si="1"/>
        <v>1738</v>
      </c>
      <c r="O85" s="1355"/>
    </row>
    <row r="86" spans="1:15">
      <c r="A86" s="531" t="s">
        <v>39</v>
      </c>
      <c r="B86" s="531" t="s">
        <v>39</v>
      </c>
      <c r="C86" s="532" t="s">
        <v>736</v>
      </c>
      <c r="D86" s="531">
        <v>2016</v>
      </c>
      <c r="E86" s="533" t="s">
        <v>22</v>
      </c>
      <c r="F86" s="531" t="s">
        <v>6</v>
      </c>
      <c r="G86" s="533" t="s">
        <v>747</v>
      </c>
      <c r="H86" s="1351" t="s">
        <v>1169</v>
      </c>
      <c r="I86" s="1352" t="s">
        <v>2095</v>
      </c>
      <c r="J86" s="1353" t="s">
        <v>1060</v>
      </c>
      <c r="K86" s="1352">
        <v>0</v>
      </c>
      <c r="L86" s="1352">
        <v>0</v>
      </c>
      <c r="M86" s="1352">
        <v>2</v>
      </c>
      <c r="N86" s="1356">
        <f t="shared" si="1"/>
        <v>2</v>
      </c>
      <c r="O86" s="1355"/>
    </row>
    <row r="87" spans="1:15">
      <c r="A87" s="531" t="s">
        <v>39</v>
      </c>
      <c r="B87" s="531" t="s">
        <v>39</v>
      </c>
      <c r="C87" s="532" t="s">
        <v>736</v>
      </c>
      <c r="D87" s="531">
        <v>2016</v>
      </c>
      <c r="E87" s="533" t="s">
        <v>22</v>
      </c>
      <c r="F87" s="531" t="s">
        <v>6</v>
      </c>
      <c r="G87" s="533" t="s">
        <v>747</v>
      </c>
      <c r="H87" s="1351" t="s">
        <v>1169</v>
      </c>
      <c r="I87" s="1352" t="s">
        <v>2095</v>
      </c>
      <c r="J87" s="1353" t="s">
        <v>1061</v>
      </c>
      <c r="K87" s="1352">
        <v>0</v>
      </c>
      <c r="L87" s="1352">
        <v>248</v>
      </c>
      <c r="M87" s="1352">
        <v>0</v>
      </c>
      <c r="N87" s="1354">
        <f t="shared" si="1"/>
        <v>248</v>
      </c>
      <c r="O87" s="1355"/>
    </row>
    <row r="88" spans="1:15">
      <c r="A88" s="531" t="s">
        <v>39</v>
      </c>
      <c r="B88" s="531" t="s">
        <v>39</v>
      </c>
      <c r="C88" s="532" t="s">
        <v>736</v>
      </c>
      <c r="D88" s="531">
        <v>2016</v>
      </c>
      <c r="E88" s="533" t="s">
        <v>22</v>
      </c>
      <c r="F88" s="531" t="s">
        <v>6</v>
      </c>
      <c r="G88" s="533" t="s">
        <v>747</v>
      </c>
      <c r="H88" s="1351" t="s">
        <v>1169</v>
      </c>
      <c r="I88" s="1352" t="s">
        <v>2095</v>
      </c>
      <c r="J88" s="1353" t="s">
        <v>1062</v>
      </c>
      <c r="K88" s="1352">
        <v>0</v>
      </c>
      <c r="L88" s="1352">
        <v>50</v>
      </c>
      <c r="M88" s="1352">
        <v>9</v>
      </c>
      <c r="N88" s="1354">
        <f t="shared" si="1"/>
        <v>59</v>
      </c>
      <c r="O88" s="1355"/>
    </row>
    <row r="89" spans="1:15">
      <c r="A89" s="531" t="s">
        <v>39</v>
      </c>
      <c r="B89" s="531" t="s">
        <v>39</v>
      </c>
      <c r="C89" s="532" t="s">
        <v>736</v>
      </c>
      <c r="D89" s="531">
        <v>2016</v>
      </c>
      <c r="E89" s="533" t="s">
        <v>22</v>
      </c>
      <c r="F89" s="531" t="s">
        <v>6</v>
      </c>
      <c r="G89" s="533" t="s">
        <v>2647</v>
      </c>
      <c r="H89" s="1351" t="s">
        <v>1169</v>
      </c>
      <c r="I89" s="1352" t="s">
        <v>2095</v>
      </c>
      <c r="J89" s="1353" t="s">
        <v>90</v>
      </c>
      <c r="K89" s="1352">
        <v>0</v>
      </c>
      <c r="L89" s="1352">
        <v>0</v>
      </c>
      <c r="M89" s="1352">
        <v>515</v>
      </c>
      <c r="N89" s="1356">
        <f t="shared" si="1"/>
        <v>515</v>
      </c>
      <c r="O89" s="1355"/>
    </row>
    <row r="90" spans="1:15">
      <c r="A90" s="531" t="s">
        <v>39</v>
      </c>
      <c r="B90" s="531" t="s">
        <v>39</v>
      </c>
      <c r="C90" s="532" t="s">
        <v>736</v>
      </c>
      <c r="D90" s="531">
        <v>2016</v>
      </c>
      <c r="E90" s="533" t="s">
        <v>22</v>
      </c>
      <c r="F90" s="531" t="s">
        <v>6</v>
      </c>
      <c r="G90" s="533" t="s">
        <v>745</v>
      </c>
      <c r="H90" s="1351" t="s">
        <v>1169</v>
      </c>
      <c r="I90" s="1352" t="s">
        <v>2095</v>
      </c>
      <c r="J90" s="1353" t="s">
        <v>90</v>
      </c>
      <c r="K90" s="1352">
        <v>0</v>
      </c>
      <c r="L90" s="1352">
        <v>0</v>
      </c>
      <c r="M90" s="1352">
        <v>19</v>
      </c>
      <c r="N90" s="1354">
        <f t="shared" si="1"/>
        <v>19</v>
      </c>
      <c r="O90" s="1355"/>
    </row>
    <row r="91" spans="1:15">
      <c r="A91" s="531" t="s">
        <v>39</v>
      </c>
      <c r="B91" s="531" t="s">
        <v>39</v>
      </c>
      <c r="C91" s="532" t="s">
        <v>736</v>
      </c>
      <c r="D91" s="531">
        <v>2016</v>
      </c>
      <c r="E91" s="533" t="s">
        <v>22</v>
      </c>
      <c r="F91" s="531" t="s">
        <v>6</v>
      </c>
      <c r="G91" s="533" t="s">
        <v>2644</v>
      </c>
      <c r="H91" s="1351" t="s">
        <v>467</v>
      </c>
      <c r="I91" s="1352" t="s">
        <v>860</v>
      </c>
      <c r="J91" s="1353" t="s">
        <v>1043</v>
      </c>
      <c r="K91" s="1352">
        <v>0</v>
      </c>
      <c r="L91" s="1352">
        <v>0</v>
      </c>
      <c r="M91" s="1352">
        <v>1</v>
      </c>
      <c r="N91" s="1354">
        <f t="shared" si="1"/>
        <v>1</v>
      </c>
      <c r="O91" s="1355"/>
    </row>
    <row r="92" spans="1:15">
      <c r="A92" s="531" t="s">
        <v>39</v>
      </c>
      <c r="B92" s="531" t="s">
        <v>39</v>
      </c>
      <c r="C92" s="532" t="s">
        <v>736</v>
      </c>
      <c r="D92" s="531">
        <v>2016</v>
      </c>
      <c r="E92" s="533" t="s">
        <v>22</v>
      </c>
      <c r="F92" s="531" t="s">
        <v>6</v>
      </c>
      <c r="G92" s="533" t="s">
        <v>747</v>
      </c>
      <c r="H92" s="1351" t="s">
        <v>467</v>
      </c>
      <c r="I92" s="1352" t="s">
        <v>2095</v>
      </c>
      <c r="J92" s="1353" t="s">
        <v>1051</v>
      </c>
      <c r="K92" s="1352">
        <v>0</v>
      </c>
      <c r="L92" s="1352">
        <v>2</v>
      </c>
      <c r="M92" s="1352">
        <v>33</v>
      </c>
      <c r="N92" s="1356">
        <f t="shared" si="1"/>
        <v>35</v>
      </c>
      <c r="O92" s="1355"/>
    </row>
    <row r="93" spans="1:15">
      <c r="A93" s="531" t="s">
        <v>39</v>
      </c>
      <c r="B93" s="531" t="s">
        <v>39</v>
      </c>
      <c r="C93" s="532" t="s">
        <v>736</v>
      </c>
      <c r="D93" s="531">
        <v>2016</v>
      </c>
      <c r="E93" s="533" t="s">
        <v>22</v>
      </c>
      <c r="F93" s="531" t="s">
        <v>6</v>
      </c>
      <c r="G93" s="533" t="s">
        <v>747</v>
      </c>
      <c r="H93" s="1351" t="s">
        <v>467</v>
      </c>
      <c r="I93" s="1352" t="s">
        <v>2095</v>
      </c>
      <c r="J93" s="1353" t="s">
        <v>1052</v>
      </c>
      <c r="K93" s="1352">
        <v>0</v>
      </c>
      <c r="L93" s="1352">
        <v>1</v>
      </c>
      <c r="M93" s="1352">
        <v>0</v>
      </c>
      <c r="N93" s="1354">
        <f t="shared" si="1"/>
        <v>1</v>
      </c>
      <c r="O93" s="1355"/>
    </row>
    <row r="94" spans="1:15">
      <c r="A94" s="531" t="s">
        <v>39</v>
      </c>
      <c r="B94" s="531" t="s">
        <v>39</v>
      </c>
      <c r="C94" s="532" t="s">
        <v>736</v>
      </c>
      <c r="D94" s="531">
        <v>2016</v>
      </c>
      <c r="E94" s="533" t="s">
        <v>22</v>
      </c>
      <c r="F94" s="531" t="s">
        <v>6</v>
      </c>
      <c r="G94" s="533" t="s">
        <v>747</v>
      </c>
      <c r="H94" s="1351" t="s">
        <v>467</v>
      </c>
      <c r="I94" s="1352" t="s">
        <v>860</v>
      </c>
      <c r="J94" s="1353" t="s">
        <v>1038</v>
      </c>
      <c r="K94" s="1352">
        <v>0</v>
      </c>
      <c r="L94" s="1352">
        <v>0</v>
      </c>
      <c r="M94" s="1352">
        <v>4</v>
      </c>
      <c r="N94" s="1354">
        <f t="shared" si="1"/>
        <v>4</v>
      </c>
      <c r="O94" s="1355"/>
    </row>
    <row r="95" spans="1:15">
      <c r="A95" s="531" t="s">
        <v>39</v>
      </c>
      <c r="B95" s="531" t="s">
        <v>39</v>
      </c>
      <c r="C95" s="532" t="s">
        <v>736</v>
      </c>
      <c r="D95" s="531">
        <v>2016</v>
      </c>
      <c r="E95" s="533" t="s">
        <v>22</v>
      </c>
      <c r="F95" s="531" t="s">
        <v>6</v>
      </c>
      <c r="G95" s="533" t="s">
        <v>747</v>
      </c>
      <c r="H95" s="1351" t="s">
        <v>467</v>
      </c>
      <c r="I95" s="1352" t="s">
        <v>2095</v>
      </c>
      <c r="J95" s="1353" t="s">
        <v>269</v>
      </c>
      <c r="K95" s="1352">
        <v>0</v>
      </c>
      <c r="L95" s="1352">
        <v>1</v>
      </c>
      <c r="M95" s="1352">
        <v>0</v>
      </c>
      <c r="N95" s="1356">
        <f t="shared" si="1"/>
        <v>1</v>
      </c>
      <c r="O95" s="1355"/>
    </row>
    <row r="96" spans="1:15">
      <c r="A96" s="531" t="s">
        <v>39</v>
      </c>
      <c r="B96" s="531" t="s">
        <v>39</v>
      </c>
      <c r="C96" s="532" t="s">
        <v>736</v>
      </c>
      <c r="D96" s="531">
        <v>2016</v>
      </c>
      <c r="E96" s="533" t="s">
        <v>22</v>
      </c>
      <c r="F96" s="531" t="s">
        <v>6</v>
      </c>
      <c r="G96" s="533" t="s">
        <v>747</v>
      </c>
      <c r="H96" s="1351" t="s">
        <v>467</v>
      </c>
      <c r="I96" s="1352" t="s">
        <v>2095</v>
      </c>
      <c r="J96" s="1353" t="s">
        <v>1060</v>
      </c>
      <c r="K96" s="1352">
        <v>0</v>
      </c>
      <c r="L96" s="1352">
        <v>122</v>
      </c>
      <c r="M96" s="1352">
        <v>2</v>
      </c>
      <c r="N96" s="1354">
        <f t="shared" si="1"/>
        <v>124</v>
      </c>
      <c r="O96" s="1355"/>
    </row>
    <row r="97" spans="1:15">
      <c r="A97" s="531" t="s">
        <v>39</v>
      </c>
      <c r="B97" s="531" t="s">
        <v>39</v>
      </c>
      <c r="C97" s="532" t="s">
        <v>736</v>
      </c>
      <c r="D97" s="531">
        <v>2016</v>
      </c>
      <c r="E97" s="533" t="s">
        <v>22</v>
      </c>
      <c r="F97" s="531" t="s">
        <v>6</v>
      </c>
      <c r="G97" s="533" t="s">
        <v>2644</v>
      </c>
      <c r="H97" s="1351" t="s">
        <v>1385</v>
      </c>
      <c r="I97" s="1352" t="s">
        <v>860</v>
      </c>
      <c r="J97" s="1353" t="s">
        <v>1040</v>
      </c>
      <c r="K97" s="1352">
        <v>0</v>
      </c>
      <c r="L97" s="1352">
        <v>22</v>
      </c>
      <c r="M97" s="1352">
        <v>0</v>
      </c>
      <c r="N97" s="1354">
        <f t="shared" si="1"/>
        <v>22</v>
      </c>
      <c r="O97" s="1355"/>
    </row>
    <row r="98" spans="1:15">
      <c r="A98" s="531" t="s">
        <v>39</v>
      </c>
      <c r="B98" s="531" t="s">
        <v>39</v>
      </c>
      <c r="C98" s="532" t="s">
        <v>736</v>
      </c>
      <c r="D98" s="531">
        <v>2016</v>
      </c>
      <c r="E98" s="533" t="s">
        <v>22</v>
      </c>
      <c r="F98" s="531" t="s">
        <v>6</v>
      </c>
      <c r="G98" s="1353" t="s">
        <v>741</v>
      </c>
      <c r="H98" s="1351" t="s">
        <v>1385</v>
      </c>
      <c r="I98" s="1352" t="s">
        <v>860</v>
      </c>
      <c r="J98" s="1353" t="s">
        <v>90</v>
      </c>
      <c r="K98" s="1352">
        <v>0</v>
      </c>
      <c r="L98" s="1352">
        <v>0</v>
      </c>
      <c r="M98" s="1352">
        <v>87</v>
      </c>
      <c r="N98" s="1356">
        <f t="shared" si="1"/>
        <v>87</v>
      </c>
      <c r="O98" s="1355"/>
    </row>
    <row r="99" spans="1:15">
      <c r="A99" s="531" t="s">
        <v>39</v>
      </c>
      <c r="B99" s="531" t="s">
        <v>39</v>
      </c>
      <c r="C99" s="532" t="s">
        <v>736</v>
      </c>
      <c r="D99" s="531">
        <v>2016</v>
      </c>
      <c r="E99" s="533" t="s">
        <v>22</v>
      </c>
      <c r="F99" s="531" t="s">
        <v>6</v>
      </c>
      <c r="G99" s="533" t="s">
        <v>747</v>
      </c>
      <c r="H99" s="1351" t="s">
        <v>1385</v>
      </c>
      <c r="I99" s="1352" t="s">
        <v>860</v>
      </c>
      <c r="J99" s="1353" t="s">
        <v>1059</v>
      </c>
      <c r="K99" s="1352">
        <v>0</v>
      </c>
      <c r="L99" s="1352">
        <v>0</v>
      </c>
      <c r="M99" s="1352">
        <v>22</v>
      </c>
      <c r="N99" s="1354">
        <f t="shared" si="1"/>
        <v>22</v>
      </c>
      <c r="O99" s="1355"/>
    </row>
    <row r="100" spans="1:15">
      <c r="A100" s="531" t="s">
        <v>39</v>
      </c>
      <c r="B100" s="531" t="s">
        <v>39</v>
      </c>
      <c r="C100" s="532" t="s">
        <v>736</v>
      </c>
      <c r="D100" s="531">
        <v>2016</v>
      </c>
      <c r="E100" s="533" t="s">
        <v>22</v>
      </c>
      <c r="F100" s="531" t="s">
        <v>6</v>
      </c>
      <c r="G100" s="533" t="s">
        <v>2647</v>
      </c>
      <c r="H100" s="1351" t="s">
        <v>1385</v>
      </c>
      <c r="I100" s="1352" t="s">
        <v>860</v>
      </c>
      <c r="J100" s="1353" t="s">
        <v>90</v>
      </c>
      <c r="K100" s="1352">
        <v>0</v>
      </c>
      <c r="L100" s="1352">
        <v>0</v>
      </c>
      <c r="M100" s="1352">
        <v>90</v>
      </c>
      <c r="N100" s="1354">
        <f t="shared" si="1"/>
        <v>90</v>
      </c>
      <c r="O100" s="1355"/>
    </row>
    <row r="101" spans="1:15">
      <c r="A101" s="531" t="s">
        <v>39</v>
      </c>
      <c r="B101" s="531" t="s">
        <v>39</v>
      </c>
      <c r="C101" s="532" t="s">
        <v>736</v>
      </c>
      <c r="D101" s="531">
        <v>2016</v>
      </c>
      <c r="E101" s="533" t="s">
        <v>22</v>
      </c>
      <c r="F101" s="531" t="s">
        <v>6</v>
      </c>
      <c r="G101" s="533" t="s">
        <v>2644</v>
      </c>
      <c r="H101" s="1351" t="s">
        <v>2648</v>
      </c>
      <c r="I101" s="1352" t="s">
        <v>860</v>
      </c>
      <c r="J101" s="1353" t="s">
        <v>1040</v>
      </c>
      <c r="K101" s="1352">
        <v>0</v>
      </c>
      <c r="L101" s="1352">
        <v>344</v>
      </c>
      <c r="M101" s="1352">
        <v>0</v>
      </c>
      <c r="N101" s="1356">
        <f t="shared" si="1"/>
        <v>344</v>
      </c>
      <c r="O101" s="1355"/>
    </row>
    <row r="102" spans="1:15">
      <c r="A102" s="531" t="s">
        <v>39</v>
      </c>
      <c r="B102" s="531" t="s">
        <v>39</v>
      </c>
      <c r="C102" s="532" t="s">
        <v>736</v>
      </c>
      <c r="D102" s="531">
        <v>2016</v>
      </c>
      <c r="E102" s="533" t="s">
        <v>22</v>
      </c>
      <c r="F102" s="531" t="s">
        <v>6</v>
      </c>
      <c r="G102" s="533" t="s">
        <v>2644</v>
      </c>
      <c r="H102" s="1351" t="s">
        <v>2648</v>
      </c>
      <c r="I102" s="1352" t="s">
        <v>860</v>
      </c>
      <c r="J102" s="1353" t="s">
        <v>1041</v>
      </c>
      <c r="K102" s="1352">
        <v>0</v>
      </c>
      <c r="L102" s="1352">
        <v>74</v>
      </c>
      <c r="M102" s="1352">
        <v>0</v>
      </c>
      <c r="N102" s="1354">
        <f t="shared" si="1"/>
        <v>74</v>
      </c>
      <c r="O102" s="1355"/>
    </row>
    <row r="103" spans="1:15">
      <c r="A103" s="531" t="s">
        <v>39</v>
      </c>
      <c r="B103" s="531" t="s">
        <v>39</v>
      </c>
      <c r="C103" s="532" t="s">
        <v>736</v>
      </c>
      <c r="D103" s="531">
        <v>2016</v>
      </c>
      <c r="E103" s="533" t="s">
        <v>22</v>
      </c>
      <c r="F103" s="531" t="s">
        <v>6</v>
      </c>
      <c r="G103" s="1353" t="s">
        <v>741</v>
      </c>
      <c r="H103" s="1351" t="s">
        <v>2648</v>
      </c>
      <c r="I103" s="1352" t="s">
        <v>860</v>
      </c>
      <c r="J103" s="1353" t="s">
        <v>90</v>
      </c>
      <c r="K103" s="1352">
        <v>0</v>
      </c>
      <c r="L103" s="1352">
        <v>0</v>
      </c>
      <c r="M103" s="1352">
        <v>11</v>
      </c>
      <c r="N103" s="1354">
        <f t="shared" si="1"/>
        <v>11</v>
      </c>
      <c r="O103" s="1355"/>
    </row>
    <row r="104" spans="1:15">
      <c r="A104" s="531" t="s">
        <v>39</v>
      </c>
      <c r="B104" s="531" t="s">
        <v>39</v>
      </c>
      <c r="C104" s="532" t="s">
        <v>736</v>
      </c>
      <c r="D104" s="531">
        <v>2016</v>
      </c>
      <c r="E104" s="533" t="s">
        <v>22</v>
      </c>
      <c r="F104" s="531" t="s">
        <v>6</v>
      </c>
      <c r="G104" s="533" t="s">
        <v>747</v>
      </c>
      <c r="H104" s="1351" t="s">
        <v>2648</v>
      </c>
      <c r="I104" s="1352" t="s">
        <v>860</v>
      </c>
      <c r="J104" s="1353" t="s">
        <v>1059</v>
      </c>
      <c r="K104" s="1352">
        <v>0</v>
      </c>
      <c r="L104" s="1352">
        <v>0</v>
      </c>
      <c r="M104" s="1352">
        <v>26</v>
      </c>
      <c r="N104" s="1356">
        <f t="shared" si="1"/>
        <v>26</v>
      </c>
      <c r="O104" s="1355"/>
    </row>
    <row r="105" spans="1:15">
      <c r="A105" s="531" t="s">
        <v>39</v>
      </c>
      <c r="B105" s="531" t="s">
        <v>39</v>
      </c>
      <c r="C105" s="532" t="s">
        <v>736</v>
      </c>
      <c r="D105" s="531">
        <v>2016</v>
      </c>
      <c r="E105" s="533" t="s">
        <v>22</v>
      </c>
      <c r="F105" s="531" t="s">
        <v>6</v>
      </c>
      <c r="G105" s="533" t="s">
        <v>747</v>
      </c>
      <c r="H105" s="1351" t="s">
        <v>2648</v>
      </c>
      <c r="I105" s="1352" t="s">
        <v>860</v>
      </c>
      <c r="J105" s="1353" t="s">
        <v>1060</v>
      </c>
      <c r="K105" s="1352">
        <v>0</v>
      </c>
      <c r="L105" s="1352">
        <v>0</v>
      </c>
      <c r="M105" s="1352">
        <v>2</v>
      </c>
      <c r="N105" s="1354">
        <f t="shared" si="1"/>
        <v>2</v>
      </c>
      <c r="O105" s="1355"/>
    </row>
    <row r="106" spans="1:15">
      <c r="A106" s="531" t="s">
        <v>39</v>
      </c>
      <c r="B106" s="531" t="s">
        <v>39</v>
      </c>
      <c r="C106" s="532" t="s">
        <v>736</v>
      </c>
      <c r="D106" s="531">
        <v>2016</v>
      </c>
      <c r="E106" s="533" t="s">
        <v>22</v>
      </c>
      <c r="F106" s="531" t="s">
        <v>6</v>
      </c>
      <c r="G106" s="533" t="s">
        <v>2647</v>
      </c>
      <c r="H106" s="1351" t="s">
        <v>2648</v>
      </c>
      <c r="I106" s="1352" t="s">
        <v>860</v>
      </c>
      <c r="J106" s="1353" t="s">
        <v>90</v>
      </c>
      <c r="K106" s="1352">
        <v>0</v>
      </c>
      <c r="L106" s="1352">
        <v>0</v>
      </c>
      <c r="M106" s="1352">
        <v>37</v>
      </c>
      <c r="N106" s="1354">
        <f t="shared" si="1"/>
        <v>37</v>
      </c>
      <c r="O106" s="1355"/>
    </row>
    <row r="107" spans="1:15">
      <c r="A107" s="531" t="s">
        <v>39</v>
      </c>
      <c r="B107" s="531" t="s">
        <v>39</v>
      </c>
      <c r="C107" s="532" t="s">
        <v>736</v>
      </c>
      <c r="D107" s="531">
        <v>2016</v>
      </c>
      <c r="E107" s="533" t="s">
        <v>22</v>
      </c>
      <c r="F107" s="531" t="s">
        <v>6</v>
      </c>
      <c r="G107" s="533" t="s">
        <v>2644</v>
      </c>
      <c r="H107" s="1351" t="s">
        <v>2649</v>
      </c>
      <c r="I107" s="1352" t="s">
        <v>860</v>
      </c>
      <c r="J107" s="1353" t="s">
        <v>1040</v>
      </c>
      <c r="K107" s="1352">
        <v>0</v>
      </c>
      <c r="L107" s="1352">
        <v>5</v>
      </c>
      <c r="M107" s="1352">
        <v>0</v>
      </c>
      <c r="N107" s="1356">
        <f t="shared" si="1"/>
        <v>5</v>
      </c>
      <c r="O107" s="1355"/>
    </row>
    <row r="108" spans="1:15">
      <c r="A108" s="531" t="s">
        <v>39</v>
      </c>
      <c r="B108" s="531" t="s">
        <v>39</v>
      </c>
      <c r="C108" s="532" t="s">
        <v>736</v>
      </c>
      <c r="D108" s="531">
        <v>2016</v>
      </c>
      <c r="E108" s="533" t="s">
        <v>22</v>
      </c>
      <c r="F108" s="531" t="s">
        <v>6</v>
      </c>
      <c r="G108" s="533" t="s">
        <v>747</v>
      </c>
      <c r="H108" s="1351" t="s">
        <v>2649</v>
      </c>
      <c r="I108" s="1352" t="s">
        <v>860</v>
      </c>
      <c r="J108" s="1353" t="s">
        <v>1059</v>
      </c>
      <c r="K108" s="1352">
        <v>0</v>
      </c>
      <c r="L108" s="1352">
        <v>0</v>
      </c>
      <c r="M108" s="1352">
        <v>44</v>
      </c>
      <c r="N108" s="1354">
        <f t="shared" si="1"/>
        <v>44</v>
      </c>
      <c r="O108" s="1355"/>
    </row>
    <row r="109" spans="1:15">
      <c r="A109" s="531" t="s">
        <v>39</v>
      </c>
      <c r="B109" s="531" t="s">
        <v>39</v>
      </c>
      <c r="C109" s="532" t="s">
        <v>736</v>
      </c>
      <c r="D109" s="531">
        <v>2016</v>
      </c>
      <c r="E109" s="533" t="s">
        <v>22</v>
      </c>
      <c r="F109" s="531" t="s">
        <v>6</v>
      </c>
      <c r="G109" s="533" t="s">
        <v>747</v>
      </c>
      <c r="H109" s="1351" t="s">
        <v>471</v>
      </c>
      <c r="I109" s="1352" t="s">
        <v>860</v>
      </c>
      <c r="J109" s="1353" t="s">
        <v>1051</v>
      </c>
      <c r="K109" s="1352">
        <v>0</v>
      </c>
      <c r="L109" s="1352">
        <v>0</v>
      </c>
      <c r="M109" s="1352">
        <v>8</v>
      </c>
      <c r="N109" s="1354">
        <f t="shared" si="1"/>
        <v>8</v>
      </c>
      <c r="O109" s="1355"/>
    </row>
    <row r="110" spans="1:15">
      <c r="A110" s="531" t="s">
        <v>39</v>
      </c>
      <c r="B110" s="531" t="s">
        <v>39</v>
      </c>
      <c r="C110" s="532" t="s">
        <v>736</v>
      </c>
      <c r="D110" s="531">
        <v>2016</v>
      </c>
      <c r="E110" s="533" t="s">
        <v>22</v>
      </c>
      <c r="F110" s="531" t="s">
        <v>6</v>
      </c>
      <c r="G110" s="533" t="s">
        <v>747</v>
      </c>
      <c r="H110" s="1351" t="s">
        <v>471</v>
      </c>
      <c r="I110" s="1352" t="s">
        <v>860</v>
      </c>
      <c r="J110" s="1353" t="s">
        <v>1043</v>
      </c>
      <c r="K110" s="1352">
        <v>0</v>
      </c>
      <c r="L110" s="1352">
        <v>0</v>
      </c>
      <c r="M110" s="1352">
        <v>291</v>
      </c>
      <c r="N110" s="1356">
        <f t="shared" si="1"/>
        <v>291</v>
      </c>
      <c r="O110" s="1355"/>
    </row>
    <row r="111" spans="1:15">
      <c r="A111" s="531" t="s">
        <v>39</v>
      </c>
      <c r="B111" s="531" t="s">
        <v>39</v>
      </c>
      <c r="C111" s="532" t="s">
        <v>736</v>
      </c>
      <c r="D111" s="531">
        <v>2016</v>
      </c>
      <c r="E111" s="533" t="s">
        <v>22</v>
      </c>
      <c r="F111" s="531" t="s">
        <v>6</v>
      </c>
      <c r="G111" s="533" t="s">
        <v>747</v>
      </c>
      <c r="H111" s="1351" t="s">
        <v>1140</v>
      </c>
      <c r="I111" s="1352" t="s">
        <v>860</v>
      </c>
      <c r="J111" s="1353" t="s">
        <v>1051</v>
      </c>
      <c r="K111" s="1352">
        <v>0</v>
      </c>
      <c r="L111" s="1352">
        <v>15</v>
      </c>
      <c r="M111" s="1352">
        <v>0</v>
      </c>
      <c r="N111" s="1354">
        <f t="shared" si="1"/>
        <v>15</v>
      </c>
      <c r="O111" s="1355"/>
    </row>
    <row r="112" spans="1:15">
      <c r="A112" s="531" t="s">
        <v>39</v>
      </c>
      <c r="B112" s="531" t="s">
        <v>39</v>
      </c>
      <c r="C112" s="532" t="s">
        <v>736</v>
      </c>
      <c r="D112" s="531">
        <v>2016</v>
      </c>
      <c r="E112" s="533" t="s">
        <v>22</v>
      </c>
      <c r="F112" s="531" t="s">
        <v>6</v>
      </c>
      <c r="G112" s="533" t="s">
        <v>747</v>
      </c>
      <c r="H112" s="1351" t="s">
        <v>1140</v>
      </c>
      <c r="I112" s="1352" t="s">
        <v>860</v>
      </c>
      <c r="J112" s="1353" t="s">
        <v>1052</v>
      </c>
      <c r="K112" s="1352">
        <v>0</v>
      </c>
      <c r="L112" s="1352">
        <v>2</v>
      </c>
      <c r="M112" s="1352">
        <v>0</v>
      </c>
      <c r="N112" s="1354">
        <f t="shared" si="1"/>
        <v>2</v>
      </c>
      <c r="O112" s="1355"/>
    </row>
    <row r="113" spans="1:15">
      <c r="A113" s="531" t="s">
        <v>39</v>
      </c>
      <c r="B113" s="531" t="s">
        <v>39</v>
      </c>
      <c r="C113" s="532" t="s">
        <v>736</v>
      </c>
      <c r="D113" s="531">
        <v>2016</v>
      </c>
      <c r="E113" s="533" t="s">
        <v>22</v>
      </c>
      <c r="F113" s="531" t="s">
        <v>6</v>
      </c>
      <c r="G113" s="533" t="s">
        <v>747</v>
      </c>
      <c r="H113" s="1351" t="s">
        <v>1140</v>
      </c>
      <c r="I113" s="1352" t="s">
        <v>860</v>
      </c>
      <c r="J113" s="1353" t="s">
        <v>1043</v>
      </c>
      <c r="K113" s="1352">
        <v>0</v>
      </c>
      <c r="L113" s="1352">
        <v>106</v>
      </c>
      <c r="M113" s="1352">
        <v>0</v>
      </c>
      <c r="N113" s="1356">
        <f t="shared" si="1"/>
        <v>106</v>
      </c>
      <c r="O113" s="1355"/>
    </row>
    <row r="114" spans="1:15">
      <c r="A114" s="531" t="s">
        <v>39</v>
      </c>
      <c r="B114" s="531" t="s">
        <v>39</v>
      </c>
      <c r="C114" s="532" t="s">
        <v>736</v>
      </c>
      <c r="D114" s="531">
        <v>2016</v>
      </c>
      <c r="E114" s="533" t="s">
        <v>22</v>
      </c>
      <c r="F114" s="531" t="s">
        <v>6</v>
      </c>
      <c r="G114" s="533" t="s">
        <v>747</v>
      </c>
      <c r="H114" s="1351" t="s">
        <v>1403</v>
      </c>
      <c r="I114" s="1352" t="s">
        <v>860</v>
      </c>
      <c r="J114" s="1353" t="s">
        <v>1051</v>
      </c>
      <c r="K114" s="1352">
        <v>0</v>
      </c>
      <c r="L114" s="1352">
        <v>1</v>
      </c>
      <c r="M114" s="1352">
        <v>0</v>
      </c>
      <c r="N114" s="1354">
        <f t="shared" si="1"/>
        <v>1</v>
      </c>
      <c r="O114" s="1355"/>
    </row>
    <row r="115" spans="1:15">
      <c r="A115" s="531" t="s">
        <v>39</v>
      </c>
      <c r="B115" s="531" t="s">
        <v>39</v>
      </c>
      <c r="C115" s="532" t="s">
        <v>736</v>
      </c>
      <c r="D115" s="531">
        <v>2016</v>
      </c>
      <c r="E115" s="533" t="s">
        <v>22</v>
      </c>
      <c r="F115" s="531" t="s">
        <v>6</v>
      </c>
      <c r="G115" s="533" t="s">
        <v>747</v>
      </c>
      <c r="H115" s="1351" t="s">
        <v>1403</v>
      </c>
      <c r="I115" s="1352" t="s">
        <v>860</v>
      </c>
      <c r="J115" s="1353" t="s">
        <v>1060</v>
      </c>
      <c r="K115" s="1352">
        <v>0</v>
      </c>
      <c r="L115" s="1352">
        <v>3</v>
      </c>
      <c r="M115" s="1352">
        <v>0</v>
      </c>
      <c r="N115" s="1354">
        <f t="shared" si="1"/>
        <v>3</v>
      </c>
      <c r="O115" s="1355"/>
    </row>
    <row r="116" spans="1:15">
      <c r="A116" s="531" t="s">
        <v>39</v>
      </c>
      <c r="B116" s="531" t="s">
        <v>39</v>
      </c>
      <c r="C116" s="532" t="s">
        <v>736</v>
      </c>
      <c r="D116" s="531">
        <v>2016</v>
      </c>
      <c r="E116" s="533" t="s">
        <v>22</v>
      </c>
      <c r="F116" s="531" t="s">
        <v>6</v>
      </c>
      <c r="G116" s="533" t="s">
        <v>747</v>
      </c>
      <c r="H116" s="1351" t="s">
        <v>2650</v>
      </c>
      <c r="I116" s="1352" t="s">
        <v>860</v>
      </c>
      <c r="J116" s="1353" t="s">
        <v>1051</v>
      </c>
      <c r="K116" s="1352">
        <v>0</v>
      </c>
      <c r="L116" s="1352">
        <v>0</v>
      </c>
      <c r="M116" s="1352">
        <v>2</v>
      </c>
      <c r="N116" s="1356">
        <f t="shared" si="1"/>
        <v>2</v>
      </c>
      <c r="O116" s="1355"/>
    </row>
    <row r="117" spans="1:15">
      <c r="A117" s="531" t="s">
        <v>39</v>
      </c>
      <c r="B117" s="531" t="s">
        <v>39</v>
      </c>
      <c r="C117" s="532" t="s">
        <v>736</v>
      </c>
      <c r="D117" s="531">
        <v>2016</v>
      </c>
      <c r="E117" s="533" t="s">
        <v>22</v>
      </c>
      <c r="F117" s="531" t="s">
        <v>6</v>
      </c>
      <c r="G117" s="533" t="s">
        <v>747</v>
      </c>
      <c r="H117" s="1351" t="s">
        <v>2650</v>
      </c>
      <c r="I117" s="1352" t="s">
        <v>860</v>
      </c>
      <c r="J117" s="1353" t="s">
        <v>1038</v>
      </c>
      <c r="K117" s="1352">
        <v>0</v>
      </c>
      <c r="L117" s="1352">
        <v>0</v>
      </c>
      <c r="M117" s="1352">
        <v>1</v>
      </c>
      <c r="N117" s="1354">
        <f t="shared" si="1"/>
        <v>1</v>
      </c>
      <c r="O117" s="1355"/>
    </row>
    <row r="118" spans="1:15">
      <c r="A118" s="531" t="s">
        <v>39</v>
      </c>
      <c r="B118" s="531" t="s">
        <v>39</v>
      </c>
      <c r="C118" s="532" t="s">
        <v>736</v>
      </c>
      <c r="D118" s="531">
        <v>2016</v>
      </c>
      <c r="E118" s="533" t="s">
        <v>22</v>
      </c>
      <c r="F118" s="531" t="s">
        <v>6</v>
      </c>
      <c r="G118" s="533" t="s">
        <v>2644</v>
      </c>
      <c r="H118" s="1351" t="s">
        <v>2651</v>
      </c>
      <c r="I118" s="1352" t="s">
        <v>860</v>
      </c>
      <c r="J118" s="1353" t="s">
        <v>1041</v>
      </c>
      <c r="K118" s="1352">
        <v>0</v>
      </c>
      <c r="L118" s="1352">
        <v>1</v>
      </c>
      <c r="M118" s="1352">
        <v>0</v>
      </c>
      <c r="N118" s="1354">
        <f t="shared" si="1"/>
        <v>1</v>
      </c>
      <c r="O118" s="1355"/>
    </row>
    <row r="119" spans="1:15">
      <c r="A119" s="531" t="s">
        <v>39</v>
      </c>
      <c r="B119" s="531" t="s">
        <v>39</v>
      </c>
      <c r="C119" s="532" t="s">
        <v>736</v>
      </c>
      <c r="D119" s="531">
        <v>2016</v>
      </c>
      <c r="E119" s="533" t="s">
        <v>22</v>
      </c>
      <c r="F119" s="531" t="s">
        <v>6</v>
      </c>
      <c r="G119" s="533" t="s">
        <v>747</v>
      </c>
      <c r="H119" s="1351" t="s">
        <v>2651</v>
      </c>
      <c r="I119" s="1352" t="s">
        <v>860</v>
      </c>
      <c r="J119" s="1353" t="s">
        <v>1051</v>
      </c>
      <c r="K119" s="1352">
        <v>0</v>
      </c>
      <c r="L119" s="1352">
        <v>1</v>
      </c>
      <c r="M119" s="1352">
        <v>0</v>
      </c>
      <c r="N119" s="1356">
        <f t="shared" si="1"/>
        <v>1</v>
      </c>
      <c r="O119" s="1355"/>
    </row>
    <row r="120" spans="1:15">
      <c r="A120" s="531" t="s">
        <v>39</v>
      </c>
      <c r="B120" s="531" t="s">
        <v>39</v>
      </c>
      <c r="C120" s="532" t="s">
        <v>736</v>
      </c>
      <c r="D120" s="531">
        <v>2016</v>
      </c>
      <c r="E120" s="533" t="s">
        <v>22</v>
      </c>
      <c r="F120" s="531" t="s">
        <v>6</v>
      </c>
      <c r="G120" s="533" t="s">
        <v>747</v>
      </c>
      <c r="H120" s="1351" t="s">
        <v>2651</v>
      </c>
      <c r="I120" s="1352" t="s">
        <v>860</v>
      </c>
      <c r="J120" s="1353" t="s">
        <v>1060</v>
      </c>
      <c r="K120" s="1352">
        <v>0</v>
      </c>
      <c r="L120" s="1352">
        <v>8</v>
      </c>
      <c r="M120" s="1352">
        <v>0</v>
      </c>
      <c r="N120" s="1354">
        <f t="shared" si="1"/>
        <v>8</v>
      </c>
      <c r="O120" s="1355"/>
    </row>
    <row r="121" spans="1:15">
      <c r="A121" s="531" t="s">
        <v>39</v>
      </c>
      <c r="B121" s="531" t="s">
        <v>39</v>
      </c>
      <c r="C121" s="532" t="s">
        <v>736</v>
      </c>
      <c r="D121" s="531">
        <v>2016</v>
      </c>
      <c r="E121" s="533" t="s">
        <v>22</v>
      </c>
      <c r="F121" s="531" t="s">
        <v>6</v>
      </c>
      <c r="G121" s="533" t="s">
        <v>747</v>
      </c>
      <c r="H121" s="1351" t="s">
        <v>2651</v>
      </c>
      <c r="I121" s="1352" t="s">
        <v>860</v>
      </c>
      <c r="J121" s="1353" t="s">
        <v>1043</v>
      </c>
      <c r="K121" s="1352">
        <v>0</v>
      </c>
      <c r="L121" s="1352">
        <v>5</v>
      </c>
      <c r="M121" s="1352">
        <v>52</v>
      </c>
      <c r="N121" s="1354">
        <f t="shared" si="1"/>
        <v>57</v>
      </c>
      <c r="O121" s="1355"/>
    </row>
    <row r="122" spans="1:15">
      <c r="A122" s="531" t="s">
        <v>39</v>
      </c>
      <c r="B122" s="531" t="s">
        <v>39</v>
      </c>
      <c r="C122" s="532" t="s">
        <v>736</v>
      </c>
      <c r="D122" s="531">
        <v>2016</v>
      </c>
      <c r="E122" s="533" t="s">
        <v>22</v>
      </c>
      <c r="F122" s="531" t="s">
        <v>6</v>
      </c>
      <c r="G122" s="533" t="s">
        <v>2644</v>
      </c>
      <c r="H122" s="1351" t="s">
        <v>2652</v>
      </c>
      <c r="I122" s="1352" t="s">
        <v>1389</v>
      </c>
      <c r="J122" s="1353" t="s">
        <v>269</v>
      </c>
      <c r="K122" s="1352">
        <v>0</v>
      </c>
      <c r="L122" s="1352">
        <v>62</v>
      </c>
      <c r="M122" s="1352">
        <v>0</v>
      </c>
      <c r="N122" s="1356">
        <f t="shared" si="1"/>
        <v>62</v>
      </c>
      <c r="O122" s="1355"/>
    </row>
    <row r="123" spans="1:15">
      <c r="A123" s="531" t="s">
        <v>39</v>
      </c>
      <c r="B123" s="531" t="s">
        <v>39</v>
      </c>
      <c r="C123" s="532" t="s">
        <v>736</v>
      </c>
      <c r="D123" s="531">
        <v>2016</v>
      </c>
      <c r="E123" s="533" t="s">
        <v>22</v>
      </c>
      <c r="F123" s="531" t="s">
        <v>6</v>
      </c>
      <c r="G123" s="533" t="s">
        <v>747</v>
      </c>
      <c r="H123" s="1351" t="s">
        <v>2652</v>
      </c>
      <c r="I123" s="1352" t="s">
        <v>1389</v>
      </c>
      <c r="J123" s="1353" t="s">
        <v>1037</v>
      </c>
      <c r="K123" s="1352">
        <v>0</v>
      </c>
      <c r="L123" s="1352">
        <v>12</v>
      </c>
      <c r="M123" s="1352">
        <v>0</v>
      </c>
      <c r="N123" s="1354">
        <f t="shared" si="1"/>
        <v>12</v>
      </c>
      <c r="O123" s="1355"/>
    </row>
    <row r="124" spans="1:15">
      <c r="A124" s="531" t="s">
        <v>39</v>
      </c>
      <c r="B124" s="531" t="s">
        <v>39</v>
      </c>
      <c r="C124" s="532" t="s">
        <v>736</v>
      </c>
      <c r="D124" s="531">
        <v>2016</v>
      </c>
      <c r="E124" s="533" t="s">
        <v>22</v>
      </c>
      <c r="F124" s="531" t="s">
        <v>6</v>
      </c>
      <c r="G124" s="533" t="s">
        <v>747</v>
      </c>
      <c r="H124" s="1351" t="s">
        <v>2652</v>
      </c>
      <c r="I124" s="1352" t="s">
        <v>1389</v>
      </c>
      <c r="J124" s="1353" t="s">
        <v>1059</v>
      </c>
      <c r="K124" s="1352">
        <v>0</v>
      </c>
      <c r="L124" s="1352">
        <v>27</v>
      </c>
      <c r="M124" s="1352">
        <v>0</v>
      </c>
      <c r="N124" s="1354">
        <f t="shared" si="1"/>
        <v>27</v>
      </c>
      <c r="O124" s="1355"/>
    </row>
    <row r="125" spans="1:15">
      <c r="A125" s="531" t="s">
        <v>39</v>
      </c>
      <c r="B125" s="531" t="s">
        <v>39</v>
      </c>
      <c r="C125" s="532" t="s">
        <v>736</v>
      </c>
      <c r="D125" s="531">
        <v>2016</v>
      </c>
      <c r="E125" s="533" t="s">
        <v>22</v>
      </c>
      <c r="F125" s="531" t="s">
        <v>6</v>
      </c>
      <c r="G125" s="533" t="s">
        <v>747</v>
      </c>
      <c r="H125" s="1351" t="s">
        <v>2652</v>
      </c>
      <c r="I125" s="1352" t="s">
        <v>1389</v>
      </c>
      <c r="J125" s="1353" t="s">
        <v>1061</v>
      </c>
      <c r="K125" s="1352">
        <v>0</v>
      </c>
      <c r="L125" s="1352">
        <v>2</v>
      </c>
      <c r="M125" s="1352">
        <v>0</v>
      </c>
      <c r="N125" s="1356">
        <f t="shared" si="1"/>
        <v>2</v>
      </c>
      <c r="O125" s="1355"/>
    </row>
    <row r="126" spans="1:15">
      <c r="A126" s="531" t="s">
        <v>39</v>
      </c>
      <c r="B126" s="531" t="s">
        <v>39</v>
      </c>
      <c r="C126" s="532" t="s">
        <v>736</v>
      </c>
      <c r="D126" s="531">
        <v>2016</v>
      </c>
      <c r="E126" s="533" t="s">
        <v>22</v>
      </c>
      <c r="F126" s="531" t="s">
        <v>6</v>
      </c>
      <c r="G126" s="533" t="s">
        <v>2647</v>
      </c>
      <c r="H126" s="1351" t="s">
        <v>2652</v>
      </c>
      <c r="I126" s="1352" t="s">
        <v>1389</v>
      </c>
      <c r="J126" s="1353" t="s">
        <v>269</v>
      </c>
      <c r="K126" s="1352">
        <v>0</v>
      </c>
      <c r="L126" s="1352">
        <v>4</v>
      </c>
      <c r="M126" s="1352">
        <v>0</v>
      </c>
      <c r="N126" s="1354">
        <f t="shared" si="1"/>
        <v>4</v>
      </c>
      <c r="O126" s="1355"/>
    </row>
    <row r="127" spans="1:15">
      <c r="A127" s="531" t="s">
        <v>39</v>
      </c>
      <c r="B127" s="531" t="s">
        <v>39</v>
      </c>
      <c r="C127" s="532" t="s">
        <v>736</v>
      </c>
      <c r="D127" s="531">
        <v>2016</v>
      </c>
      <c r="E127" s="533" t="s">
        <v>22</v>
      </c>
      <c r="F127" s="531" t="s">
        <v>6</v>
      </c>
      <c r="G127" s="533" t="s">
        <v>2647</v>
      </c>
      <c r="H127" s="1351" t="s">
        <v>2652</v>
      </c>
      <c r="I127" s="1352" t="s">
        <v>1389</v>
      </c>
      <c r="J127" s="1353" t="s">
        <v>74</v>
      </c>
      <c r="K127" s="1352">
        <v>0</v>
      </c>
      <c r="L127" s="1352">
        <v>100</v>
      </c>
      <c r="M127" s="1352">
        <v>0</v>
      </c>
      <c r="N127" s="1354">
        <f t="shared" si="1"/>
        <v>100</v>
      </c>
      <c r="O127" s="1355"/>
    </row>
    <row r="128" spans="1:15">
      <c r="A128" s="531" t="s">
        <v>39</v>
      </c>
      <c r="B128" s="531" t="s">
        <v>39</v>
      </c>
      <c r="C128" s="532" t="s">
        <v>736</v>
      </c>
      <c r="D128" s="531">
        <v>2016</v>
      </c>
      <c r="E128" s="533" t="s">
        <v>22</v>
      </c>
      <c r="F128" s="531" t="s">
        <v>6</v>
      </c>
      <c r="G128" s="533" t="s">
        <v>2644</v>
      </c>
      <c r="H128" s="1351" t="s">
        <v>2461</v>
      </c>
      <c r="I128" s="1352" t="s">
        <v>1389</v>
      </c>
      <c r="J128" s="1353" t="s">
        <v>1037</v>
      </c>
      <c r="K128" s="1352">
        <v>0</v>
      </c>
      <c r="L128" s="1352">
        <v>19</v>
      </c>
      <c r="M128" s="1352">
        <v>0</v>
      </c>
      <c r="N128" s="1356">
        <f t="shared" si="1"/>
        <v>19</v>
      </c>
      <c r="O128" s="1355"/>
    </row>
    <row r="129" spans="1:15">
      <c r="A129" s="531" t="s">
        <v>39</v>
      </c>
      <c r="B129" s="531" t="s">
        <v>39</v>
      </c>
      <c r="C129" s="532" t="s">
        <v>736</v>
      </c>
      <c r="D129" s="531">
        <v>2016</v>
      </c>
      <c r="E129" s="533" t="s">
        <v>22</v>
      </c>
      <c r="F129" s="531" t="s">
        <v>6</v>
      </c>
      <c r="G129" s="533" t="s">
        <v>2644</v>
      </c>
      <c r="H129" s="1351" t="s">
        <v>2461</v>
      </c>
      <c r="I129" s="1352" t="s">
        <v>1389</v>
      </c>
      <c r="J129" s="1353" t="s">
        <v>269</v>
      </c>
      <c r="K129" s="1352">
        <v>0</v>
      </c>
      <c r="L129" s="1352">
        <v>8</v>
      </c>
      <c r="M129" s="1352">
        <v>0</v>
      </c>
      <c r="N129" s="1354">
        <f t="shared" si="1"/>
        <v>8</v>
      </c>
      <c r="O129" s="1355"/>
    </row>
    <row r="130" spans="1:15">
      <c r="A130" s="531" t="s">
        <v>39</v>
      </c>
      <c r="B130" s="531" t="s">
        <v>39</v>
      </c>
      <c r="C130" s="532" t="s">
        <v>736</v>
      </c>
      <c r="D130" s="531">
        <v>2016</v>
      </c>
      <c r="E130" s="533" t="s">
        <v>22</v>
      </c>
      <c r="F130" s="531" t="s">
        <v>6</v>
      </c>
      <c r="G130" s="533" t="s">
        <v>2644</v>
      </c>
      <c r="H130" s="1351" t="s">
        <v>2461</v>
      </c>
      <c r="I130" s="1352" t="s">
        <v>1389</v>
      </c>
      <c r="J130" s="1353" t="s">
        <v>1040</v>
      </c>
      <c r="K130" s="1352">
        <v>0</v>
      </c>
      <c r="L130" s="1352">
        <v>1</v>
      </c>
      <c r="M130" s="1352">
        <v>0</v>
      </c>
      <c r="N130" s="1354">
        <f t="shared" si="1"/>
        <v>1</v>
      </c>
      <c r="O130" s="1355"/>
    </row>
    <row r="131" spans="1:15">
      <c r="A131" s="531" t="s">
        <v>39</v>
      </c>
      <c r="B131" s="531" t="s">
        <v>39</v>
      </c>
      <c r="C131" s="532" t="s">
        <v>736</v>
      </c>
      <c r="D131" s="531">
        <v>2016</v>
      </c>
      <c r="E131" s="533" t="s">
        <v>22</v>
      </c>
      <c r="F131" s="531" t="s">
        <v>6</v>
      </c>
      <c r="G131" s="533" t="s">
        <v>747</v>
      </c>
      <c r="H131" s="1351" t="s">
        <v>2461</v>
      </c>
      <c r="I131" s="1352" t="s">
        <v>1389</v>
      </c>
      <c r="J131" s="1353" t="s">
        <v>1037</v>
      </c>
      <c r="K131" s="1352">
        <v>0</v>
      </c>
      <c r="L131" s="1352">
        <v>0</v>
      </c>
      <c r="M131" s="1352">
        <v>1</v>
      </c>
      <c r="N131" s="1356">
        <f t="shared" si="1"/>
        <v>1</v>
      </c>
      <c r="O131" s="1355"/>
    </row>
    <row r="132" spans="1:15">
      <c r="A132" s="531" t="s">
        <v>39</v>
      </c>
      <c r="B132" s="531" t="s">
        <v>39</v>
      </c>
      <c r="C132" s="532" t="s">
        <v>736</v>
      </c>
      <c r="D132" s="531">
        <v>2016</v>
      </c>
      <c r="E132" s="533" t="s">
        <v>22</v>
      </c>
      <c r="F132" s="531" t="s">
        <v>6</v>
      </c>
      <c r="G132" s="533" t="s">
        <v>747</v>
      </c>
      <c r="H132" s="1351" t="s">
        <v>2461</v>
      </c>
      <c r="I132" s="1352" t="s">
        <v>1389</v>
      </c>
      <c r="J132" s="1353" t="s">
        <v>1052</v>
      </c>
      <c r="K132" s="1352">
        <v>0</v>
      </c>
      <c r="L132" s="1352">
        <v>0</v>
      </c>
      <c r="M132" s="1352">
        <v>2</v>
      </c>
      <c r="N132" s="1354">
        <f t="shared" si="1"/>
        <v>2</v>
      </c>
      <c r="O132" s="1355"/>
    </row>
    <row r="133" spans="1:15">
      <c r="A133" s="531" t="s">
        <v>39</v>
      </c>
      <c r="B133" s="531" t="s">
        <v>39</v>
      </c>
      <c r="C133" s="532" t="s">
        <v>736</v>
      </c>
      <c r="D133" s="531">
        <v>2016</v>
      </c>
      <c r="E133" s="533" t="s">
        <v>22</v>
      </c>
      <c r="F133" s="531" t="s">
        <v>6</v>
      </c>
      <c r="G133" s="533" t="s">
        <v>747</v>
      </c>
      <c r="H133" s="1351" t="s">
        <v>2461</v>
      </c>
      <c r="I133" s="1352" t="s">
        <v>1389</v>
      </c>
      <c r="J133" s="1353" t="s">
        <v>1059</v>
      </c>
      <c r="K133" s="1352">
        <v>0</v>
      </c>
      <c r="L133" s="1352">
        <v>16</v>
      </c>
      <c r="M133" s="1352">
        <v>0</v>
      </c>
      <c r="N133" s="1354">
        <f t="shared" si="1"/>
        <v>16</v>
      </c>
      <c r="O133" s="1355"/>
    </row>
    <row r="134" spans="1:15">
      <c r="A134" s="531" t="s">
        <v>39</v>
      </c>
      <c r="B134" s="531" t="s">
        <v>39</v>
      </c>
      <c r="C134" s="532" t="s">
        <v>736</v>
      </c>
      <c r="D134" s="531">
        <v>2016</v>
      </c>
      <c r="E134" s="533" t="s">
        <v>22</v>
      </c>
      <c r="F134" s="531" t="s">
        <v>6</v>
      </c>
      <c r="G134" s="533" t="s">
        <v>747</v>
      </c>
      <c r="H134" s="1351" t="s">
        <v>2461</v>
      </c>
      <c r="I134" s="1352" t="s">
        <v>1389</v>
      </c>
      <c r="J134" s="1353" t="s">
        <v>1061</v>
      </c>
      <c r="K134" s="1352">
        <v>0</v>
      </c>
      <c r="L134" s="1352">
        <v>1</v>
      </c>
      <c r="M134" s="1352">
        <v>0</v>
      </c>
      <c r="N134" s="1356">
        <f t="shared" ref="N134:N197" si="2">K134+L134+M134</f>
        <v>1</v>
      </c>
      <c r="O134" s="1355"/>
    </row>
    <row r="135" spans="1:15">
      <c r="A135" s="531" t="s">
        <v>39</v>
      </c>
      <c r="B135" s="531" t="s">
        <v>39</v>
      </c>
      <c r="C135" s="532" t="s">
        <v>736</v>
      </c>
      <c r="D135" s="531">
        <v>2016</v>
      </c>
      <c r="E135" s="533" t="s">
        <v>22</v>
      </c>
      <c r="F135" s="531" t="s">
        <v>6</v>
      </c>
      <c r="G135" s="533" t="s">
        <v>2647</v>
      </c>
      <c r="H135" s="1351" t="s">
        <v>2461</v>
      </c>
      <c r="I135" s="1352" t="s">
        <v>1389</v>
      </c>
      <c r="J135" s="1353" t="s">
        <v>269</v>
      </c>
      <c r="K135" s="1352">
        <v>0</v>
      </c>
      <c r="L135" s="1352">
        <v>21</v>
      </c>
      <c r="M135" s="1352">
        <v>0</v>
      </c>
      <c r="N135" s="1354">
        <f t="shared" si="2"/>
        <v>21</v>
      </c>
      <c r="O135" s="1355"/>
    </row>
    <row r="136" spans="1:15">
      <c r="A136" s="531" t="s">
        <v>39</v>
      </c>
      <c r="B136" s="531" t="s">
        <v>39</v>
      </c>
      <c r="C136" s="532" t="s">
        <v>736</v>
      </c>
      <c r="D136" s="531">
        <v>2016</v>
      </c>
      <c r="E136" s="533" t="s">
        <v>22</v>
      </c>
      <c r="F136" s="531" t="s">
        <v>6</v>
      </c>
      <c r="G136" s="533" t="s">
        <v>2647</v>
      </c>
      <c r="H136" s="1351" t="s">
        <v>2461</v>
      </c>
      <c r="I136" s="1352" t="s">
        <v>1389</v>
      </c>
      <c r="J136" s="1353" t="s">
        <v>74</v>
      </c>
      <c r="K136" s="1352">
        <v>0</v>
      </c>
      <c r="L136" s="1352">
        <v>94</v>
      </c>
      <c r="M136" s="1352">
        <v>0</v>
      </c>
      <c r="N136" s="1354">
        <f t="shared" si="2"/>
        <v>94</v>
      </c>
      <c r="O136" s="1355"/>
    </row>
    <row r="137" spans="1:15">
      <c r="A137" s="531" t="s">
        <v>39</v>
      </c>
      <c r="B137" s="531" t="s">
        <v>39</v>
      </c>
      <c r="C137" s="532" t="s">
        <v>736</v>
      </c>
      <c r="D137" s="531">
        <v>2016</v>
      </c>
      <c r="E137" s="533" t="s">
        <v>22</v>
      </c>
      <c r="F137" s="531" t="s">
        <v>6</v>
      </c>
      <c r="G137" s="533" t="s">
        <v>747</v>
      </c>
      <c r="H137" s="1351" t="s">
        <v>2653</v>
      </c>
      <c r="I137" s="1352" t="s">
        <v>860</v>
      </c>
      <c r="J137" s="1353" t="s">
        <v>1059</v>
      </c>
      <c r="K137" s="1352">
        <v>0</v>
      </c>
      <c r="L137" s="1352">
        <v>0</v>
      </c>
      <c r="M137" s="1352">
        <v>8</v>
      </c>
      <c r="N137" s="1356">
        <f t="shared" si="2"/>
        <v>8</v>
      </c>
      <c r="O137" s="1355"/>
    </row>
    <row r="138" spans="1:15">
      <c r="A138" s="531" t="s">
        <v>39</v>
      </c>
      <c r="B138" s="531" t="s">
        <v>39</v>
      </c>
      <c r="C138" s="532" t="s">
        <v>736</v>
      </c>
      <c r="D138" s="531">
        <v>2016</v>
      </c>
      <c r="E138" s="533" t="s">
        <v>22</v>
      </c>
      <c r="F138" s="531" t="s">
        <v>6</v>
      </c>
      <c r="G138" s="533" t="s">
        <v>747</v>
      </c>
      <c r="H138" s="1351" t="s">
        <v>2653</v>
      </c>
      <c r="I138" s="1352" t="s">
        <v>860</v>
      </c>
      <c r="J138" s="1353" t="s">
        <v>1062</v>
      </c>
      <c r="K138" s="1352">
        <v>0</v>
      </c>
      <c r="L138" s="1352">
        <v>0</v>
      </c>
      <c r="M138" s="1352">
        <v>1</v>
      </c>
      <c r="N138" s="1354">
        <f t="shared" si="2"/>
        <v>1</v>
      </c>
      <c r="O138" s="1355"/>
    </row>
    <row r="139" spans="1:15">
      <c r="A139" s="531" t="s">
        <v>39</v>
      </c>
      <c r="B139" s="531" t="s">
        <v>39</v>
      </c>
      <c r="C139" s="532" t="s">
        <v>736</v>
      </c>
      <c r="D139" s="531">
        <v>2016</v>
      </c>
      <c r="E139" s="533" t="s">
        <v>22</v>
      </c>
      <c r="F139" s="531" t="s">
        <v>6</v>
      </c>
      <c r="G139" s="533" t="s">
        <v>2647</v>
      </c>
      <c r="H139" s="1351" t="s">
        <v>2653</v>
      </c>
      <c r="I139" s="1352" t="s">
        <v>860</v>
      </c>
      <c r="J139" s="1353" t="s">
        <v>90</v>
      </c>
      <c r="K139" s="1352">
        <v>0</v>
      </c>
      <c r="L139" s="1352">
        <v>0</v>
      </c>
      <c r="M139" s="1352">
        <v>2</v>
      </c>
      <c r="N139" s="1354">
        <f t="shared" si="2"/>
        <v>2</v>
      </c>
      <c r="O139" s="1355"/>
    </row>
    <row r="140" spans="1:15">
      <c r="A140" s="531" t="s">
        <v>39</v>
      </c>
      <c r="B140" s="531" t="s">
        <v>39</v>
      </c>
      <c r="C140" s="532" t="s">
        <v>736</v>
      </c>
      <c r="D140" s="531">
        <v>2016</v>
      </c>
      <c r="E140" s="533" t="s">
        <v>22</v>
      </c>
      <c r="F140" s="531" t="s">
        <v>6</v>
      </c>
      <c r="G140" s="533" t="s">
        <v>2644</v>
      </c>
      <c r="H140" s="1351" t="s">
        <v>100</v>
      </c>
      <c r="I140" s="1352" t="s">
        <v>860</v>
      </c>
      <c r="J140" s="1353" t="s">
        <v>1040</v>
      </c>
      <c r="K140" s="1352">
        <v>0</v>
      </c>
      <c r="L140" s="1352">
        <v>2</v>
      </c>
      <c r="M140" s="1352">
        <v>0</v>
      </c>
      <c r="N140" s="1356">
        <f t="shared" si="2"/>
        <v>2</v>
      </c>
      <c r="O140" s="1355"/>
    </row>
    <row r="141" spans="1:15">
      <c r="A141" s="531" t="s">
        <v>39</v>
      </c>
      <c r="B141" s="531" t="s">
        <v>39</v>
      </c>
      <c r="C141" s="532" t="s">
        <v>736</v>
      </c>
      <c r="D141" s="531">
        <v>2016</v>
      </c>
      <c r="E141" s="533" t="s">
        <v>22</v>
      </c>
      <c r="F141" s="531" t="s">
        <v>6</v>
      </c>
      <c r="G141" s="533" t="s">
        <v>2644</v>
      </c>
      <c r="H141" s="1351" t="s">
        <v>100</v>
      </c>
      <c r="I141" s="1352" t="s">
        <v>860</v>
      </c>
      <c r="J141" s="1353" t="s">
        <v>1043</v>
      </c>
      <c r="K141" s="1352">
        <v>0</v>
      </c>
      <c r="L141" s="1352">
        <v>80</v>
      </c>
      <c r="M141" s="1352">
        <v>125</v>
      </c>
      <c r="N141" s="1354">
        <f t="shared" si="2"/>
        <v>205</v>
      </c>
      <c r="O141" s="1355"/>
    </row>
    <row r="142" spans="1:15">
      <c r="A142" s="531" t="s">
        <v>39</v>
      </c>
      <c r="B142" s="531" t="s">
        <v>39</v>
      </c>
      <c r="C142" s="532" t="s">
        <v>736</v>
      </c>
      <c r="D142" s="531">
        <v>2016</v>
      </c>
      <c r="E142" s="533" t="s">
        <v>22</v>
      </c>
      <c r="F142" s="531" t="s">
        <v>6</v>
      </c>
      <c r="G142" s="533" t="s">
        <v>747</v>
      </c>
      <c r="H142" s="1351" t="s">
        <v>100</v>
      </c>
      <c r="I142" s="1352" t="s">
        <v>860</v>
      </c>
      <c r="J142" s="1353" t="s">
        <v>1051</v>
      </c>
      <c r="K142" s="1352">
        <v>0</v>
      </c>
      <c r="L142" s="1352">
        <v>275</v>
      </c>
      <c r="M142" s="1352">
        <v>309</v>
      </c>
      <c r="N142" s="1354">
        <f t="shared" si="2"/>
        <v>584</v>
      </c>
      <c r="O142" s="1355"/>
    </row>
    <row r="143" spans="1:15">
      <c r="A143" s="531" t="s">
        <v>39</v>
      </c>
      <c r="B143" s="531" t="s">
        <v>39</v>
      </c>
      <c r="C143" s="532" t="s">
        <v>736</v>
      </c>
      <c r="D143" s="531">
        <v>2016</v>
      </c>
      <c r="E143" s="533" t="s">
        <v>22</v>
      </c>
      <c r="F143" s="531" t="s">
        <v>6</v>
      </c>
      <c r="G143" s="533" t="s">
        <v>747</v>
      </c>
      <c r="H143" s="1351" t="s">
        <v>100</v>
      </c>
      <c r="I143" s="1352" t="s">
        <v>860</v>
      </c>
      <c r="J143" s="1353" t="s">
        <v>1052</v>
      </c>
      <c r="K143" s="1352">
        <v>0</v>
      </c>
      <c r="L143" s="1352">
        <v>0</v>
      </c>
      <c r="M143" s="1352">
        <v>40</v>
      </c>
      <c r="N143" s="1356">
        <f t="shared" si="2"/>
        <v>40</v>
      </c>
      <c r="O143" s="1355"/>
    </row>
    <row r="144" spans="1:15">
      <c r="A144" s="531" t="s">
        <v>39</v>
      </c>
      <c r="B144" s="531" t="s">
        <v>39</v>
      </c>
      <c r="C144" s="532" t="s">
        <v>736</v>
      </c>
      <c r="D144" s="531">
        <v>2016</v>
      </c>
      <c r="E144" s="533" t="s">
        <v>22</v>
      </c>
      <c r="F144" s="531" t="s">
        <v>6</v>
      </c>
      <c r="G144" s="533" t="s">
        <v>747</v>
      </c>
      <c r="H144" s="1351" t="s">
        <v>100</v>
      </c>
      <c r="I144" s="1352" t="s">
        <v>860</v>
      </c>
      <c r="J144" s="1353" t="s">
        <v>1059</v>
      </c>
      <c r="K144" s="1352">
        <v>0</v>
      </c>
      <c r="L144" s="1352">
        <v>0</v>
      </c>
      <c r="M144" s="1352">
        <v>20</v>
      </c>
      <c r="N144" s="1354">
        <f t="shared" si="2"/>
        <v>20</v>
      </c>
      <c r="O144" s="1355"/>
    </row>
    <row r="145" spans="1:15">
      <c r="A145" s="531" t="s">
        <v>39</v>
      </c>
      <c r="B145" s="531" t="s">
        <v>39</v>
      </c>
      <c r="C145" s="532" t="s">
        <v>736</v>
      </c>
      <c r="D145" s="531">
        <v>2016</v>
      </c>
      <c r="E145" s="533" t="s">
        <v>22</v>
      </c>
      <c r="F145" s="531" t="s">
        <v>6</v>
      </c>
      <c r="G145" s="533" t="s">
        <v>747</v>
      </c>
      <c r="H145" s="1351" t="s">
        <v>100</v>
      </c>
      <c r="I145" s="1352" t="s">
        <v>860</v>
      </c>
      <c r="J145" s="1353" t="s">
        <v>1060</v>
      </c>
      <c r="K145" s="1352">
        <v>0</v>
      </c>
      <c r="L145" s="1352">
        <v>0</v>
      </c>
      <c r="M145" s="1352">
        <v>113</v>
      </c>
      <c r="N145" s="1354">
        <f t="shared" si="2"/>
        <v>113</v>
      </c>
      <c r="O145" s="1355"/>
    </row>
    <row r="146" spans="1:15">
      <c r="A146" s="531" t="s">
        <v>39</v>
      </c>
      <c r="B146" s="531" t="s">
        <v>39</v>
      </c>
      <c r="C146" s="532" t="s">
        <v>736</v>
      </c>
      <c r="D146" s="531">
        <v>2016</v>
      </c>
      <c r="E146" s="533" t="s">
        <v>22</v>
      </c>
      <c r="F146" s="531" t="s">
        <v>6</v>
      </c>
      <c r="G146" s="533" t="s">
        <v>747</v>
      </c>
      <c r="H146" s="1351" t="s">
        <v>100</v>
      </c>
      <c r="I146" s="1352" t="s">
        <v>860</v>
      </c>
      <c r="J146" s="1353" t="s">
        <v>1061</v>
      </c>
      <c r="K146" s="1352">
        <v>0</v>
      </c>
      <c r="L146" s="1352">
        <v>50</v>
      </c>
      <c r="M146" s="1352">
        <v>0</v>
      </c>
      <c r="N146" s="1356">
        <f t="shared" si="2"/>
        <v>50</v>
      </c>
      <c r="O146" s="1355"/>
    </row>
    <row r="147" spans="1:15">
      <c r="A147" s="531" t="s">
        <v>39</v>
      </c>
      <c r="B147" s="531" t="s">
        <v>39</v>
      </c>
      <c r="C147" s="532" t="s">
        <v>736</v>
      </c>
      <c r="D147" s="531">
        <v>2016</v>
      </c>
      <c r="E147" s="533" t="s">
        <v>22</v>
      </c>
      <c r="F147" s="531" t="s">
        <v>6</v>
      </c>
      <c r="G147" s="533" t="s">
        <v>747</v>
      </c>
      <c r="H147" s="1351" t="s">
        <v>100</v>
      </c>
      <c r="I147" s="1352" t="s">
        <v>860</v>
      </c>
      <c r="J147" s="1353" t="s">
        <v>1043</v>
      </c>
      <c r="K147" s="1352">
        <v>0</v>
      </c>
      <c r="L147" s="1352">
        <v>3110</v>
      </c>
      <c r="M147" s="1352">
        <v>2642</v>
      </c>
      <c r="N147" s="1354">
        <f t="shared" si="2"/>
        <v>5752</v>
      </c>
      <c r="O147" s="1355"/>
    </row>
    <row r="148" spans="1:15">
      <c r="A148" s="531" t="s">
        <v>39</v>
      </c>
      <c r="B148" s="531" t="s">
        <v>39</v>
      </c>
      <c r="C148" s="532" t="s">
        <v>736</v>
      </c>
      <c r="D148" s="531">
        <v>2016</v>
      </c>
      <c r="E148" s="533" t="s">
        <v>22</v>
      </c>
      <c r="F148" s="531" t="s">
        <v>6</v>
      </c>
      <c r="G148" s="533" t="s">
        <v>747</v>
      </c>
      <c r="H148" s="1351" t="s">
        <v>100</v>
      </c>
      <c r="I148" s="1352" t="s">
        <v>860</v>
      </c>
      <c r="J148" s="1353" t="s">
        <v>1062</v>
      </c>
      <c r="K148" s="1352">
        <v>0</v>
      </c>
      <c r="L148" s="1352">
        <v>0</v>
      </c>
      <c r="M148" s="1352">
        <v>4</v>
      </c>
      <c r="N148" s="1354">
        <f t="shared" si="2"/>
        <v>4</v>
      </c>
      <c r="O148" s="1355"/>
    </row>
    <row r="149" spans="1:15">
      <c r="A149" s="531" t="s">
        <v>39</v>
      </c>
      <c r="B149" s="531" t="s">
        <v>39</v>
      </c>
      <c r="C149" s="532" t="s">
        <v>736</v>
      </c>
      <c r="D149" s="531">
        <v>2016</v>
      </c>
      <c r="E149" s="533" t="s">
        <v>22</v>
      </c>
      <c r="F149" s="531" t="s">
        <v>6</v>
      </c>
      <c r="G149" s="533" t="s">
        <v>2644</v>
      </c>
      <c r="H149" s="1351" t="s">
        <v>1386</v>
      </c>
      <c r="I149" s="1352" t="s">
        <v>860</v>
      </c>
      <c r="J149" s="1353" t="s">
        <v>269</v>
      </c>
      <c r="K149" s="1352">
        <v>0</v>
      </c>
      <c r="L149" s="1352">
        <v>0</v>
      </c>
      <c r="M149" s="1352">
        <v>6</v>
      </c>
      <c r="N149" s="1356">
        <f t="shared" si="2"/>
        <v>6</v>
      </c>
      <c r="O149" s="1355"/>
    </row>
    <row r="150" spans="1:15">
      <c r="A150" s="531" t="s">
        <v>39</v>
      </c>
      <c r="B150" s="531" t="s">
        <v>39</v>
      </c>
      <c r="C150" s="532" t="s">
        <v>736</v>
      </c>
      <c r="D150" s="531">
        <v>2016</v>
      </c>
      <c r="E150" s="533" t="s">
        <v>22</v>
      </c>
      <c r="F150" s="531" t="s">
        <v>6</v>
      </c>
      <c r="G150" s="533" t="s">
        <v>747</v>
      </c>
      <c r="H150" s="1351" t="s">
        <v>1386</v>
      </c>
      <c r="I150" s="1352" t="s">
        <v>860</v>
      </c>
      <c r="J150" s="1353" t="s">
        <v>1052</v>
      </c>
      <c r="K150" s="1352">
        <v>0</v>
      </c>
      <c r="L150" s="1352">
        <v>2</v>
      </c>
      <c r="M150" s="1352">
        <v>0</v>
      </c>
      <c r="N150" s="1354">
        <f t="shared" si="2"/>
        <v>2</v>
      </c>
      <c r="O150" s="1355"/>
    </row>
    <row r="151" spans="1:15">
      <c r="A151" s="531" t="s">
        <v>39</v>
      </c>
      <c r="B151" s="531" t="s">
        <v>39</v>
      </c>
      <c r="C151" s="532" t="s">
        <v>736</v>
      </c>
      <c r="D151" s="531">
        <v>2016</v>
      </c>
      <c r="E151" s="533" t="s">
        <v>22</v>
      </c>
      <c r="F151" s="531" t="s">
        <v>6</v>
      </c>
      <c r="G151" s="533" t="s">
        <v>747</v>
      </c>
      <c r="H151" s="1351" t="s">
        <v>1386</v>
      </c>
      <c r="I151" s="1352" t="s">
        <v>860</v>
      </c>
      <c r="J151" s="1353" t="s">
        <v>269</v>
      </c>
      <c r="K151" s="1352">
        <v>0</v>
      </c>
      <c r="L151" s="1352">
        <v>159</v>
      </c>
      <c r="M151" s="1352">
        <v>14</v>
      </c>
      <c r="N151" s="1354">
        <f t="shared" si="2"/>
        <v>173</v>
      </c>
      <c r="O151" s="1355"/>
    </row>
    <row r="152" spans="1:15">
      <c r="A152" s="531" t="s">
        <v>39</v>
      </c>
      <c r="B152" s="531" t="s">
        <v>39</v>
      </c>
      <c r="C152" s="532" t="s">
        <v>736</v>
      </c>
      <c r="D152" s="531">
        <v>2016</v>
      </c>
      <c r="E152" s="533" t="s">
        <v>22</v>
      </c>
      <c r="F152" s="531" t="s">
        <v>6</v>
      </c>
      <c r="G152" s="533" t="s">
        <v>747</v>
      </c>
      <c r="H152" s="1351" t="s">
        <v>1386</v>
      </c>
      <c r="I152" s="1352" t="s">
        <v>860</v>
      </c>
      <c r="J152" s="1353" t="s">
        <v>1062</v>
      </c>
      <c r="K152" s="1352">
        <v>0</v>
      </c>
      <c r="L152" s="1352">
        <v>1</v>
      </c>
      <c r="M152" s="1352">
        <v>29</v>
      </c>
      <c r="N152" s="1356">
        <f t="shared" si="2"/>
        <v>30</v>
      </c>
      <c r="O152" s="1355"/>
    </row>
    <row r="153" spans="1:15">
      <c r="A153" s="531" t="s">
        <v>39</v>
      </c>
      <c r="B153" s="531" t="s">
        <v>39</v>
      </c>
      <c r="C153" s="532" t="s">
        <v>736</v>
      </c>
      <c r="D153" s="531">
        <v>2016</v>
      </c>
      <c r="E153" s="533" t="s">
        <v>22</v>
      </c>
      <c r="F153" s="531" t="s">
        <v>6</v>
      </c>
      <c r="G153" s="533" t="s">
        <v>2647</v>
      </c>
      <c r="H153" s="1351" t="s">
        <v>1386</v>
      </c>
      <c r="I153" s="1352" t="s">
        <v>860</v>
      </c>
      <c r="J153" s="1353" t="s">
        <v>1067</v>
      </c>
      <c r="K153" s="1352">
        <v>0</v>
      </c>
      <c r="L153" s="1352">
        <v>3</v>
      </c>
      <c r="M153" s="1352">
        <v>0</v>
      </c>
      <c r="N153" s="1354">
        <f t="shared" si="2"/>
        <v>3</v>
      </c>
      <c r="O153" s="1355"/>
    </row>
    <row r="154" spans="1:15">
      <c r="A154" s="531" t="s">
        <v>39</v>
      </c>
      <c r="B154" s="531" t="s">
        <v>39</v>
      </c>
      <c r="C154" s="532" t="s">
        <v>736</v>
      </c>
      <c r="D154" s="531">
        <v>2016</v>
      </c>
      <c r="E154" s="533" t="s">
        <v>22</v>
      </c>
      <c r="F154" s="531" t="s">
        <v>6</v>
      </c>
      <c r="G154" s="533" t="s">
        <v>745</v>
      </c>
      <c r="H154" s="1351" t="s">
        <v>472</v>
      </c>
      <c r="I154" s="1352" t="s">
        <v>860</v>
      </c>
      <c r="J154" s="1353" t="s">
        <v>74</v>
      </c>
      <c r="K154" s="1352">
        <v>0</v>
      </c>
      <c r="L154" s="1352">
        <v>9</v>
      </c>
      <c r="M154" s="1352">
        <v>0</v>
      </c>
      <c r="N154" s="1354">
        <f t="shared" si="2"/>
        <v>9</v>
      </c>
      <c r="O154" s="1355"/>
    </row>
    <row r="155" spans="1:15">
      <c r="A155" s="531" t="s">
        <v>39</v>
      </c>
      <c r="B155" s="531" t="s">
        <v>39</v>
      </c>
      <c r="C155" s="532" t="s">
        <v>736</v>
      </c>
      <c r="D155" s="531">
        <v>2016</v>
      </c>
      <c r="E155" s="533" t="s">
        <v>22</v>
      </c>
      <c r="F155" s="531" t="s">
        <v>6</v>
      </c>
      <c r="G155" s="533" t="s">
        <v>2644</v>
      </c>
      <c r="H155" s="1351" t="s">
        <v>2654</v>
      </c>
      <c r="I155" s="1352" t="s">
        <v>860</v>
      </c>
      <c r="J155" s="1353" t="s">
        <v>1040</v>
      </c>
      <c r="K155" s="1352">
        <v>0</v>
      </c>
      <c r="L155" s="1352">
        <v>2036</v>
      </c>
      <c r="M155" s="1352">
        <v>0</v>
      </c>
      <c r="N155" s="1356">
        <f t="shared" si="2"/>
        <v>2036</v>
      </c>
      <c r="O155" s="1355"/>
    </row>
    <row r="156" spans="1:15">
      <c r="A156" s="531" t="s">
        <v>39</v>
      </c>
      <c r="B156" s="531" t="s">
        <v>39</v>
      </c>
      <c r="C156" s="532" t="s">
        <v>736</v>
      </c>
      <c r="D156" s="531">
        <v>2016</v>
      </c>
      <c r="E156" s="533" t="s">
        <v>22</v>
      </c>
      <c r="F156" s="531" t="s">
        <v>6</v>
      </c>
      <c r="G156" s="533" t="s">
        <v>2644</v>
      </c>
      <c r="H156" s="1351" t="s">
        <v>2654</v>
      </c>
      <c r="I156" s="1352" t="s">
        <v>860</v>
      </c>
      <c r="J156" s="1353" t="s">
        <v>1041</v>
      </c>
      <c r="K156" s="1352">
        <v>0</v>
      </c>
      <c r="L156" s="1352">
        <v>187</v>
      </c>
      <c r="M156" s="1352">
        <v>0</v>
      </c>
      <c r="N156" s="1354">
        <f t="shared" si="2"/>
        <v>187</v>
      </c>
      <c r="O156" s="1355"/>
    </row>
    <row r="157" spans="1:15">
      <c r="A157" s="531" t="s">
        <v>39</v>
      </c>
      <c r="B157" s="531" t="s">
        <v>39</v>
      </c>
      <c r="C157" s="532" t="s">
        <v>736</v>
      </c>
      <c r="D157" s="531">
        <v>2016</v>
      </c>
      <c r="E157" s="533" t="s">
        <v>22</v>
      </c>
      <c r="F157" s="531" t="s">
        <v>6</v>
      </c>
      <c r="G157" s="1353" t="s">
        <v>741</v>
      </c>
      <c r="H157" s="1351" t="s">
        <v>2654</v>
      </c>
      <c r="I157" s="1352" t="s">
        <v>860</v>
      </c>
      <c r="J157" s="1353" t="s">
        <v>90</v>
      </c>
      <c r="K157" s="1352">
        <v>0</v>
      </c>
      <c r="L157" s="1352">
        <v>0</v>
      </c>
      <c r="M157" s="1352">
        <v>4</v>
      </c>
      <c r="N157" s="1354">
        <f t="shared" si="2"/>
        <v>4</v>
      </c>
      <c r="O157" s="1355"/>
    </row>
    <row r="158" spans="1:15">
      <c r="A158" s="531" t="s">
        <v>39</v>
      </c>
      <c r="B158" s="531" t="s">
        <v>39</v>
      </c>
      <c r="C158" s="532" t="s">
        <v>736</v>
      </c>
      <c r="D158" s="531">
        <v>2016</v>
      </c>
      <c r="E158" s="533" t="s">
        <v>22</v>
      </c>
      <c r="F158" s="531" t="s">
        <v>6</v>
      </c>
      <c r="G158" s="533" t="s">
        <v>747</v>
      </c>
      <c r="H158" s="1351" t="s">
        <v>2654</v>
      </c>
      <c r="I158" s="1352" t="s">
        <v>860</v>
      </c>
      <c r="J158" s="1353" t="s">
        <v>1059</v>
      </c>
      <c r="K158" s="1352">
        <v>0</v>
      </c>
      <c r="L158" s="1352">
        <v>0</v>
      </c>
      <c r="M158" s="1352">
        <v>50</v>
      </c>
      <c r="N158" s="1356">
        <f t="shared" si="2"/>
        <v>50</v>
      </c>
      <c r="O158" s="1355"/>
    </row>
    <row r="159" spans="1:15">
      <c r="A159" s="531" t="s">
        <v>39</v>
      </c>
      <c r="B159" s="531" t="s">
        <v>39</v>
      </c>
      <c r="C159" s="532" t="s">
        <v>736</v>
      </c>
      <c r="D159" s="531">
        <v>2016</v>
      </c>
      <c r="E159" s="533" t="s">
        <v>22</v>
      </c>
      <c r="F159" s="531" t="s">
        <v>6</v>
      </c>
      <c r="G159" s="533" t="s">
        <v>2647</v>
      </c>
      <c r="H159" s="1351" t="s">
        <v>2654</v>
      </c>
      <c r="I159" s="1352" t="s">
        <v>860</v>
      </c>
      <c r="J159" s="1353" t="s">
        <v>90</v>
      </c>
      <c r="K159" s="1352">
        <v>0</v>
      </c>
      <c r="L159" s="1352">
        <v>0</v>
      </c>
      <c r="M159" s="1352">
        <v>50</v>
      </c>
      <c r="N159" s="1354">
        <f t="shared" si="2"/>
        <v>50</v>
      </c>
      <c r="O159" s="1355"/>
    </row>
    <row r="160" spans="1:15">
      <c r="A160" s="531" t="s">
        <v>39</v>
      </c>
      <c r="B160" s="531" t="s">
        <v>39</v>
      </c>
      <c r="C160" s="532" t="s">
        <v>736</v>
      </c>
      <c r="D160" s="531">
        <v>2016</v>
      </c>
      <c r="E160" s="533" t="s">
        <v>22</v>
      </c>
      <c r="F160" s="531" t="s">
        <v>6</v>
      </c>
      <c r="G160" s="533" t="s">
        <v>747</v>
      </c>
      <c r="H160" s="1351" t="s">
        <v>1412</v>
      </c>
      <c r="I160" s="1352" t="s">
        <v>860</v>
      </c>
      <c r="J160" s="1353" t="s">
        <v>1059</v>
      </c>
      <c r="K160" s="1352">
        <v>0</v>
      </c>
      <c r="L160" s="1352">
        <v>0</v>
      </c>
      <c r="M160" s="1352">
        <v>2</v>
      </c>
      <c r="N160" s="1354">
        <f t="shared" si="2"/>
        <v>2</v>
      </c>
      <c r="O160" s="1355"/>
    </row>
    <row r="161" spans="1:15">
      <c r="A161" s="531" t="s">
        <v>39</v>
      </c>
      <c r="B161" s="531" t="s">
        <v>39</v>
      </c>
      <c r="C161" s="532" t="s">
        <v>736</v>
      </c>
      <c r="D161" s="531">
        <v>2016</v>
      </c>
      <c r="E161" s="533" t="s">
        <v>22</v>
      </c>
      <c r="F161" s="531" t="s">
        <v>6</v>
      </c>
      <c r="G161" s="533" t="s">
        <v>2647</v>
      </c>
      <c r="H161" s="1351" t="s">
        <v>1412</v>
      </c>
      <c r="I161" s="1352" t="s">
        <v>860</v>
      </c>
      <c r="J161" s="1353" t="s">
        <v>90</v>
      </c>
      <c r="K161" s="1352">
        <v>0</v>
      </c>
      <c r="L161" s="1352">
        <v>0</v>
      </c>
      <c r="M161" s="1352">
        <v>28</v>
      </c>
      <c r="N161" s="1356">
        <f t="shared" si="2"/>
        <v>28</v>
      </c>
      <c r="O161" s="1355"/>
    </row>
    <row r="162" spans="1:15">
      <c r="A162" s="531" t="s">
        <v>39</v>
      </c>
      <c r="B162" s="531" t="s">
        <v>39</v>
      </c>
      <c r="C162" s="532" t="s">
        <v>736</v>
      </c>
      <c r="D162" s="531">
        <v>2016</v>
      </c>
      <c r="E162" s="533" t="s">
        <v>22</v>
      </c>
      <c r="F162" s="531" t="s">
        <v>6</v>
      </c>
      <c r="G162" s="533" t="s">
        <v>2644</v>
      </c>
      <c r="H162" s="1351" t="s">
        <v>1387</v>
      </c>
      <c r="I162" s="1352" t="s">
        <v>860</v>
      </c>
      <c r="J162" s="1353" t="s">
        <v>1040</v>
      </c>
      <c r="K162" s="1352">
        <v>0</v>
      </c>
      <c r="L162" s="1352">
        <v>3560</v>
      </c>
      <c r="M162" s="1352">
        <v>0</v>
      </c>
      <c r="N162" s="1354">
        <f t="shared" si="2"/>
        <v>3560</v>
      </c>
      <c r="O162" s="1355"/>
    </row>
    <row r="163" spans="1:15">
      <c r="A163" s="531" t="s">
        <v>39</v>
      </c>
      <c r="B163" s="531" t="s">
        <v>39</v>
      </c>
      <c r="C163" s="532" t="s">
        <v>736</v>
      </c>
      <c r="D163" s="531">
        <v>2016</v>
      </c>
      <c r="E163" s="533" t="s">
        <v>22</v>
      </c>
      <c r="F163" s="531" t="s">
        <v>6</v>
      </c>
      <c r="G163" s="533" t="s">
        <v>2644</v>
      </c>
      <c r="H163" s="1351" t="s">
        <v>1387</v>
      </c>
      <c r="I163" s="1352" t="s">
        <v>860</v>
      </c>
      <c r="J163" s="1353" t="s">
        <v>1044</v>
      </c>
      <c r="K163" s="1352">
        <v>0</v>
      </c>
      <c r="L163" s="1352">
        <v>6</v>
      </c>
      <c r="M163" s="1352">
        <v>0</v>
      </c>
      <c r="N163" s="1354">
        <f t="shared" si="2"/>
        <v>6</v>
      </c>
      <c r="O163" s="1355"/>
    </row>
    <row r="164" spans="1:15">
      <c r="A164" s="531" t="s">
        <v>39</v>
      </c>
      <c r="B164" s="531" t="s">
        <v>39</v>
      </c>
      <c r="C164" s="532" t="s">
        <v>736</v>
      </c>
      <c r="D164" s="531">
        <v>2016</v>
      </c>
      <c r="E164" s="533" t="s">
        <v>22</v>
      </c>
      <c r="F164" s="531" t="s">
        <v>6</v>
      </c>
      <c r="G164" s="1353" t="s">
        <v>741</v>
      </c>
      <c r="H164" s="1351" t="s">
        <v>1387</v>
      </c>
      <c r="I164" s="1352" t="s">
        <v>860</v>
      </c>
      <c r="J164" s="1353" t="s">
        <v>90</v>
      </c>
      <c r="K164" s="1352">
        <v>0</v>
      </c>
      <c r="L164" s="1352">
        <v>0</v>
      </c>
      <c r="M164" s="1352">
        <v>1271</v>
      </c>
      <c r="N164" s="1356">
        <f t="shared" si="2"/>
        <v>1271</v>
      </c>
      <c r="O164" s="1355"/>
    </row>
    <row r="165" spans="1:15">
      <c r="A165" s="531" t="s">
        <v>39</v>
      </c>
      <c r="B165" s="531" t="s">
        <v>39</v>
      </c>
      <c r="C165" s="532" t="s">
        <v>736</v>
      </c>
      <c r="D165" s="531">
        <v>2016</v>
      </c>
      <c r="E165" s="533" t="s">
        <v>22</v>
      </c>
      <c r="F165" s="531" t="s">
        <v>6</v>
      </c>
      <c r="G165" s="533" t="s">
        <v>747</v>
      </c>
      <c r="H165" s="1351" t="s">
        <v>1387</v>
      </c>
      <c r="I165" s="1352" t="s">
        <v>860</v>
      </c>
      <c r="J165" s="1353" t="s">
        <v>1052</v>
      </c>
      <c r="K165" s="1352">
        <v>0</v>
      </c>
      <c r="L165" s="1352">
        <v>0</v>
      </c>
      <c r="M165" s="1352">
        <v>4</v>
      </c>
      <c r="N165" s="1354">
        <f t="shared" si="2"/>
        <v>4</v>
      </c>
      <c r="O165" s="1355"/>
    </row>
    <row r="166" spans="1:15">
      <c r="A166" s="531" t="s">
        <v>39</v>
      </c>
      <c r="B166" s="531" t="s">
        <v>39</v>
      </c>
      <c r="C166" s="532" t="s">
        <v>736</v>
      </c>
      <c r="D166" s="531">
        <v>2016</v>
      </c>
      <c r="E166" s="533" t="s">
        <v>22</v>
      </c>
      <c r="F166" s="531" t="s">
        <v>6</v>
      </c>
      <c r="G166" s="533" t="s">
        <v>747</v>
      </c>
      <c r="H166" s="1351" t="s">
        <v>1387</v>
      </c>
      <c r="I166" s="1352" t="s">
        <v>860</v>
      </c>
      <c r="J166" s="1353" t="s">
        <v>1059</v>
      </c>
      <c r="K166" s="1352">
        <v>0</v>
      </c>
      <c r="L166" s="1352">
        <v>0</v>
      </c>
      <c r="M166" s="1352">
        <v>1876</v>
      </c>
      <c r="N166" s="1354">
        <f t="shared" si="2"/>
        <v>1876</v>
      </c>
      <c r="O166" s="1355"/>
    </row>
    <row r="167" spans="1:15">
      <c r="A167" s="531" t="s">
        <v>39</v>
      </c>
      <c r="B167" s="531" t="s">
        <v>39</v>
      </c>
      <c r="C167" s="532" t="s">
        <v>736</v>
      </c>
      <c r="D167" s="531">
        <v>2016</v>
      </c>
      <c r="E167" s="533" t="s">
        <v>22</v>
      </c>
      <c r="F167" s="531" t="s">
        <v>6</v>
      </c>
      <c r="G167" s="533" t="s">
        <v>747</v>
      </c>
      <c r="H167" s="1351" t="s">
        <v>1387</v>
      </c>
      <c r="I167" s="1352" t="s">
        <v>860</v>
      </c>
      <c r="J167" s="1353" t="s">
        <v>1060</v>
      </c>
      <c r="K167" s="1352">
        <v>0</v>
      </c>
      <c r="L167" s="1352">
        <v>0</v>
      </c>
      <c r="M167" s="1352">
        <v>3</v>
      </c>
      <c r="N167" s="1356">
        <f t="shared" si="2"/>
        <v>3</v>
      </c>
      <c r="O167" s="1355"/>
    </row>
    <row r="168" spans="1:15">
      <c r="A168" s="531" t="s">
        <v>39</v>
      </c>
      <c r="B168" s="531" t="s">
        <v>39</v>
      </c>
      <c r="C168" s="532" t="s">
        <v>736</v>
      </c>
      <c r="D168" s="531">
        <v>2016</v>
      </c>
      <c r="E168" s="533" t="s">
        <v>22</v>
      </c>
      <c r="F168" s="531" t="s">
        <v>6</v>
      </c>
      <c r="G168" s="533" t="s">
        <v>747</v>
      </c>
      <c r="H168" s="1351" t="s">
        <v>1387</v>
      </c>
      <c r="I168" s="1352" t="s">
        <v>860</v>
      </c>
      <c r="J168" s="1353" t="s">
        <v>1061</v>
      </c>
      <c r="K168" s="1352">
        <v>0</v>
      </c>
      <c r="L168" s="1352">
        <v>0</v>
      </c>
      <c r="M168" s="1352">
        <v>228</v>
      </c>
      <c r="N168" s="1354">
        <f t="shared" si="2"/>
        <v>228</v>
      </c>
      <c r="O168" s="1355"/>
    </row>
    <row r="169" spans="1:15">
      <c r="A169" s="531" t="s">
        <v>39</v>
      </c>
      <c r="B169" s="531" t="s">
        <v>39</v>
      </c>
      <c r="C169" s="532" t="s">
        <v>736</v>
      </c>
      <c r="D169" s="531">
        <v>2016</v>
      </c>
      <c r="E169" s="533" t="s">
        <v>22</v>
      </c>
      <c r="F169" s="531" t="s">
        <v>6</v>
      </c>
      <c r="G169" s="533" t="s">
        <v>747</v>
      </c>
      <c r="H169" s="1351" t="s">
        <v>1387</v>
      </c>
      <c r="I169" s="1352" t="s">
        <v>860</v>
      </c>
      <c r="J169" s="1353" t="s">
        <v>1062</v>
      </c>
      <c r="K169" s="1352">
        <v>0</v>
      </c>
      <c r="L169" s="1352">
        <v>0</v>
      </c>
      <c r="M169" s="1352">
        <v>178</v>
      </c>
      <c r="N169" s="1354">
        <f t="shared" si="2"/>
        <v>178</v>
      </c>
      <c r="O169" s="1355"/>
    </row>
    <row r="170" spans="1:15">
      <c r="A170" s="531" t="s">
        <v>39</v>
      </c>
      <c r="B170" s="531" t="s">
        <v>39</v>
      </c>
      <c r="C170" s="532" t="s">
        <v>736</v>
      </c>
      <c r="D170" s="531">
        <v>2016</v>
      </c>
      <c r="E170" s="533" t="s">
        <v>22</v>
      </c>
      <c r="F170" s="531" t="s">
        <v>6</v>
      </c>
      <c r="G170" s="533" t="s">
        <v>2647</v>
      </c>
      <c r="H170" s="1351" t="s">
        <v>1387</v>
      </c>
      <c r="I170" s="1352" t="s">
        <v>860</v>
      </c>
      <c r="J170" s="1353" t="s">
        <v>90</v>
      </c>
      <c r="K170" s="1352">
        <v>0</v>
      </c>
      <c r="L170" s="1352">
        <v>0</v>
      </c>
      <c r="M170" s="1352">
        <v>2833</v>
      </c>
      <c r="N170" s="1356">
        <f t="shared" si="2"/>
        <v>2833</v>
      </c>
      <c r="O170" s="1355"/>
    </row>
    <row r="171" spans="1:15">
      <c r="A171" s="531" t="s">
        <v>39</v>
      </c>
      <c r="B171" s="531" t="s">
        <v>39</v>
      </c>
      <c r="C171" s="532" t="s">
        <v>736</v>
      </c>
      <c r="D171" s="531">
        <v>2016</v>
      </c>
      <c r="E171" s="533" t="s">
        <v>22</v>
      </c>
      <c r="F171" s="531" t="s">
        <v>6</v>
      </c>
      <c r="G171" s="533" t="s">
        <v>747</v>
      </c>
      <c r="H171" s="1351" t="s">
        <v>1114</v>
      </c>
      <c r="I171" s="1352" t="s">
        <v>860</v>
      </c>
      <c r="J171" s="1353" t="s">
        <v>1060</v>
      </c>
      <c r="K171" s="1352">
        <v>0</v>
      </c>
      <c r="L171" s="1352">
        <v>56</v>
      </c>
      <c r="M171" s="1352">
        <v>0</v>
      </c>
      <c r="N171" s="1354">
        <f t="shared" si="2"/>
        <v>56</v>
      </c>
      <c r="O171" s="1355"/>
    </row>
    <row r="172" spans="1:15">
      <c r="A172" s="531" t="s">
        <v>39</v>
      </c>
      <c r="B172" s="531" t="s">
        <v>39</v>
      </c>
      <c r="C172" s="532" t="s">
        <v>736</v>
      </c>
      <c r="D172" s="531">
        <v>2016</v>
      </c>
      <c r="E172" s="533" t="s">
        <v>22</v>
      </c>
      <c r="F172" s="531" t="s">
        <v>6</v>
      </c>
      <c r="G172" s="533" t="s">
        <v>747</v>
      </c>
      <c r="H172" s="1351" t="s">
        <v>1114</v>
      </c>
      <c r="I172" s="1352" t="s">
        <v>860</v>
      </c>
      <c r="J172" s="1353" t="s">
        <v>1043</v>
      </c>
      <c r="K172" s="1352">
        <v>0</v>
      </c>
      <c r="L172" s="1352">
        <v>17</v>
      </c>
      <c r="M172" s="1352">
        <v>0</v>
      </c>
      <c r="N172" s="1354">
        <f t="shared" si="2"/>
        <v>17</v>
      </c>
      <c r="O172" s="1355"/>
    </row>
    <row r="173" spans="1:15">
      <c r="A173" s="531" t="s">
        <v>39</v>
      </c>
      <c r="B173" s="531" t="s">
        <v>39</v>
      </c>
      <c r="C173" s="532" t="s">
        <v>736</v>
      </c>
      <c r="D173" s="531">
        <v>2016</v>
      </c>
      <c r="E173" s="533" t="s">
        <v>22</v>
      </c>
      <c r="F173" s="531" t="s">
        <v>6</v>
      </c>
      <c r="G173" s="533" t="s">
        <v>747</v>
      </c>
      <c r="H173" s="1351" t="s">
        <v>478</v>
      </c>
      <c r="I173" s="1352" t="s">
        <v>1389</v>
      </c>
      <c r="J173" s="1353" t="s">
        <v>1052</v>
      </c>
      <c r="K173" s="1352">
        <v>0</v>
      </c>
      <c r="L173" s="1352">
        <v>0</v>
      </c>
      <c r="M173" s="1352">
        <v>2</v>
      </c>
      <c r="N173" s="1356">
        <f t="shared" si="2"/>
        <v>2</v>
      </c>
      <c r="O173" s="1355"/>
    </row>
    <row r="174" spans="1:15">
      <c r="A174" s="531" t="s">
        <v>39</v>
      </c>
      <c r="B174" s="531" t="s">
        <v>39</v>
      </c>
      <c r="C174" s="532" t="s">
        <v>736</v>
      </c>
      <c r="D174" s="531">
        <v>2016</v>
      </c>
      <c r="E174" s="533" t="s">
        <v>22</v>
      </c>
      <c r="F174" s="531" t="s">
        <v>6</v>
      </c>
      <c r="G174" s="533" t="s">
        <v>2647</v>
      </c>
      <c r="H174" s="1351" t="s">
        <v>478</v>
      </c>
      <c r="I174" s="1352" t="s">
        <v>1389</v>
      </c>
      <c r="J174" s="1353" t="s">
        <v>90</v>
      </c>
      <c r="K174" s="1352">
        <v>0</v>
      </c>
      <c r="L174" s="1352">
        <v>0</v>
      </c>
      <c r="M174" s="1352">
        <v>3</v>
      </c>
      <c r="N174" s="1354">
        <f t="shared" si="2"/>
        <v>3</v>
      </c>
      <c r="O174" s="1355"/>
    </row>
    <row r="175" spans="1:15">
      <c r="A175" s="531" t="s">
        <v>39</v>
      </c>
      <c r="B175" s="531" t="s">
        <v>39</v>
      </c>
      <c r="C175" s="532" t="s">
        <v>736</v>
      </c>
      <c r="D175" s="531">
        <v>2016</v>
      </c>
      <c r="E175" s="533" t="s">
        <v>22</v>
      </c>
      <c r="F175" s="531" t="s">
        <v>6</v>
      </c>
      <c r="G175" s="533" t="s">
        <v>747</v>
      </c>
      <c r="H175" s="1351" t="s">
        <v>480</v>
      </c>
      <c r="I175" s="1352" t="s">
        <v>860</v>
      </c>
      <c r="J175" s="1353" t="s">
        <v>1037</v>
      </c>
      <c r="K175" s="1352">
        <v>0</v>
      </c>
      <c r="L175" s="1352">
        <v>0</v>
      </c>
      <c r="M175" s="1352">
        <v>4</v>
      </c>
      <c r="N175" s="1354">
        <f t="shared" si="2"/>
        <v>4</v>
      </c>
      <c r="O175" s="1355"/>
    </row>
    <row r="176" spans="1:15">
      <c r="A176" s="531" t="s">
        <v>39</v>
      </c>
      <c r="B176" s="531" t="s">
        <v>39</v>
      </c>
      <c r="C176" s="532" t="s">
        <v>736</v>
      </c>
      <c r="D176" s="531">
        <v>2016</v>
      </c>
      <c r="E176" s="533" t="s">
        <v>22</v>
      </c>
      <c r="F176" s="531" t="s">
        <v>6</v>
      </c>
      <c r="G176" s="533" t="s">
        <v>747</v>
      </c>
      <c r="H176" s="1351" t="s">
        <v>1399</v>
      </c>
      <c r="I176" s="1352" t="s">
        <v>860</v>
      </c>
      <c r="J176" s="1353" t="s">
        <v>1059</v>
      </c>
      <c r="K176" s="1352">
        <v>0</v>
      </c>
      <c r="L176" s="1352">
        <v>165</v>
      </c>
      <c r="M176" s="1352">
        <v>74</v>
      </c>
      <c r="N176" s="1356">
        <f t="shared" si="2"/>
        <v>239</v>
      </c>
      <c r="O176" s="1355"/>
    </row>
    <row r="177" spans="1:15">
      <c r="A177" s="531" t="s">
        <v>39</v>
      </c>
      <c r="B177" s="531" t="s">
        <v>39</v>
      </c>
      <c r="C177" s="532" t="s">
        <v>736</v>
      </c>
      <c r="D177" s="531">
        <v>2016</v>
      </c>
      <c r="E177" s="533" t="s">
        <v>22</v>
      </c>
      <c r="F177" s="531" t="s">
        <v>6</v>
      </c>
      <c r="G177" s="533" t="s">
        <v>747</v>
      </c>
      <c r="H177" s="1351" t="s">
        <v>1399</v>
      </c>
      <c r="I177" s="1352" t="s">
        <v>860</v>
      </c>
      <c r="J177" s="1353" t="s">
        <v>1060</v>
      </c>
      <c r="K177" s="1352">
        <v>0</v>
      </c>
      <c r="L177" s="1352">
        <v>601</v>
      </c>
      <c r="M177" s="1352">
        <v>68</v>
      </c>
      <c r="N177" s="1354">
        <f t="shared" si="2"/>
        <v>669</v>
      </c>
      <c r="O177" s="1355"/>
    </row>
    <row r="178" spans="1:15">
      <c r="A178" s="531" t="s">
        <v>39</v>
      </c>
      <c r="B178" s="531" t="s">
        <v>39</v>
      </c>
      <c r="C178" s="532" t="s">
        <v>736</v>
      </c>
      <c r="D178" s="531">
        <v>2016</v>
      </c>
      <c r="E178" s="533" t="s">
        <v>22</v>
      </c>
      <c r="F178" s="531" t="s">
        <v>6</v>
      </c>
      <c r="G178" s="533" t="s">
        <v>747</v>
      </c>
      <c r="H178" s="1351" t="s">
        <v>1399</v>
      </c>
      <c r="I178" s="1352" t="s">
        <v>860</v>
      </c>
      <c r="J178" s="1353" t="s">
        <v>1043</v>
      </c>
      <c r="K178" s="1352">
        <v>0</v>
      </c>
      <c r="L178" s="1352">
        <v>0</v>
      </c>
      <c r="M178" s="1352">
        <v>2</v>
      </c>
      <c r="N178" s="1354">
        <f t="shared" si="2"/>
        <v>2</v>
      </c>
      <c r="O178" s="1355"/>
    </row>
    <row r="179" spans="1:15">
      <c r="A179" s="531" t="s">
        <v>39</v>
      </c>
      <c r="B179" s="531" t="s">
        <v>39</v>
      </c>
      <c r="C179" s="532" t="s">
        <v>736</v>
      </c>
      <c r="D179" s="531">
        <v>2016</v>
      </c>
      <c r="E179" s="533" t="s">
        <v>22</v>
      </c>
      <c r="F179" s="531" t="s">
        <v>6</v>
      </c>
      <c r="G179" s="533" t="s">
        <v>2644</v>
      </c>
      <c r="H179" s="1351" t="s">
        <v>2655</v>
      </c>
      <c r="I179" s="1352" t="s">
        <v>860</v>
      </c>
      <c r="J179" s="1353" t="s">
        <v>1040</v>
      </c>
      <c r="K179" s="1352">
        <v>0</v>
      </c>
      <c r="L179" s="1352">
        <v>30</v>
      </c>
      <c r="M179" s="1352">
        <v>35</v>
      </c>
      <c r="N179" s="1356">
        <f t="shared" si="2"/>
        <v>65</v>
      </c>
      <c r="O179" s="1355"/>
    </row>
    <row r="180" spans="1:15">
      <c r="A180" s="531" t="s">
        <v>39</v>
      </c>
      <c r="B180" s="531" t="s">
        <v>39</v>
      </c>
      <c r="C180" s="532" t="s">
        <v>736</v>
      </c>
      <c r="D180" s="531">
        <v>2016</v>
      </c>
      <c r="E180" s="533" t="s">
        <v>22</v>
      </c>
      <c r="F180" s="531" t="s">
        <v>6</v>
      </c>
      <c r="G180" s="533" t="s">
        <v>2644</v>
      </c>
      <c r="H180" s="1351" t="s">
        <v>2655</v>
      </c>
      <c r="I180" s="1352" t="s">
        <v>860</v>
      </c>
      <c r="J180" s="1353" t="s">
        <v>1041</v>
      </c>
      <c r="K180" s="1352">
        <v>0</v>
      </c>
      <c r="L180" s="1352">
        <v>0</v>
      </c>
      <c r="M180" s="1352">
        <v>28</v>
      </c>
      <c r="N180" s="1354">
        <f t="shared" si="2"/>
        <v>28</v>
      </c>
      <c r="O180" s="1355"/>
    </row>
    <row r="181" spans="1:15">
      <c r="A181" s="531" t="s">
        <v>39</v>
      </c>
      <c r="B181" s="531" t="s">
        <v>39</v>
      </c>
      <c r="C181" s="532" t="s">
        <v>736</v>
      </c>
      <c r="D181" s="531">
        <v>2016</v>
      </c>
      <c r="E181" s="533" t="s">
        <v>22</v>
      </c>
      <c r="F181" s="531" t="s">
        <v>6</v>
      </c>
      <c r="G181" s="533" t="s">
        <v>2644</v>
      </c>
      <c r="H181" s="1351" t="s">
        <v>1144</v>
      </c>
      <c r="I181" s="1352" t="s">
        <v>2095</v>
      </c>
      <c r="J181" s="1353" t="s">
        <v>1051</v>
      </c>
      <c r="K181" s="1352">
        <v>0</v>
      </c>
      <c r="L181" s="1352">
        <v>0</v>
      </c>
      <c r="M181" s="1352">
        <v>2</v>
      </c>
      <c r="N181" s="1354">
        <f t="shared" si="2"/>
        <v>2</v>
      </c>
      <c r="O181" s="1355"/>
    </row>
    <row r="182" spans="1:15">
      <c r="A182" s="531" t="s">
        <v>39</v>
      </c>
      <c r="B182" s="531" t="s">
        <v>39</v>
      </c>
      <c r="C182" s="532" t="s">
        <v>736</v>
      </c>
      <c r="D182" s="531">
        <v>2016</v>
      </c>
      <c r="E182" s="533" t="s">
        <v>22</v>
      </c>
      <c r="F182" s="531" t="s">
        <v>6</v>
      </c>
      <c r="G182" s="533" t="s">
        <v>2644</v>
      </c>
      <c r="H182" s="1351" t="s">
        <v>1144</v>
      </c>
      <c r="I182" s="1352" t="s">
        <v>2095</v>
      </c>
      <c r="J182" s="1353" t="s">
        <v>269</v>
      </c>
      <c r="K182" s="1352">
        <v>0</v>
      </c>
      <c r="L182" s="1352">
        <v>0</v>
      </c>
      <c r="M182" s="1352">
        <v>4</v>
      </c>
      <c r="N182" s="1356">
        <f t="shared" si="2"/>
        <v>4</v>
      </c>
      <c r="O182" s="1355"/>
    </row>
    <row r="183" spans="1:15">
      <c r="A183" s="531" t="s">
        <v>39</v>
      </c>
      <c r="B183" s="531" t="s">
        <v>39</v>
      </c>
      <c r="C183" s="532" t="s">
        <v>736</v>
      </c>
      <c r="D183" s="531">
        <v>2016</v>
      </c>
      <c r="E183" s="533" t="s">
        <v>22</v>
      </c>
      <c r="F183" s="531" t="s">
        <v>6</v>
      </c>
      <c r="G183" s="533" t="s">
        <v>2644</v>
      </c>
      <c r="H183" s="1351" t="s">
        <v>1144</v>
      </c>
      <c r="I183" s="1352" t="s">
        <v>2095</v>
      </c>
      <c r="J183" s="1353" t="s">
        <v>1040</v>
      </c>
      <c r="K183" s="1352">
        <v>0</v>
      </c>
      <c r="L183" s="1352">
        <v>1656</v>
      </c>
      <c r="M183" s="1352">
        <v>18</v>
      </c>
      <c r="N183" s="1354">
        <f t="shared" si="2"/>
        <v>1674</v>
      </c>
      <c r="O183" s="1355"/>
    </row>
    <row r="184" spans="1:15">
      <c r="A184" s="531" t="s">
        <v>39</v>
      </c>
      <c r="B184" s="531" t="s">
        <v>39</v>
      </c>
      <c r="C184" s="532" t="s">
        <v>736</v>
      </c>
      <c r="D184" s="531">
        <v>2016</v>
      </c>
      <c r="E184" s="533" t="s">
        <v>22</v>
      </c>
      <c r="F184" s="531" t="s">
        <v>6</v>
      </c>
      <c r="G184" s="533" t="s">
        <v>2644</v>
      </c>
      <c r="H184" s="1351" t="s">
        <v>1144</v>
      </c>
      <c r="I184" s="1352" t="s">
        <v>2095</v>
      </c>
      <c r="J184" s="1353" t="s">
        <v>1041</v>
      </c>
      <c r="K184" s="1352">
        <v>0</v>
      </c>
      <c r="L184" s="1352">
        <v>15</v>
      </c>
      <c r="M184" s="1352">
        <v>0</v>
      </c>
      <c r="N184" s="1354">
        <f t="shared" si="2"/>
        <v>15</v>
      </c>
      <c r="O184" s="1355"/>
    </row>
    <row r="185" spans="1:15">
      <c r="A185" s="531" t="s">
        <v>39</v>
      </c>
      <c r="B185" s="531" t="s">
        <v>39</v>
      </c>
      <c r="C185" s="532" t="s">
        <v>736</v>
      </c>
      <c r="D185" s="531">
        <v>2016</v>
      </c>
      <c r="E185" s="533" t="s">
        <v>22</v>
      </c>
      <c r="F185" s="531" t="s">
        <v>6</v>
      </c>
      <c r="G185" s="533" t="s">
        <v>2644</v>
      </c>
      <c r="H185" s="1351" t="s">
        <v>1144</v>
      </c>
      <c r="I185" s="1352" t="s">
        <v>2095</v>
      </c>
      <c r="J185" s="1353" t="s">
        <v>1044</v>
      </c>
      <c r="K185" s="1352">
        <v>0</v>
      </c>
      <c r="L185" s="1352">
        <v>66</v>
      </c>
      <c r="M185" s="1352">
        <v>8</v>
      </c>
      <c r="N185" s="1356">
        <f t="shared" si="2"/>
        <v>74</v>
      </c>
      <c r="O185" s="1355"/>
    </row>
    <row r="186" spans="1:15">
      <c r="A186" s="531" t="s">
        <v>39</v>
      </c>
      <c r="B186" s="531" t="s">
        <v>39</v>
      </c>
      <c r="C186" s="532" t="s">
        <v>736</v>
      </c>
      <c r="D186" s="531">
        <v>2016</v>
      </c>
      <c r="E186" s="533" t="s">
        <v>22</v>
      </c>
      <c r="F186" s="531" t="s">
        <v>6</v>
      </c>
      <c r="G186" s="1353" t="s">
        <v>741</v>
      </c>
      <c r="H186" s="1351" t="s">
        <v>1144</v>
      </c>
      <c r="I186" s="1352" t="s">
        <v>2095</v>
      </c>
      <c r="J186" s="1353" t="s">
        <v>90</v>
      </c>
      <c r="K186" s="1352">
        <v>0</v>
      </c>
      <c r="L186" s="1352">
        <v>0</v>
      </c>
      <c r="M186" s="1352">
        <v>487</v>
      </c>
      <c r="N186" s="1354">
        <f t="shared" si="2"/>
        <v>487</v>
      </c>
      <c r="O186" s="1355"/>
    </row>
    <row r="187" spans="1:15">
      <c r="A187" s="531" t="s">
        <v>39</v>
      </c>
      <c r="B187" s="531" t="s">
        <v>39</v>
      </c>
      <c r="C187" s="532" t="s">
        <v>736</v>
      </c>
      <c r="D187" s="531">
        <v>2016</v>
      </c>
      <c r="E187" s="533" t="s">
        <v>22</v>
      </c>
      <c r="F187" s="531" t="s">
        <v>6</v>
      </c>
      <c r="G187" s="533" t="s">
        <v>747</v>
      </c>
      <c r="H187" s="1351" t="s">
        <v>1144</v>
      </c>
      <c r="I187" s="1352" t="s">
        <v>2095</v>
      </c>
      <c r="J187" s="1353" t="s">
        <v>1051</v>
      </c>
      <c r="K187" s="1352">
        <v>0</v>
      </c>
      <c r="L187" s="1352">
        <v>164</v>
      </c>
      <c r="M187" s="1352">
        <v>134</v>
      </c>
      <c r="N187" s="1354">
        <f t="shared" si="2"/>
        <v>298</v>
      </c>
      <c r="O187" s="1355"/>
    </row>
    <row r="188" spans="1:15">
      <c r="A188" s="531" t="s">
        <v>39</v>
      </c>
      <c r="B188" s="531" t="s">
        <v>39</v>
      </c>
      <c r="C188" s="532" t="s">
        <v>736</v>
      </c>
      <c r="D188" s="531">
        <v>2016</v>
      </c>
      <c r="E188" s="533" t="s">
        <v>22</v>
      </c>
      <c r="F188" s="531" t="s">
        <v>6</v>
      </c>
      <c r="G188" s="533" t="s">
        <v>747</v>
      </c>
      <c r="H188" s="1351" t="s">
        <v>1144</v>
      </c>
      <c r="I188" s="1352" t="s">
        <v>2095</v>
      </c>
      <c r="J188" s="1353" t="s">
        <v>1052</v>
      </c>
      <c r="K188" s="1352">
        <v>0</v>
      </c>
      <c r="L188" s="1352">
        <v>165</v>
      </c>
      <c r="M188" s="1352">
        <v>6</v>
      </c>
      <c r="N188" s="1356">
        <f t="shared" si="2"/>
        <v>171</v>
      </c>
      <c r="O188" s="1355"/>
    </row>
    <row r="189" spans="1:15">
      <c r="A189" s="531" t="s">
        <v>39</v>
      </c>
      <c r="B189" s="531" t="s">
        <v>39</v>
      </c>
      <c r="C189" s="532" t="s">
        <v>736</v>
      </c>
      <c r="D189" s="531">
        <v>2016</v>
      </c>
      <c r="E189" s="533" t="s">
        <v>22</v>
      </c>
      <c r="F189" s="531" t="s">
        <v>6</v>
      </c>
      <c r="G189" s="533" t="s">
        <v>747</v>
      </c>
      <c r="H189" s="1351" t="s">
        <v>1144</v>
      </c>
      <c r="I189" s="1352" t="s">
        <v>2095</v>
      </c>
      <c r="J189" s="1353" t="s">
        <v>1038</v>
      </c>
      <c r="K189" s="1352">
        <v>0</v>
      </c>
      <c r="L189" s="1352">
        <v>0</v>
      </c>
      <c r="M189" s="1352">
        <v>52</v>
      </c>
      <c r="N189" s="1354">
        <f t="shared" si="2"/>
        <v>52</v>
      </c>
      <c r="O189" s="1355"/>
    </row>
    <row r="190" spans="1:15">
      <c r="A190" s="531" t="s">
        <v>39</v>
      </c>
      <c r="B190" s="531" t="s">
        <v>39</v>
      </c>
      <c r="C190" s="532" t="s">
        <v>736</v>
      </c>
      <c r="D190" s="531">
        <v>2016</v>
      </c>
      <c r="E190" s="533" t="s">
        <v>22</v>
      </c>
      <c r="F190" s="531" t="s">
        <v>6</v>
      </c>
      <c r="G190" s="533" t="s">
        <v>747</v>
      </c>
      <c r="H190" s="1351" t="s">
        <v>1144</v>
      </c>
      <c r="I190" s="1352" t="s">
        <v>2095</v>
      </c>
      <c r="J190" s="1353" t="s">
        <v>269</v>
      </c>
      <c r="K190" s="1352">
        <v>0</v>
      </c>
      <c r="L190" s="1352">
        <v>25</v>
      </c>
      <c r="M190" s="1352">
        <v>4</v>
      </c>
      <c r="N190" s="1354">
        <f t="shared" si="2"/>
        <v>29</v>
      </c>
      <c r="O190" s="1355"/>
    </row>
    <row r="191" spans="1:15">
      <c r="A191" s="531" t="s">
        <v>39</v>
      </c>
      <c r="B191" s="531" t="s">
        <v>39</v>
      </c>
      <c r="C191" s="532" t="s">
        <v>736</v>
      </c>
      <c r="D191" s="531">
        <v>2016</v>
      </c>
      <c r="E191" s="533" t="s">
        <v>22</v>
      </c>
      <c r="F191" s="531" t="s">
        <v>6</v>
      </c>
      <c r="G191" s="533" t="s">
        <v>747</v>
      </c>
      <c r="H191" s="1351" t="s">
        <v>1144</v>
      </c>
      <c r="I191" s="1352" t="s">
        <v>2095</v>
      </c>
      <c r="J191" s="1353" t="s">
        <v>1059</v>
      </c>
      <c r="K191" s="1352">
        <v>0</v>
      </c>
      <c r="L191" s="1352">
        <v>756</v>
      </c>
      <c r="M191" s="1352">
        <v>485</v>
      </c>
      <c r="N191" s="1356">
        <f t="shared" si="2"/>
        <v>1241</v>
      </c>
      <c r="O191" s="1355"/>
    </row>
    <row r="192" spans="1:15">
      <c r="A192" s="531" t="s">
        <v>39</v>
      </c>
      <c r="B192" s="531" t="s">
        <v>39</v>
      </c>
      <c r="C192" s="532" t="s">
        <v>736</v>
      </c>
      <c r="D192" s="531">
        <v>2016</v>
      </c>
      <c r="E192" s="533" t="s">
        <v>22</v>
      </c>
      <c r="F192" s="531" t="s">
        <v>6</v>
      </c>
      <c r="G192" s="533" t="s">
        <v>747</v>
      </c>
      <c r="H192" s="1351" t="s">
        <v>1144</v>
      </c>
      <c r="I192" s="1352" t="s">
        <v>2095</v>
      </c>
      <c r="J192" s="1353" t="s">
        <v>1060</v>
      </c>
      <c r="K192" s="1352">
        <v>0</v>
      </c>
      <c r="L192" s="1352">
        <v>0</v>
      </c>
      <c r="M192" s="1352">
        <v>3</v>
      </c>
      <c r="N192" s="1354">
        <f t="shared" si="2"/>
        <v>3</v>
      </c>
      <c r="O192" s="1355"/>
    </row>
    <row r="193" spans="1:15">
      <c r="A193" s="531" t="s">
        <v>39</v>
      </c>
      <c r="B193" s="531" t="s">
        <v>39</v>
      </c>
      <c r="C193" s="532" t="s">
        <v>736</v>
      </c>
      <c r="D193" s="531">
        <v>2016</v>
      </c>
      <c r="E193" s="533" t="s">
        <v>22</v>
      </c>
      <c r="F193" s="531" t="s">
        <v>6</v>
      </c>
      <c r="G193" s="533" t="s">
        <v>747</v>
      </c>
      <c r="H193" s="1351" t="s">
        <v>1144</v>
      </c>
      <c r="I193" s="1352" t="s">
        <v>2095</v>
      </c>
      <c r="J193" s="1353" t="s">
        <v>1061</v>
      </c>
      <c r="K193" s="1352">
        <v>0</v>
      </c>
      <c r="L193" s="1352">
        <v>147</v>
      </c>
      <c r="M193" s="1352">
        <v>22</v>
      </c>
      <c r="N193" s="1354">
        <f t="shared" si="2"/>
        <v>169</v>
      </c>
      <c r="O193" s="1355"/>
    </row>
    <row r="194" spans="1:15">
      <c r="A194" s="531" t="s">
        <v>39</v>
      </c>
      <c r="B194" s="531" t="s">
        <v>39</v>
      </c>
      <c r="C194" s="532" t="s">
        <v>736</v>
      </c>
      <c r="D194" s="531">
        <v>2016</v>
      </c>
      <c r="E194" s="533" t="s">
        <v>22</v>
      </c>
      <c r="F194" s="531" t="s">
        <v>6</v>
      </c>
      <c r="G194" s="533" t="s">
        <v>747</v>
      </c>
      <c r="H194" s="1351" t="s">
        <v>1144</v>
      </c>
      <c r="I194" s="1352" t="s">
        <v>2095</v>
      </c>
      <c r="J194" s="1353" t="s">
        <v>1062</v>
      </c>
      <c r="K194" s="1352">
        <v>0</v>
      </c>
      <c r="L194" s="1352">
        <v>0</v>
      </c>
      <c r="M194" s="1352">
        <v>264</v>
      </c>
      <c r="N194" s="1356">
        <f t="shared" si="2"/>
        <v>264</v>
      </c>
      <c r="O194" s="1355"/>
    </row>
    <row r="195" spans="1:15">
      <c r="A195" s="531" t="s">
        <v>39</v>
      </c>
      <c r="B195" s="531" t="s">
        <v>39</v>
      </c>
      <c r="C195" s="532" t="s">
        <v>736</v>
      </c>
      <c r="D195" s="531">
        <v>2016</v>
      </c>
      <c r="E195" s="533" t="s">
        <v>22</v>
      </c>
      <c r="F195" s="531" t="s">
        <v>6</v>
      </c>
      <c r="G195" s="533" t="s">
        <v>2647</v>
      </c>
      <c r="H195" s="1351" t="s">
        <v>1144</v>
      </c>
      <c r="I195" s="1352" t="s">
        <v>2095</v>
      </c>
      <c r="J195" s="1353" t="s">
        <v>90</v>
      </c>
      <c r="K195" s="1352">
        <v>0</v>
      </c>
      <c r="L195" s="1352">
        <v>0</v>
      </c>
      <c r="M195" s="1352">
        <v>282</v>
      </c>
      <c r="N195" s="1354">
        <f t="shared" si="2"/>
        <v>282</v>
      </c>
      <c r="O195" s="1355"/>
    </row>
    <row r="196" spans="1:15">
      <c r="A196" s="531" t="s">
        <v>39</v>
      </c>
      <c r="B196" s="531" t="s">
        <v>39</v>
      </c>
      <c r="C196" s="532" t="s">
        <v>736</v>
      </c>
      <c r="D196" s="531">
        <v>2016</v>
      </c>
      <c r="E196" s="533" t="s">
        <v>22</v>
      </c>
      <c r="F196" s="531" t="s">
        <v>6</v>
      </c>
      <c r="G196" s="533" t="s">
        <v>2644</v>
      </c>
      <c r="H196" s="1351" t="s">
        <v>1115</v>
      </c>
      <c r="I196" s="1352" t="s">
        <v>860</v>
      </c>
      <c r="J196" s="1353" t="s">
        <v>1051</v>
      </c>
      <c r="K196" s="1352">
        <v>0</v>
      </c>
      <c r="L196" s="1352">
        <v>0</v>
      </c>
      <c r="M196" s="1352">
        <v>8</v>
      </c>
      <c r="N196" s="1354">
        <f t="shared" si="2"/>
        <v>8</v>
      </c>
      <c r="O196" s="1355"/>
    </row>
    <row r="197" spans="1:15">
      <c r="A197" s="531" t="s">
        <v>39</v>
      </c>
      <c r="B197" s="531" t="s">
        <v>39</v>
      </c>
      <c r="C197" s="532" t="s">
        <v>736</v>
      </c>
      <c r="D197" s="531">
        <v>2016</v>
      </c>
      <c r="E197" s="533" t="s">
        <v>22</v>
      </c>
      <c r="F197" s="531" t="s">
        <v>6</v>
      </c>
      <c r="G197" s="533" t="s">
        <v>2644</v>
      </c>
      <c r="H197" s="1351" t="s">
        <v>1115</v>
      </c>
      <c r="I197" s="1352" t="s">
        <v>860</v>
      </c>
      <c r="J197" s="1353" t="s">
        <v>269</v>
      </c>
      <c r="K197" s="1352">
        <v>0</v>
      </c>
      <c r="L197" s="1352">
        <v>0</v>
      </c>
      <c r="M197" s="1352">
        <v>2</v>
      </c>
      <c r="N197" s="1356">
        <f t="shared" si="2"/>
        <v>2</v>
      </c>
      <c r="O197" s="1355"/>
    </row>
    <row r="198" spans="1:15">
      <c r="A198" s="531" t="s">
        <v>39</v>
      </c>
      <c r="B198" s="531" t="s">
        <v>39</v>
      </c>
      <c r="C198" s="532" t="s">
        <v>736</v>
      </c>
      <c r="D198" s="531">
        <v>2016</v>
      </c>
      <c r="E198" s="533" t="s">
        <v>22</v>
      </c>
      <c r="F198" s="531" t="s">
        <v>6</v>
      </c>
      <c r="G198" s="533" t="s">
        <v>2644</v>
      </c>
      <c r="H198" s="1351" t="s">
        <v>1115</v>
      </c>
      <c r="I198" s="1352" t="s">
        <v>860</v>
      </c>
      <c r="J198" s="1353" t="s">
        <v>1040</v>
      </c>
      <c r="K198" s="1352">
        <v>0</v>
      </c>
      <c r="L198" s="1352">
        <v>1239</v>
      </c>
      <c r="M198" s="1352">
        <v>902</v>
      </c>
      <c r="N198" s="1354">
        <f t="shared" ref="N198:N261" si="3">K198+L198+M198</f>
        <v>2141</v>
      </c>
      <c r="O198" s="1355"/>
    </row>
    <row r="199" spans="1:15">
      <c r="A199" s="531" t="s">
        <v>39</v>
      </c>
      <c r="B199" s="531" t="s">
        <v>39</v>
      </c>
      <c r="C199" s="532" t="s">
        <v>736</v>
      </c>
      <c r="D199" s="531">
        <v>2016</v>
      </c>
      <c r="E199" s="533" t="s">
        <v>22</v>
      </c>
      <c r="F199" s="531" t="s">
        <v>6</v>
      </c>
      <c r="G199" s="533" t="s">
        <v>2644</v>
      </c>
      <c r="H199" s="1351" t="s">
        <v>1115</v>
      </c>
      <c r="I199" s="1352" t="s">
        <v>860</v>
      </c>
      <c r="J199" s="1353" t="s">
        <v>1041</v>
      </c>
      <c r="K199" s="1352">
        <v>0</v>
      </c>
      <c r="L199" s="1352">
        <v>5</v>
      </c>
      <c r="M199" s="1352">
        <v>166</v>
      </c>
      <c r="N199" s="1354">
        <f t="shared" si="3"/>
        <v>171</v>
      </c>
      <c r="O199" s="1355"/>
    </row>
    <row r="200" spans="1:15">
      <c r="A200" s="531" t="s">
        <v>39</v>
      </c>
      <c r="B200" s="531" t="s">
        <v>39</v>
      </c>
      <c r="C200" s="532" t="s">
        <v>736</v>
      </c>
      <c r="D200" s="531">
        <v>2016</v>
      </c>
      <c r="E200" s="533" t="s">
        <v>22</v>
      </c>
      <c r="F200" s="531" t="s">
        <v>6</v>
      </c>
      <c r="G200" s="533" t="s">
        <v>2644</v>
      </c>
      <c r="H200" s="1351" t="s">
        <v>1115</v>
      </c>
      <c r="I200" s="1352" t="s">
        <v>860</v>
      </c>
      <c r="J200" s="1353" t="s">
        <v>1044</v>
      </c>
      <c r="K200" s="1352">
        <v>0</v>
      </c>
      <c r="L200" s="1352">
        <v>2</v>
      </c>
      <c r="M200" s="1352">
        <v>302</v>
      </c>
      <c r="N200" s="1356">
        <f t="shared" si="3"/>
        <v>304</v>
      </c>
      <c r="O200" s="1355"/>
    </row>
    <row r="201" spans="1:15">
      <c r="A201" s="531" t="s">
        <v>39</v>
      </c>
      <c r="B201" s="531" t="s">
        <v>39</v>
      </c>
      <c r="C201" s="532" t="s">
        <v>736</v>
      </c>
      <c r="D201" s="531">
        <v>2016</v>
      </c>
      <c r="E201" s="533" t="s">
        <v>22</v>
      </c>
      <c r="F201" s="531" t="s">
        <v>6</v>
      </c>
      <c r="G201" s="533" t="s">
        <v>747</v>
      </c>
      <c r="H201" s="1351" t="s">
        <v>1115</v>
      </c>
      <c r="I201" s="1352" t="s">
        <v>860</v>
      </c>
      <c r="J201" s="1353" t="s">
        <v>1051</v>
      </c>
      <c r="K201" s="1352">
        <v>0</v>
      </c>
      <c r="L201" s="1352">
        <v>57</v>
      </c>
      <c r="M201" s="1352">
        <v>184</v>
      </c>
      <c r="N201" s="1354">
        <f t="shared" si="3"/>
        <v>241</v>
      </c>
      <c r="O201" s="1355"/>
    </row>
    <row r="202" spans="1:15">
      <c r="A202" s="531" t="s">
        <v>39</v>
      </c>
      <c r="B202" s="531" t="s">
        <v>39</v>
      </c>
      <c r="C202" s="532" t="s">
        <v>736</v>
      </c>
      <c r="D202" s="531">
        <v>2016</v>
      </c>
      <c r="E202" s="533" t="s">
        <v>22</v>
      </c>
      <c r="F202" s="531" t="s">
        <v>6</v>
      </c>
      <c r="G202" s="533" t="s">
        <v>747</v>
      </c>
      <c r="H202" s="1351" t="s">
        <v>1115</v>
      </c>
      <c r="I202" s="1352" t="s">
        <v>860</v>
      </c>
      <c r="J202" s="1353" t="s">
        <v>1052</v>
      </c>
      <c r="K202" s="1352">
        <v>0</v>
      </c>
      <c r="L202" s="1352">
        <v>144</v>
      </c>
      <c r="M202" s="1352">
        <v>0</v>
      </c>
      <c r="N202" s="1354">
        <f t="shared" si="3"/>
        <v>144</v>
      </c>
      <c r="O202" s="1355"/>
    </row>
    <row r="203" spans="1:15">
      <c r="A203" s="531" t="s">
        <v>39</v>
      </c>
      <c r="B203" s="531" t="s">
        <v>39</v>
      </c>
      <c r="C203" s="532" t="s">
        <v>736</v>
      </c>
      <c r="D203" s="531">
        <v>2016</v>
      </c>
      <c r="E203" s="533" t="s">
        <v>22</v>
      </c>
      <c r="F203" s="531" t="s">
        <v>6</v>
      </c>
      <c r="G203" s="533" t="s">
        <v>747</v>
      </c>
      <c r="H203" s="1351" t="s">
        <v>1115</v>
      </c>
      <c r="I203" s="1352" t="s">
        <v>860</v>
      </c>
      <c r="J203" s="1353" t="s">
        <v>1038</v>
      </c>
      <c r="K203" s="1352">
        <v>0</v>
      </c>
      <c r="L203" s="1352">
        <v>29</v>
      </c>
      <c r="M203" s="1352">
        <v>115</v>
      </c>
      <c r="N203" s="1356">
        <f t="shared" si="3"/>
        <v>144</v>
      </c>
      <c r="O203" s="1355"/>
    </row>
    <row r="204" spans="1:15">
      <c r="A204" s="531" t="s">
        <v>39</v>
      </c>
      <c r="B204" s="531" t="s">
        <v>39</v>
      </c>
      <c r="C204" s="532" t="s">
        <v>736</v>
      </c>
      <c r="D204" s="531">
        <v>2016</v>
      </c>
      <c r="E204" s="533" t="s">
        <v>22</v>
      </c>
      <c r="F204" s="531" t="s">
        <v>6</v>
      </c>
      <c r="G204" s="533" t="s">
        <v>747</v>
      </c>
      <c r="H204" s="1351" t="s">
        <v>1115</v>
      </c>
      <c r="I204" s="1352" t="s">
        <v>860</v>
      </c>
      <c r="J204" s="1353" t="s">
        <v>269</v>
      </c>
      <c r="K204" s="1352">
        <v>0</v>
      </c>
      <c r="L204" s="1352">
        <v>34</v>
      </c>
      <c r="M204" s="1352">
        <v>1</v>
      </c>
      <c r="N204" s="1354">
        <f t="shared" si="3"/>
        <v>35</v>
      </c>
      <c r="O204" s="1355"/>
    </row>
    <row r="205" spans="1:15">
      <c r="A205" s="531" t="s">
        <v>39</v>
      </c>
      <c r="B205" s="531" t="s">
        <v>39</v>
      </c>
      <c r="C205" s="532" t="s">
        <v>736</v>
      </c>
      <c r="D205" s="531">
        <v>2016</v>
      </c>
      <c r="E205" s="533" t="s">
        <v>22</v>
      </c>
      <c r="F205" s="531" t="s">
        <v>6</v>
      </c>
      <c r="G205" s="533" t="s">
        <v>747</v>
      </c>
      <c r="H205" s="1351" t="s">
        <v>1115</v>
      </c>
      <c r="I205" s="1352" t="s">
        <v>860</v>
      </c>
      <c r="J205" s="1353" t="s">
        <v>1059</v>
      </c>
      <c r="K205" s="1352">
        <v>0</v>
      </c>
      <c r="L205" s="1352">
        <v>1536</v>
      </c>
      <c r="M205" s="1352">
        <v>66</v>
      </c>
      <c r="N205" s="1354">
        <f t="shared" si="3"/>
        <v>1602</v>
      </c>
      <c r="O205" s="1355"/>
    </row>
    <row r="206" spans="1:15">
      <c r="A206" s="531" t="s">
        <v>39</v>
      </c>
      <c r="B206" s="531" t="s">
        <v>39</v>
      </c>
      <c r="C206" s="532" t="s">
        <v>736</v>
      </c>
      <c r="D206" s="531">
        <v>2016</v>
      </c>
      <c r="E206" s="533" t="s">
        <v>22</v>
      </c>
      <c r="F206" s="531" t="s">
        <v>6</v>
      </c>
      <c r="G206" s="533" t="s">
        <v>747</v>
      </c>
      <c r="H206" s="1351" t="s">
        <v>1115</v>
      </c>
      <c r="I206" s="1352" t="s">
        <v>860</v>
      </c>
      <c r="J206" s="1353" t="s">
        <v>1060</v>
      </c>
      <c r="K206" s="1352">
        <v>0</v>
      </c>
      <c r="L206" s="1352">
        <v>147</v>
      </c>
      <c r="M206" s="1352">
        <v>22</v>
      </c>
      <c r="N206" s="1356">
        <f t="shared" si="3"/>
        <v>169</v>
      </c>
      <c r="O206" s="1355"/>
    </row>
    <row r="207" spans="1:15">
      <c r="A207" s="531" t="s">
        <v>39</v>
      </c>
      <c r="B207" s="531" t="s">
        <v>39</v>
      </c>
      <c r="C207" s="532" t="s">
        <v>736</v>
      </c>
      <c r="D207" s="531">
        <v>2016</v>
      </c>
      <c r="E207" s="533" t="s">
        <v>22</v>
      </c>
      <c r="F207" s="531" t="s">
        <v>6</v>
      </c>
      <c r="G207" s="533" t="s">
        <v>747</v>
      </c>
      <c r="H207" s="1351" t="s">
        <v>1115</v>
      </c>
      <c r="I207" s="1352" t="s">
        <v>860</v>
      </c>
      <c r="J207" s="1353" t="s">
        <v>1061</v>
      </c>
      <c r="K207" s="1352">
        <v>0</v>
      </c>
      <c r="L207" s="1352">
        <v>324</v>
      </c>
      <c r="M207" s="1352">
        <v>0</v>
      </c>
      <c r="N207" s="1354">
        <f t="shared" si="3"/>
        <v>324</v>
      </c>
      <c r="O207" s="1355"/>
    </row>
    <row r="208" spans="1:15">
      <c r="A208" s="531" t="s">
        <v>39</v>
      </c>
      <c r="B208" s="531" t="s">
        <v>39</v>
      </c>
      <c r="C208" s="532" t="s">
        <v>736</v>
      </c>
      <c r="D208" s="531">
        <v>2016</v>
      </c>
      <c r="E208" s="533" t="s">
        <v>22</v>
      </c>
      <c r="F208" s="531" t="s">
        <v>6</v>
      </c>
      <c r="G208" s="533" t="s">
        <v>747</v>
      </c>
      <c r="H208" s="1351" t="s">
        <v>1115</v>
      </c>
      <c r="I208" s="1352" t="s">
        <v>860</v>
      </c>
      <c r="J208" s="1353" t="s">
        <v>1062</v>
      </c>
      <c r="K208" s="1352">
        <v>0</v>
      </c>
      <c r="L208" s="1352">
        <v>0</v>
      </c>
      <c r="M208" s="1352">
        <v>211</v>
      </c>
      <c r="N208" s="1354">
        <f t="shared" si="3"/>
        <v>211</v>
      </c>
      <c r="O208" s="1355"/>
    </row>
    <row r="209" spans="1:15">
      <c r="A209" s="531" t="s">
        <v>39</v>
      </c>
      <c r="B209" s="531" t="s">
        <v>39</v>
      </c>
      <c r="C209" s="532" t="s">
        <v>736</v>
      </c>
      <c r="D209" s="531">
        <v>2016</v>
      </c>
      <c r="E209" s="533" t="s">
        <v>22</v>
      </c>
      <c r="F209" s="531" t="s">
        <v>6</v>
      </c>
      <c r="G209" s="533" t="s">
        <v>2647</v>
      </c>
      <c r="H209" s="1351" t="s">
        <v>1115</v>
      </c>
      <c r="I209" s="1352" t="s">
        <v>860</v>
      </c>
      <c r="J209" s="1353" t="s">
        <v>90</v>
      </c>
      <c r="K209" s="1352">
        <v>0</v>
      </c>
      <c r="L209" s="1352">
        <v>38</v>
      </c>
      <c r="M209" s="1352">
        <v>0</v>
      </c>
      <c r="N209" s="1356">
        <f t="shared" si="3"/>
        <v>38</v>
      </c>
      <c r="O209" s="1355"/>
    </row>
    <row r="210" spans="1:15">
      <c r="A210" s="531" t="s">
        <v>39</v>
      </c>
      <c r="B210" s="531" t="s">
        <v>39</v>
      </c>
      <c r="C210" s="532" t="s">
        <v>736</v>
      </c>
      <c r="D210" s="531">
        <v>2016</v>
      </c>
      <c r="E210" s="533" t="s">
        <v>22</v>
      </c>
      <c r="F210" s="531" t="s">
        <v>6</v>
      </c>
      <c r="G210" s="533" t="s">
        <v>2644</v>
      </c>
      <c r="H210" s="1351" t="s">
        <v>1388</v>
      </c>
      <c r="I210" s="1352" t="s">
        <v>860</v>
      </c>
      <c r="J210" s="1353" t="s">
        <v>1051</v>
      </c>
      <c r="K210" s="1352">
        <v>0</v>
      </c>
      <c r="L210" s="1352">
        <v>0</v>
      </c>
      <c r="M210" s="1352">
        <v>1</v>
      </c>
      <c r="N210" s="1354">
        <f t="shared" si="3"/>
        <v>1</v>
      </c>
      <c r="O210" s="1355"/>
    </row>
    <row r="211" spans="1:15">
      <c r="A211" s="531" t="s">
        <v>39</v>
      </c>
      <c r="B211" s="531" t="s">
        <v>39</v>
      </c>
      <c r="C211" s="532" t="s">
        <v>736</v>
      </c>
      <c r="D211" s="531">
        <v>2016</v>
      </c>
      <c r="E211" s="533" t="s">
        <v>22</v>
      </c>
      <c r="F211" s="531" t="s">
        <v>6</v>
      </c>
      <c r="G211" s="533" t="s">
        <v>2644</v>
      </c>
      <c r="H211" s="1351" t="s">
        <v>1388</v>
      </c>
      <c r="I211" s="1352" t="s">
        <v>860</v>
      </c>
      <c r="J211" s="1353" t="s">
        <v>1040</v>
      </c>
      <c r="K211" s="1352">
        <v>0</v>
      </c>
      <c r="L211" s="1352">
        <v>92</v>
      </c>
      <c r="M211" s="1352">
        <v>0</v>
      </c>
      <c r="N211" s="1354">
        <f t="shared" si="3"/>
        <v>92</v>
      </c>
      <c r="O211" s="1355"/>
    </row>
    <row r="212" spans="1:15">
      <c r="A212" s="531" t="s">
        <v>39</v>
      </c>
      <c r="B212" s="531" t="s">
        <v>39</v>
      </c>
      <c r="C212" s="532" t="s">
        <v>736</v>
      </c>
      <c r="D212" s="531">
        <v>2016</v>
      </c>
      <c r="E212" s="533" t="s">
        <v>22</v>
      </c>
      <c r="F212" s="531" t="s">
        <v>6</v>
      </c>
      <c r="G212" s="533" t="s">
        <v>2644</v>
      </c>
      <c r="H212" s="1351" t="s">
        <v>1388</v>
      </c>
      <c r="I212" s="1352" t="s">
        <v>860</v>
      </c>
      <c r="J212" s="1353" t="s">
        <v>1041</v>
      </c>
      <c r="K212" s="1352">
        <v>0</v>
      </c>
      <c r="L212" s="1352">
        <v>11</v>
      </c>
      <c r="M212" s="1352">
        <v>0</v>
      </c>
      <c r="N212" s="1356">
        <f t="shared" si="3"/>
        <v>11</v>
      </c>
      <c r="O212" s="1355"/>
    </row>
    <row r="213" spans="1:15">
      <c r="A213" s="531" t="s">
        <v>39</v>
      </c>
      <c r="B213" s="531" t="s">
        <v>39</v>
      </c>
      <c r="C213" s="532" t="s">
        <v>736</v>
      </c>
      <c r="D213" s="531">
        <v>2016</v>
      </c>
      <c r="E213" s="533" t="s">
        <v>22</v>
      </c>
      <c r="F213" s="531" t="s">
        <v>6</v>
      </c>
      <c r="G213" s="533" t="s">
        <v>2644</v>
      </c>
      <c r="H213" s="1351" t="s">
        <v>1388</v>
      </c>
      <c r="I213" s="1352" t="s">
        <v>860</v>
      </c>
      <c r="J213" s="1353" t="s">
        <v>1044</v>
      </c>
      <c r="K213" s="1352">
        <v>0</v>
      </c>
      <c r="L213" s="1352">
        <v>15</v>
      </c>
      <c r="M213" s="1352">
        <v>51</v>
      </c>
      <c r="N213" s="1354">
        <f t="shared" si="3"/>
        <v>66</v>
      </c>
      <c r="O213" s="1355"/>
    </row>
    <row r="214" spans="1:15">
      <c r="A214" s="531" t="s">
        <v>39</v>
      </c>
      <c r="B214" s="531" t="s">
        <v>39</v>
      </c>
      <c r="C214" s="532" t="s">
        <v>736</v>
      </c>
      <c r="D214" s="531">
        <v>2016</v>
      </c>
      <c r="E214" s="533" t="s">
        <v>22</v>
      </c>
      <c r="F214" s="531" t="s">
        <v>6</v>
      </c>
      <c r="G214" s="533" t="s">
        <v>747</v>
      </c>
      <c r="H214" s="1351" t="s">
        <v>1388</v>
      </c>
      <c r="I214" s="1352" t="s">
        <v>860</v>
      </c>
      <c r="J214" s="1353" t="s">
        <v>1051</v>
      </c>
      <c r="K214" s="1352">
        <v>0</v>
      </c>
      <c r="L214" s="1352">
        <v>28</v>
      </c>
      <c r="M214" s="1352">
        <v>37</v>
      </c>
      <c r="N214" s="1354">
        <f t="shared" si="3"/>
        <v>65</v>
      </c>
      <c r="O214" s="1355"/>
    </row>
    <row r="215" spans="1:15">
      <c r="A215" s="531" t="s">
        <v>39</v>
      </c>
      <c r="B215" s="531" t="s">
        <v>39</v>
      </c>
      <c r="C215" s="532" t="s">
        <v>736</v>
      </c>
      <c r="D215" s="531">
        <v>2016</v>
      </c>
      <c r="E215" s="533" t="s">
        <v>22</v>
      </c>
      <c r="F215" s="531" t="s">
        <v>6</v>
      </c>
      <c r="G215" s="533" t="s">
        <v>747</v>
      </c>
      <c r="H215" s="1351" t="s">
        <v>1388</v>
      </c>
      <c r="I215" s="1352" t="s">
        <v>860</v>
      </c>
      <c r="J215" s="1353" t="s">
        <v>1052</v>
      </c>
      <c r="K215" s="1352">
        <v>0</v>
      </c>
      <c r="L215" s="1352">
        <v>6</v>
      </c>
      <c r="M215" s="1352">
        <v>0</v>
      </c>
      <c r="N215" s="1356">
        <f t="shared" si="3"/>
        <v>6</v>
      </c>
      <c r="O215" s="1355"/>
    </row>
    <row r="216" spans="1:15">
      <c r="A216" s="531" t="s">
        <v>39</v>
      </c>
      <c r="B216" s="531" t="s">
        <v>39</v>
      </c>
      <c r="C216" s="532" t="s">
        <v>736</v>
      </c>
      <c r="D216" s="531">
        <v>2016</v>
      </c>
      <c r="E216" s="533" t="s">
        <v>22</v>
      </c>
      <c r="F216" s="531" t="s">
        <v>6</v>
      </c>
      <c r="G216" s="533" t="s">
        <v>747</v>
      </c>
      <c r="H216" s="1351" t="s">
        <v>1388</v>
      </c>
      <c r="I216" s="1352" t="s">
        <v>860</v>
      </c>
      <c r="J216" s="1353" t="s">
        <v>1038</v>
      </c>
      <c r="K216" s="1352">
        <v>0</v>
      </c>
      <c r="L216" s="1352">
        <v>0</v>
      </c>
      <c r="M216" s="1352">
        <v>25</v>
      </c>
      <c r="N216" s="1354">
        <f t="shared" si="3"/>
        <v>25</v>
      </c>
      <c r="O216" s="1355"/>
    </row>
    <row r="217" spans="1:15">
      <c r="A217" s="531" t="s">
        <v>39</v>
      </c>
      <c r="B217" s="531" t="s">
        <v>39</v>
      </c>
      <c r="C217" s="532" t="s">
        <v>736</v>
      </c>
      <c r="D217" s="531">
        <v>2016</v>
      </c>
      <c r="E217" s="533" t="s">
        <v>22</v>
      </c>
      <c r="F217" s="531" t="s">
        <v>6</v>
      </c>
      <c r="G217" s="533" t="s">
        <v>747</v>
      </c>
      <c r="H217" s="1351" t="s">
        <v>1388</v>
      </c>
      <c r="I217" s="1352" t="s">
        <v>860</v>
      </c>
      <c r="J217" s="1353" t="s">
        <v>1059</v>
      </c>
      <c r="K217" s="1352">
        <v>0</v>
      </c>
      <c r="L217" s="1352">
        <v>289</v>
      </c>
      <c r="M217" s="1352">
        <v>0</v>
      </c>
      <c r="N217" s="1354">
        <f t="shared" si="3"/>
        <v>289</v>
      </c>
      <c r="O217" s="1355"/>
    </row>
    <row r="218" spans="1:15">
      <c r="A218" s="531" t="s">
        <v>39</v>
      </c>
      <c r="B218" s="531" t="s">
        <v>39</v>
      </c>
      <c r="C218" s="532" t="s">
        <v>736</v>
      </c>
      <c r="D218" s="531">
        <v>2016</v>
      </c>
      <c r="E218" s="533" t="s">
        <v>22</v>
      </c>
      <c r="F218" s="531" t="s">
        <v>6</v>
      </c>
      <c r="G218" s="533" t="s">
        <v>747</v>
      </c>
      <c r="H218" s="1351" t="s">
        <v>1388</v>
      </c>
      <c r="I218" s="1352" t="s">
        <v>860</v>
      </c>
      <c r="J218" s="1353" t="s">
        <v>1060</v>
      </c>
      <c r="K218" s="1352">
        <v>0</v>
      </c>
      <c r="L218" s="1352">
        <v>284</v>
      </c>
      <c r="M218" s="1352">
        <v>78</v>
      </c>
      <c r="N218" s="1356">
        <f t="shared" si="3"/>
        <v>362</v>
      </c>
      <c r="O218" s="1355"/>
    </row>
    <row r="219" spans="1:15">
      <c r="A219" s="531" t="s">
        <v>39</v>
      </c>
      <c r="B219" s="531" t="s">
        <v>39</v>
      </c>
      <c r="C219" s="532" t="s">
        <v>736</v>
      </c>
      <c r="D219" s="531">
        <v>2016</v>
      </c>
      <c r="E219" s="533" t="s">
        <v>22</v>
      </c>
      <c r="F219" s="531" t="s">
        <v>6</v>
      </c>
      <c r="G219" s="533" t="s">
        <v>747</v>
      </c>
      <c r="H219" s="1351" t="s">
        <v>1388</v>
      </c>
      <c r="I219" s="1352" t="s">
        <v>860</v>
      </c>
      <c r="J219" s="1353" t="s">
        <v>1061</v>
      </c>
      <c r="K219" s="1352">
        <v>0</v>
      </c>
      <c r="L219" s="1352">
        <v>93</v>
      </c>
      <c r="M219" s="1352">
        <v>0</v>
      </c>
      <c r="N219" s="1354">
        <f t="shared" si="3"/>
        <v>93</v>
      </c>
      <c r="O219" s="1355"/>
    </row>
    <row r="220" spans="1:15">
      <c r="A220" s="531" t="s">
        <v>39</v>
      </c>
      <c r="B220" s="531" t="s">
        <v>39</v>
      </c>
      <c r="C220" s="532" t="s">
        <v>736</v>
      </c>
      <c r="D220" s="531">
        <v>2016</v>
      </c>
      <c r="E220" s="533" t="s">
        <v>22</v>
      </c>
      <c r="F220" s="531" t="s">
        <v>6</v>
      </c>
      <c r="G220" s="533" t="s">
        <v>747</v>
      </c>
      <c r="H220" s="1351" t="s">
        <v>1388</v>
      </c>
      <c r="I220" s="1352" t="s">
        <v>860</v>
      </c>
      <c r="J220" s="1353" t="s">
        <v>1062</v>
      </c>
      <c r="K220" s="1352">
        <v>0</v>
      </c>
      <c r="L220" s="1352">
        <v>0</v>
      </c>
      <c r="M220" s="1352">
        <v>87</v>
      </c>
      <c r="N220" s="1354">
        <f t="shared" si="3"/>
        <v>87</v>
      </c>
      <c r="O220" s="1355"/>
    </row>
    <row r="221" spans="1:15">
      <c r="A221" s="531" t="s">
        <v>39</v>
      </c>
      <c r="B221" s="531" t="s">
        <v>39</v>
      </c>
      <c r="C221" s="532" t="s">
        <v>736</v>
      </c>
      <c r="D221" s="531">
        <v>2016</v>
      </c>
      <c r="E221" s="533" t="s">
        <v>22</v>
      </c>
      <c r="F221" s="531" t="s">
        <v>6</v>
      </c>
      <c r="G221" s="533" t="s">
        <v>747</v>
      </c>
      <c r="H221" s="1351" t="s">
        <v>2656</v>
      </c>
      <c r="I221" s="1352" t="s">
        <v>860</v>
      </c>
      <c r="J221" s="1353" t="s">
        <v>1051</v>
      </c>
      <c r="K221" s="1352">
        <v>0</v>
      </c>
      <c r="L221" s="1352">
        <v>0</v>
      </c>
      <c r="M221" s="1352">
        <v>77</v>
      </c>
      <c r="N221" s="1356">
        <f t="shared" si="3"/>
        <v>77</v>
      </c>
      <c r="O221" s="1355"/>
    </row>
    <row r="222" spans="1:15">
      <c r="A222" s="531" t="s">
        <v>39</v>
      </c>
      <c r="B222" s="531" t="s">
        <v>39</v>
      </c>
      <c r="C222" s="532" t="s">
        <v>736</v>
      </c>
      <c r="D222" s="531">
        <v>2016</v>
      </c>
      <c r="E222" s="533" t="s">
        <v>22</v>
      </c>
      <c r="F222" s="531" t="s">
        <v>6</v>
      </c>
      <c r="G222" s="533" t="s">
        <v>747</v>
      </c>
      <c r="H222" s="1351" t="s">
        <v>2656</v>
      </c>
      <c r="I222" s="1352" t="s">
        <v>860</v>
      </c>
      <c r="J222" s="1353" t="s">
        <v>1038</v>
      </c>
      <c r="K222" s="1352">
        <v>0</v>
      </c>
      <c r="L222" s="1352">
        <v>0</v>
      </c>
      <c r="M222" s="1352">
        <v>2</v>
      </c>
      <c r="N222" s="1354">
        <f t="shared" si="3"/>
        <v>2</v>
      </c>
      <c r="O222" s="1355"/>
    </row>
    <row r="223" spans="1:15">
      <c r="A223" s="531" t="s">
        <v>39</v>
      </c>
      <c r="B223" s="531" t="s">
        <v>39</v>
      </c>
      <c r="C223" s="532" t="s">
        <v>736</v>
      </c>
      <c r="D223" s="531">
        <v>2016</v>
      </c>
      <c r="E223" s="533" t="s">
        <v>22</v>
      </c>
      <c r="F223" s="531" t="s">
        <v>6</v>
      </c>
      <c r="G223" s="533" t="s">
        <v>747</v>
      </c>
      <c r="H223" s="1351" t="s">
        <v>2656</v>
      </c>
      <c r="I223" s="1352" t="s">
        <v>860</v>
      </c>
      <c r="J223" s="1353" t="s">
        <v>1060</v>
      </c>
      <c r="K223" s="1352">
        <v>0</v>
      </c>
      <c r="L223" s="1352">
        <v>79</v>
      </c>
      <c r="M223" s="1352">
        <v>0</v>
      </c>
      <c r="N223" s="1354">
        <f t="shared" si="3"/>
        <v>79</v>
      </c>
      <c r="O223" s="1355"/>
    </row>
    <row r="224" spans="1:15">
      <c r="A224" s="531" t="s">
        <v>39</v>
      </c>
      <c r="B224" s="531" t="s">
        <v>39</v>
      </c>
      <c r="C224" s="532" t="s">
        <v>736</v>
      </c>
      <c r="D224" s="531">
        <v>2016</v>
      </c>
      <c r="E224" s="533" t="s">
        <v>22</v>
      </c>
      <c r="F224" s="531" t="s">
        <v>6</v>
      </c>
      <c r="G224" s="533" t="s">
        <v>2647</v>
      </c>
      <c r="H224" s="1351" t="s">
        <v>2429</v>
      </c>
      <c r="I224" s="1352" t="s">
        <v>860</v>
      </c>
      <c r="J224" s="1353" t="s">
        <v>90</v>
      </c>
      <c r="K224" s="1352">
        <v>0</v>
      </c>
      <c r="L224" s="1352">
        <v>0</v>
      </c>
      <c r="M224" s="1352">
        <v>1</v>
      </c>
      <c r="N224" s="1356">
        <f t="shared" si="3"/>
        <v>1</v>
      </c>
      <c r="O224" s="1355"/>
    </row>
    <row r="225" spans="1:15">
      <c r="A225" s="531" t="s">
        <v>39</v>
      </c>
      <c r="B225" s="531" t="s">
        <v>39</v>
      </c>
      <c r="C225" s="532" t="s">
        <v>736</v>
      </c>
      <c r="D225" s="531">
        <v>2016</v>
      </c>
      <c r="E225" s="533" t="s">
        <v>22</v>
      </c>
      <c r="F225" s="531" t="s">
        <v>6</v>
      </c>
      <c r="G225" s="533" t="s">
        <v>745</v>
      </c>
      <c r="H225" s="1351" t="s">
        <v>2429</v>
      </c>
      <c r="I225" s="1352" t="s">
        <v>860</v>
      </c>
      <c r="J225" s="1353" t="s">
        <v>74</v>
      </c>
      <c r="K225" s="1352">
        <v>0</v>
      </c>
      <c r="L225" s="1352">
        <v>47</v>
      </c>
      <c r="M225" s="1352">
        <v>0</v>
      </c>
      <c r="N225" s="1354">
        <f t="shared" si="3"/>
        <v>47</v>
      </c>
      <c r="O225" s="1355"/>
    </row>
    <row r="226" spans="1:15">
      <c r="A226" s="531" t="s">
        <v>39</v>
      </c>
      <c r="B226" s="531" t="s">
        <v>39</v>
      </c>
      <c r="C226" s="532" t="s">
        <v>736</v>
      </c>
      <c r="D226" s="531">
        <v>2016</v>
      </c>
      <c r="E226" s="533" t="s">
        <v>22</v>
      </c>
      <c r="F226" s="531" t="s">
        <v>6</v>
      </c>
      <c r="G226" s="533" t="s">
        <v>747</v>
      </c>
      <c r="H226" s="1351" t="s">
        <v>2657</v>
      </c>
      <c r="I226" s="1352" t="s">
        <v>860</v>
      </c>
      <c r="J226" s="1353" t="s">
        <v>1060</v>
      </c>
      <c r="K226" s="1352">
        <v>0</v>
      </c>
      <c r="L226" s="1352">
        <v>12</v>
      </c>
      <c r="M226" s="1352">
        <v>2</v>
      </c>
      <c r="N226" s="1354">
        <f t="shared" si="3"/>
        <v>14</v>
      </c>
      <c r="O226" s="1355"/>
    </row>
    <row r="227" spans="1:15">
      <c r="A227" s="531" t="s">
        <v>39</v>
      </c>
      <c r="B227" s="531" t="s">
        <v>39</v>
      </c>
      <c r="C227" s="532" t="s">
        <v>736</v>
      </c>
      <c r="D227" s="531">
        <v>2016</v>
      </c>
      <c r="E227" s="533" t="s">
        <v>22</v>
      </c>
      <c r="F227" s="531" t="s">
        <v>6</v>
      </c>
      <c r="G227" s="533" t="s">
        <v>747</v>
      </c>
      <c r="H227" s="1351" t="s">
        <v>1116</v>
      </c>
      <c r="I227" s="1352" t="s">
        <v>860</v>
      </c>
      <c r="J227" s="1353" t="s">
        <v>1059</v>
      </c>
      <c r="K227" s="1352">
        <v>0</v>
      </c>
      <c r="L227" s="1352">
        <v>177</v>
      </c>
      <c r="M227" s="1352">
        <v>0</v>
      </c>
      <c r="N227" s="1356">
        <f t="shared" si="3"/>
        <v>177</v>
      </c>
      <c r="O227" s="1355"/>
    </row>
    <row r="228" spans="1:15">
      <c r="A228" s="531" t="s">
        <v>39</v>
      </c>
      <c r="B228" s="531" t="s">
        <v>39</v>
      </c>
      <c r="C228" s="532" t="s">
        <v>736</v>
      </c>
      <c r="D228" s="531">
        <v>2016</v>
      </c>
      <c r="E228" s="533" t="s">
        <v>22</v>
      </c>
      <c r="F228" s="531" t="s">
        <v>6</v>
      </c>
      <c r="G228" s="533" t="s">
        <v>747</v>
      </c>
      <c r="H228" s="1351" t="s">
        <v>1116</v>
      </c>
      <c r="I228" s="1352" t="s">
        <v>860</v>
      </c>
      <c r="J228" s="1353" t="s">
        <v>1060</v>
      </c>
      <c r="K228" s="1352">
        <v>0</v>
      </c>
      <c r="L228" s="1352">
        <v>2900</v>
      </c>
      <c r="M228" s="1352">
        <v>381</v>
      </c>
      <c r="N228" s="1354">
        <f t="shared" si="3"/>
        <v>3281</v>
      </c>
      <c r="O228" s="1355"/>
    </row>
    <row r="229" spans="1:15">
      <c r="A229" s="531" t="s">
        <v>39</v>
      </c>
      <c r="B229" s="531" t="s">
        <v>39</v>
      </c>
      <c r="C229" s="532" t="s">
        <v>736</v>
      </c>
      <c r="D229" s="531">
        <v>2016</v>
      </c>
      <c r="E229" s="533" t="s">
        <v>22</v>
      </c>
      <c r="F229" s="531" t="s">
        <v>6</v>
      </c>
      <c r="G229" s="533" t="s">
        <v>747</v>
      </c>
      <c r="H229" s="1351" t="s">
        <v>1116</v>
      </c>
      <c r="I229" s="1352" t="s">
        <v>860</v>
      </c>
      <c r="J229" s="1353" t="s">
        <v>1043</v>
      </c>
      <c r="K229" s="1352">
        <v>0</v>
      </c>
      <c r="L229" s="1352">
        <v>8</v>
      </c>
      <c r="M229" s="1352">
        <v>1</v>
      </c>
      <c r="N229" s="1354">
        <f t="shared" si="3"/>
        <v>9</v>
      </c>
      <c r="O229" s="1355"/>
    </row>
    <row r="230" spans="1:15">
      <c r="A230" s="531" t="s">
        <v>39</v>
      </c>
      <c r="B230" s="531" t="s">
        <v>39</v>
      </c>
      <c r="C230" s="532" t="s">
        <v>736</v>
      </c>
      <c r="D230" s="531">
        <v>2016</v>
      </c>
      <c r="E230" s="533" t="s">
        <v>22</v>
      </c>
      <c r="F230" s="531" t="s">
        <v>6</v>
      </c>
      <c r="G230" s="533" t="s">
        <v>747</v>
      </c>
      <c r="H230" s="1351" t="s">
        <v>1400</v>
      </c>
      <c r="I230" s="1352" t="s">
        <v>860</v>
      </c>
      <c r="J230" s="1353" t="s">
        <v>1052</v>
      </c>
      <c r="K230" s="1352">
        <v>0</v>
      </c>
      <c r="L230" s="1352">
        <v>0</v>
      </c>
      <c r="M230" s="1352">
        <v>3</v>
      </c>
      <c r="N230" s="1356">
        <f t="shared" si="3"/>
        <v>3</v>
      </c>
      <c r="O230" s="1355"/>
    </row>
    <row r="231" spans="1:15">
      <c r="A231" s="531" t="s">
        <v>39</v>
      </c>
      <c r="B231" s="531" t="s">
        <v>39</v>
      </c>
      <c r="C231" s="532" t="s">
        <v>736</v>
      </c>
      <c r="D231" s="531">
        <v>2016</v>
      </c>
      <c r="E231" s="533" t="s">
        <v>22</v>
      </c>
      <c r="F231" s="531" t="s">
        <v>6</v>
      </c>
      <c r="G231" s="533" t="s">
        <v>747</v>
      </c>
      <c r="H231" s="1351" t="s">
        <v>1400</v>
      </c>
      <c r="I231" s="1352" t="s">
        <v>860</v>
      </c>
      <c r="J231" s="1353" t="s">
        <v>1059</v>
      </c>
      <c r="K231" s="1352">
        <v>0</v>
      </c>
      <c r="L231" s="1352">
        <v>0</v>
      </c>
      <c r="M231" s="1352">
        <v>7</v>
      </c>
      <c r="N231" s="1354">
        <f t="shared" si="3"/>
        <v>7</v>
      </c>
      <c r="O231" s="1355"/>
    </row>
    <row r="232" spans="1:15">
      <c r="A232" s="531" t="s">
        <v>39</v>
      </c>
      <c r="B232" s="531" t="s">
        <v>39</v>
      </c>
      <c r="C232" s="532" t="s">
        <v>736</v>
      </c>
      <c r="D232" s="531">
        <v>2016</v>
      </c>
      <c r="E232" s="533" t="s">
        <v>22</v>
      </c>
      <c r="F232" s="531" t="s">
        <v>6</v>
      </c>
      <c r="G232" s="533" t="s">
        <v>2647</v>
      </c>
      <c r="H232" s="1351" t="s">
        <v>1400</v>
      </c>
      <c r="I232" s="1352" t="s">
        <v>860</v>
      </c>
      <c r="J232" s="1353" t="s">
        <v>90</v>
      </c>
      <c r="K232" s="1352">
        <v>0</v>
      </c>
      <c r="L232" s="1352">
        <v>0</v>
      </c>
      <c r="M232" s="1352">
        <v>43</v>
      </c>
      <c r="N232" s="1354">
        <f t="shared" si="3"/>
        <v>43</v>
      </c>
      <c r="O232" s="1355"/>
    </row>
    <row r="233" spans="1:15">
      <c r="A233" s="531" t="s">
        <v>39</v>
      </c>
      <c r="B233" s="531" t="s">
        <v>39</v>
      </c>
      <c r="C233" s="532" t="s">
        <v>736</v>
      </c>
      <c r="D233" s="531">
        <v>2016</v>
      </c>
      <c r="E233" s="533" t="s">
        <v>22</v>
      </c>
      <c r="F233" s="531" t="s">
        <v>6</v>
      </c>
      <c r="G233" s="533" t="s">
        <v>745</v>
      </c>
      <c r="H233" s="1351" t="s">
        <v>1400</v>
      </c>
      <c r="I233" s="1352" t="s">
        <v>860</v>
      </c>
      <c r="J233" s="1353" t="s">
        <v>74</v>
      </c>
      <c r="K233" s="1352">
        <v>0</v>
      </c>
      <c r="L233" s="1352">
        <v>14</v>
      </c>
      <c r="M233" s="1352">
        <v>0</v>
      </c>
      <c r="N233" s="1356">
        <f t="shared" si="3"/>
        <v>14</v>
      </c>
      <c r="O233" s="1355"/>
    </row>
    <row r="234" spans="1:15">
      <c r="A234" s="531" t="s">
        <v>39</v>
      </c>
      <c r="B234" s="531" t="s">
        <v>39</v>
      </c>
      <c r="C234" s="532" t="s">
        <v>736</v>
      </c>
      <c r="D234" s="531">
        <v>2016</v>
      </c>
      <c r="E234" s="533" t="s">
        <v>22</v>
      </c>
      <c r="F234" s="531" t="s">
        <v>6</v>
      </c>
      <c r="G234" s="533" t="s">
        <v>745</v>
      </c>
      <c r="H234" s="1351" t="s">
        <v>1400</v>
      </c>
      <c r="I234" s="1352" t="s">
        <v>860</v>
      </c>
      <c r="J234" s="1353" t="s">
        <v>90</v>
      </c>
      <c r="K234" s="1352">
        <v>0</v>
      </c>
      <c r="L234" s="1352">
        <v>0</v>
      </c>
      <c r="M234" s="1352">
        <v>1</v>
      </c>
      <c r="N234" s="1354">
        <f t="shared" si="3"/>
        <v>1</v>
      </c>
      <c r="O234" s="1355"/>
    </row>
    <row r="235" spans="1:15">
      <c r="A235" s="531" t="s">
        <v>39</v>
      </c>
      <c r="B235" s="531" t="s">
        <v>39</v>
      </c>
      <c r="C235" s="532" t="s">
        <v>736</v>
      </c>
      <c r="D235" s="531">
        <v>2016</v>
      </c>
      <c r="E235" s="533" t="s">
        <v>22</v>
      </c>
      <c r="F235" s="531" t="s">
        <v>6</v>
      </c>
      <c r="G235" s="533" t="s">
        <v>2644</v>
      </c>
      <c r="H235" s="1351" t="s">
        <v>484</v>
      </c>
      <c r="I235" s="1352" t="s">
        <v>2095</v>
      </c>
      <c r="J235" s="1353" t="s">
        <v>269</v>
      </c>
      <c r="K235" s="1352">
        <v>0</v>
      </c>
      <c r="L235" s="1352">
        <v>4</v>
      </c>
      <c r="M235" s="1352">
        <v>1</v>
      </c>
      <c r="N235" s="1354">
        <f t="shared" si="3"/>
        <v>5</v>
      </c>
      <c r="O235" s="1355"/>
    </row>
    <row r="236" spans="1:15">
      <c r="A236" s="531" t="s">
        <v>39</v>
      </c>
      <c r="B236" s="531" t="s">
        <v>39</v>
      </c>
      <c r="C236" s="532" t="s">
        <v>736</v>
      </c>
      <c r="D236" s="531">
        <v>2016</v>
      </c>
      <c r="E236" s="533" t="s">
        <v>22</v>
      </c>
      <c r="F236" s="531" t="s">
        <v>6</v>
      </c>
      <c r="G236" s="533" t="s">
        <v>2644</v>
      </c>
      <c r="H236" s="1351" t="s">
        <v>484</v>
      </c>
      <c r="I236" s="1352" t="s">
        <v>2095</v>
      </c>
      <c r="J236" s="1353" t="s">
        <v>1040</v>
      </c>
      <c r="K236" s="1352">
        <v>0</v>
      </c>
      <c r="L236" s="1352">
        <v>755</v>
      </c>
      <c r="M236" s="1352">
        <v>0</v>
      </c>
      <c r="N236" s="1356">
        <f t="shared" si="3"/>
        <v>755</v>
      </c>
      <c r="O236" s="1355"/>
    </row>
    <row r="237" spans="1:15">
      <c r="A237" s="531" t="s">
        <v>39</v>
      </c>
      <c r="B237" s="531" t="s">
        <v>39</v>
      </c>
      <c r="C237" s="532" t="s">
        <v>736</v>
      </c>
      <c r="D237" s="531">
        <v>2016</v>
      </c>
      <c r="E237" s="533" t="s">
        <v>22</v>
      </c>
      <c r="F237" s="531" t="s">
        <v>6</v>
      </c>
      <c r="G237" s="533" t="s">
        <v>2644</v>
      </c>
      <c r="H237" s="1351" t="s">
        <v>484</v>
      </c>
      <c r="I237" s="1352" t="s">
        <v>2095</v>
      </c>
      <c r="J237" s="1353" t="s">
        <v>1044</v>
      </c>
      <c r="K237" s="1352">
        <v>0</v>
      </c>
      <c r="L237" s="1352">
        <v>1</v>
      </c>
      <c r="M237" s="1352">
        <v>1</v>
      </c>
      <c r="N237" s="1354">
        <f t="shared" si="3"/>
        <v>2</v>
      </c>
      <c r="O237" s="1355"/>
    </row>
    <row r="238" spans="1:15">
      <c r="A238" s="531" t="s">
        <v>39</v>
      </c>
      <c r="B238" s="531" t="s">
        <v>39</v>
      </c>
      <c r="C238" s="532" t="s">
        <v>736</v>
      </c>
      <c r="D238" s="531">
        <v>2016</v>
      </c>
      <c r="E238" s="533" t="s">
        <v>22</v>
      </c>
      <c r="F238" s="531" t="s">
        <v>6</v>
      </c>
      <c r="G238" s="1353" t="s">
        <v>741</v>
      </c>
      <c r="H238" s="1351" t="s">
        <v>484</v>
      </c>
      <c r="I238" s="1352" t="s">
        <v>2095</v>
      </c>
      <c r="J238" s="1353" t="s">
        <v>269</v>
      </c>
      <c r="K238" s="1352">
        <v>0</v>
      </c>
      <c r="L238" s="1352">
        <v>16</v>
      </c>
      <c r="M238" s="1352">
        <v>0</v>
      </c>
      <c r="N238" s="1354">
        <f t="shared" si="3"/>
        <v>16</v>
      </c>
      <c r="O238" s="1355"/>
    </row>
    <row r="239" spans="1:15">
      <c r="A239" s="531" t="s">
        <v>39</v>
      </c>
      <c r="B239" s="531" t="s">
        <v>39</v>
      </c>
      <c r="C239" s="532" t="s">
        <v>736</v>
      </c>
      <c r="D239" s="531">
        <v>2016</v>
      </c>
      <c r="E239" s="533" t="s">
        <v>22</v>
      </c>
      <c r="F239" s="531" t="s">
        <v>6</v>
      </c>
      <c r="G239" s="1353" t="s">
        <v>741</v>
      </c>
      <c r="H239" s="1351" t="s">
        <v>484</v>
      </c>
      <c r="I239" s="1352" t="s">
        <v>2095</v>
      </c>
      <c r="J239" s="1353" t="s">
        <v>90</v>
      </c>
      <c r="K239" s="1352">
        <v>0</v>
      </c>
      <c r="L239" s="1352">
        <v>22</v>
      </c>
      <c r="M239" s="1352">
        <v>0</v>
      </c>
      <c r="N239" s="1356">
        <f t="shared" si="3"/>
        <v>22</v>
      </c>
      <c r="O239" s="1355"/>
    </row>
    <row r="240" spans="1:15">
      <c r="A240" s="531" t="s">
        <v>39</v>
      </c>
      <c r="B240" s="531" t="s">
        <v>39</v>
      </c>
      <c r="C240" s="532" t="s">
        <v>736</v>
      </c>
      <c r="D240" s="531">
        <v>2016</v>
      </c>
      <c r="E240" s="533" t="s">
        <v>22</v>
      </c>
      <c r="F240" s="531" t="s">
        <v>6</v>
      </c>
      <c r="G240" s="533" t="s">
        <v>747</v>
      </c>
      <c r="H240" s="1351" t="s">
        <v>484</v>
      </c>
      <c r="I240" s="1352" t="s">
        <v>2095</v>
      </c>
      <c r="J240" s="1353" t="s">
        <v>1051</v>
      </c>
      <c r="K240" s="1352">
        <v>0</v>
      </c>
      <c r="L240" s="1352">
        <v>4</v>
      </c>
      <c r="M240" s="1352">
        <v>9</v>
      </c>
      <c r="N240" s="1354">
        <f t="shared" si="3"/>
        <v>13</v>
      </c>
      <c r="O240" s="1355"/>
    </row>
    <row r="241" spans="1:15">
      <c r="A241" s="531" t="s">
        <v>39</v>
      </c>
      <c r="B241" s="531" t="s">
        <v>39</v>
      </c>
      <c r="C241" s="532" t="s">
        <v>736</v>
      </c>
      <c r="D241" s="531">
        <v>2016</v>
      </c>
      <c r="E241" s="533" t="s">
        <v>22</v>
      </c>
      <c r="F241" s="531" t="s">
        <v>6</v>
      </c>
      <c r="G241" s="533" t="s">
        <v>747</v>
      </c>
      <c r="H241" s="1351" t="s">
        <v>484</v>
      </c>
      <c r="I241" s="1352" t="s">
        <v>2095</v>
      </c>
      <c r="J241" s="1353" t="s">
        <v>1052</v>
      </c>
      <c r="K241" s="1352">
        <v>0</v>
      </c>
      <c r="L241" s="1352">
        <v>9</v>
      </c>
      <c r="M241" s="1352">
        <v>1</v>
      </c>
      <c r="N241" s="1354">
        <f t="shared" si="3"/>
        <v>10</v>
      </c>
      <c r="O241" s="1355"/>
    </row>
    <row r="242" spans="1:15">
      <c r="A242" s="531" t="s">
        <v>39</v>
      </c>
      <c r="B242" s="531" t="s">
        <v>39</v>
      </c>
      <c r="C242" s="532" t="s">
        <v>736</v>
      </c>
      <c r="D242" s="531">
        <v>2016</v>
      </c>
      <c r="E242" s="533" t="s">
        <v>22</v>
      </c>
      <c r="F242" s="531" t="s">
        <v>6</v>
      </c>
      <c r="G242" s="533" t="s">
        <v>747</v>
      </c>
      <c r="H242" s="1351" t="s">
        <v>484</v>
      </c>
      <c r="I242" s="1352" t="s">
        <v>2095</v>
      </c>
      <c r="J242" s="1353" t="s">
        <v>1038</v>
      </c>
      <c r="K242" s="1352">
        <v>0</v>
      </c>
      <c r="L242" s="1352">
        <v>0</v>
      </c>
      <c r="M242" s="1352">
        <v>4</v>
      </c>
      <c r="N242" s="1356">
        <f t="shared" si="3"/>
        <v>4</v>
      </c>
      <c r="O242" s="1355"/>
    </row>
    <row r="243" spans="1:15">
      <c r="A243" s="531" t="s">
        <v>39</v>
      </c>
      <c r="B243" s="531" t="s">
        <v>39</v>
      </c>
      <c r="C243" s="532" t="s">
        <v>736</v>
      </c>
      <c r="D243" s="531">
        <v>2016</v>
      </c>
      <c r="E243" s="533" t="s">
        <v>22</v>
      </c>
      <c r="F243" s="531" t="s">
        <v>6</v>
      </c>
      <c r="G243" s="533" t="s">
        <v>747</v>
      </c>
      <c r="H243" s="1351" t="s">
        <v>484</v>
      </c>
      <c r="I243" s="1352" t="s">
        <v>2095</v>
      </c>
      <c r="J243" s="1353" t="s">
        <v>269</v>
      </c>
      <c r="K243" s="1352">
        <v>0</v>
      </c>
      <c r="L243" s="1352">
        <v>199</v>
      </c>
      <c r="M243" s="1352">
        <v>16</v>
      </c>
      <c r="N243" s="1354">
        <f t="shared" si="3"/>
        <v>215</v>
      </c>
      <c r="O243" s="1355"/>
    </row>
    <row r="244" spans="1:15">
      <c r="A244" s="531" t="s">
        <v>39</v>
      </c>
      <c r="B244" s="531" t="s">
        <v>39</v>
      </c>
      <c r="C244" s="532" t="s">
        <v>736</v>
      </c>
      <c r="D244" s="531">
        <v>2016</v>
      </c>
      <c r="E244" s="533" t="s">
        <v>22</v>
      </c>
      <c r="F244" s="531" t="s">
        <v>6</v>
      </c>
      <c r="G244" s="533" t="s">
        <v>747</v>
      </c>
      <c r="H244" s="1351" t="s">
        <v>484</v>
      </c>
      <c r="I244" s="1352" t="s">
        <v>2095</v>
      </c>
      <c r="J244" s="1353" t="s">
        <v>1059</v>
      </c>
      <c r="K244" s="1352">
        <v>0</v>
      </c>
      <c r="L244" s="1352">
        <v>634</v>
      </c>
      <c r="M244" s="1352">
        <v>5</v>
      </c>
      <c r="N244" s="1354">
        <f t="shared" si="3"/>
        <v>639</v>
      </c>
      <c r="O244" s="1355"/>
    </row>
    <row r="245" spans="1:15">
      <c r="A245" s="531" t="s">
        <v>39</v>
      </c>
      <c r="B245" s="531" t="s">
        <v>39</v>
      </c>
      <c r="C245" s="532" t="s">
        <v>736</v>
      </c>
      <c r="D245" s="531">
        <v>2016</v>
      </c>
      <c r="E245" s="533" t="s">
        <v>22</v>
      </c>
      <c r="F245" s="531" t="s">
        <v>6</v>
      </c>
      <c r="G245" s="533" t="s">
        <v>747</v>
      </c>
      <c r="H245" s="1351" t="s">
        <v>484</v>
      </c>
      <c r="I245" s="1352" t="s">
        <v>2095</v>
      </c>
      <c r="J245" s="1353" t="s">
        <v>1060</v>
      </c>
      <c r="K245" s="1352">
        <v>0</v>
      </c>
      <c r="L245" s="1352">
        <v>214</v>
      </c>
      <c r="M245" s="1352">
        <v>249</v>
      </c>
      <c r="N245" s="1356">
        <f t="shared" si="3"/>
        <v>463</v>
      </c>
      <c r="O245" s="1355"/>
    </row>
    <row r="246" spans="1:15">
      <c r="A246" s="531" t="s">
        <v>39</v>
      </c>
      <c r="B246" s="531" t="s">
        <v>39</v>
      </c>
      <c r="C246" s="532" t="s">
        <v>736</v>
      </c>
      <c r="D246" s="531">
        <v>2016</v>
      </c>
      <c r="E246" s="533" t="s">
        <v>22</v>
      </c>
      <c r="F246" s="531" t="s">
        <v>6</v>
      </c>
      <c r="G246" s="533" t="s">
        <v>747</v>
      </c>
      <c r="H246" s="1351" t="s">
        <v>484</v>
      </c>
      <c r="I246" s="1352" t="s">
        <v>2095</v>
      </c>
      <c r="J246" s="1353" t="s">
        <v>1061</v>
      </c>
      <c r="K246" s="1352">
        <v>0</v>
      </c>
      <c r="L246" s="1352">
        <v>41</v>
      </c>
      <c r="M246" s="1352">
        <v>0</v>
      </c>
      <c r="N246" s="1354">
        <f t="shared" si="3"/>
        <v>41</v>
      </c>
      <c r="O246" s="1355"/>
    </row>
    <row r="247" spans="1:15">
      <c r="A247" s="531" t="s">
        <v>39</v>
      </c>
      <c r="B247" s="531" t="s">
        <v>39</v>
      </c>
      <c r="C247" s="532" t="s">
        <v>736</v>
      </c>
      <c r="D247" s="531">
        <v>2016</v>
      </c>
      <c r="E247" s="533" t="s">
        <v>22</v>
      </c>
      <c r="F247" s="531" t="s">
        <v>6</v>
      </c>
      <c r="G247" s="533" t="s">
        <v>747</v>
      </c>
      <c r="H247" s="1351" t="s">
        <v>484</v>
      </c>
      <c r="I247" s="1352" t="s">
        <v>2095</v>
      </c>
      <c r="J247" s="1353" t="s">
        <v>1043</v>
      </c>
      <c r="K247" s="1352">
        <v>0</v>
      </c>
      <c r="L247" s="1352">
        <v>2</v>
      </c>
      <c r="M247" s="1352">
        <v>7</v>
      </c>
      <c r="N247" s="1354">
        <f t="shared" si="3"/>
        <v>9</v>
      </c>
      <c r="O247" s="1355"/>
    </row>
    <row r="248" spans="1:15">
      <c r="A248" s="531" t="s">
        <v>39</v>
      </c>
      <c r="B248" s="531" t="s">
        <v>39</v>
      </c>
      <c r="C248" s="532" t="s">
        <v>736</v>
      </c>
      <c r="D248" s="531">
        <v>2016</v>
      </c>
      <c r="E248" s="533" t="s">
        <v>22</v>
      </c>
      <c r="F248" s="531" t="s">
        <v>6</v>
      </c>
      <c r="G248" s="533" t="s">
        <v>747</v>
      </c>
      <c r="H248" s="1351" t="s">
        <v>484</v>
      </c>
      <c r="I248" s="1352" t="s">
        <v>2095</v>
      </c>
      <c r="J248" s="1353" t="s">
        <v>1062</v>
      </c>
      <c r="K248" s="1352">
        <v>0</v>
      </c>
      <c r="L248" s="1352">
        <v>2</v>
      </c>
      <c r="M248" s="1352">
        <v>6</v>
      </c>
      <c r="N248" s="1356">
        <f t="shared" si="3"/>
        <v>8</v>
      </c>
      <c r="O248" s="1355"/>
    </row>
    <row r="249" spans="1:15">
      <c r="A249" s="531" t="s">
        <v>39</v>
      </c>
      <c r="B249" s="531" t="s">
        <v>39</v>
      </c>
      <c r="C249" s="532" t="s">
        <v>736</v>
      </c>
      <c r="D249" s="531">
        <v>2016</v>
      </c>
      <c r="E249" s="533" t="s">
        <v>22</v>
      </c>
      <c r="F249" s="531" t="s">
        <v>6</v>
      </c>
      <c r="G249" s="533" t="s">
        <v>2647</v>
      </c>
      <c r="H249" s="1351" t="s">
        <v>484</v>
      </c>
      <c r="I249" s="1352" t="s">
        <v>2095</v>
      </c>
      <c r="J249" s="1353" t="s">
        <v>269</v>
      </c>
      <c r="K249" s="1352">
        <v>0</v>
      </c>
      <c r="L249" s="1352">
        <v>9</v>
      </c>
      <c r="M249" s="1352">
        <v>0</v>
      </c>
      <c r="N249" s="1354">
        <f t="shared" si="3"/>
        <v>9</v>
      </c>
      <c r="O249" s="1355"/>
    </row>
    <row r="250" spans="1:15">
      <c r="A250" s="531" t="s">
        <v>39</v>
      </c>
      <c r="B250" s="531" t="s">
        <v>39</v>
      </c>
      <c r="C250" s="532" t="s">
        <v>736</v>
      </c>
      <c r="D250" s="531">
        <v>2016</v>
      </c>
      <c r="E250" s="533" t="s">
        <v>22</v>
      </c>
      <c r="F250" s="531" t="s">
        <v>6</v>
      </c>
      <c r="G250" s="533" t="s">
        <v>2647</v>
      </c>
      <c r="H250" s="1351" t="s">
        <v>484</v>
      </c>
      <c r="I250" s="1352" t="s">
        <v>2095</v>
      </c>
      <c r="J250" s="1353" t="s">
        <v>74</v>
      </c>
      <c r="K250" s="1352">
        <v>0</v>
      </c>
      <c r="L250" s="1352">
        <v>25</v>
      </c>
      <c r="M250" s="1352">
        <v>0</v>
      </c>
      <c r="N250" s="1354">
        <f t="shared" si="3"/>
        <v>25</v>
      </c>
      <c r="O250" s="1355"/>
    </row>
    <row r="251" spans="1:15">
      <c r="A251" s="531" t="s">
        <v>39</v>
      </c>
      <c r="B251" s="531" t="s">
        <v>39</v>
      </c>
      <c r="C251" s="532" t="s">
        <v>736</v>
      </c>
      <c r="D251" s="531">
        <v>2016</v>
      </c>
      <c r="E251" s="533" t="s">
        <v>22</v>
      </c>
      <c r="F251" s="531" t="s">
        <v>6</v>
      </c>
      <c r="G251" s="533" t="s">
        <v>2647</v>
      </c>
      <c r="H251" s="1351" t="s">
        <v>484</v>
      </c>
      <c r="I251" s="1352" t="s">
        <v>2095</v>
      </c>
      <c r="J251" s="1353" t="s">
        <v>90</v>
      </c>
      <c r="K251" s="1352">
        <v>0</v>
      </c>
      <c r="L251" s="1352">
        <v>87</v>
      </c>
      <c r="M251" s="1352">
        <v>0</v>
      </c>
      <c r="N251" s="1356">
        <f t="shared" si="3"/>
        <v>87</v>
      </c>
      <c r="O251" s="1355"/>
    </row>
    <row r="252" spans="1:15">
      <c r="A252" s="531" t="s">
        <v>39</v>
      </c>
      <c r="B252" s="531" t="s">
        <v>39</v>
      </c>
      <c r="C252" s="532" t="s">
        <v>736</v>
      </c>
      <c r="D252" s="531">
        <v>2016</v>
      </c>
      <c r="E252" s="533" t="s">
        <v>22</v>
      </c>
      <c r="F252" s="531" t="s">
        <v>6</v>
      </c>
      <c r="G252" s="533" t="s">
        <v>745</v>
      </c>
      <c r="H252" s="1351" t="s">
        <v>484</v>
      </c>
      <c r="I252" s="1352" t="s">
        <v>2095</v>
      </c>
      <c r="J252" s="1353" t="s">
        <v>74</v>
      </c>
      <c r="K252" s="1352">
        <v>0</v>
      </c>
      <c r="L252" s="1352">
        <v>2</v>
      </c>
      <c r="M252" s="1352">
        <v>0</v>
      </c>
      <c r="N252" s="1354">
        <f t="shared" si="3"/>
        <v>2</v>
      </c>
      <c r="O252" s="1355"/>
    </row>
    <row r="253" spans="1:15">
      <c r="A253" s="531" t="s">
        <v>39</v>
      </c>
      <c r="B253" s="531" t="s">
        <v>39</v>
      </c>
      <c r="C253" s="532" t="s">
        <v>736</v>
      </c>
      <c r="D253" s="531">
        <v>2016</v>
      </c>
      <c r="E253" s="533" t="s">
        <v>22</v>
      </c>
      <c r="F253" s="531" t="s">
        <v>6</v>
      </c>
      <c r="G253" s="533" t="s">
        <v>747</v>
      </c>
      <c r="H253" s="1351" t="s">
        <v>1155</v>
      </c>
      <c r="I253" s="1352" t="s">
        <v>860</v>
      </c>
      <c r="J253" s="1353" t="s">
        <v>1051</v>
      </c>
      <c r="K253" s="1352">
        <v>0</v>
      </c>
      <c r="L253" s="1352">
        <v>6</v>
      </c>
      <c r="M253" s="1352">
        <v>0</v>
      </c>
      <c r="N253" s="1354">
        <f t="shared" si="3"/>
        <v>6</v>
      </c>
      <c r="O253" s="1355"/>
    </row>
    <row r="254" spans="1:15">
      <c r="A254" s="531" t="s">
        <v>39</v>
      </c>
      <c r="B254" s="531" t="s">
        <v>39</v>
      </c>
      <c r="C254" s="532" t="s">
        <v>736</v>
      </c>
      <c r="D254" s="531">
        <v>2016</v>
      </c>
      <c r="E254" s="533" t="s">
        <v>22</v>
      </c>
      <c r="F254" s="531" t="s">
        <v>6</v>
      </c>
      <c r="G254" s="533" t="s">
        <v>747</v>
      </c>
      <c r="H254" s="1351" t="s">
        <v>487</v>
      </c>
      <c r="I254" s="1352" t="s">
        <v>860</v>
      </c>
      <c r="J254" s="1353" t="s">
        <v>1043</v>
      </c>
      <c r="K254" s="1352">
        <v>0</v>
      </c>
      <c r="L254" s="1352">
        <v>4</v>
      </c>
      <c r="M254" s="1352">
        <v>0</v>
      </c>
      <c r="N254" s="1356">
        <f t="shared" si="3"/>
        <v>4</v>
      </c>
      <c r="O254" s="1355"/>
    </row>
    <row r="255" spans="1:15">
      <c r="A255" s="531" t="s">
        <v>39</v>
      </c>
      <c r="B255" s="531" t="s">
        <v>39</v>
      </c>
      <c r="C255" s="532" t="s">
        <v>736</v>
      </c>
      <c r="D255" s="531">
        <v>2016</v>
      </c>
      <c r="E255" s="533" t="s">
        <v>22</v>
      </c>
      <c r="F255" s="531" t="s">
        <v>6</v>
      </c>
      <c r="G255" s="533" t="s">
        <v>2647</v>
      </c>
      <c r="H255" s="1351" t="s">
        <v>488</v>
      </c>
      <c r="I255" s="1352" t="s">
        <v>1389</v>
      </c>
      <c r="J255" s="1353" t="s">
        <v>90</v>
      </c>
      <c r="K255" s="1352">
        <v>0</v>
      </c>
      <c r="L255" s="1352">
        <v>0</v>
      </c>
      <c r="M255" s="1352">
        <v>13</v>
      </c>
      <c r="N255" s="1354">
        <f t="shared" si="3"/>
        <v>13</v>
      </c>
      <c r="O255" s="1355"/>
    </row>
    <row r="256" spans="1:15">
      <c r="A256" s="531" t="s">
        <v>39</v>
      </c>
      <c r="B256" s="531" t="s">
        <v>39</v>
      </c>
      <c r="C256" s="532" t="s">
        <v>736</v>
      </c>
      <c r="D256" s="531">
        <v>2016</v>
      </c>
      <c r="E256" s="533" t="s">
        <v>22</v>
      </c>
      <c r="F256" s="531" t="s">
        <v>6</v>
      </c>
      <c r="G256" s="533" t="s">
        <v>747</v>
      </c>
      <c r="H256" s="1351" t="s">
        <v>2658</v>
      </c>
      <c r="I256" s="1352" t="s">
        <v>860</v>
      </c>
      <c r="J256" s="1353" t="s">
        <v>1059</v>
      </c>
      <c r="K256" s="1352">
        <v>0</v>
      </c>
      <c r="L256" s="1352">
        <v>8</v>
      </c>
      <c r="M256" s="1352">
        <v>0</v>
      </c>
      <c r="N256" s="1354">
        <f t="shared" si="3"/>
        <v>8</v>
      </c>
      <c r="O256" s="1355"/>
    </row>
    <row r="257" spans="1:15">
      <c r="A257" s="531" t="s">
        <v>39</v>
      </c>
      <c r="B257" s="531" t="s">
        <v>39</v>
      </c>
      <c r="C257" s="532" t="s">
        <v>736</v>
      </c>
      <c r="D257" s="531">
        <v>2016</v>
      </c>
      <c r="E257" s="533" t="s">
        <v>22</v>
      </c>
      <c r="F257" s="531" t="s">
        <v>6</v>
      </c>
      <c r="G257" s="533" t="s">
        <v>747</v>
      </c>
      <c r="H257" s="1351" t="s">
        <v>492</v>
      </c>
      <c r="I257" s="1352" t="s">
        <v>1389</v>
      </c>
      <c r="J257" s="1353" t="s">
        <v>1037</v>
      </c>
      <c r="K257" s="1352">
        <v>0</v>
      </c>
      <c r="L257" s="1352">
        <v>0</v>
      </c>
      <c r="M257" s="1352">
        <v>9</v>
      </c>
      <c r="N257" s="1356">
        <f t="shared" si="3"/>
        <v>9</v>
      </c>
      <c r="O257" s="1355"/>
    </row>
    <row r="258" spans="1:15">
      <c r="A258" s="531" t="s">
        <v>39</v>
      </c>
      <c r="B258" s="531" t="s">
        <v>39</v>
      </c>
      <c r="C258" s="532" t="s">
        <v>736</v>
      </c>
      <c r="D258" s="531">
        <v>2016</v>
      </c>
      <c r="E258" s="533" t="s">
        <v>22</v>
      </c>
      <c r="F258" s="531" t="s">
        <v>6</v>
      </c>
      <c r="G258" s="533" t="s">
        <v>747</v>
      </c>
      <c r="H258" s="1351" t="s">
        <v>492</v>
      </c>
      <c r="I258" s="1352" t="s">
        <v>1389</v>
      </c>
      <c r="J258" s="1353" t="s">
        <v>1052</v>
      </c>
      <c r="K258" s="1352">
        <v>0</v>
      </c>
      <c r="L258" s="1352">
        <v>0</v>
      </c>
      <c r="M258" s="1352">
        <v>2</v>
      </c>
      <c r="N258" s="1354">
        <f t="shared" si="3"/>
        <v>2</v>
      </c>
      <c r="O258" s="1355"/>
    </row>
    <row r="259" spans="1:15">
      <c r="A259" s="531" t="s">
        <v>39</v>
      </c>
      <c r="B259" s="531" t="s">
        <v>39</v>
      </c>
      <c r="C259" s="532" t="s">
        <v>736</v>
      </c>
      <c r="D259" s="531">
        <v>2016</v>
      </c>
      <c r="E259" s="533" t="s">
        <v>22</v>
      </c>
      <c r="F259" s="531" t="s">
        <v>6</v>
      </c>
      <c r="G259" s="533" t="s">
        <v>747</v>
      </c>
      <c r="H259" s="1351" t="s">
        <v>492</v>
      </c>
      <c r="I259" s="1352" t="s">
        <v>1389</v>
      </c>
      <c r="J259" s="1353" t="s">
        <v>1059</v>
      </c>
      <c r="K259" s="1352">
        <v>0</v>
      </c>
      <c r="L259" s="1352">
        <v>0</v>
      </c>
      <c r="M259" s="1352">
        <v>87</v>
      </c>
      <c r="N259" s="1354">
        <f t="shared" si="3"/>
        <v>87</v>
      </c>
      <c r="O259" s="1355"/>
    </row>
    <row r="260" spans="1:15">
      <c r="A260" s="531" t="s">
        <v>39</v>
      </c>
      <c r="B260" s="531" t="s">
        <v>39</v>
      </c>
      <c r="C260" s="532" t="s">
        <v>736</v>
      </c>
      <c r="D260" s="531">
        <v>2016</v>
      </c>
      <c r="E260" s="533" t="s">
        <v>22</v>
      </c>
      <c r="F260" s="531" t="s">
        <v>6</v>
      </c>
      <c r="G260" s="533" t="s">
        <v>747</v>
      </c>
      <c r="H260" s="1351" t="s">
        <v>492</v>
      </c>
      <c r="I260" s="1352" t="s">
        <v>1389</v>
      </c>
      <c r="J260" s="1353" t="s">
        <v>1062</v>
      </c>
      <c r="K260" s="1352">
        <v>0</v>
      </c>
      <c r="L260" s="1352">
        <v>0</v>
      </c>
      <c r="M260" s="1352">
        <v>3</v>
      </c>
      <c r="N260" s="1356">
        <f t="shared" si="3"/>
        <v>3</v>
      </c>
      <c r="O260" s="1355"/>
    </row>
    <row r="261" spans="1:15">
      <c r="A261" s="531" t="s">
        <v>39</v>
      </c>
      <c r="B261" s="531" t="s">
        <v>39</v>
      </c>
      <c r="C261" s="532" t="s">
        <v>736</v>
      </c>
      <c r="D261" s="531">
        <v>2016</v>
      </c>
      <c r="E261" s="533" t="s">
        <v>22</v>
      </c>
      <c r="F261" s="531" t="s">
        <v>6</v>
      </c>
      <c r="G261" s="533" t="s">
        <v>747</v>
      </c>
      <c r="H261" s="1351" t="s">
        <v>1404</v>
      </c>
      <c r="I261" s="1352" t="s">
        <v>860</v>
      </c>
      <c r="J261" s="1353" t="s">
        <v>1060</v>
      </c>
      <c r="K261" s="1352">
        <v>0</v>
      </c>
      <c r="L261" s="1352">
        <v>56</v>
      </c>
      <c r="M261" s="1352">
        <v>0</v>
      </c>
      <c r="N261" s="1354">
        <f t="shared" si="3"/>
        <v>56</v>
      </c>
      <c r="O261" s="1355"/>
    </row>
    <row r="262" spans="1:15">
      <c r="A262" s="531" t="s">
        <v>39</v>
      </c>
      <c r="B262" s="531" t="s">
        <v>39</v>
      </c>
      <c r="C262" s="532" t="s">
        <v>736</v>
      </c>
      <c r="D262" s="531">
        <v>2016</v>
      </c>
      <c r="E262" s="533" t="s">
        <v>22</v>
      </c>
      <c r="F262" s="531" t="s">
        <v>6</v>
      </c>
      <c r="G262" s="533" t="s">
        <v>747</v>
      </c>
      <c r="H262" s="1351" t="s">
        <v>1404</v>
      </c>
      <c r="I262" s="1352" t="s">
        <v>860</v>
      </c>
      <c r="J262" s="1353" t="s">
        <v>1043</v>
      </c>
      <c r="K262" s="1352">
        <v>0</v>
      </c>
      <c r="L262" s="1352">
        <v>22</v>
      </c>
      <c r="M262" s="1352">
        <v>0</v>
      </c>
      <c r="N262" s="1354">
        <f t="shared" ref="N262:N325" si="4">K262+L262+M262</f>
        <v>22</v>
      </c>
      <c r="O262" s="1355"/>
    </row>
    <row r="263" spans="1:15">
      <c r="A263" s="531" t="s">
        <v>39</v>
      </c>
      <c r="B263" s="531" t="s">
        <v>39</v>
      </c>
      <c r="C263" s="532" t="s">
        <v>736</v>
      </c>
      <c r="D263" s="531">
        <v>2016</v>
      </c>
      <c r="E263" s="533" t="s">
        <v>22</v>
      </c>
      <c r="F263" s="531" t="s">
        <v>6</v>
      </c>
      <c r="G263" s="533" t="s">
        <v>747</v>
      </c>
      <c r="H263" s="1351" t="s">
        <v>1117</v>
      </c>
      <c r="I263" s="1352" t="s">
        <v>860</v>
      </c>
      <c r="J263" s="1353" t="s">
        <v>1051</v>
      </c>
      <c r="K263" s="1352">
        <v>0</v>
      </c>
      <c r="L263" s="1352">
        <v>4</v>
      </c>
      <c r="M263" s="1352">
        <v>2</v>
      </c>
      <c r="N263" s="1356">
        <f t="shared" si="4"/>
        <v>6</v>
      </c>
      <c r="O263" s="1355"/>
    </row>
    <row r="264" spans="1:15">
      <c r="A264" s="531" t="s">
        <v>39</v>
      </c>
      <c r="B264" s="531" t="s">
        <v>39</v>
      </c>
      <c r="C264" s="532" t="s">
        <v>736</v>
      </c>
      <c r="D264" s="531">
        <v>2016</v>
      </c>
      <c r="E264" s="533" t="s">
        <v>22</v>
      </c>
      <c r="F264" s="531" t="s">
        <v>6</v>
      </c>
      <c r="G264" s="533" t="s">
        <v>747</v>
      </c>
      <c r="H264" s="1351" t="s">
        <v>1117</v>
      </c>
      <c r="I264" s="1352" t="s">
        <v>860</v>
      </c>
      <c r="J264" s="1353" t="s">
        <v>269</v>
      </c>
      <c r="K264" s="1352">
        <v>0</v>
      </c>
      <c r="L264" s="1352">
        <v>1</v>
      </c>
      <c r="M264" s="1352">
        <v>0</v>
      </c>
      <c r="N264" s="1354">
        <f t="shared" si="4"/>
        <v>1</v>
      </c>
      <c r="O264" s="1355"/>
    </row>
    <row r="265" spans="1:15">
      <c r="A265" s="531" t="s">
        <v>39</v>
      </c>
      <c r="B265" s="531" t="s">
        <v>39</v>
      </c>
      <c r="C265" s="532" t="s">
        <v>736</v>
      </c>
      <c r="D265" s="531">
        <v>2016</v>
      </c>
      <c r="E265" s="533" t="s">
        <v>22</v>
      </c>
      <c r="F265" s="531" t="s">
        <v>6</v>
      </c>
      <c r="G265" s="533" t="s">
        <v>2644</v>
      </c>
      <c r="H265" s="1351" t="s">
        <v>493</v>
      </c>
      <c r="I265" s="1352" t="s">
        <v>2095</v>
      </c>
      <c r="J265" s="1353" t="s">
        <v>1051</v>
      </c>
      <c r="K265" s="1352">
        <v>0</v>
      </c>
      <c r="L265" s="1352">
        <v>0</v>
      </c>
      <c r="M265" s="1352">
        <v>13</v>
      </c>
      <c r="N265" s="1354">
        <f t="shared" si="4"/>
        <v>13</v>
      </c>
      <c r="O265" s="1355"/>
    </row>
    <row r="266" spans="1:15">
      <c r="A266" s="531" t="s">
        <v>39</v>
      </c>
      <c r="B266" s="531" t="s">
        <v>39</v>
      </c>
      <c r="C266" s="532" t="s">
        <v>736</v>
      </c>
      <c r="D266" s="531">
        <v>2016</v>
      </c>
      <c r="E266" s="533" t="s">
        <v>22</v>
      </c>
      <c r="F266" s="531" t="s">
        <v>6</v>
      </c>
      <c r="G266" s="533" t="s">
        <v>2644</v>
      </c>
      <c r="H266" s="1351" t="s">
        <v>493</v>
      </c>
      <c r="I266" s="1352" t="s">
        <v>2095</v>
      </c>
      <c r="J266" s="1353" t="s">
        <v>1040</v>
      </c>
      <c r="K266" s="1352">
        <v>0</v>
      </c>
      <c r="L266" s="1352">
        <v>20</v>
      </c>
      <c r="M266" s="1352">
        <v>537</v>
      </c>
      <c r="N266" s="1356">
        <f t="shared" si="4"/>
        <v>557</v>
      </c>
      <c r="O266" s="1355"/>
    </row>
    <row r="267" spans="1:15">
      <c r="A267" s="531" t="s">
        <v>39</v>
      </c>
      <c r="B267" s="531" t="s">
        <v>39</v>
      </c>
      <c r="C267" s="532" t="s">
        <v>736</v>
      </c>
      <c r="D267" s="531">
        <v>2016</v>
      </c>
      <c r="E267" s="533" t="s">
        <v>22</v>
      </c>
      <c r="F267" s="531" t="s">
        <v>6</v>
      </c>
      <c r="G267" s="533" t="s">
        <v>2644</v>
      </c>
      <c r="H267" s="1351" t="s">
        <v>493</v>
      </c>
      <c r="I267" s="1352" t="s">
        <v>2095</v>
      </c>
      <c r="J267" s="1353" t="s">
        <v>1043</v>
      </c>
      <c r="K267" s="1352">
        <v>0</v>
      </c>
      <c r="L267" s="1352">
        <v>0</v>
      </c>
      <c r="M267" s="1352">
        <v>10</v>
      </c>
      <c r="N267" s="1354">
        <f t="shared" si="4"/>
        <v>10</v>
      </c>
      <c r="O267" s="1355"/>
    </row>
    <row r="268" spans="1:15">
      <c r="A268" s="531" t="s">
        <v>39</v>
      </c>
      <c r="B268" s="531" t="s">
        <v>39</v>
      </c>
      <c r="C268" s="532" t="s">
        <v>736</v>
      </c>
      <c r="D268" s="531">
        <v>2016</v>
      </c>
      <c r="E268" s="533" t="s">
        <v>22</v>
      </c>
      <c r="F268" s="531" t="s">
        <v>6</v>
      </c>
      <c r="G268" s="533" t="s">
        <v>2644</v>
      </c>
      <c r="H268" s="1351" t="s">
        <v>493</v>
      </c>
      <c r="I268" s="1352" t="s">
        <v>2095</v>
      </c>
      <c r="J268" s="1353" t="s">
        <v>1041</v>
      </c>
      <c r="K268" s="1352">
        <v>0</v>
      </c>
      <c r="L268" s="1352">
        <v>0</v>
      </c>
      <c r="M268" s="1352">
        <v>177</v>
      </c>
      <c r="N268" s="1354">
        <f t="shared" si="4"/>
        <v>177</v>
      </c>
      <c r="O268" s="1355"/>
    </row>
    <row r="269" spans="1:15">
      <c r="A269" s="531" t="s">
        <v>39</v>
      </c>
      <c r="B269" s="531" t="s">
        <v>39</v>
      </c>
      <c r="C269" s="532" t="s">
        <v>736</v>
      </c>
      <c r="D269" s="531">
        <v>2016</v>
      </c>
      <c r="E269" s="533" t="s">
        <v>22</v>
      </c>
      <c r="F269" s="531" t="s">
        <v>6</v>
      </c>
      <c r="G269" s="533" t="s">
        <v>747</v>
      </c>
      <c r="H269" s="1351" t="s">
        <v>493</v>
      </c>
      <c r="I269" s="1352" t="s">
        <v>2095</v>
      </c>
      <c r="J269" s="1353" t="s">
        <v>1051</v>
      </c>
      <c r="K269" s="1352">
        <v>0</v>
      </c>
      <c r="L269" s="1352">
        <v>8</v>
      </c>
      <c r="M269" s="1352">
        <v>60</v>
      </c>
      <c r="N269" s="1356">
        <f t="shared" si="4"/>
        <v>68</v>
      </c>
      <c r="O269" s="1355"/>
    </row>
    <row r="270" spans="1:15">
      <c r="A270" s="531" t="s">
        <v>39</v>
      </c>
      <c r="B270" s="531" t="s">
        <v>39</v>
      </c>
      <c r="C270" s="532" t="s">
        <v>736</v>
      </c>
      <c r="D270" s="531">
        <v>2016</v>
      </c>
      <c r="E270" s="533" t="s">
        <v>22</v>
      </c>
      <c r="F270" s="531" t="s">
        <v>6</v>
      </c>
      <c r="G270" s="533" t="s">
        <v>747</v>
      </c>
      <c r="H270" s="1351" t="s">
        <v>493</v>
      </c>
      <c r="I270" s="1352" t="s">
        <v>2095</v>
      </c>
      <c r="J270" s="1353" t="s">
        <v>1038</v>
      </c>
      <c r="K270" s="1352">
        <v>0</v>
      </c>
      <c r="L270" s="1352">
        <v>20</v>
      </c>
      <c r="M270" s="1352">
        <v>5</v>
      </c>
      <c r="N270" s="1354">
        <f t="shared" si="4"/>
        <v>25</v>
      </c>
      <c r="O270" s="1355"/>
    </row>
    <row r="271" spans="1:15">
      <c r="A271" s="531" t="s">
        <v>39</v>
      </c>
      <c r="B271" s="531" t="s">
        <v>39</v>
      </c>
      <c r="C271" s="532" t="s">
        <v>736</v>
      </c>
      <c r="D271" s="531">
        <v>2016</v>
      </c>
      <c r="E271" s="533" t="s">
        <v>22</v>
      </c>
      <c r="F271" s="531" t="s">
        <v>6</v>
      </c>
      <c r="G271" s="533" t="s">
        <v>747</v>
      </c>
      <c r="H271" s="1351" t="s">
        <v>493</v>
      </c>
      <c r="I271" s="1352" t="s">
        <v>2095</v>
      </c>
      <c r="J271" s="1353" t="s">
        <v>269</v>
      </c>
      <c r="K271" s="1352">
        <v>0</v>
      </c>
      <c r="L271" s="1352">
        <v>292</v>
      </c>
      <c r="M271" s="1352">
        <v>101</v>
      </c>
      <c r="N271" s="1354">
        <f t="shared" si="4"/>
        <v>393</v>
      </c>
      <c r="O271" s="1355"/>
    </row>
    <row r="272" spans="1:15">
      <c r="A272" s="531" t="s">
        <v>39</v>
      </c>
      <c r="B272" s="531" t="s">
        <v>39</v>
      </c>
      <c r="C272" s="532" t="s">
        <v>736</v>
      </c>
      <c r="D272" s="531">
        <v>2016</v>
      </c>
      <c r="E272" s="533" t="s">
        <v>22</v>
      </c>
      <c r="F272" s="531" t="s">
        <v>6</v>
      </c>
      <c r="G272" s="533" t="s">
        <v>747</v>
      </c>
      <c r="H272" s="1351" t="s">
        <v>493</v>
      </c>
      <c r="I272" s="1352" t="s">
        <v>2095</v>
      </c>
      <c r="J272" s="1353" t="s">
        <v>1060</v>
      </c>
      <c r="K272" s="1352">
        <v>0</v>
      </c>
      <c r="L272" s="1352">
        <v>18</v>
      </c>
      <c r="M272" s="1352">
        <v>0</v>
      </c>
      <c r="N272" s="1356">
        <f t="shared" si="4"/>
        <v>18</v>
      </c>
      <c r="O272" s="1355"/>
    </row>
    <row r="273" spans="1:15">
      <c r="A273" s="531" t="s">
        <v>39</v>
      </c>
      <c r="B273" s="531" t="s">
        <v>39</v>
      </c>
      <c r="C273" s="532" t="s">
        <v>736</v>
      </c>
      <c r="D273" s="531">
        <v>2016</v>
      </c>
      <c r="E273" s="533" t="s">
        <v>22</v>
      </c>
      <c r="F273" s="531" t="s">
        <v>6</v>
      </c>
      <c r="G273" s="533" t="s">
        <v>747</v>
      </c>
      <c r="H273" s="1351" t="s">
        <v>493</v>
      </c>
      <c r="I273" s="1352" t="s">
        <v>2095</v>
      </c>
      <c r="J273" s="1353" t="s">
        <v>1043</v>
      </c>
      <c r="K273" s="1352">
        <v>0</v>
      </c>
      <c r="L273" s="1352">
        <v>6</v>
      </c>
      <c r="M273" s="1352">
        <v>5</v>
      </c>
      <c r="N273" s="1354">
        <f t="shared" si="4"/>
        <v>11</v>
      </c>
      <c r="O273" s="1355"/>
    </row>
    <row r="274" spans="1:15">
      <c r="A274" s="531" t="s">
        <v>39</v>
      </c>
      <c r="B274" s="531" t="s">
        <v>39</v>
      </c>
      <c r="C274" s="532" t="s">
        <v>736</v>
      </c>
      <c r="D274" s="531">
        <v>2016</v>
      </c>
      <c r="E274" s="533" t="s">
        <v>22</v>
      </c>
      <c r="F274" s="531" t="s">
        <v>6</v>
      </c>
      <c r="G274" s="533" t="s">
        <v>2644</v>
      </c>
      <c r="H274" s="1351" t="s">
        <v>993</v>
      </c>
      <c r="I274" s="1352" t="s">
        <v>2095</v>
      </c>
      <c r="J274" s="1353" t="s">
        <v>1040</v>
      </c>
      <c r="K274" s="1352">
        <v>0</v>
      </c>
      <c r="L274" s="1352">
        <v>7</v>
      </c>
      <c r="M274" s="1352">
        <v>84</v>
      </c>
      <c r="N274" s="1354">
        <f t="shared" si="4"/>
        <v>91</v>
      </c>
      <c r="O274" s="1355"/>
    </row>
    <row r="275" spans="1:15">
      <c r="A275" s="531" t="s">
        <v>39</v>
      </c>
      <c r="B275" s="531" t="s">
        <v>39</v>
      </c>
      <c r="C275" s="532" t="s">
        <v>736</v>
      </c>
      <c r="D275" s="531">
        <v>2016</v>
      </c>
      <c r="E275" s="533" t="s">
        <v>22</v>
      </c>
      <c r="F275" s="531" t="s">
        <v>6</v>
      </c>
      <c r="G275" s="533" t="s">
        <v>747</v>
      </c>
      <c r="H275" s="1351" t="s">
        <v>993</v>
      </c>
      <c r="I275" s="1352" t="s">
        <v>2095</v>
      </c>
      <c r="J275" s="1353" t="s">
        <v>1060</v>
      </c>
      <c r="K275" s="1352">
        <v>0</v>
      </c>
      <c r="L275" s="1352">
        <v>1458</v>
      </c>
      <c r="M275" s="1352">
        <v>17</v>
      </c>
      <c r="N275" s="1356">
        <f t="shared" si="4"/>
        <v>1475</v>
      </c>
      <c r="O275" s="1355"/>
    </row>
    <row r="276" spans="1:15">
      <c r="A276" s="531" t="s">
        <v>39</v>
      </c>
      <c r="B276" s="531" t="s">
        <v>39</v>
      </c>
      <c r="C276" s="532" t="s">
        <v>736</v>
      </c>
      <c r="D276" s="531">
        <v>2016</v>
      </c>
      <c r="E276" s="533" t="s">
        <v>22</v>
      </c>
      <c r="F276" s="531" t="s">
        <v>6</v>
      </c>
      <c r="G276" s="533" t="s">
        <v>747</v>
      </c>
      <c r="H276" s="1351" t="s">
        <v>993</v>
      </c>
      <c r="I276" s="1352" t="s">
        <v>2095</v>
      </c>
      <c r="J276" s="1353" t="s">
        <v>1043</v>
      </c>
      <c r="K276" s="1352">
        <v>0</v>
      </c>
      <c r="L276" s="1352">
        <v>31</v>
      </c>
      <c r="M276" s="1352">
        <v>6</v>
      </c>
      <c r="N276" s="1354">
        <f t="shared" si="4"/>
        <v>37</v>
      </c>
      <c r="O276" s="1355"/>
    </row>
    <row r="277" spans="1:15">
      <c r="A277" s="531" t="s">
        <v>39</v>
      </c>
      <c r="B277" s="531" t="s">
        <v>39</v>
      </c>
      <c r="C277" s="532" t="s">
        <v>736</v>
      </c>
      <c r="D277" s="531">
        <v>2016</v>
      </c>
      <c r="E277" s="533" t="s">
        <v>22</v>
      </c>
      <c r="F277" s="531" t="s">
        <v>6</v>
      </c>
      <c r="G277" s="533" t="s">
        <v>747</v>
      </c>
      <c r="H277" s="1351" t="s">
        <v>1142</v>
      </c>
      <c r="I277" s="1352" t="s">
        <v>860</v>
      </c>
      <c r="J277" s="1353" t="s">
        <v>1051</v>
      </c>
      <c r="K277" s="1352">
        <v>0</v>
      </c>
      <c r="L277" s="1352">
        <v>0</v>
      </c>
      <c r="M277" s="1352">
        <v>7</v>
      </c>
      <c r="N277" s="1354">
        <f t="shared" si="4"/>
        <v>7</v>
      </c>
      <c r="O277" s="1355"/>
    </row>
    <row r="278" spans="1:15">
      <c r="A278" s="531" t="s">
        <v>39</v>
      </c>
      <c r="B278" s="531" t="s">
        <v>39</v>
      </c>
      <c r="C278" s="532" t="s">
        <v>736</v>
      </c>
      <c r="D278" s="531">
        <v>2016</v>
      </c>
      <c r="E278" s="533" t="s">
        <v>22</v>
      </c>
      <c r="F278" s="531" t="s">
        <v>6</v>
      </c>
      <c r="G278" s="533" t="s">
        <v>747</v>
      </c>
      <c r="H278" s="1351" t="s">
        <v>1142</v>
      </c>
      <c r="I278" s="1352" t="s">
        <v>860</v>
      </c>
      <c r="J278" s="1353" t="s">
        <v>1060</v>
      </c>
      <c r="K278" s="1352">
        <v>0</v>
      </c>
      <c r="L278" s="1352">
        <v>15</v>
      </c>
      <c r="M278" s="1352">
        <v>1</v>
      </c>
      <c r="N278" s="1356">
        <f t="shared" si="4"/>
        <v>16</v>
      </c>
      <c r="O278" s="1355"/>
    </row>
    <row r="279" spans="1:15">
      <c r="A279" s="531" t="s">
        <v>39</v>
      </c>
      <c r="B279" s="531" t="s">
        <v>39</v>
      </c>
      <c r="C279" s="532" t="s">
        <v>736</v>
      </c>
      <c r="D279" s="531">
        <v>2016</v>
      </c>
      <c r="E279" s="533" t="s">
        <v>22</v>
      </c>
      <c r="F279" s="531" t="s">
        <v>6</v>
      </c>
      <c r="G279" s="533" t="s">
        <v>747</v>
      </c>
      <c r="H279" s="1351" t="s">
        <v>2659</v>
      </c>
      <c r="I279" s="1352" t="s">
        <v>860</v>
      </c>
      <c r="J279" s="1353" t="s">
        <v>1060</v>
      </c>
      <c r="K279" s="1352">
        <v>0</v>
      </c>
      <c r="L279" s="1352">
        <v>56</v>
      </c>
      <c r="M279" s="1352">
        <v>58</v>
      </c>
      <c r="N279" s="1354">
        <f t="shared" si="4"/>
        <v>114</v>
      </c>
      <c r="O279" s="1355"/>
    </row>
    <row r="280" spans="1:15">
      <c r="A280" s="531" t="s">
        <v>39</v>
      </c>
      <c r="B280" s="531" t="s">
        <v>39</v>
      </c>
      <c r="C280" s="532" t="s">
        <v>736</v>
      </c>
      <c r="D280" s="531">
        <v>2016</v>
      </c>
      <c r="E280" s="533" t="s">
        <v>22</v>
      </c>
      <c r="F280" s="531" t="s">
        <v>6</v>
      </c>
      <c r="G280" s="533" t="s">
        <v>747</v>
      </c>
      <c r="H280" s="1351" t="s">
        <v>2659</v>
      </c>
      <c r="I280" s="1352" t="s">
        <v>860</v>
      </c>
      <c r="J280" s="1353" t="s">
        <v>1043</v>
      </c>
      <c r="K280" s="1352">
        <v>0</v>
      </c>
      <c r="L280" s="1352">
        <v>146</v>
      </c>
      <c r="M280" s="1352">
        <v>321</v>
      </c>
      <c r="N280" s="1354">
        <f t="shared" si="4"/>
        <v>467</v>
      </c>
      <c r="O280" s="1355"/>
    </row>
    <row r="281" spans="1:15">
      <c r="A281" s="531" t="s">
        <v>39</v>
      </c>
      <c r="B281" s="531" t="s">
        <v>39</v>
      </c>
      <c r="C281" s="532" t="s">
        <v>736</v>
      </c>
      <c r="D281" s="531">
        <v>2016</v>
      </c>
      <c r="E281" s="533" t="s">
        <v>22</v>
      </c>
      <c r="F281" s="531" t="s">
        <v>6</v>
      </c>
      <c r="G281" s="533" t="s">
        <v>747</v>
      </c>
      <c r="H281" s="1351" t="s">
        <v>2660</v>
      </c>
      <c r="I281" s="1352" t="s">
        <v>860</v>
      </c>
      <c r="J281" s="1353" t="s">
        <v>1051</v>
      </c>
      <c r="K281" s="1352">
        <v>0</v>
      </c>
      <c r="L281" s="1352">
        <v>0</v>
      </c>
      <c r="M281" s="1352">
        <v>23</v>
      </c>
      <c r="N281" s="1356">
        <f t="shared" si="4"/>
        <v>23</v>
      </c>
      <c r="O281" s="1355"/>
    </row>
    <row r="282" spans="1:15">
      <c r="A282" s="531" t="s">
        <v>39</v>
      </c>
      <c r="B282" s="531" t="s">
        <v>39</v>
      </c>
      <c r="C282" s="532" t="s">
        <v>736</v>
      </c>
      <c r="D282" s="531">
        <v>2016</v>
      </c>
      <c r="E282" s="533" t="s">
        <v>22</v>
      </c>
      <c r="F282" s="531" t="s">
        <v>6</v>
      </c>
      <c r="G282" s="533" t="s">
        <v>747</v>
      </c>
      <c r="H282" s="1351" t="s">
        <v>2660</v>
      </c>
      <c r="I282" s="1352" t="s">
        <v>860</v>
      </c>
      <c r="J282" s="1353" t="s">
        <v>1038</v>
      </c>
      <c r="K282" s="1352">
        <v>0</v>
      </c>
      <c r="L282" s="1352">
        <v>0</v>
      </c>
      <c r="M282" s="1352">
        <v>7</v>
      </c>
      <c r="N282" s="1354">
        <f t="shared" si="4"/>
        <v>7</v>
      </c>
      <c r="O282" s="1355"/>
    </row>
    <row r="283" spans="1:15">
      <c r="A283" s="531" t="s">
        <v>39</v>
      </c>
      <c r="B283" s="531" t="s">
        <v>39</v>
      </c>
      <c r="C283" s="532" t="s">
        <v>736</v>
      </c>
      <c r="D283" s="531">
        <v>2016</v>
      </c>
      <c r="E283" s="533" t="s">
        <v>22</v>
      </c>
      <c r="F283" s="531" t="s">
        <v>6</v>
      </c>
      <c r="G283" s="533" t="s">
        <v>747</v>
      </c>
      <c r="H283" s="1351" t="s">
        <v>1118</v>
      </c>
      <c r="I283" s="1352" t="s">
        <v>860</v>
      </c>
      <c r="J283" s="1353" t="s">
        <v>1051</v>
      </c>
      <c r="K283" s="1352">
        <v>0</v>
      </c>
      <c r="L283" s="1352">
        <v>2</v>
      </c>
      <c r="M283" s="1352">
        <v>0</v>
      </c>
      <c r="N283" s="1354">
        <f t="shared" si="4"/>
        <v>2</v>
      </c>
      <c r="O283" s="1355"/>
    </row>
    <row r="284" spans="1:15">
      <c r="A284" s="531" t="s">
        <v>39</v>
      </c>
      <c r="B284" s="531" t="s">
        <v>39</v>
      </c>
      <c r="C284" s="532" t="s">
        <v>736</v>
      </c>
      <c r="D284" s="531">
        <v>2016</v>
      </c>
      <c r="E284" s="533" t="s">
        <v>22</v>
      </c>
      <c r="F284" s="531" t="s">
        <v>6</v>
      </c>
      <c r="G284" s="533" t="s">
        <v>747</v>
      </c>
      <c r="H284" s="1351" t="s">
        <v>1118</v>
      </c>
      <c r="I284" s="1352" t="s">
        <v>860</v>
      </c>
      <c r="J284" s="1353" t="s">
        <v>1060</v>
      </c>
      <c r="K284" s="1352">
        <v>0</v>
      </c>
      <c r="L284" s="1352">
        <v>1</v>
      </c>
      <c r="M284" s="1352">
        <v>0</v>
      </c>
      <c r="N284" s="1356">
        <f t="shared" si="4"/>
        <v>1</v>
      </c>
      <c r="O284" s="1355"/>
    </row>
    <row r="285" spans="1:15">
      <c r="A285" s="531" t="s">
        <v>39</v>
      </c>
      <c r="B285" s="531" t="s">
        <v>39</v>
      </c>
      <c r="C285" s="532" t="s">
        <v>736</v>
      </c>
      <c r="D285" s="531">
        <v>2016</v>
      </c>
      <c r="E285" s="533" t="s">
        <v>22</v>
      </c>
      <c r="F285" s="531" t="s">
        <v>6</v>
      </c>
      <c r="G285" s="533" t="s">
        <v>2644</v>
      </c>
      <c r="H285" s="1351" t="s">
        <v>1119</v>
      </c>
      <c r="I285" s="1352" t="s">
        <v>860</v>
      </c>
      <c r="J285" s="1353" t="s">
        <v>1043</v>
      </c>
      <c r="K285" s="1352">
        <v>0</v>
      </c>
      <c r="L285" s="1352">
        <v>0</v>
      </c>
      <c r="M285" s="1352">
        <v>3</v>
      </c>
      <c r="N285" s="1354">
        <f t="shared" si="4"/>
        <v>3</v>
      </c>
      <c r="O285" s="1355"/>
    </row>
    <row r="286" spans="1:15">
      <c r="A286" s="531" t="s">
        <v>39</v>
      </c>
      <c r="B286" s="531" t="s">
        <v>39</v>
      </c>
      <c r="C286" s="532" t="s">
        <v>736</v>
      </c>
      <c r="D286" s="531">
        <v>2016</v>
      </c>
      <c r="E286" s="533" t="s">
        <v>22</v>
      </c>
      <c r="F286" s="531" t="s">
        <v>6</v>
      </c>
      <c r="G286" s="533" t="s">
        <v>747</v>
      </c>
      <c r="H286" s="1351" t="s">
        <v>1119</v>
      </c>
      <c r="I286" s="1352" t="s">
        <v>860</v>
      </c>
      <c r="J286" s="1353" t="s">
        <v>1051</v>
      </c>
      <c r="K286" s="1352">
        <v>0</v>
      </c>
      <c r="L286" s="1352">
        <v>0</v>
      </c>
      <c r="M286" s="1352">
        <v>63</v>
      </c>
      <c r="N286" s="1354">
        <f t="shared" si="4"/>
        <v>63</v>
      </c>
      <c r="O286" s="1355"/>
    </row>
    <row r="287" spans="1:15">
      <c r="A287" s="531" t="s">
        <v>39</v>
      </c>
      <c r="B287" s="531" t="s">
        <v>39</v>
      </c>
      <c r="C287" s="532" t="s">
        <v>736</v>
      </c>
      <c r="D287" s="531">
        <v>2016</v>
      </c>
      <c r="E287" s="533" t="s">
        <v>22</v>
      </c>
      <c r="F287" s="531" t="s">
        <v>6</v>
      </c>
      <c r="G287" s="533" t="s">
        <v>747</v>
      </c>
      <c r="H287" s="1351" t="s">
        <v>1119</v>
      </c>
      <c r="I287" s="1352" t="s">
        <v>860</v>
      </c>
      <c r="J287" s="1353" t="s">
        <v>1052</v>
      </c>
      <c r="K287" s="1352">
        <v>0</v>
      </c>
      <c r="L287" s="1352">
        <v>12</v>
      </c>
      <c r="M287" s="1352">
        <v>0</v>
      </c>
      <c r="N287" s="1356">
        <f t="shared" si="4"/>
        <v>12</v>
      </c>
      <c r="O287" s="1355"/>
    </row>
    <row r="288" spans="1:15">
      <c r="A288" s="531" t="s">
        <v>39</v>
      </c>
      <c r="B288" s="531" t="s">
        <v>39</v>
      </c>
      <c r="C288" s="532" t="s">
        <v>736</v>
      </c>
      <c r="D288" s="531">
        <v>2016</v>
      </c>
      <c r="E288" s="533" t="s">
        <v>22</v>
      </c>
      <c r="F288" s="531" t="s">
        <v>6</v>
      </c>
      <c r="G288" s="533" t="s">
        <v>747</v>
      </c>
      <c r="H288" s="1351" t="s">
        <v>1119</v>
      </c>
      <c r="I288" s="1352" t="s">
        <v>860</v>
      </c>
      <c r="J288" s="1353" t="s">
        <v>269</v>
      </c>
      <c r="K288" s="1352">
        <v>0</v>
      </c>
      <c r="L288" s="1352">
        <v>5</v>
      </c>
      <c r="M288" s="1352">
        <v>30</v>
      </c>
      <c r="N288" s="1354">
        <f t="shared" si="4"/>
        <v>35</v>
      </c>
      <c r="O288" s="1355"/>
    </row>
    <row r="289" spans="1:15">
      <c r="A289" s="531" t="s">
        <v>39</v>
      </c>
      <c r="B289" s="531" t="s">
        <v>39</v>
      </c>
      <c r="C289" s="532" t="s">
        <v>736</v>
      </c>
      <c r="D289" s="531">
        <v>2016</v>
      </c>
      <c r="E289" s="533" t="s">
        <v>22</v>
      </c>
      <c r="F289" s="531" t="s">
        <v>6</v>
      </c>
      <c r="G289" s="533" t="s">
        <v>747</v>
      </c>
      <c r="H289" s="1351" t="s">
        <v>1119</v>
      </c>
      <c r="I289" s="1352" t="s">
        <v>860</v>
      </c>
      <c r="J289" s="1353" t="s">
        <v>1060</v>
      </c>
      <c r="K289" s="1352">
        <v>0</v>
      </c>
      <c r="L289" s="1352">
        <v>10</v>
      </c>
      <c r="M289" s="1352">
        <v>0</v>
      </c>
      <c r="N289" s="1354">
        <f t="shared" si="4"/>
        <v>10</v>
      </c>
      <c r="O289" s="1355"/>
    </row>
    <row r="290" spans="1:15">
      <c r="A290" s="531" t="s">
        <v>39</v>
      </c>
      <c r="B290" s="531" t="s">
        <v>39</v>
      </c>
      <c r="C290" s="532" t="s">
        <v>736</v>
      </c>
      <c r="D290" s="531">
        <v>2016</v>
      </c>
      <c r="E290" s="533" t="s">
        <v>22</v>
      </c>
      <c r="F290" s="531" t="s">
        <v>6</v>
      </c>
      <c r="G290" s="533" t="s">
        <v>747</v>
      </c>
      <c r="H290" s="1351" t="s">
        <v>1119</v>
      </c>
      <c r="I290" s="1352" t="s">
        <v>860</v>
      </c>
      <c r="J290" s="1353" t="s">
        <v>1043</v>
      </c>
      <c r="K290" s="1352">
        <v>0</v>
      </c>
      <c r="L290" s="1352">
        <v>13</v>
      </c>
      <c r="M290" s="1352">
        <v>0</v>
      </c>
      <c r="N290" s="1356">
        <f t="shared" si="4"/>
        <v>13</v>
      </c>
      <c r="O290" s="1355"/>
    </row>
    <row r="291" spans="1:15">
      <c r="A291" s="531" t="s">
        <v>39</v>
      </c>
      <c r="B291" s="531" t="s">
        <v>39</v>
      </c>
      <c r="C291" s="532" t="s">
        <v>736</v>
      </c>
      <c r="D291" s="531">
        <v>2016</v>
      </c>
      <c r="E291" s="533" t="s">
        <v>22</v>
      </c>
      <c r="F291" s="531" t="s">
        <v>6</v>
      </c>
      <c r="G291" s="533" t="s">
        <v>2644</v>
      </c>
      <c r="H291" s="1351" t="s">
        <v>2501</v>
      </c>
      <c r="I291" s="1352" t="s">
        <v>860</v>
      </c>
      <c r="J291" s="1353" t="s">
        <v>1051</v>
      </c>
      <c r="K291" s="1352">
        <v>0</v>
      </c>
      <c r="L291" s="1352">
        <v>0</v>
      </c>
      <c r="M291" s="1352">
        <v>28</v>
      </c>
      <c r="N291" s="1354">
        <f t="shared" si="4"/>
        <v>28</v>
      </c>
      <c r="O291" s="1355"/>
    </row>
    <row r="292" spans="1:15">
      <c r="A292" s="531" t="s">
        <v>39</v>
      </c>
      <c r="B292" s="531" t="s">
        <v>39</v>
      </c>
      <c r="C292" s="532" t="s">
        <v>736</v>
      </c>
      <c r="D292" s="531">
        <v>2016</v>
      </c>
      <c r="E292" s="533" t="s">
        <v>22</v>
      </c>
      <c r="F292" s="531" t="s">
        <v>6</v>
      </c>
      <c r="G292" s="533" t="s">
        <v>2644</v>
      </c>
      <c r="H292" s="1351" t="s">
        <v>2501</v>
      </c>
      <c r="I292" s="1352" t="s">
        <v>860</v>
      </c>
      <c r="J292" s="1353" t="s">
        <v>1043</v>
      </c>
      <c r="K292" s="1352">
        <v>0</v>
      </c>
      <c r="L292" s="1352">
        <v>0</v>
      </c>
      <c r="M292" s="1352">
        <v>29</v>
      </c>
      <c r="N292" s="1354">
        <f t="shared" si="4"/>
        <v>29</v>
      </c>
      <c r="O292" s="1355"/>
    </row>
    <row r="293" spans="1:15">
      <c r="A293" s="531" t="s">
        <v>39</v>
      </c>
      <c r="B293" s="531" t="s">
        <v>39</v>
      </c>
      <c r="C293" s="532" t="s">
        <v>736</v>
      </c>
      <c r="D293" s="531">
        <v>2016</v>
      </c>
      <c r="E293" s="533" t="s">
        <v>22</v>
      </c>
      <c r="F293" s="531" t="s">
        <v>6</v>
      </c>
      <c r="G293" s="533" t="s">
        <v>747</v>
      </c>
      <c r="H293" s="1351" t="s">
        <v>2501</v>
      </c>
      <c r="I293" s="1352" t="s">
        <v>860</v>
      </c>
      <c r="J293" s="1353" t="s">
        <v>1051</v>
      </c>
      <c r="K293" s="1352">
        <v>0</v>
      </c>
      <c r="L293" s="1352">
        <v>0</v>
      </c>
      <c r="M293" s="1352">
        <v>183</v>
      </c>
      <c r="N293" s="1356">
        <f t="shared" si="4"/>
        <v>183</v>
      </c>
      <c r="O293" s="1355"/>
    </row>
    <row r="294" spans="1:15">
      <c r="A294" s="531" t="s">
        <v>39</v>
      </c>
      <c r="B294" s="531" t="s">
        <v>39</v>
      </c>
      <c r="C294" s="532" t="s">
        <v>736</v>
      </c>
      <c r="D294" s="531">
        <v>2016</v>
      </c>
      <c r="E294" s="533" t="s">
        <v>22</v>
      </c>
      <c r="F294" s="531" t="s">
        <v>6</v>
      </c>
      <c r="G294" s="533" t="s">
        <v>747</v>
      </c>
      <c r="H294" s="1351" t="s">
        <v>2501</v>
      </c>
      <c r="I294" s="1352" t="s">
        <v>860</v>
      </c>
      <c r="J294" s="1353" t="s">
        <v>1038</v>
      </c>
      <c r="K294" s="1352">
        <v>0</v>
      </c>
      <c r="L294" s="1352">
        <v>0</v>
      </c>
      <c r="M294" s="1352">
        <v>39</v>
      </c>
      <c r="N294" s="1354">
        <f t="shared" si="4"/>
        <v>39</v>
      </c>
      <c r="O294" s="1355"/>
    </row>
    <row r="295" spans="1:15">
      <c r="A295" s="531" t="s">
        <v>39</v>
      </c>
      <c r="B295" s="531" t="s">
        <v>39</v>
      </c>
      <c r="C295" s="532" t="s">
        <v>736</v>
      </c>
      <c r="D295" s="531">
        <v>2016</v>
      </c>
      <c r="E295" s="533" t="s">
        <v>22</v>
      </c>
      <c r="F295" s="531" t="s">
        <v>6</v>
      </c>
      <c r="G295" s="533" t="s">
        <v>747</v>
      </c>
      <c r="H295" s="1351" t="s">
        <v>2501</v>
      </c>
      <c r="I295" s="1352" t="s">
        <v>860</v>
      </c>
      <c r="J295" s="1353" t="s">
        <v>269</v>
      </c>
      <c r="K295" s="1352">
        <v>0</v>
      </c>
      <c r="L295" s="1352">
        <v>0</v>
      </c>
      <c r="M295" s="1352">
        <v>132</v>
      </c>
      <c r="N295" s="1354">
        <f t="shared" si="4"/>
        <v>132</v>
      </c>
      <c r="O295" s="1355"/>
    </row>
    <row r="296" spans="1:15">
      <c r="A296" s="531" t="s">
        <v>39</v>
      </c>
      <c r="B296" s="531" t="s">
        <v>39</v>
      </c>
      <c r="C296" s="532" t="s">
        <v>736</v>
      </c>
      <c r="D296" s="531">
        <v>2016</v>
      </c>
      <c r="E296" s="533" t="s">
        <v>22</v>
      </c>
      <c r="F296" s="531" t="s">
        <v>6</v>
      </c>
      <c r="G296" s="533" t="s">
        <v>747</v>
      </c>
      <c r="H296" s="1351" t="s">
        <v>2501</v>
      </c>
      <c r="I296" s="1352" t="s">
        <v>860</v>
      </c>
      <c r="J296" s="1353" t="s">
        <v>1043</v>
      </c>
      <c r="K296" s="1352">
        <v>0</v>
      </c>
      <c r="L296" s="1352">
        <v>0</v>
      </c>
      <c r="M296" s="1352">
        <v>322</v>
      </c>
      <c r="N296" s="1356">
        <f t="shared" si="4"/>
        <v>322</v>
      </c>
      <c r="O296" s="1355"/>
    </row>
    <row r="297" spans="1:15">
      <c r="A297" s="531" t="s">
        <v>39</v>
      </c>
      <c r="B297" s="531" t="s">
        <v>39</v>
      </c>
      <c r="C297" s="532" t="s">
        <v>736</v>
      </c>
      <c r="D297" s="531">
        <v>2016</v>
      </c>
      <c r="E297" s="533" t="s">
        <v>22</v>
      </c>
      <c r="F297" s="531" t="s">
        <v>6</v>
      </c>
      <c r="G297" s="533" t="s">
        <v>747</v>
      </c>
      <c r="H297" s="1351" t="s">
        <v>2167</v>
      </c>
      <c r="I297" s="1352" t="s">
        <v>860</v>
      </c>
      <c r="J297" s="1353" t="s">
        <v>1052</v>
      </c>
      <c r="K297" s="1352">
        <v>0</v>
      </c>
      <c r="L297" s="1352">
        <v>30</v>
      </c>
      <c r="M297" s="1352">
        <v>0</v>
      </c>
      <c r="N297" s="1354">
        <f t="shared" si="4"/>
        <v>30</v>
      </c>
      <c r="O297" s="1355"/>
    </row>
    <row r="298" spans="1:15">
      <c r="A298" s="531" t="s">
        <v>39</v>
      </c>
      <c r="B298" s="531" t="s">
        <v>39</v>
      </c>
      <c r="C298" s="532" t="s">
        <v>736</v>
      </c>
      <c r="D298" s="531">
        <v>2016</v>
      </c>
      <c r="E298" s="533" t="s">
        <v>22</v>
      </c>
      <c r="F298" s="531" t="s">
        <v>6</v>
      </c>
      <c r="G298" s="533" t="s">
        <v>747</v>
      </c>
      <c r="H298" s="1351" t="s">
        <v>1120</v>
      </c>
      <c r="I298" s="1352" t="s">
        <v>860</v>
      </c>
      <c r="J298" s="1353" t="s">
        <v>1051</v>
      </c>
      <c r="K298" s="1352">
        <v>0</v>
      </c>
      <c r="L298" s="1352">
        <v>21</v>
      </c>
      <c r="M298" s="1352">
        <v>0</v>
      </c>
      <c r="N298" s="1354">
        <f t="shared" si="4"/>
        <v>21</v>
      </c>
      <c r="O298" s="1355"/>
    </row>
    <row r="299" spans="1:15">
      <c r="A299" s="531" t="s">
        <v>39</v>
      </c>
      <c r="B299" s="531" t="s">
        <v>39</v>
      </c>
      <c r="C299" s="532" t="s">
        <v>736</v>
      </c>
      <c r="D299" s="531">
        <v>2016</v>
      </c>
      <c r="E299" s="533" t="s">
        <v>22</v>
      </c>
      <c r="F299" s="531" t="s">
        <v>6</v>
      </c>
      <c r="G299" s="533" t="s">
        <v>747</v>
      </c>
      <c r="H299" s="1351" t="s">
        <v>1120</v>
      </c>
      <c r="I299" s="1352" t="s">
        <v>860</v>
      </c>
      <c r="J299" s="1353" t="s">
        <v>1052</v>
      </c>
      <c r="K299" s="1352">
        <v>0</v>
      </c>
      <c r="L299" s="1352">
        <v>47</v>
      </c>
      <c r="M299" s="1352">
        <v>0</v>
      </c>
      <c r="N299" s="1356">
        <f t="shared" si="4"/>
        <v>47</v>
      </c>
      <c r="O299" s="1355"/>
    </row>
    <row r="300" spans="1:15">
      <c r="A300" s="531" t="s">
        <v>39</v>
      </c>
      <c r="B300" s="531" t="s">
        <v>39</v>
      </c>
      <c r="C300" s="532" t="s">
        <v>736</v>
      </c>
      <c r="D300" s="531">
        <v>2016</v>
      </c>
      <c r="E300" s="533" t="s">
        <v>22</v>
      </c>
      <c r="F300" s="531" t="s">
        <v>6</v>
      </c>
      <c r="G300" s="533" t="s">
        <v>747</v>
      </c>
      <c r="H300" s="1351" t="s">
        <v>1120</v>
      </c>
      <c r="I300" s="1352" t="s">
        <v>860</v>
      </c>
      <c r="J300" s="1353" t="s">
        <v>269</v>
      </c>
      <c r="K300" s="1352">
        <v>0</v>
      </c>
      <c r="L300" s="1352">
        <v>100</v>
      </c>
      <c r="M300" s="1352">
        <v>0</v>
      </c>
      <c r="N300" s="1354">
        <f t="shared" si="4"/>
        <v>100</v>
      </c>
      <c r="O300" s="1355"/>
    </row>
    <row r="301" spans="1:15">
      <c r="A301" s="531" t="s">
        <v>39</v>
      </c>
      <c r="B301" s="531" t="s">
        <v>39</v>
      </c>
      <c r="C301" s="532" t="s">
        <v>736</v>
      </c>
      <c r="D301" s="531">
        <v>2016</v>
      </c>
      <c r="E301" s="533" t="s">
        <v>22</v>
      </c>
      <c r="F301" s="531" t="s">
        <v>6</v>
      </c>
      <c r="G301" s="533" t="s">
        <v>747</v>
      </c>
      <c r="H301" s="1351" t="s">
        <v>1120</v>
      </c>
      <c r="I301" s="1352" t="s">
        <v>860</v>
      </c>
      <c r="J301" s="1353" t="s">
        <v>1059</v>
      </c>
      <c r="K301" s="1352">
        <v>0</v>
      </c>
      <c r="L301" s="1352">
        <v>51</v>
      </c>
      <c r="M301" s="1352">
        <v>0</v>
      </c>
      <c r="N301" s="1354">
        <f t="shared" si="4"/>
        <v>51</v>
      </c>
      <c r="O301" s="1355"/>
    </row>
    <row r="302" spans="1:15">
      <c r="A302" s="531" t="s">
        <v>39</v>
      </c>
      <c r="B302" s="531" t="s">
        <v>39</v>
      </c>
      <c r="C302" s="532" t="s">
        <v>736</v>
      </c>
      <c r="D302" s="531">
        <v>2016</v>
      </c>
      <c r="E302" s="533" t="s">
        <v>22</v>
      </c>
      <c r="F302" s="531" t="s">
        <v>6</v>
      </c>
      <c r="G302" s="533" t="s">
        <v>747</v>
      </c>
      <c r="H302" s="1351" t="s">
        <v>1120</v>
      </c>
      <c r="I302" s="1352" t="s">
        <v>860</v>
      </c>
      <c r="J302" s="1353" t="s">
        <v>1060</v>
      </c>
      <c r="K302" s="1352">
        <v>0</v>
      </c>
      <c r="L302" s="1352">
        <v>79</v>
      </c>
      <c r="M302" s="1352">
        <v>0</v>
      </c>
      <c r="N302" s="1356">
        <f t="shared" si="4"/>
        <v>79</v>
      </c>
      <c r="O302" s="1355"/>
    </row>
    <row r="303" spans="1:15">
      <c r="A303" s="531" t="s">
        <v>39</v>
      </c>
      <c r="B303" s="531" t="s">
        <v>39</v>
      </c>
      <c r="C303" s="532" t="s">
        <v>736</v>
      </c>
      <c r="D303" s="531">
        <v>2016</v>
      </c>
      <c r="E303" s="533" t="s">
        <v>22</v>
      </c>
      <c r="F303" s="531" t="s">
        <v>6</v>
      </c>
      <c r="G303" s="533" t="s">
        <v>747</v>
      </c>
      <c r="H303" s="1351" t="s">
        <v>1120</v>
      </c>
      <c r="I303" s="1352" t="s">
        <v>860</v>
      </c>
      <c r="J303" s="1353" t="s">
        <v>1043</v>
      </c>
      <c r="K303" s="1352">
        <v>0</v>
      </c>
      <c r="L303" s="1352">
        <v>247</v>
      </c>
      <c r="M303" s="1352">
        <v>0</v>
      </c>
      <c r="N303" s="1354">
        <f t="shared" si="4"/>
        <v>247</v>
      </c>
      <c r="O303" s="1355"/>
    </row>
    <row r="304" spans="1:15">
      <c r="A304" s="531" t="s">
        <v>39</v>
      </c>
      <c r="B304" s="531" t="s">
        <v>39</v>
      </c>
      <c r="C304" s="532" t="s">
        <v>736</v>
      </c>
      <c r="D304" s="531">
        <v>2016</v>
      </c>
      <c r="E304" s="533" t="s">
        <v>22</v>
      </c>
      <c r="F304" s="531" t="s">
        <v>6</v>
      </c>
      <c r="G304" s="533" t="s">
        <v>2644</v>
      </c>
      <c r="H304" s="1351" t="s">
        <v>1121</v>
      </c>
      <c r="I304" s="1352" t="s">
        <v>860</v>
      </c>
      <c r="J304" s="1353" t="s">
        <v>1051</v>
      </c>
      <c r="K304" s="1352">
        <v>0</v>
      </c>
      <c r="L304" s="1352">
        <v>0</v>
      </c>
      <c r="M304" s="1352">
        <v>1</v>
      </c>
      <c r="N304" s="1354">
        <f t="shared" si="4"/>
        <v>1</v>
      </c>
      <c r="O304" s="1355"/>
    </row>
    <row r="305" spans="1:15">
      <c r="A305" s="531" t="s">
        <v>39</v>
      </c>
      <c r="B305" s="531" t="s">
        <v>39</v>
      </c>
      <c r="C305" s="532" t="s">
        <v>736</v>
      </c>
      <c r="D305" s="531">
        <v>2016</v>
      </c>
      <c r="E305" s="533" t="s">
        <v>22</v>
      </c>
      <c r="F305" s="531" t="s">
        <v>6</v>
      </c>
      <c r="G305" s="533" t="s">
        <v>747</v>
      </c>
      <c r="H305" s="1351" t="s">
        <v>1121</v>
      </c>
      <c r="I305" s="1352" t="s">
        <v>860</v>
      </c>
      <c r="J305" s="1353" t="s">
        <v>1051</v>
      </c>
      <c r="K305" s="1352">
        <v>0</v>
      </c>
      <c r="L305" s="1352">
        <v>4</v>
      </c>
      <c r="M305" s="1352">
        <v>181</v>
      </c>
      <c r="N305" s="1356">
        <f t="shared" si="4"/>
        <v>185</v>
      </c>
      <c r="O305" s="1355"/>
    </row>
    <row r="306" spans="1:15">
      <c r="A306" s="531" t="s">
        <v>39</v>
      </c>
      <c r="B306" s="531" t="s">
        <v>39</v>
      </c>
      <c r="C306" s="532" t="s">
        <v>736</v>
      </c>
      <c r="D306" s="531">
        <v>2016</v>
      </c>
      <c r="E306" s="533" t="s">
        <v>22</v>
      </c>
      <c r="F306" s="531" t="s">
        <v>6</v>
      </c>
      <c r="G306" s="533" t="s">
        <v>747</v>
      </c>
      <c r="H306" s="1351" t="s">
        <v>1121</v>
      </c>
      <c r="I306" s="1352" t="s">
        <v>860</v>
      </c>
      <c r="J306" s="1353" t="s">
        <v>1052</v>
      </c>
      <c r="K306" s="1352">
        <v>0</v>
      </c>
      <c r="L306" s="1352">
        <v>27</v>
      </c>
      <c r="M306" s="1352">
        <v>0</v>
      </c>
      <c r="N306" s="1354">
        <f t="shared" si="4"/>
        <v>27</v>
      </c>
      <c r="O306" s="1355"/>
    </row>
    <row r="307" spans="1:15">
      <c r="A307" s="531" t="s">
        <v>39</v>
      </c>
      <c r="B307" s="531" t="s">
        <v>39</v>
      </c>
      <c r="C307" s="532" t="s">
        <v>736</v>
      </c>
      <c r="D307" s="531">
        <v>2016</v>
      </c>
      <c r="E307" s="533" t="s">
        <v>22</v>
      </c>
      <c r="F307" s="531" t="s">
        <v>6</v>
      </c>
      <c r="G307" s="533" t="s">
        <v>747</v>
      </c>
      <c r="H307" s="1351" t="s">
        <v>1121</v>
      </c>
      <c r="I307" s="1352" t="s">
        <v>860</v>
      </c>
      <c r="J307" s="1353" t="s">
        <v>1038</v>
      </c>
      <c r="K307" s="1352">
        <v>0</v>
      </c>
      <c r="L307" s="1352">
        <v>0</v>
      </c>
      <c r="M307" s="1352">
        <v>14</v>
      </c>
      <c r="N307" s="1354">
        <f t="shared" si="4"/>
        <v>14</v>
      </c>
      <c r="O307" s="1355"/>
    </row>
    <row r="308" spans="1:15">
      <c r="A308" s="531" t="s">
        <v>39</v>
      </c>
      <c r="B308" s="531" t="s">
        <v>39</v>
      </c>
      <c r="C308" s="532" t="s">
        <v>736</v>
      </c>
      <c r="D308" s="531">
        <v>2016</v>
      </c>
      <c r="E308" s="533" t="s">
        <v>22</v>
      </c>
      <c r="F308" s="531" t="s">
        <v>6</v>
      </c>
      <c r="G308" s="533" t="s">
        <v>747</v>
      </c>
      <c r="H308" s="1351" t="s">
        <v>1121</v>
      </c>
      <c r="I308" s="1352" t="s">
        <v>860</v>
      </c>
      <c r="J308" s="1353" t="s">
        <v>269</v>
      </c>
      <c r="K308" s="1352">
        <v>0</v>
      </c>
      <c r="L308" s="1352">
        <v>82</v>
      </c>
      <c r="M308" s="1352">
        <v>1</v>
      </c>
      <c r="N308" s="1356">
        <f t="shared" si="4"/>
        <v>83</v>
      </c>
      <c r="O308" s="1355"/>
    </row>
    <row r="309" spans="1:15">
      <c r="A309" s="531" t="s">
        <v>39</v>
      </c>
      <c r="B309" s="531" t="s">
        <v>39</v>
      </c>
      <c r="C309" s="532" t="s">
        <v>736</v>
      </c>
      <c r="D309" s="531">
        <v>2016</v>
      </c>
      <c r="E309" s="533" t="s">
        <v>22</v>
      </c>
      <c r="F309" s="531" t="s">
        <v>6</v>
      </c>
      <c r="G309" s="533" t="s">
        <v>747</v>
      </c>
      <c r="H309" s="1351" t="s">
        <v>1121</v>
      </c>
      <c r="I309" s="1352" t="s">
        <v>860</v>
      </c>
      <c r="J309" s="1353" t="s">
        <v>1059</v>
      </c>
      <c r="K309" s="1352">
        <v>0</v>
      </c>
      <c r="L309" s="1352">
        <v>4</v>
      </c>
      <c r="M309" s="1352">
        <v>0</v>
      </c>
      <c r="N309" s="1354">
        <f t="shared" si="4"/>
        <v>4</v>
      </c>
      <c r="O309" s="1355"/>
    </row>
    <row r="310" spans="1:15">
      <c r="A310" s="531" t="s">
        <v>39</v>
      </c>
      <c r="B310" s="531" t="s">
        <v>39</v>
      </c>
      <c r="C310" s="532" t="s">
        <v>736</v>
      </c>
      <c r="D310" s="531">
        <v>2016</v>
      </c>
      <c r="E310" s="533" t="s">
        <v>22</v>
      </c>
      <c r="F310" s="531" t="s">
        <v>6</v>
      </c>
      <c r="G310" s="533" t="s">
        <v>747</v>
      </c>
      <c r="H310" s="1351" t="s">
        <v>1121</v>
      </c>
      <c r="I310" s="1352" t="s">
        <v>860</v>
      </c>
      <c r="J310" s="1353" t="s">
        <v>1060</v>
      </c>
      <c r="K310" s="1352">
        <v>0</v>
      </c>
      <c r="L310" s="1352">
        <v>127</v>
      </c>
      <c r="M310" s="1352">
        <v>50</v>
      </c>
      <c r="N310" s="1354">
        <f t="shared" si="4"/>
        <v>177</v>
      </c>
      <c r="O310" s="1355"/>
    </row>
    <row r="311" spans="1:15">
      <c r="A311" s="531" t="s">
        <v>39</v>
      </c>
      <c r="B311" s="531" t="s">
        <v>39</v>
      </c>
      <c r="C311" s="532" t="s">
        <v>736</v>
      </c>
      <c r="D311" s="531">
        <v>2016</v>
      </c>
      <c r="E311" s="533" t="s">
        <v>22</v>
      </c>
      <c r="F311" s="531" t="s">
        <v>6</v>
      </c>
      <c r="G311" s="533" t="s">
        <v>747</v>
      </c>
      <c r="H311" s="1351" t="s">
        <v>1121</v>
      </c>
      <c r="I311" s="1352" t="s">
        <v>860</v>
      </c>
      <c r="J311" s="1353" t="s">
        <v>1061</v>
      </c>
      <c r="K311" s="1352">
        <v>0</v>
      </c>
      <c r="L311" s="1352">
        <v>28</v>
      </c>
      <c r="M311" s="1352">
        <v>0</v>
      </c>
      <c r="N311" s="1356">
        <f t="shared" si="4"/>
        <v>28</v>
      </c>
      <c r="O311" s="1355"/>
    </row>
    <row r="312" spans="1:15">
      <c r="A312" s="531" t="s">
        <v>39</v>
      </c>
      <c r="B312" s="531" t="s">
        <v>39</v>
      </c>
      <c r="C312" s="532" t="s">
        <v>736</v>
      </c>
      <c r="D312" s="531">
        <v>2016</v>
      </c>
      <c r="E312" s="533" t="s">
        <v>22</v>
      </c>
      <c r="F312" s="531" t="s">
        <v>6</v>
      </c>
      <c r="G312" s="533" t="s">
        <v>747</v>
      </c>
      <c r="H312" s="1351" t="s">
        <v>1121</v>
      </c>
      <c r="I312" s="1352" t="s">
        <v>860</v>
      </c>
      <c r="J312" s="1353" t="s">
        <v>1043</v>
      </c>
      <c r="K312" s="1352">
        <v>0</v>
      </c>
      <c r="L312" s="1352">
        <v>128</v>
      </c>
      <c r="M312" s="1352">
        <v>1</v>
      </c>
      <c r="N312" s="1354">
        <f t="shared" si="4"/>
        <v>129</v>
      </c>
      <c r="O312" s="1355"/>
    </row>
    <row r="313" spans="1:15">
      <c r="A313" s="531" t="s">
        <v>39</v>
      </c>
      <c r="B313" s="531" t="s">
        <v>39</v>
      </c>
      <c r="C313" s="532" t="s">
        <v>736</v>
      </c>
      <c r="D313" s="531">
        <v>2016</v>
      </c>
      <c r="E313" s="533" t="s">
        <v>22</v>
      </c>
      <c r="F313" s="531" t="s">
        <v>6</v>
      </c>
      <c r="G313" s="1353" t="s">
        <v>741</v>
      </c>
      <c r="H313" s="1351" t="s">
        <v>495</v>
      </c>
      <c r="I313" s="1352" t="s">
        <v>1389</v>
      </c>
      <c r="J313" s="1353" t="s">
        <v>90</v>
      </c>
      <c r="K313" s="1352">
        <v>0</v>
      </c>
      <c r="L313" s="1352">
        <v>0</v>
      </c>
      <c r="M313" s="1352">
        <v>17</v>
      </c>
      <c r="N313" s="1354">
        <f t="shared" si="4"/>
        <v>17</v>
      </c>
      <c r="O313" s="1355"/>
    </row>
    <row r="314" spans="1:15">
      <c r="A314" s="531" t="s">
        <v>39</v>
      </c>
      <c r="B314" s="531" t="s">
        <v>39</v>
      </c>
      <c r="C314" s="532" t="s">
        <v>736</v>
      </c>
      <c r="D314" s="531">
        <v>2016</v>
      </c>
      <c r="E314" s="533" t="s">
        <v>22</v>
      </c>
      <c r="F314" s="531" t="s">
        <v>6</v>
      </c>
      <c r="G314" s="533" t="s">
        <v>2647</v>
      </c>
      <c r="H314" s="1351" t="s">
        <v>495</v>
      </c>
      <c r="I314" s="1352" t="s">
        <v>1389</v>
      </c>
      <c r="J314" s="1353" t="s">
        <v>90</v>
      </c>
      <c r="K314" s="1352">
        <v>0</v>
      </c>
      <c r="L314" s="1352">
        <v>0</v>
      </c>
      <c r="M314" s="1352">
        <v>46</v>
      </c>
      <c r="N314" s="1356">
        <f t="shared" si="4"/>
        <v>46</v>
      </c>
      <c r="O314" s="1355"/>
    </row>
    <row r="315" spans="1:15">
      <c r="A315" s="531" t="s">
        <v>39</v>
      </c>
      <c r="B315" s="531" t="s">
        <v>39</v>
      </c>
      <c r="C315" s="532" t="s">
        <v>736</v>
      </c>
      <c r="D315" s="531">
        <v>2016</v>
      </c>
      <c r="E315" s="533" t="s">
        <v>22</v>
      </c>
      <c r="F315" s="531" t="s">
        <v>6</v>
      </c>
      <c r="G315" s="533" t="s">
        <v>745</v>
      </c>
      <c r="H315" s="1351" t="s">
        <v>495</v>
      </c>
      <c r="I315" s="1352" t="s">
        <v>1389</v>
      </c>
      <c r="J315" s="1353" t="s">
        <v>90</v>
      </c>
      <c r="K315" s="1352">
        <v>0</v>
      </c>
      <c r="L315" s="1352">
        <v>0</v>
      </c>
      <c r="M315" s="1352">
        <v>13</v>
      </c>
      <c r="N315" s="1354">
        <f t="shared" si="4"/>
        <v>13</v>
      </c>
      <c r="O315" s="1355"/>
    </row>
    <row r="316" spans="1:15">
      <c r="A316" s="531" t="s">
        <v>39</v>
      </c>
      <c r="B316" s="531" t="s">
        <v>39</v>
      </c>
      <c r="C316" s="532" t="s">
        <v>736</v>
      </c>
      <c r="D316" s="531">
        <v>2016</v>
      </c>
      <c r="E316" s="533" t="s">
        <v>22</v>
      </c>
      <c r="F316" s="531" t="s">
        <v>6</v>
      </c>
      <c r="G316" s="533" t="s">
        <v>747</v>
      </c>
      <c r="H316" s="1351" t="s">
        <v>496</v>
      </c>
      <c r="I316" s="1352" t="s">
        <v>1389</v>
      </c>
      <c r="J316" s="1353" t="s">
        <v>1059</v>
      </c>
      <c r="K316" s="1352">
        <v>0</v>
      </c>
      <c r="L316" s="1352">
        <v>34</v>
      </c>
      <c r="M316" s="1352">
        <v>28</v>
      </c>
      <c r="N316" s="1354">
        <f t="shared" si="4"/>
        <v>62</v>
      </c>
      <c r="O316" s="1355"/>
    </row>
    <row r="317" spans="1:15">
      <c r="A317" s="531" t="s">
        <v>39</v>
      </c>
      <c r="B317" s="531" t="s">
        <v>39</v>
      </c>
      <c r="C317" s="532" t="s">
        <v>736</v>
      </c>
      <c r="D317" s="531">
        <v>2016</v>
      </c>
      <c r="E317" s="533" t="s">
        <v>22</v>
      </c>
      <c r="F317" s="531" t="s">
        <v>6</v>
      </c>
      <c r="G317" s="533" t="s">
        <v>2644</v>
      </c>
      <c r="H317" s="1351" t="s">
        <v>1135</v>
      </c>
      <c r="I317" s="1352" t="s">
        <v>860</v>
      </c>
      <c r="J317" s="1353" t="s">
        <v>1040</v>
      </c>
      <c r="K317" s="1352">
        <v>0</v>
      </c>
      <c r="L317" s="1352">
        <v>1006</v>
      </c>
      <c r="M317" s="1352">
        <v>0</v>
      </c>
      <c r="N317" s="1356">
        <f t="shared" si="4"/>
        <v>1006</v>
      </c>
      <c r="O317" s="1355"/>
    </row>
    <row r="318" spans="1:15">
      <c r="A318" s="531" t="s">
        <v>39</v>
      </c>
      <c r="B318" s="531" t="s">
        <v>39</v>
      </c>
      <c r="C318" s="532" t="s">
        <v>736</v>
      </c>
      <c r="D318" s="531">
        <v>2016</v>
      </c>
      <c r="E318" s="533" t="s">
        <v>22</v>
      </c>
      <c r="F318" s="531" t="s">
        <v>6</v>
      </c>
      <c r="G318" s="533" t="s">
        <v>747</v>
      </c>
      <c r="H318" s="1351" t="s">
        <v>1135</v>
      </c>
      <c r="I318" s="1352" t="s">
        <v>860</v>
      </c>
      <c r="J318" s="1353" t="s">
        <v>1059</v>
      </c>
      <c r="K318" s="1352">
        <v>0</v>
      </c>
      <c r="L318" s="1352">
        <v>2457</v>
      </c>
      <c r="M318" s="1352">
        <v>0</v>
      </c>
      <c r="N318" s="1354">
        <f t="shared" si="4"/>
        <v>2457</v>
      </c>
      <c r="O318" s="1355"/>
    </row>
    <row r="319" spans="1:15">
      <c r="A319" s="531" t="s">
        <v>39</v>
      </c>
      <c r="B319" s="531" t="s">
        <v>39</v>
      </c>
      <c r="C319" s="532" t="s">
        <v>736</v>
      </c>
      <c r="D319" s="531">
        <v>2016</v>
      </c>
      <c r="E319" s="533" t="s">
        <v>22</v>
      </c>
      <c r="F319" s="531" t="s">
        <v>6</v>
      </c>
      <c r="G319" s="533" t="s">
        <v>747</v>
      </c>
      <c r="H319" s="1351" t="s">
        <v>1135</v>
      </c>
      <c r="I319" s="1352" t="s">
        <v>860</v>
      </c>
      <c r="J319" s="1353" t="s">
        <v>1060</v>
      </c>
      <c r="K319" s="1352">
        <v>0</v>
      </c>
      <c r="L319" s="1352">
        <v>482</v>
      </c>
      <c r="M319" s="1352">
        <v>2</v>
      </c>
      <c r="N319" s="1354">
        <f t="shared" si="4"/>
        <v>484</v>
      </c>
      <c r="O319" s="1355"/>
    </row>
    <row r="320" spans="1:15">
      <c r="A320" s="531" t="s">
        <v>39</v>
      </c>
      <c r="B320" s="531" t="s">
        <v>39</v>
      </c>
      <c r="C320" s="532" t="s">
        <v>736</v>
      </c>
      <c r="D320" s="531">
        <v>2016</v>
      </c>
      <c r="E320" s="533" t="s">
        <v>22</v>
      </c>
      <c r="F320" s="531" t="s">
        <v>6</v>
      </c>
      <c r="G320" s="533" t="s">
        <v>747</v>
      </c>
      <c r="H320" s="1351" t="s">
        <v>1135</v>
      </c>
      <c r="I320" s="1352" t="s">
        <v>860</v>
      </c>
      <c r="J320" s="1353" t="s">
        <v>1061</v>
      </c>
      <c r="K320" s="1352">
        <v>0</v>
      </c>
      <c r="L320" s="1352">
        <v>621</v>
      </c>
      <c r="M320" s="1352">
        <v>0</v>
      </c>
      <c r="N320" s="1356">
        <f t="shared" si="4"/>
        <v>621</v>
      </c>
      <c r="O320" s="1355"/>
    </row>
    <row r="321" spans="1:15">
      <c r="A321" s="531" t="s">
        <v>39</v>
      </c>
      <c r="B321" s="531" t="s">
        <v>39</v>
      </c>
      <c r="C321" s="532" t="s">
        <v>736</v>
      </c>
      <c r="D321" s="531">
        <v>2016</v>
      </c>
      <c r="E321" s="533" t="s">
        <v>22</v>
      </c>
      <c r="F321" s="531" t="s">
        <v>6</v>
      </c>
      <c r="G321" s="533" t="s">
        <v>747</v>
      </c>
      <c r="H321" s="1351" t="s">
        <v>1135</v>
      </c>
      <c r="I321" s="1352" t="s">
        <v>860</v>
      </c>
      <c r="J321" s="1353" t="s">
        <v>1062</v>
      </c>
      <c r="K321" s="1352">
        <v>0</v>
      </c>
      <c r="L321" s="1352">
        <v>58</v>
      </c>
      <c r="M321" s="1352">
        <v>0</v>
      </c>
      <c r="N321" s="1354">
        <f t="shared" si="4"/>
        <v>58</v>
      </c>
      <c r="O321" s="1355"/>
    </row>
    <row r="322" spans="1:15">
      <c r="A322" s="531" t="s">
        <v>39</v>
      </c>
      <c r="B322" s="531" t="s">
        <v>39</v>
      </c>
      <c r="C322" s="532" t="s">
        <v>736</v>
      </c>
      <c r="D322" s="531">
        <v>2016</v>
      </c>
      <c r="E322" s="533" t="s">
        <v>22</v>
      </c>
      <c r="F322" s="531" t="s">
        <v>6</v>
      </c>
      <c r="G322" s="533" t="s">
        <v>747</v>
      </c>
      <c r="H322" s="1351" t="s">
        <v>498</v>
      </c>
      <c r="I322" s="1352" t="s">
        <v>860</v>
      </c>
      <c r="J322" s="1353" t="s">
        <v>1060</v>
      </c>
      <c r="K322" s="1352">
        <v>0</v>
      </c>
      <c r="L322" s="1352">
        <v>980</v>
      </c>
      <c r="M322" s="1352">
        <v>9</v>
      </c>
      <c r="N322" s="1354">
        <f t="shared" si="4"/>
        <v>989</v>
      </c>
      <c r="O322" s="1355"/>
    </row>
    <row r="323" spans="1:15">
      <c r="A323" s="531" t="s">
        <v>39</v>
      </c>
      <c r="B323" s="531" t="s">
        <v>39</v>
      </c>
      <c r="C323" s="532" t="s">
        <v>736</v>
      </c>
      <c r="D323" s="531">
        <v>2016</v>
      </c>
      <c r="E323" s="533" t="s">
        <v>22</v>
      </c>
      <c r="F323" s="531" t="s">
        <v>6</v>
      </c>
      <c r="G323" s="533" t="s">
        <v>747</v>
      </c>
      <c r="H323" s="1351" t="s">
        <v>498</v>
      </c>
      <c r="I323" s="1352" t="s">
        <v>860</v>
      </c>
      <c r="J323" s="1353" t="s">
        <v>1043</v>
      </c>
      <c r="K323" s="1352">
        <v>0</v>
      </c>
      <c r="L323" s="1352">
        <v>4</v>
      </c>
      <c r="M323" s="1352">
        <v>2</v>
      </c>
      <c r="N323" s="1356">
        <f t="shared" si="4"/>
        <v>6</v>
      </c>
      <c r="O323" s="1355"/>
    </row>
    <row r="324" spans="1:15">
      <c r="A324" s="531" t="s">
        <v>39</v>
      </c>
      <c r="B324" s="531" t="s">
        <v>39</v>
      </c>
      <c r="C324" s="532" t="s">
        <v>736</v>
      </c>
      <c r="D324" s="531">
        <v>2016</v>
      </c>
      <c r="E324" s="533" t="s">
        <v>22</v>
      </c>
      <c r="F324" s="531" t="s">
        <v>6</v>
      </c>
      <c r="G324" s="533" t="s">
        <v>2644</v>
      </c>
      <c r="H324" s="1351" t="s">
        <v>499</v>
      </c>
      <c r="I324" s="1352" t="s">
        <v>1389</v>
      </c>
      <c r="J324" s="1353" t="s">
        <v>1040</v>
      </c>
      <c r="K324" s="1352">
        <v>0</v>
      </c>
      <c r="L324" s="1352">
        <v>1328</v>
      </c>
      <c r="M324" s="1352">
        <v>0</v>
      </c>
      <c r="N324" s="1354">
        <f t="shared" si="4"/>
        <v>1328</v>
      </c>
      <c r="O324" s="1355"/>
    </row>
    <row r="325" spans="1:15">
      <c r="A325" s="531" t="s">
        <v>39</v>
      </c>
      <c r="B325" s="531" t="s">
        <v>39</v>
      </c>
      <c r="C325" s="532" t="s">
        <v>736</v>
      </c>
      <c r="D325" s="531">
        <v>2016</v>
      </c>
      <c r="E325" s="533" t="s">
        <v>22</v>
      </c>
      <c r="F325" s="531" t="s">
        <v>6</v>
      </c>
      <c r="G325" s="533" t="s">
        <v>2644</v>
      </c>
      <c r="H325" s="1351" t="s">
        <v>499</v>
      </c>
      <c r="I325" s="1352" t="s">
        <v>1389</v>
      </c>
      <c r="J325" s="1353" t="s">
        <v>1043</v>
      </c>
      <c r="K325" s="1352">
        <v>0</v>
      </c>
      <c r="L325" s="1352">
        <v>1031</v>
      </c>
      <c r="M325" s="1352">
        <v>13866</v>
      </c>
      <c r="N325" s="1354">
        <f t="shared" si="4"/>
        <v>14897</v>
      </c>
      <c r="O325" s="1355"/>
    </row>
    <row r="326" spans="1:15">
      <c r="A326" s="531" t="s">
        <v>39</v>
      </c>
      <c r="B326" s="531" t="s">
        <v>39</v>
      </c>
      <c r="C326" s="532" t="s">
        <v>736</v>
      </c>
      <c r="D326" s="531">
        <v>2016</v>
      </c>
      <c r="E326" s="533" t="s">
        <v>22</v>
      </c>
      <c r="F326" s="531" t="s">
        <v>6</v>
      </c>
      <c r="G326" s="533" t="s">
        <v>2644</v>
      </c>
      <c r="H326" s="1351" t="s">
        <v>499</v>
      </c>
      <c r="I326" s="1352" t="s">
        <v>1389</v>
      </c>
      <c r="J326" s="1353" t="s">
        <v>1044</v>
      </c>
      <c r="K326" s="1352">
        <v>0</v>
      </c>
      <c r="L326" s="1352">
        <v>179</v>
      </c>
      <c r="M326" s="1352">
        <v>0</v>
      </c>
      <c r="N326" s="1356">
        <f t="shared" ref="N326:N389" si="5">K326+L326+M326</f>
        <v>179</v>
      </c>
      <c r="O326" s="1355"/>
    </row>
    <row r="327" spans="1:15">
      <c r="A327" s="531" t="s">
        <v>39</v>
      </c>
      <c r="B327" s="531" t="s">
        <v>39</v>
      </c>
      <c r="C327" s="532" t="s">
        <v>736</v>
      </c>
      <c r="D327" s="531">
        <v>2016</v>
      </c>
      <c r="E327" s="533" t="s">
        <v>22</v>
      </c>
      <c r="F327" s="531" t="s">
        <v>6</v>
      </c>
      <c r="G327" s="533" t="s">
        <v>747</v>
      </c>
      <c r="H327" s="1351" t="s">
        <v>499</v>
      </c>
      <c r="I327" s="1352" t="s">
        <v>1389</v>
      </c>
      <c r="J327" s="1353" t="s">
        <v>1060</v>
      </c>
      <c r="K327" s="1352">
        <v>0</v>
      </c>
      <c r="L327" s="1352">
        <v>0</v>
      </c>
      <c r="M327" s="1352">
        <v>814</v>
      </c>
      <c r="N327" s="1354">
        <f t="shared" si="5"/>
        <v>814</v>
      </c>
      <c r="O327" s="1355"/>
    </row>
    <row r="328" spans="1:15">
      <c r="A328" s="531" t="s">
        <v>39</v>
      </c>
      <c r="B328" s="531" t="s">
        <v>39</v>
      </c>
      <c r="C328" s="532" t="s">
        <v>736</v>
      </c>
      <c r="D328" s="531">
        <v>2016</v>
      </c>
      <c r="E328" s="533" t="s">
        <v>22</v>
      </c>
      <c r="F328" s="531" t="s">
        <v>6</v>
      </c>
      <c r="G328" s="533" t="s">
        <v>747</v>
      </c>
      <c r="H328" s="1351" t="s">
        <v>499</v>
      </c>
      <c r="I328" s="1352" t="s">
        <v>1389</v>
      </c>
      <c r="J328" s="1353" t="s">
        <v>1043</v>
      </c>
      <c r="K328" s="1352">
        <v>0</v>
      </c>
      <c r="L328" s="1352">
        <v>8171</v>
      </c>
      <c r="M328" s="1352">
        <v>26267</v>
      </c>
      <c r="N328" s="1354">
        <f t="shared" si="5"/>
        <v>34438</v>
      </c>
      <c r="O328" s="1355"/>
    </row>
    <row r="329" spans="1:15">
      <c r="A329" s="531" t="s">
        <v>39</v>
      </c>
      <c r="B329" s="531" t="s">
        <v>39</v>
      </c>
      <c r="C329" s="532" t="s">
        <v>736</v>
      </c>
      <c r="D329" s="531">
        <v>2016</v>
      </c>
      <c r="E329" s="533" t="s">
        <v>22</v>
      </c>
      <c r="F329" s="531" t="s">
        <v>6</v>
      </c>
      <c r="G329" s="533" t="s">
        <v>747</v>
      </c>
      <c r="H329" s="1351" t="s">
        <v>2661</v>
      </c>
      <c r="I329" s="1352" t="s">
        <v>860</v>
      </c>
      <c r="J329" s="1353" t="s">
        <v>1037</v>
      </c>
      <c r="K329" s="1352">
        <v>0</v>
      </c>
      <c r="L329" s="1352">
        <v>12</v>
      </c>
      <c r="M329" s="1352">
        <v>0</v>
      </c>
      <c r="N329" s="1356">
        <f t="shared" si="5"/>
        <v>12</v>
      </c>
      <c r="O329" s="1355"/>
    </row>
    <row r="330" spans="1:15">
      <c r="A330" s="531" t="s">
        <v>39</v>
      </c>
      <c r="B330" s="531" t="s">
        <v>39</v>
      </c>
      <c r="C330" s="532" t="s">
        <v>736</v>
      </c>
      <c r="D330" s="531">
        <v>2016</v>
      </c>
      <c r="E330" s="533" t="s">
        <v>22</v>
      </c>
      <c r="F330" s="531" t="s">
        <v>6</v>
      </c>
      <c r="G330" s="533" t="s">
        <v>747</v>
      </c>
      <c r="H330" s="1351" t="s">
        <v>2661</v>
      </c>
      <c r="I330" s="1352" t="s">
        <v>860</v>
      </c>
      <c r="J330" s="1353" t="s">
        <v>269</v>
      </c>
      <c r="K330" s="1352">
        <v>0</v>
      </c>
      <c r="L330" s="1352">
        <v>1</v>
      </c>
      <c r="M330" s="1352">
        <v>0</v>
      </c>
      <c r="N330" s="1354">
        <f t="shared" si="5"/>
        <v>1</v>
      </c>
      <c r="O330" s="1355"/>
    </row>
    <row r="331" spans="1:15">
      <c r="A331" s="531" t="s">
        <v>39</v>
      </c>
      <c r="B331" s="531" t="s">
        <v>39</v>
      </c>
      <c r="C331" s="532" t="s">
        <v>736</v>
      </c>
      <c r="D331" s="531">
        <v>2016</v>
      </c>
      <c r="E331" s="533" t="s">
        <v>22</v>
      </c>
      <c r="F331" s="531" t="s">
        <v>6</v>
      </c>
      <c r="G331" s="533" t="s">
        <v>747</v>
      </c>
      <c r="H331" s="1351" t="s">
        <v>2662</v>
      </c>
      <c r="I331" s="1352" t="s">
        <v>860</v>
      </c>
      <c r="J331" s="1353" t="s">
        <v>1059</v>
      </c>
      <c r="K331" s="1352">
        <v>0</v>
      </c>
      <c r="L331" s="1352">
        <v>0</v>
      </c>
      <c r="M331" s="1352">
        <v>12</v>
      </c>
      <c r="N331" s="1354">
        <f t="shared" si="5"/>
        <v>12</v>
      </c>
      <c r="O331" s="1355"/>
    </row>
    <row r="332" spans="1:15">
      <c r="A332" s="531" t="s">
        <v>39</v>
      </c>
      <c r="B332" s="531" t="s">
        <v>39</v>
      </c>
      <c r="C332" s="532" t="s">
        <v>736</v>
      </c>
      <c r="D332" s="531">
        <v>2016</v>
      </c>
      <c r="E332" s="533" t="s">
        <v>22</v>
      </c>
      <c r="F332" s="531" t="s">
        <v>6</v>
      </c>
      <c r="G332" s="533" t="s">
        <v>747</v>
      </c>
      <c r="H332" s="1351" t="s">
        <v>501</v>
      </c>
      <c r="I332" s="1352" t="s">
        <v>1389</v>
      </c>
      <c r="J332" s="1353" t="s">
        <v>1052</v>
      </c>
      <c r="K332" s="1352">
        <v>0</v>
      </c>
      <c r="L332" s="1352">
        <v>0</v>
      </c>
      <c r="M332" s="1352">
        <v>3</v>
      </c>
      <c r="N332" s="1356">
        <f t="shared" si="5"/>
        <v>3</v>
      </c>
      <c r="O332" s="1355"/>
    </row>
    <row r="333" spans="1:15">
      <c r="A333" s="531" t="s">
        <v>39</v>
      </c>
      <c r="B333" s="531" t="s">
        <v>39</v>
      </c>
      <c r="C333" s="532" t="s">
        <v>736</v>
      </c>
      <c r="D333" s="531">
        <v>2016</v>
      </c>
      <c r="E333" s="533" t="s">
        <v>22</v>
      </c>
      <c r="F333" s="531" t="s">
        <v>6</v>
      </c>
      <c r="G333" s="533" t="s">
        <v>747</v>
      </c>
      <c r="H333" s="1351" t="s">
        <v>501</v>
      </c>
      <c r="I333" s="1352" t="s">
        <v>1389</v>
      </c>
      <c r="J333" s="1353" t="s">
        <v>1059</v>
      </c>
      <c r="K333" s="1352">
        <v>0</v>
      </c>
      <c r="L333" s="1352">
        <v>0</v>
      </c>
      <c r="M333" s="1352">
        <v>76</v>
      </c>
      <c r="N333" s="1354">
        <f t="shared" si="5"/>
        <v>76</v>
      </c>
      <c r="O333" s="1355"/>
    </row>
    <row r="334" spans="1:15">
      <c r="A334" s="531" t="s">
        <v>39</v>
      </c>
      <c r="B334" s="531" t="s">
        <v>39</v>
      </c>
      <c r="C334" s="532" t="s">
        <v>736</v>
      </c>
      <c r="D334" s="531">
        <v>2016</v>
      </c>
      <c r="E334" s="533" t="s">
        <v>22</v>
      </c>
      <c r="F334" s="531" t="s">
        <v>6</v>
      </c>
      <c r="G334" s="533" t="s">
        <v>747</v>
      </c>
      <c r="H334" s="1351" t="s">
        <v>501</v>
      </c>
      <c r="I334" s="1352" t="s">
        <v>1389</v>
      </c>
      <c r="J334" s="1353" t="s">
        <v>1060</v>
      </c>
      <c r="K334" s="1352">
        <v>0</v>
      </c>
      <c r="L334" s="1352">
        <v>0</v>
      </c>
      <c r="M334" s="1352">
        <v>16</v>
      </c>
      <c r="N334" s="1354">
        <f t="shared" si="5"/>
        <v>16</v>
      </c>
      <c r="O334" s="1355"/>
    </row>
    <row r="335" spans="1:15">
      <c r="A335" s="531" t="s">
        <v>39</v>
      </c>
      <c r="B335" s="531" t="s">
        <v>39</v>
      </c>
      <c r="C335" s="532" t="s">
        <v>736</v>
      </c>
      <c r="D335" s="531">
        <v>2016</v>
      </c>
      <c r="E335" s="533" t="s">
        <v>22</v>
      </c>
      <c r="F335" s="531" t="s">
        <v>6</v>
      </c>
      <c r="G335" s="533" t="s">
        <v>747</v>
      </c>
      <c r="H335" s="1351" t="s">
        <v>501</v>
      </c>
      <c r="I335" s="1352" t="s">
        <v>1389</v>
      </c>
      <c r="J335" s="1353" t="s">
        <v>1062</v>
      </c>
      <c r="K335" s="1352">
        <v>0</v>
      </c>
      <c r="L335" s="1352">
        <v>0</v>
      </c>
      <c r="M335" s="1352">
        <v>1</v>
      </c>
      <c r="N335" s="1356">
        <f t="shared" si="5"/>
        <v>1</v>
      </c>
      <c r="O335" s="1355"/>
    </row>
    <row r="336" spans="1:15">
      <c r="A336" s="531" t="s">
        <v>39</v>
      </c>
      <c r="B336" s="531" t="s">
        <v>39</v>
      </c>
      <c r="C336" s="532" t="s">
        <v>736</v>
      </c>
      <c r="D336" s="531">
        <v>2016</v>
      </c>
      <c r="E336" s="533" t="s">
        <v>22</v>
      </c>
      <c r="F336" s="531" t="s">
        <v>6</v>
      </c>
      <c r="G336" s="533" t="s">
        <v>2647</v>
      </c>
      <c r="H336" s="1351" t="s">
        <v>501</v>
      </c>
      <c r="I336" s="1352" t="s">
        <v>1389</v>
      </c>
      <c r="J336" s="1353" t="s">
        <v>90</v>
      </c>
      <c r="K336" s="1352">
        <v>0</v>
      </c>
      <c r="L336" s="1352">
        <v>0</v>
      </c>
      <c r="M336" s="1352">
        <v>70</v>
      </c>
      <c r="N336" s="1354">
        <f t="shared" si="5"/>
        <v>70</v>
      </c>
      <c r="O336" s="1355"/>
    </row>
    <row r="337" spans="1:15">
      <c r="A337" s="531" t="s">
        <v>39</v>
      </c>
      <c r="B337" s="531" t="s">
        <v>39</v>
      </c>
      <c r="C337" s="532" t="s">
        <v>736</v>
      </c>
      <c r="D337" s="531">
        <v>2016</v>
      </c>
      <c r="E337" s="533" t="s">
        <v>22</v>
      </c>
      <c r="F337" s="531" t="s">
        <v>6</v>
      </c>
      <c r="G337" s="533" t="s">
        <v>745</v>
      </c>
      <c r="H337" s="1351" t="s">
        <v>501</v>
      </c>
      <c r="I337" s="1352" t="s">
        <v>1389</v>
      </c>
      <c r="J337" s="1353" t="s">
        <v>90</v>
      </c>
      <c r="K337" s="1352">
        <v>0</v>
      </c>
      <c r="L337" s="1352">
        <v>0</v>
      </c>
      <c r="M337" s="1352">
        <v>24</v>
      </c>
      <c r="N337" s="1354">
        <f t="shared" si="5"/>
        <v>24</v>
      </c>
      <c r="O337" s="1355"/>
    </row>
    <row r="338" spans="1:15">
      <c r="A338" s="531" t="s">
        <v>39</v>
      </c>
      <c r="B338" s="531" t="s">
        <v>39</v>
      </c>
      <c r="C338" s="532" t="s">
        <v>736</v>
      </c>
      <c r="D338" s="531">
        <v>2016</v>
      </c>
      <c r="E338" s="533" t="s">
        <v>22</v>
      </c>
      <c r="F338" s="531" t="s">
        <v>6</v>
      </c>
      <c r="G338" s="533" t="s">
        <v>2644</v>
      </c>
      <c r="H338" s="1351" t="s">
        <v>503</v>
      </c>
      <c r="I338" s="1352" t="s">
        <v>2095</v>
      </c>
      <c r="J338" s="1353" t="s">
        <v>1040</v>
      </c>
      <c r="K338" s="1352">
        <v>0</v>
      </c>
      <c r="L338" s="1352">
        <v>2655</v>
      </c>
      <c r="M338" s="1352">
        <v>445</v>
      </c>
      <c r="N338" s="1356">
        <f t="shared" si="5"/>
        <v>3100</v>
      </c>
      <c r="O338" s="1355"/>
    </row>
    <row r="339" spans="1:15">
      <c r="A339" s="531" t="s">
        <v>39</v>
      </c>
      <c r="B339" s="531" t="s">
        <v>39</v>
      </c>
      <c r="C339" s="532" t="s">
        <v>736</v>
      </c>
      <c r="D339" s="531">
        <v>2016</v>
      </c>
      <c r="E339" s="533" t="s">
        <v>22</v>
      </c>
      <c r="F339" s="531" t="s">
        <v>6</v>
      </c>
      <c r="G339" s="533" t="s">
        <v>2644</v>
      </c>
      <c r="H339" s="1351" t="s">
        <v>503</v>
      </c>
      <c r="I339" s="1352" t="s">
        <v>2095</v>
      </c>
      <c r="J339" s="1353" t="s">
        <v>1041</v>
      </c>
      <c r="K339" s="1352">
        <v>0</v>
      </c>
      <c r="L339" s="1352">
        <v>0</v>
      </c>
      <c r="M339" s="1352">
        <v>48</v>
      </c>
      <c r="N339" s="1354">
        <f t="shared" si="5"/>
        <v>48</v>
      </c>
      <c r="O339" s="1355"/>
    </row>
    <row r="340" spans="1:15">
      <c r="A340" s="531" t="s">
        <v>39</v>
      </c>
      <c r="B340" s="531" t="s">
        <v>39</v>
      </c>
      <c r="C340" s="532" t="s">
        <v>736</v>
      </c>
      <c r="D340" s="531">
        <v>2016</v>
      </c>
      <c r="E340" s="533" t="s">
        <v>22</v>
      </c>
      <c r="F340" s="531" t="s">
        <v>6</v>
      </c>
      <c r="G340" s="533" t="s">
        <v>2644</v>
      </c>
      <c r="H340" s="1351" t="s">
        <v>503</v>
      </c>
      <c r="I340" s="1352" t="s">
        <v>2095</v>
      </c>
      <c r="J340" s="1353" t="s">
        <v>1044</v>
      </c>
      <c r="K340" s="1352">
        <v>0</v>
      </c>
      <c r="L340" s="1352">
        <v>33</v>
      </c>
      <c r="M340" s="1352">
        <v>11</v>
      </c>
      <c r="N340" s="1354">
        <f t="shared" si="5"/>
        <v>44</v>
      </c>
      <c r="O340" s="1355"/>
    </row>
    <row r="341" spans="1:15">
      <c r="A341" s="531" t="s">
        <v>39</v>
      </c>
      <c r="B341" s="531" t="s">
        <v>39</v>
      </c>
      <c r="C341" s="532" t="s">
        <v>736</v>
      </c>
      <c r="D341" s="531">
        <v>2016</v>
      </c>
      <c r="E341" s="533" t="s">
        <v>22</v>
      </c>
      <c r="F341" s="531" t="s">
        <v>6</v>
      </c>
      <c r="G341" s="1353" t="s">
        <v>741</v>
      </c>
      <c r="H341" s="1351" t="s">
        <v>503</v>
      </c>
      <c r="I341" s="1352" t="s">
        <v>2095</v>
      </c>
      <c r="J341" s="1353" t="s">
        <v>90</v>
      </c>
      <c r="K341" s="1352">
        <v>0</v>
      </c>
      <c r="L341" s="1352">
        <v>0</v>
      </c>
      <c r="M341" s="1352">
        <v>304</v>
      </c>
      <c r="N341" s="1356">
        <f t="shared" si="5"/>
        <v>304</v>
      </c>
      <c r="O341" s="1355"/>
    </row>
    <row r="342" spans="1:15">
      <c r="A342" s="531" t="s">
        <v>39</v>
      </c>
      <c r="B342" s="531" t="s">
        <v>39</v>
      </c>
      <c r="C342" s="532" t="s">
        <v>736</v>
      </c>
      <c r="D342" s="531">
        <v>2016</v>
      </c>
      <c r="E342" s="533" t="s">
        <v>22</v>
      </c>
      <c r="F342" s="531" t="s">
        <v>6</v>
      </c>
      <c r="G342" s="533" t="s">
        <v>747</v>
      </c>
      <c r="H342" s="1351" t="s">
        <v>503</v>
      </c>
      <c r="I342" s="1352" t="s">
        <v>2095</v>
      </c>
      <c r="J342" s="1353" t="s">
        <v>1051</v>
      </c>
      <c r="K342" s="1352">
        <v>0</v>
      </c>
      <c r="L342" s="1352">
        <v>1</v>
      </c>
      <c r="M342" s="1352">
        <v>1</v>
      </c>
      <c r="N342" s="1354">
        <f t="shared" si="5"/>
        <v>2</v>
      </c>
      <c r="O342" s="1355"/>
    </row>
    <row r="343" spans="1:15">
      <c r="A343" s="531" t="s">
        <v>39</v>
      </c>
      <c r="B343" s="531" t="s">
        <v>39</v>
      </c>
      <c r="C343" s="532" t="s">
        <v>736</v>
      </c>
      <c r="D343" s="531">
        <v>2016</v>
      </c>
      <c r="E343" s="533" t="s">
        <v>22</v>
      </c>
      <c r="F343" s="531" t="s">
        <v>6</v>
      </c>
      <c r="G343" s="533" t="s">
        <v>747</v>
      </c>
      <c r="H343" s="1351" t="s">
        <v>503</v>
      </c>
      <c r="I343" s="1352" t="s">
        <v>2095</v>
      </c>
      <c r="J343" s="1353" t="s">
        <v>1052</v>
      </c>
      <c r="K343" s="1352">
        <v>0</v>
      </c>
      <c r="L343" s="1352">
        <v>18</v>
      </c>
      <c r="M343" s="1352">
        <v>0</v>
      </c>
      <c r="N343" s="1354">
        <f t="shared" si="5"/>
        <v>18</v>
      </c>
      <c r="O343" s="1355"/>
    </row>
    <row r="344" spans="1:15">
      <c r="A344" s="531" t="s">
        <v>39</v>
      </c>
      <c r="B344" s="531" t="s">
        <v>39</v>
      </c>
      <c r="C344" s="532" t="s">
        <v>736</v>
      </c>
      <c r="D344" s="531">
        <v>2016</v>
      </c>
      <c r="E344" s="533" t="s">
        <v>22</v>
      </c>
      <c r="F344" s="531" t="s">
        <v>6</v>
      </c>
      <c r="G344" s="533" t="s">
        <v>747</v>
      </c>
      <c r="H344" s="1351" t="s">
        <v>503</v>
      </c>
      <c r="I344" s="1352" t="s">
        <v>2095</v>
      </c>
      <c r="J344" s="1353" t="s">
        <v>1038</v>
      </c>
      <c r="K344" s="1352">
        <v>0</v>
      </c>
      <c r="L344" s="1352">
        <v>0</v>
      </c>
      <c r="M344" s="1352">
        <v>3</v>
      </c>
      <c r="N344" s="1356">
        <f t="shared" si="5"/>
        <v>3</v>
      </c>
      <c r="O344" s="1355"/>
    </row>
    <row r="345" spans="1:15">
      <c r="A345" s="531" t="s">
        <v>39</v>
      </c>
      <c r="B345" s="531" t="s">
        <v>39</v>
      </c>
      <c r="C345" s="532" t="s">
        <v>736</v>
      </c>
      <c r="D345" s="531">
        <v>2016</v>
      </c>
      <c r="E345" s="533" t="s">
        <v>22</v>
      </c>
      <c r="F345" s="531" t="s">
        <v>6</v>
      </c>
      <c r="G345" s="533" t="s">
        <v>747</v>
      </c>
      <c r="H345" s="1351" t="s">
        <v>503</v>
      </c>
      <c r="I345" s="1352" t="s">
        <v>2095</v>
      </c>
      <c r="J345" s="1353" t="s">
        <v>1059</v>
      </c>
      <c r="K345" s="1352">
        <v>0</v>
      </c>
      <c r="L345" s="1352">
        <v>1700</v>
      </c>
      <c r="M345" s="1352">
        <v>1374</v>
      </c>
      <c r="N345" s="1354">
        <f t="shared" si="5"/>
        <v>3074</v>
      </c>
      <c r="O345" s="1355"/>
    </row>
    <row r="346" spans="1:15">
      <c r="A346" s="531" t="s">
        <v>39</v>
      </c>
      <c r="B346" s="531" t="s">
        <v>39</v>
      </c>
      <c r="C346" s="532" t="s">
        <v>736</v>
      </c>
      <c r="D346" s="531">
        <v>2016</v>
      </c>
      <c r="E346" s="533" t="s">
        <v>22</v>
      </c>
      <c r="F346" s="531" t="s">
        <v>6</v>
      </c>
      <c r="G346" s="533" t="s">
        <v>747</v>
      </c>
      <c r="H346" s="1351" t="s">
        <v>503</v>
      </c>
      <c r="I346" s="1352" t="s">
        <v>2095</v>
      </c>
      <c r="J346" s="1353" t="s">
        <v>1061</v>
      </c>
      <c r="K346" s="1352">
        <v>0</v>
      </c>
      <c r="L346" s="1352">
        <v>422</v>
      </c>
      <c r="M346" s="1352">
        <v>18</v>
      </c>
      <c r="N346" s="1354">
        <f t="shared" si="5"/>
        <v>440</v>
      </c>
      <c r="O346" s="1355"/>
    </row>
    <row r="347" spans="1:15">
      <c r="A347" s="531" t="s">
        <v>39</v>
      </c>
      <c r="B347" s="531" t="s">
        <v>39</v>
      </c>
      <c r="C347" s="532" t="s">
        <v>736</v>
      </c>
      <c r="D347" s="531">
        <v>2016</v>
      </c>
      <c r="E347" s="533" t="s">
        <v>22</v>
      </c>
      <c r="F347" s="531" t="s">
        <v>6</v>
      </c>
      <c r="G347" s="533" t="s">
        <v>747</v>
      </c>
      <c r="H347" s="1351" t="s">
        <v>503</v>
      </c>
      <c r="I347" s="1352" t="s">
        <v>2095</v>
      </c>
      <c r="J347" s="1353" t="s">
        <v>1062</v>
      </c>
      <c r="K347" s="1352">
        <v>0</v>
      </c>
      <c r="L347" s="1352">
        <v>0</v>
      </c>
      <c r="M347" s="1352">
        <v>81</v>
      </c>
      <c r="N347" s="1356">
        <f t="shared" si="5"/>
        <v>81</v>
      </c>
      <c r="O347" s="1355"/>
    </row>
    <row r="348" spans="1:15">
      <c r="A348" s="531" t="s">
        <v>39</v>
      </c>
      <c r="B348" s="531" t="s">
        <v>39</v>
      </c>
      <c r="C348" s="532" t="s">
        <v>736</v>
      </c>
      <c r="D348" s="531">
        <v>2016</v>
      </c>
      <c r="E348" s="533" t="s">
        <v>22</v>
      </c>
      <c r="F348" s="531" t="s">
        <v>6</v>
      </c>
      <c r="G348" s="533" t="s">
        <v>2647</v>
      </c>
      <c r="H348" s="1351" t="s">
        <v>503</v>
      </c>
      <c r="I348" s="1352" t="s">
        <v>2095</v>
      </c>
      <c r="J348" s="1353" t="s">
        <v>90</v>
      </c>
      <c r="K348" s="1352">
        <v>0</v>
      </c>
      <c r="L348" s="1352">
        <v>27</v>
      </c>
      <c r="M348" s="1352">
        <v>1078</v>
      </c>
      <c r="N348" s="1354">
        <f t="shared" si="5"/>
        <v>1105</v>
      </c>
      <c r="O348" s="1355"/>
    </row>
    <row r="349" spans="1:15">
      <c r="A349" s="531" t="s">
        <v>39</v>
      </c>
      <c r="B349" s="531" t="s">
        <v>39</v>
      </c>
      <c r="C349" s="532" t="s">
        <v>736</v>
      </c>
      <c r="D349" s="531">
        <v>2016</v>
      </c>
      <c r="E349" s="533" t="s">
        <v>22</v>
      </c>
      <c r="F349" s="531" t="s">
        <v>6</v>
      </c>
      <c r="G349" s="533" t="s">
        <v>745</v>
      </c>
      <c r="H349" s="1351" t="s">
        <v>503</v>
      </c>
      <c r="I349" s="1352" t="s">
        <v>2095</v>
      </c>
      <c r="J349" s="1353" t="s">
        <v>90</v>
      </c>
      <c r="K349" s="1352">
        <v>0</v>
      </c>
      <c r="L349" s="1352">
        <v>0</v>
      </c>
      <c r="M349" s="1352">
        <v>39</v>
      </c>
      <c r="N349" s="1354">
        <f t="shared" si="5"/>
        <v>39</v>
      </c>
      <c r="O349" s="1355"/>
    </row>
    <row r="350" spans="1:15">
      <c r="A350" s="531" t="s">
        <v>39</v>
      </c>
      <c r="B350" s="531" t="s">
        <v>39</v>
      </c>
      <c r="C350" s="532" t="s">
        <v>736</v>
      </c>
      <c r="D350" s="531">
        <v>2016</v>
      </c>
      <c r="E350" s="533" t="s">
        <v>22</v>
      </c>
      <c r="F350" s="531" t="s">
        <v>6</v>
      </c>
      <c r="G350" s="533" t="s">
        <v>2644</v>
      </c>
      <c r="H350" s="1351" t="s">
        <v>2663</v>
      </c>
      <c r="I350" s="1352" t="s">
        <v>860</v>
      </c>
      <c r="J350" s="1353" t="s">
        <v>1040</v>
      </c>
      <c r="K350" s="1352">
        <v>0</v>
      </c>
      <c r="L350" s="1352">
        <v>2</v>
      </c>
      <c r="M350" s="1352">
        <v>0</v>
      </c>
      <c r="N350" s="1356">
        <f t="shared" si="5"/>
        <v>2</v>
      </c>
      <c r="O350" s="1355"/>
    </row>
    <row r="351" spans="1:15">
      <c r="A351" s="531" t="s">
        <v>39</v>
      </c>
      <c r="B351" s="531" t="s">
        <v>39</v>
      </c>
      <c r="C351" s="532" t="s">
        <v>736</v>
      </c>
      <c r="D351" s="531">
        <v>2016</v>
      </c>
      <c r="E351" s="533" t="s">
        <v>22</v>
      </c>
      <c r="F351" s="531" t="s">
        <v>6</v>
      </c>
      <c r="G351" s="533" t="s">
        <v>2644</v>
      </c>
      <c r="H351" s="1351" t="s">
        <v>2663</v>
      </c>
      <c r="I351" s="1352" t="s">
        <v>860</v>
      </c>
      <c r="J351" s="1353" t="s">
        <v>1041</v>
      </c>
      <c r="K351" s="1352">
        <v>0</v>
      </c>
      <c r="L351" s="1352">
        <v>165</v>
      </c>
      <c r="M351" s="1352">
        <v>0</v>
      </c>
      <c r="N351" s="1354">
        <f t="shared" si="5"/>
        <v>165</v>
      </c>
      <c r="O351" s="1355"/>
    </row>
    <row r="352" spans="1:15">
      <c r="A352" s="531" t="s">
        <v>39</v>
      </c>
      <c r="B352" s="531" t="s">
        <v>39</v>
      </c>
      <c r="C352" s="532" t="s">
        <v>736</v>
      </c>
      <c r="D352" s="531">
        <v>2016</v>
      </c>
      <c r="E352" s="533" t="s">
        <v>22</v>
      </c>
      <c r="F352" s="531" t="s">
        <v>6</v>
      </c>
      <c r="G352" s="533" t="s">
        <v>747</v>
      </c>
      <c r="H352" s="1351" t="s">
        <v>1398</v>
      </c>
      <c r="I352" s="1352" t="s">
        <v>860</v>
      </c>
      <c r="J352" s="1353" t="s">
        <v>1059</v>
      </c>
      <c r="K352" s="1352">
        <v>0</v>
      </c>
      <c r="L352" s="1352">
        <v>0</v>
      </c>
      <c r="M352" s="1352">
        <v>344</v>
      </c>
      <c r="N352" s="1354">
        <f t="shared" si="5"/>
        <v>344</v>
      </c>
      <c r="O352" s="1355"/>
    </row>
    <row r="353" spans="1:15">
      <c r="A353" s="531" t="s">
        <v>39</v>
      </c>
      <c r="B353" s="531" t="s">
        <v>39</v>
      </c>
      <c r="C353" s="532" t="s">
        <v>736</v>
      </c>
      <c r="D353" s="531">
        <v>2016</v>
      </c>
      <c r="E353" s="533" t="s">
        <v>22</v>
      </c>
      <c r="F353" s="531" t="s">
        <v>6</v>
      </c>
      <c r="G353" s="533" t="s">
        <v>2647</v>
      </c>
      <c r="H353" s="1351" t="s">
        <v>1398</v>
      </c>
      <c r="I353" s="1352" t="s">
        <v>860</v>
      </c>
      <c r="J353" s="1353" t="s">
        <v>90</v>
      </c>
      <c r="K353" s="1352">
        <v>0</v>
      </c>
      <c r="L353" s="1352">
        <v>0</v>
      </c>
      <c r="M353" s="1352">
        <v>172</v>
      </c>
      <c r="N353" s="1356">
        <f t="shared" si="5"/>
        <v>172</v>
      </c>
      <c r="O353" s="1355"/>
    </row>
    <row r="354" spans="1:15">
      <c r="A354" s="531" t="s">
        <v>39</v>
      </c>
      <c r="B354" s="531" t="s">
        <v>39</v>
      </c>
      <c r="C354" s="532" t="s">
        <v>736</v>
      </c>
      <c r="D354" s="531">
        <v>2016</v>
      </c>
      <c r="E354" s="533" t="s">
        <v>22</v>
      </c>
      <c r="F354" s="531" t="s">
        <v>6</v>
      </c>
      <c r="G354" s="1353" t="s">
        <v>741</v>
      </c>
      <c r="H354" s="1351" t="s">
        <v>96</v>
      </c>
      <c r="I354" s="1352" t="s">
        <v>1389</v>
      </c>
      <c r="J354" s="1353" t="s">
        <v>90</v>
      </c>
      <c r="K354" s="1352">
        <v>0</v>
      </c>
      <c r="L354" s="1352">
        <v>0</v>
      </c>
      <c r="M354" s="1352">
        <v>6</v>
      </c>
      <c r="N354" s="1354">
        <f t="shared" si="5"/>
        <v>6</v>
      </c>
      <c r="O354" s="1355"/>
    </row>
    <row r="355" spans="1:15">
      <c r="A355" s="531" t="s">
        <v>39</v>
      </c>
      <c r="B355" s="531" t="s">
        <v>39</v>
      </c>
      <c r="C355" s="532" t="s">
        <v>736</v>
      </c>
      <c r="D355" s="531">
        <v>2016</v>
      </c>
      <c r="E355" s="533" t="s">
        <v>22</v>
      </c>
      <c r="F355" s="531" t="s">
        <v>6</v>
      </c>
      <c r="G355" s="533" t="s">
        <v>2647</v>
      </c>
      <c r="H355" s="1351" t="s">
        <v>96</v>
      </c>
      <c r="I355" s="1352" t="s">
        <v>1389</v>
      </c>
      <c r="J355" s="1353" t="s">
        <v>90</v>
      </c>
      <c r="K355" s="1352">
        <v>0</v>
      </c>
      <c r="L355" s="1352">
        <v>0</v>
      </c>
      <c r="M355" s="1352">
        <v>4</v>
      </c>
      <c r="N355" s="1354">
        <f t="shared" si="5"/>
        <v>4</v>
      </c>
      <c r="O355" s="1355"/>
    </row>
    <row r="356" spans="1:15">
      <c r="A356" s="531" t="s">
        <v>39</v>
      </c>
      <c r="B356" s="531" t="s">
        <v>39</v>
      </c>
      <c r="C356" s="532" t="s">
        <v>736</v>
      </c>
      <c r="D356" s="531">
        <v>2016</v>
      </c>
      <c r="E356" s="533" t="s">
        <v>22</v>
      </c>
      <c r="F356" s="531" t="s">
        <v>6</v>
      </c>
      <c r="G356" s="533" t="s">
        <v>745</v>
      </c>
      <c r="H356" s="1351" t="s">
        <v>96</v>
      </c>
      <c r="I356" s="1352" t="s">
        <v>1389</v>
      </c>
      <c r="J356" s="1353" t="s">
        <v>74</v>
      </c>
      <c r="K356" s="1352">
        <v>0</v>
      </c>
      <c r="L356" s="1352">
        <v>15</v>
      </c>
      <c r="M356" s="1352">
        <v>0</v>
      </c>
      <c r="N356" s="1356">
        <f t="shared" si="5"/>
        <v>15</v>
      </c>
      <c r="O356" s="1355"/>
    </row>
    <row r="357" spans="1:15">
      <c r="A357" s="531" t="s">
        <v>39</v>
      </c>
      <c r="B357" s="531" t="s">
        <v>39</v>
      </c>
      <c r="C357" s="532" t="s">
        <v>736</v>
      </c>
      <c r="D357" s="531">
        <v>2016</v>
      </c>
      <c r="E357" s="533" t="s">
        <v>22</v>
      </c>
      <c r="F357" s="531" t="s">
        <v>6</v>
      </c>
      <c r="G357" s="1353" t="s">
        <v>741</v>
      </c>
      <c r="H357" s="1351" t="s">
        <v>2664</v>
      </c>
      <c r="I357" s="1352" t="s">
        <v>860</v>
      </c>
      <c r="J357" s="1353" t="s">
        <v>90</v>
      </c>
      <c r="K357" s="1352">
        <v>0</v>
      </c>
      <c r="L357" s="1352">
        <v>0</v>
      </c>
      <c r="M357" s="1352">
        <v>2</v>
      </c>
      <c r="N357" s="1354">
        <f t="shared" si="5"/>
        <v>2</v>
      </c>
      <c r="O357" s="1355"/>
    </row>
    <row r="358" spans="1:15">
      <c r="A358" s="531" t="s">
        <v>39</v>
      </c>
      <c r="B358" s="531" t="s">
        <v>39</v>
      </c>
      <c r="C358" s="532" t="s">
        <v>736</v>
      </c>
      <c r="D358" s="531">
        <v>2016</v>
      </c>
      <c r="E358" s="533" t="s">
        <v>22</v>
      </c>
      <c r="F358" s="531" t="s">
        <v>6</v>
      </c>
      <c r="G358" s="533" t="s">
        <v>747</v>
      </c>
      <c r="H358" s="1351" t="s">
        <v>2664</v>
      </c>
      <c r="I358" s="1352" t="s">
        <v>860</v>
      </c>
      <c r="J358" s="1353" t="s">
        <v>1051</v>
      </c>
      <c r="K358" s="1352">
        <v>0</v>
      </c>
      <c r="L358" s="1352">
        <v>7</v>
      </c>
      <c r="M358" s="1352">
        <v>0</v>
      </c>
      <c r="N358" s="1354">
        <f t="shared" si="5"/>
        <v>7</v>
      </c>
      <c r="O358" s="1355"/>
    </row>
    <row r="359" spans="1:15">
      <c r="A359" s="531" t="s">
        <v>39</v>
      </c>
      <c r="B359" s="531" t="s">
        <v>39</v>
      </c>
      <c r="C359" s="532" t="s">
        <v>736</v>
      </c>
      <c r="D359" s="531">
        <v>2016</v>
      </c>
      <c r="E359" s="533" t="s">
        <v>22</v>
      </c>
      <c r="F359" s="531" t="s">
        <v>6</v>
      </c>
      <c r="G359" s="533" t="s">
        <v>747</v>
      </c>
      <c r="H359" s="1351" t="s">
        <v>2664</v>
      </c>
      <c r="I359" s="1352" t="s">
        <v>860</v>
      </c>
      <c r="J359" s="1353" t="s">
        <v>269</v>
      </c>
      <c r="K359" s="1352">
        <v>0</v>
      </c>
      <c r="L359" s="1352">
        <v>1</v>
      </c>
      <c r="M359" s="1352">
        <v>0</v>
      </c>
      <c r="N359" s="1356">
        <f t="shared" si="5"/>
        <v>1</v>
      </c>
      <c r="O359" s="1355"/>
    </row>
    <row r="360" spans="1:15">
      <c r="A360" s="531" t="s">
        <v>39</v>
      </c>
      <c r="B360" s="531" t="s">
        <v>39</v>
      </c>
      <c r="C360" s="532" t="s">
        <v>736</v>
      </c>
      <c r="D360" s="531">
        <v>2016</v>
      </c>
      <c r="E360" s="533" t="s">
        <v>22</v>
      </c>
      <c r="F360" s="531" t="s">
        <v>6</v>
      </c>
      <c r="G360" s="533" t="s">
        <v>747</v>
      </c>
      <c r="H360" s="1351" t="s">
        <v>2664</v>
      </c>
      <c r="I360" s="1352" t="s">
        <v>860</v>
      </c>
      <c r="J360" s="1353" t="s">
        <v>1059</v>
      </c>
      <c r="K360" s="1352">
        <v>0</v>
      </c>
      <c r="L360" s="1352">
        <v>6</v>
      </c>
      <c r="M360" s="1352">
        <v>0</v>
      </c>
      <c r="N360" s="1354">
        <f t="shared" si="5"/>
        <v>6</v>
      </c>
      <c r="O360" s="1355"/>
    </row>
    <row r="361" spans="1:15">
      <c r="A361" s="531" t="s">
        <v>39</v>
      </c>
      <c r="B361" s="531" t="s">
        <v>39</v>
      </c>
      <c r="C361" s="532" t="s">
        <v>736</v>
      </c>
      <c r="D361" s="531">
        <v>2016</v>
      </c>
      <c r="E361" s="533" t="s">
        <v>22</v>
      </c>
      <c r="F361" s="531" t="s">
        <v>6</v>
      </c>
      <c r="G361" s="533" t="s">
        <v>2647</v>
      </c>
      <c r="H361" s="1351" t="s">
        <v>2664</v>
      </c>
      <c r="I361" s="1352" t="s">
        <v>860</v>
      </c>
      <c r="J361" s="1353" t="s">
        <v>90</v>
      </c>
      <c r="K361" s="1352">
        <v>0</v>
      </c>
      <c r="L361" s="1352">
        <v>0</v>
      </c>
      <c r="M361" s="1352">
        <v>1</v>
      </c>
      <c r="N361" s="1354">
        <f t="shared" si="5"/>
        <v>1</v>
      </c>
      <c r="O361" s="1355"/>
    </row>
    <row r="362" spans="1:15">
      <c r="A362" s="531" t="s">
        <v>39</v>
      </c>
      <c r="B362" s="531" t="s">
        <v>39</v>
      </c>
      <c r="C362" s="532" t="s">
        <v>736</v>
      </c>
      <c r="D362" s="531">
        <v>2016</v>
      </c>
      <c r="E362" s="533" t="s">
        <v>22</v>
      </c>
      <c r="F362" s="531" t="s">
        <v>6</v>
      </c>
      <c r="G362" s="533" t="s">
        <v>2644</v>
      </c>
      <c r="H362" s="1351" t="s">
        <v>505</v>
      </c>
      <c r="I362" s="1352" t="s">
        <v>860</v>
      </c>
      <c r="J362" s="1353" t="s">
        <v>1051</v>
      </c>
      <c r="K362" s="1352">
        <v>0</v>
      </c>
      <c r="L362" s="1352">
        <v>0</v>
      </c>
      <c r="M362" s="1352">
        <v>1</v>
      </c>
      <c r="N362" s="1356">
        <f t="shared" si="5"/>
        <v>1</v>
      </c>
      <c r="O362" s="1355"/>
    </row>
    <row r="363" spans="1:15">
      <c r="A363" s="531" t="s">
        <v>39</v>
      </c>
      <c r="B363" s="531" t="s">
        <v>39</v>
      </c>
      <c r="C363" s="532" t="s">
        <v>736</v>
      </c>
      <c r="D363" s="531">
        <v>2016</v>
      </c>
      <c r="E363" s="533" t="s">
        <v>22</v>
      </c>
      <c r="F363" s="531" t="s">
        <v>6</v>
      </c>
      <c r="G363" s="533" t="s">
        <v>2644</v>
      </c>
      <c r="H363" s="1351" t="s">
        <v>505</v>
      </c>
      <c r="I363" s="1352" t="s">
        <v>860</v>
      </c>
      <c r="J363" s="1353" t="s">
        <v>1040</v>
      </c>
      <c r="K363" s="1352">
        <v>0</v>
      </c>
      <c r="L363" s="1352">
        <v>0</v>
      </c>
      <c r="M363" s="1352">
        <v>8</v>
      </c>
      <c r="N363" s="1354">
        <f t="shared" si="5"/>
        <v>8</v>
      </c>
      <c r="O363" s="1355"/>
    </row>
    <row r="364" spans="1:15">
      <c r="A364" s="531" t="s">
        <v>39</v>
      </c>
      <c r="B364" s="531" t="s">
        <v>39</v>
      </c>
      <c r="C364" s="532" t="s">
        <v>736</v>
      </c>
      <c r="D364" s="531">
        <v>2016</v>
      </c>
      <c r="E364" s="533" t="s">
        <v>22</v>
      </c>
      <c r="F364" s="531" t="s">
        <v>6</v>
      </c>
      <c r="G364" s="533" t="s">
        <v>2644</v>
      </c>
      <c r="H364" s="1351" t="s">
        <v>505</v>
      </c>
      <c r="I364" s="1352" t="s">
        <v>860</v>
      </c>
      <c r="J364" s="1353" t="s">
        <v>1041</v>
      </c>
      <c r="K364" s="1352">
        <v>0</v>
      </c>
      <c r="L364" s="1352">
        <v>0</v>
      </c>
      <c r="M364" s="1352">
        <v>4</v>
      </c>
      <c r="N364" s="1354">
        <f t="shared" si="5"/>
        <v>4</v>
      </c>
      <c r="O364" s="1355"/>
    </row>
    <row r="365" spans="1:15">
      <c r="A365" s="531" t="s">
        <v>39</v>
      </c>
      <c r="B365" s="531" t="s">
        <v>39</v>
      </c>
      <c r="C365" s="532" t="s">
        <v>736</v>
      </c>
      <c r="D365" s="531">
        <v>2016</v>
      </c>
      <c r="E365" s="533" t="s">
        <v>22</v>
      </c>
      <c r="F365" s="531" t="s">
        <v>6</v>
      </c>
      <c r="G365" s="1353" t="s">
        <v>741</v>
      </c>
      <c r="H365" s="1351" t="s">
        <v>505</v>
      </c>
      <c r="I365" s="1352" t="s">
        <v>860</v>
      </c>
      <c r="J365" s="1353" t="s">
        <v>90</v>
      </c>
      <c r="K365" s="1352">
        <v>0</v>
      </c>
      <c r="L365" s="1352">
        <v>0</v>
      </c>
      <c r="M365" s="1352">
        <v>16</v>
      </c>
      <c r="N365" s="1356">
        <f t="shared" si="5"/>
        <v>16</v>
      </c>
      <c r="O365" s="1355"/>
    </row>
    <row r="366" spans="1:15">
      <c r="A366" s="531" t="s">
        <v>39</v>
      </c>
      <c r="B366" s="531" t="s">
        <v>39</v>
      </c>
      <c r="C366" s="532" t="s">
        <v>736</v>
      </c>
      <c r="D366" s="531">
        <v>2016</v>
      </c>
      <c r="E366" s="533" t="s">
        <v>22</v>
      </c>
      <c r="F366" s="531" t="s">
        <v>6</v>
      </c>
      <c r="G366" s="533" t="s">
        <v>747</v>
      </c>
      <c r="H366" s="1351" t="s">
        <v>505</v>
      </c>
      <c r="I366" s="1352" t="s">
        <v>860</v>
      </c>
      <c r="J366" s="1353" t="s">
        <v>1051</v>
      </c>
      <c r="K366" s="1352">
        <v>0</v>
      </c>
      <c r="L366" s="1352">
        <v>0</v>
      </c>
      <c r="M366" s="1352">
        <v>3</v>
      </c>
      <c r="N366" s="1354">
        <f t="shared" si="5"/>
        <v>3</v>
      </c>
      <c r="O366" s="1355"/>
    </row>
    <row r="367" spans="1:15">
      <c r="A367" s="531" t="s">
        <v>39</v>
      </c>
      <c r="B367" s="531" t="s">
        <v>39</v>
      </c>
      <c r="C367" s="532" t="s">
        <v>736</v>
      </c>
      <c r="D367" s="531">
        <v>2016</v>
      </c>
      <c r="E367" s="533" t="s">
        <v>22</v>
      </c>
      <c r="F367" s="531" t="s">
        <v>6</v>
      </c>
      <c r="G367" s="533" t="s">
        <v>747</v>
      </c>
      <c r="H367" s="1351" t="s">
        <v>505</v>
      </c>
      <c r="I367" s="1352" t="s">
        <v>860</v>
      </c>
      <c r="J367" s="1353" t="s">
        <v>1059</v>
      </c>
      <c r="K367" s="1352">
        <v>0</v>
      </c>
      <c r="L367" s="1352">
        <v>10</v>
      </c>
      <c r="M367" s="1352">
        <v>1</v>
      </c>
      <c r="N367" s="1354">
        <f t="shared" si="5"/>
        <v>11</v>
      </c>
      <c r="O367" s="1355"/>
    </row>
    <row r="368" spans="1:15">
      <c r="A368" s="531" t="s">
        <v>39</v>
      </c>
      <c r="B368" s="531" t="s">
        <v>39</v>
      </c>
      <c r="C368" s="532" t="s">
        <v>736</v>
      </c>
      <c r="D368" s="531">
        <v>2016</v>
      </c>
      <c r="E368" s="533" t="s">
        <v>22</v>
      </c>
      <c r="F368" s="531" t="s">
        <v>6</v>
      </c>
      <c r="G368" s="533" t="s">
        <v>747</v>
      </c>
      <c r="H368" s="1351" t="s">
        <v>505</v>
      </c>
      <c r="I368" s="1352" t="s">
        <v>860</v>
      </c>
      <c r="J368" s="1353" t="s">
        <v>1060</v>
      </c>
      <c r="K368" s="1352">
        <v>0</v>
      </c>
      <c r="L368" s="1352">
        <v>83</v>
      </c>
      <c r="M368" s="1352">
        <v>0</v>
      </c>
      <c r="N368" s="1356">
        <f t="shared" si="5"/>
        <v>83</v>
      </c>
      <c r="O368" s="1355"/>
    </row>
    <row r="369" spans="1:15">
      <c r="A369" s="531" t="s">
        <v>39</v>
      </c>
      <c r="B369" s="531" t="s">
        <v>39</v>
      </c>
      <c r="C369" s="532" t="s">
        <v>736</v>
      </c>
      <c r="D369" s="531">
        <v>2016</v>
      </c>
      <c r="E369" s="533" t="s">
        <v>22</v>
      </c>
      <c r="F369" s="531" t="s">
        <v>6</v>
      </c>
      <c r="G369" s="533" t="s">
        <v>747</v>
      </c>
      <c r="H369" s="1351" t="s">
        <v>505</v>
      </c>
      <c r="I369" s="1352" t="s">
        <v>860</v>
      </c>
      <c r="J369" s="1353" t="s">
        <v>1062</v>
      </c>
      <c r="K369" s="1352">
        <v>0</v>
      </c>
      <c r="L369" s="1352">
        <v>0</v>
      </c>
      <c r="M369" s="1352">
        <v>5</v>
      </c>
      <c r="N369" s="1354">
        <f t="shared" si="5"/>
        <v>5</v>
      </c>
      <c r="O369" s="1355"/>
    </row>
    <row r="370" spans="1:15">
      <c r="A370" s="531" t="s">
        <v>39</v>
      </c>
      <c r="B370" s="531" t="s">
        <v>39</v>
      </c>
      <c r="C370" s="532" t="s">
        <v>736</v>
      </c>
      <c r="D370" s="531">
        <v>2016</v>
      </c>
      <c r="E370" s="533" t="s">
        <v>22</v>
      </c>
      <c r="F370" s="531" t="s">
        <v>6</v>
      </c>
      <c r="G370" s="533" t="s">
        <v>747</v>
      </c>
      <c r="H370" s="1351" t="s">
        <v>2665</v>
      </c>
      <c r="I370" s="1352" t="s">
        <v>860</v>
      </c>
      <c r="J370" s="1353" t="s">
        <v>1060</v>
      </c>
      <c r="K370" s="1352">
        <v>0</v>
      </c>
      <c r="L370" s="1352">
        <v>0</v>
      </c>
      <c r="M370" s="1352">
        <v>2</v>
      </c>
      <c r="N370" s="1354">
        <f t="shared" si="5"/>
        <v>2</v>
      </c>
      <c r="O370" s="1355"/>
    </row>
    <row r="371" spans="1:15">
      <c r="A371" s="531" t="s">
        <v>39</v>
      </c>
      <c r="B371" s="531" t="s">
        <v>39</v>
      </c>
      <c r="C371" s="532" t="s">
        <v>736</v>
      </c>
      <c r="D371" s="531">
        <v>2016</v>
      </c>
      <c r="E371" s="533" t="s">
        <v>22</v>
      </c>
      <c r="F371" s="531" t="s">
        <v>6</v>
      </c>
      <c r="G371" s="533" t="s">
        <v>2644</v>
      </c>
      <c r="H371" s="1351" t="s">
        <v>506</v>
      </c>
      <c r="I371" s="1352" t="s">
        <v>1389</v>
      </c>
      <c r="J371" s="1353" t="s">
        <v>1040</v>
      </c>
      <c r="K371" s="1352">
        <v>0</v>
      </c>
      <c r="L371" s="1352">
        <v>16</v>
      </c>
      <c r="M371" s="1352">
        <v>0</v>
      </c>
      <c r="N371" s="1356">
        <f t="shared" si="5"/>
        <v>16</v>
      </c>
      <c r="O371" s="1355"/>
    </row>
    <row r="372" spans="1:15">
      <c r="A372" s="531" t="s">
        <v>39</v>
      </c>
      <c r="B372" s="531" t="s">
        <v>39</v>
      </c>
      <c r="C372" s="532" t="s">
        <v>736</v>
      </c>
      <c r="D372" s="531">
        <v>2016</v>
      </c>
      <c r="E372" s="533" t="s">
        <v>22</v>
      </c>
      <c r="F372" s="531" t="s">
        <v>6</v>
      </c>
      <c r="G372" s="533" t="s">
        <v>2644</v>
      </c>
      <c r="H372" s="1351" t="s">
        <v>506</v>
      </c>
      <c r="I372" s="1352" t="s">
        <v>1389</v>
      </c>
      <c r="J372" s="1353" t="s">
        <v>1044</v>
      </c>
      <c r="K372" s="1352">
        <v>0</v>
      </c>
      <c r="L372" s="1352">
        <v>1</v>
      </c>
      <c r="M372" s="1352">
        <v>0</v>
      </c>
      <c r="N372" s="1354">
        <f t="shared" si="5"/>
        <v>1</v>
      </c>
      <c r="O372" s="1355"/>
    </row>
    <row r="373" spans="1:15">
      <c r="A373" s="531" t="s">
        <v>39</v>
      </c>
      <c r="B373" s="531" t="s">
        <v>39</v>
      </c>
      <c r="C373" s="532" t="s">
        <v>736</v>
      </c>
      <c r="D373" s="531">
        <v>2016</v>
      </c>
      <c r="E373" s="533" t="s">
        <v>22</v>
      </c>
      <c r="F373" s="531" t="s">
        <v>6</v>
      </c>
      <c r="G373" s="533" t="s">
        <v>747</v>
      </c>
      <c r="H373" s="1351" t="s">
        <v>506</v>
      </c>
      <c r="I373" s="1352" t="s">
        <v>1389</v>
      </c>
      <c r="J373" s="1353" t="s">
        <v>1037</v>
      </c>
      <c r="K373" s="1352">
        <v>0</v>
      </c>
      <c r="L373" s="1352">
        <v>0</v>
      </c>
      <c r="M373" s="1352">
        <v>3</v>
      </c>
      <c r="N373" s="1354">
        <f t="shared" si="5"/>
        <v>3</v>
      </c>
      <c r="O373" s="1355"/>
    </row>
    <row r="374" spans="1:15">
      <c r="A374" s="531" t="s">
        <v>39</v>
      </c>
      <c r="B374" s="531" t="s">
        <v>39</v>
      </c>
      <c r="C374" s="532" t="s">
        <v>736</v>
      </c>
      <c r="D374" s="531">
        <v>2016</v>
      </c>
      <c r="E374" s="533" t="s">
        <v>22</v>
      </c>
      <c r="F374" s="531" t="s">
        <v>6</v>
      </c>
      <c r="G374" s="533" t="s">
        <v>747</v>
      </c>
      <c r="H374" s="1351" t="s">
        <v>506</v>
      </c>
      <c r="I374" s="1352" t="s">
        <v>1389</v>
      </c>
      <c r="J374" s="1353" t="s">
        <v>1051</v>
      </c>
      <c r="K374" s="1352">
        <v>0</v>
      </c>
      <c r="L374" s="1352">
        <v>0</v>
      </c>
      <c r="M374" s="1352">
        <v>1</v>
      </c>
      <c r="N374" s="1356">
        <f t="shared" si="5"/>
        <v>1</v>
      </c>
      <c r="O374" s="1355"/>
    </row>
    <row r="375" spans="1:15">
      <c r="A375" s="531" t="s">
        <v>39</v>
      </c>
      <c r="B375" s="531" t="s">
        <v>39</v>
      </c>
      <c r="C375" s="532" t="s">
        <v>736</v>
      </c>
      <c r="D375" s="531">
        <v>2016</v>
      </c>
      <c r="E375" s="533" t="s">
        <v>22</v>
      </c>
      <c r="F375" s="531" t="s">
        <v>6</v>
      </c>
      <c r="G375" s="533" t="s">
        <v>747</v>
      </c>
      <c r="H375" s="1351" t="s">
        <v>506</v>
      </c>
      <c r="I375" s="1352" t="s">
        <v>1389</v>
      </c>
      <c r="J375" s="1353" t="s">
        <v>1052</v>
      </c>
      <c r="K375" s="1352">
        <v>0</v>
      </c>
      <c r="L375" s="1352">
        <v>0</v>
      </c>
      <c r="M375" s="1352">
        <v>127</v>
      </c>
      <c r="N375" s="1354">
        <f t="shared" si="5"/>
        <v>127</v>
      </c>
      <c r="O375" s="1355"/>
    </row>
    <row r="376" spans="1:15">
      <c r="A376" s="531" t="s">
        <v>39</v>
      </c>
      <c r="B376" s="531" t="s">
        <v>39</v>
      </c>
      <c r="C376" s="532" t="s">
        <v>736</v>
      </c>
      <c r="D376" s="531">
        <v>2016</v>
      </c>
      <c r="E376" s="533" t="s">
        <v>22</v>
      </c>
      <c r="F376" s="531" t="s">
        <v>6</v>
      </c>
      <c r="G376" s="533" t="s">
        <v>747</v>
      </c>
      <c r="H376" s="1351" t="s">
        <v>506</v>
      </c>
      <c r="I376" s="1352" t="s">
        <v>1389</v>
      </c>
      <c r="J376" s="1353" t="s">
        <v>1059</v>
      </c>
      <c r="K376" s="1352">
        <v>0</v>
      </c>
      <c r="L376" s="1352">
        <v>490</v>
      </c>
      <c r="M376" s="1352">
        <v>999</v>
      </c>
      <c r="N376" s="1354">
        <f t="shared" si="5"/>
        <v>1489</v>
      </c>
      <c r="O376" s="1355"/>
    </row>
    <row r="377" spans="1:15">
      <c r="A377" s="531" t="s">
        <v>39</v>
      </c>
      <c r="B377" s="531" t="s">
        <v>39</v>
      </c>
      <c r="C377" s="532" t="s">
        <v>736</v>
      </c>
      <c r="D377" s="531">
        <v>2016</v>
      </c>
      <c r="E377" s="533" t="s">
        <v>22</v>
      </c>
      <c r="F377" s="531" t="s">
        <v>6</v>
      </c>
      <c r="G377" s="533" t="s">
        <v>747</v>
      </c>
      <c r="H377" s="1351" t="s">
        <v>506</v>
      </c>
      <c r="I377" s="1352" t="s">
        <v>1389</v>
      </c>
      <c r="J377" s="1353" t="s">
        <v>1060</v>
      </c>
      <c r="K377" s="1352">
        <v>0</v>
      </c>
      <c r="L377" s="1352">
        <v>9</v>
      </c>
      <c r="M377" s="1352">
        <v>48</v>
      </c>
      <c r="N377" s="1356">
        <f t="shared" si="5"/>
        <v>57</v>
      </c>
      <c r="O377" s="1355"/>
    </row>
    <row r="378" spans="1:15">
      <c r="A378" s="531" t="s">
        <v>39</v>
      </c>
      <c r="B378" s="531" t="s">
        <v>39</v>
      </c>
      <c r="C378" s="532" t="s">
        <v>736</v>
      </c>
      <c r="D378" s="531">
        <v>2016</v>
      </c>
      <c r="E378" s="533" t="s">
        <v>22</v>
      </c>
      <c r="F378" s="531" t="s">
        <v>6</v>
      </c>
      <c r="G378" s="533" t="s">
        <v>747</v>
      </c>
      <c r="H378" s="1351" t="s">
        <v>506</v>
      </c>
      <c r="I378" s="1352" t="s">
        <v>1389</v>
      </c>
      <c r="J378" s="1353" t="s">
        <v>1062</v>
      </c>
      <c r="K378" s="1352">
        <v>0</v>
      </c>
      <c r="L378" s="1352">
        <v>0</v>
      </c>
      <c r="M378" s="1352">
        <v>10</v>
      </c>
      <c r="N378" s="1354">
        <f t="shared" si="5"/>
        <v>10</v>
      </c>
      <c r="O378" s="1355"/>
    </row>
    <row r="379" spans="1:15">
      <c r="A379" s="531" t="s">
        <v>39</v>
      </c>
      <c r="B379" s="531" t="s">
        <v>39</v>
      </c>
      <c r="C379" s="532" t="s">
        <v>736</v>
      </c>
      <c r="D379" s="531">
        <v>2016</v>
      </c>
      <c r="E379" s="533" t="s">
        <v>22</v>
      </c>
      <c r="F379" s="531" t="s">
        <v>6</v>
      </c>
      <c r="G379" s="533" t="s">
        <v>2647</v>
      </c>
      <c r="H379" s="1351" t="s">
        <v>506</v>
      </c>
      <c r="I379" s="1352" t="s">
        <v>1389</v>
      </c>
      <c r="J379" s="1353" t="s">
        <v>90</v>
      </c>
      <c r="K379" s="1352">
        <v>0</v>
      </c>
      <c r="L379" s="1352">
        <v>0</v>
      </c>
      <c r="M379" s="1352">
        <v>142</v>
      </c>
      <c r="N379" s="1354">
        <f t="shared" si="5"/>
        <v>142</v>
      </c>
      <c r="O379" s="1355"/>
    </row>
    <row r="380" spans="1:15">
      <c r="A380" s="531" t="s">
        <v>39</v>
      </c>
      <c r="B380" s="531" t="s">
        <v>39</v>
      </c>
      <c r="C380" s="532" t="s">
        <v>736</v>
      </c>
      <c r="D380" s="531">
        <v>2016</v>
      </c>
      <c r="E380" s="533" t="s">
        <v>22</v>
      </c>
      <c r="F380" s="531" t="s">
        <v>6</v>
      </c>
      <c r="G380" s="533" t="s">
        <v>745</v>
      </c>
      <c r="H380" s="1351" t="s">
        <v>506</v>
      </c>
      <c r="I380" s="1352" t="s">
        <v>1389</v>
      </c>
      <c r="J380" s="1353" t="s">
        <v>74</v>
      </c>
      <c r="K380" s="1352">
        <v>0</v>
      </c>
      <c r="L380" s="1352">
        <v>2</v>
      </c>
      <c r="M380" s="1352">
        <v>0</v>
      </c>
      <c r="N380" s="1356">
        <f t="shared" si="5"/>
        <v>2</v>
      </c>
      <c r="O380" s="1355"/>
    </row>
    <row r="381" spans="1:15">
      <c r="A381" s="531" t="s">
        <v>39</v>
      </c>
      <c r="B381" s="531" t="s">
        <v>39</v>
      </c>
      <c r="C381" s="532" t="s">
        <v>736</v>
      </c>
      <c r="D381" s="531">
        <v>2016</v>
      </c>
      <c r="E381" s="533" t="s">
        <v>22</v>
      </c>
      <c r="F381" s="531" t="s">
        <v>6</v>
      </c>
      <c r="G381" s="533" t="s">
        <v>2644</v>
      </c>
      <c r="H381" s="1351" t="s">
        <v>507</v>
      </c>
      <c r="I381" s="1352" t="s">
        <v>2095</v>
      </c>
      <c r="J381" s="1353" t="s">
        <v>1040</v>
      </c>
      <c r="K381" s="1352">
        <v>0</v>
      </c>
      <c r="L381" s="1352">
        <v>1</v>
      </c>
      <c r="M381" s="1352">
        <v>0</v>
      </c>
      <c r="N381" s="1354">
        <f t="shared" si="5"/>
        <v>1</v>
      </c>
      <c r="O381" s="1355"/>
    </row>
    <row r="382" spans="1:15">
      <c r="A382" s="531" t="s">
        <v>39</v>
      </c>
      <c r="B382" s="531" t="s">
        <v>39</v>
      </c>
      <c r="C382" s="532" t="s">
        <v>736</v>
      </c>
      <c r="D382" s="531">
        <v>2016</v>
      </c>
      <c r="E382" s="533" t="s">
        <v>22</v>
      </c>
      <c r="F382" s="531" t="s">
        <v>6</v>
      </c>
      <c r="G382" s="1353" t="s">
        <v>741</v>
      </c>
      <c r="H382" s="1351" t="s">
        <v>507</v>
      </c>
      <c r="I382" s="1352" t="s">
        <v>2095</v>
      </c>
      <c r="J382" s="1353" t="s">
        <v>90</v>
      </c>
      <c r="K382" s="1352">
        <v>0</v>
      </c>
      <c r="L382" s="1352">
        <v>153</v>
      </c>
      <c r="M382" s="1352">
        <v>5</v>
      </c>
      <c r="N382" s="1354">
        <f t="shared" si="5"/>
        <v>158</v>
      </c>
      <c r="O382" s="1355"/>
    </row>
    <row r="383" spans="1:15">
      <c r="A383" s="531" t="s">
        <v>39</v>
      </c>
      <c r="B383" s="531" t="s">
        <v>39</v>
      </c>
      <c r="C383" s="532" t="s">
        <v>736</v>
      </c>
      <c r="D383" s="531">
        <v>2016</v>
      </c>
      <c r="E383" s="533" t="s">
        <v>22</v>
      </c>
      <c r="F383" s="531" t="s">
        <v>6</v>
      </c>
      <c r="G383" s="533" t="s">
        <v>2647</v>
      </c>
      <c r="H383" s="1351" t="s">
        <v>507</v>
      </c>
      <c r="I383" s="1352" t="s">
        <v>2095</v>
      </c>
      <c r="J383" s="1353" t="s">
        <v>1067</v>
      </c>
      <c r="K383" s="1352">
        <v>0</v>
      </c>
      <c r="L383" s="1352">
        <v>27</v>
      </c>
      <c r="M383" s="1352">
        <v>0</v>
      </c>
      <c r="N383" s="1356">
        <f t="shared" si="5"/>
        <v>27</v>
      </c>
      <c r="O383" s="1355"/>
    </row>
    <row r="384" spans="1:15">
      <c r="A384" s="531" t="s">
        <v>39</v>
      </c>
      <c r="B384" s="531" t="s">
        <v>39</v>
      </c>
      <c r="C384" s="532" t="s">
        <v>736</v>
      </c>
      <c r="D384" s="531">
        <v>2016</v>
      </c>
      <c r="E384" s="533" t="s">
        <v>22</v>
      </c>
      <c r="F384" s="531" t="s">
        <v>6</v>
      </c>
      <c r="G384" s="533" t="s">
        <v>2647</v>
      </c>
      <c r="H384" s="1351" t="s">
        <v>507</v>
      </c>
      <c r="I384" s="1352" t="s">
        <v>2095</v>
      </c>
      <c r="J384" s="1353" t="s">
        <v>74</v>
      </c>
      <c r="K384" s="1352">
        <v>0</v>
      </c>
      <c r="L384" s="1352">
        <v>1413</v>
      </c>
      <c r="M384" s="1352">
        <v>0</v>
      </c>
      <c r="N384" s="1354">
        <f t="shared" si="5"/>
        <v>1413</v>
      </c>
      <c r="O384" s="1355"/>
    </row>
    <row r="385" spans="1:15">
      <c r="A385" s="531" t="s">
        <v>39</v>
      </c>
      <c r="B385" s="531" t="s">
        <v>39</v>
      </c>
      <c r="C385" s="532" t="s">
        <v>736</v>
      </c>
      <c r="D385" s="531">
        <v>2016</v>
      </c>
      <c r="E385" s="533" t="s">
        <v>22</v>
      </c>
      <c r="F385" s="531" t="s">
        <v>6</v>
      </c>
      <c r="G385" s="533" t="s">
        <v>2647</v>
      </c>
      <c r="H385" s="1351" t="s">
        <v>507</v>
      </c>
      <c r="I385" s="1352" t="s">
        <v>2095</v>
      </c>
      <c r="J385" s="1353" t="s">
        <v>90</v>
      </c>
      <c r="K385" s="1352">
        <v>0</v>
      </c>
      <c r="L385" s="1352">
        <v>1436</v>
      </c>
      <c r="M385" s="1352">
        <v>162</v>
      </c>
      <c r="N385" s="1354">
        <f t="shared" si="5"/>
        <v>1598</v>
      </c>
      <c r="O385" s="1355"/>
    </row>
    <row r="386" spans="1:15">
      <c r="A386" s="531" t="s">
        <v>39</v>
      </c>
      <c r="B386" s="531" t="s">
        <v>39</v>
      </c>
      <c r="C386" s="532" t="s">
        <v>736</v>
      </c>
      <c r="D386" s="531">
        <v>2016</v>
      </c>
      <c r="E386" s="533" t="s">
        <v>22</v>
      </c>
      <c r="F386" s="531" t="s">
        <v>6</v>
      </c>
      <c r="G386" s="533" t="s">
        <v>745</v>
      </c>
      <c r="H386" s="1351" t="s">
        <v>507</v>
      </c>
      <c r="I386" s="1352" t="s">
        <v>2095</v>
      </c>
      <c r="J386" s="1353" t="s">
        <v>74</v>
      </c>
      <c r="K386" s="1352">
        <v>0</v>
      </c>
      <c r="L386" s="1352">
        <v>0</v>
      </c>
      <c r="M386" s="1352">
        <v>170</v>
      </c>
      <c r="N386" s="1356">
        <f t="shared" si="5"/>
        <v>170</v>
      </c>
      <c r="O386" s="1355"/>
    </row>
    <row r="387" spans="1:15">
      <c r="A387" s="531" t="s">
        <v>39</v>
      </c>
      <c r="B387" s="531" t="s">
        <v>39</v>
      </c>
      <c r="C387" s="532" t="s">
        <v>736</v>
      </c>
      <c r="D387" s="531">
        <v>2016</v>
      </c>
      <c r="E387" s="533" t="s">
        <v>22</v>
      </c>
      <c r="F387" s="531" t="s">
        <v>6</v>
      </c>
      <c r="G387" s="533" t="s">
        <v>745</v>
      </c>
      <c r="H387" s="1351" t="s">
        <v>507</v>
      </c>
      <c r="I387" s="1352" t="s">
        <v>2095</v>
      </c>
      <c r="J387" s="1353" t="s">
        <v>90</v>
      </c>
      <c r="K387" s="1352">
        <v>0</v>
      </c>
      <c r="L387" s="1352">
        <v>0</v>
      </c>
      <c r="M387" s="1352">
        <v>62</v>
      </c>
      <c r="N387" s="1354">
        <f t="shared" si="5"/>
        <v>62</v>
      </c>
      <c r="O387" s="1355"/>
    </row>
    <row r="388" spans="1:15">
      <c r="A388" s="531" t="s">
        <v>39</v>
      </c>
      <c r="B388" s="531" t="s">
        <v>39</v>
      </c>
      <c r="C388" s="532" t="s">
        <v>736</v>
      </c>
      <c r="D388" s="531">
        <v>2016</v>
      </c>
      <c r="E388" s="533" t="s">
        <v>22</v>
      </c>
      <c r="F388" s="531" t="s">
        <v>6</v>
      </c>
      <c r="G388" s="533" t="s">
        <v>747</v>
      </c>
      <c r="H388" s="1351" t="s">
        <v>2666</v>
      </c>
      <c r="I388" s="1352" t="s">
        <v>860</v>
      </c>
      <c r="J388" s="1353" t="s">
        <v>1060</v>
      </c>
      <c r="K388" s="1352">
        <v>0</v>
      </c>
      <c r="L388" s="1352">
        <v>37</v>
      </c>
      <c r="M388" s="1352">
        <v>0</v>
      </c>
      <c r="N388" s="1354">
        <f t="shared" si="5"/>
        <v>37</v>
      </c>
      <c r="O388" s="1355"/>
    </row>
    <row r="389" spans="1:15">
      <c r="A389" s="531" t="s">
        <v>39</v>
      </c>
      <c r="B389" s="531" t="s">
        <v>39</v>
      </c>
      <c r="C389" s="532" t="s">
        <v>736</v>
      </c>
      <c r="D389" s="531">
        <v>2016</v>
      </c>
      <c r="E389" s="533" t="s">
        <v>22</v>
      </c>
      <c r="F389" s="531" t="s">
        <v>6</v>
      </c>
      <c r="G389" s="533" t="s">
        <v>2644</v>
      </c>
      <c r="H389" s="1351" t="s">
        <v>509</v>
      </c>
      <c r="I389" s="1352" t="s">
        <v>2095</v>
      </c>
      <c r="J389" s="1353" t="s">
        <v>1037</v>
      </c>
      <c r="K389" s="1352">
        <v>0</v>
      </c>
      <c r="L389" s="1352">
        <v>176</v>
      </c>
      <c r="M389" s="1352">
        <v>0</v>
      </c>
      <c r="N389" s="1356">
        <f t="shared" si="5"/>
        <v>176</v>
      </c>
      <c r="O389" s="1355"/>
    </row>
    <row r="390" spans="1:15">
      <c r="A390" s="531" t="s">
        <v>39</v>
      </c>
      <c r="B390" s="531" t="s">
        <v>39</v>
      </c>
      <c r="C390" s="532" t="s">
        <v>736</v>
      </c>
      <c r="D390" s="531">
        <v>2016</v>
      </c>
      <c r="E390" s="533" t="s">
        <v>22</v>
      </c>
      <c r="F390" s="531" t="s">
        <v>6</v>
      </c>
      <c r="G390" s="533" t="s">
        <v>2644</v>
      </c>
      <c r="H390" s="1351" t="s">
        <v>509</v>
      </c>
      <c r="I390" s="1352" t="s">
        <v>2095</v>
      </c>
      <c r="J390" s="1353" t="s">
        <v>269</v>
      </c>
      <c r="K390" s="1352">
        <v>0</v>
      </c>
      <c r="L390" s="1352">
        <v>637</v>
      </c>
      <c r="M390" s="1352">
        <v>20</v>
      </c>
      <c r="N390" s="1354">
        <f t="shared" ref="N390:N453" si="6">K390+L390+M390</f>
        <v>657</v>
      </c>
      <c r="O390" s="1355"/>
    </row>
    <row r="391" spans="1:15">
      <c r="A391" s="531" t="s">
        <v>39</v>
      </c>
      <c r="B391" s="531" t="s">
        <v>39</v>
      </c>
      <c r="C391" s="532" t="s">
        <v>736</v>
      </c>
      <c r="D391" s="531">
        <v>2016</v>
      </c>
      <c r="E391" s="533" t="s">
        <v>22</v>
      </c>
      <c r="F391" s="531" t="s">
        <v>6</v>
      </c>
      <c r="G391" s="533" t="s">
        <v>2644</v>
      </c>
      <c r="H391" s="1351" t="s">
        <v>509</v>
      </c>
      <c r="I391" s="1352" t="s">
        <v>2095</v>
      </c>
      <c r="J391" s="1353" t="s">
        <v>1040</v>
      </c>
      <c r="K391" s="1352">
        <v>0</v>
      </c>
      <c r="L391" s="1352">
        <v>199</v>
      </c>
      <c r="M391" s="1352">
        <v>0</v>
      </c>
      <c r="N391" s="1354">
        <f t="shared" si="6"/>
        <v>199</v>
      </c>
      <c r="O391" s="1355"/>
    </row>
    <row r="392" spans="1:15">
      <c r="A392" s="531" t="s">
        <v>39</v>
      </c>
      <c r="B392" s="531" t="s">
        <v>39</v>
      </c>
      <c r="C392" s="532" t="s">
        <v>736</v>
      </c>
      <c r="D392" s="531">
        <v>2016</v>
      </c>
      <c r="E392" s="533" t="s">
        <v>22</v>
      </c>
      <c r="F392" s="531" t="s">
        <v>6</v>
      </c>
      <c r="G392" s="1353" t="s">
        <v>741</v>
      </c>
      <c r="H392" s="1351" t="s">
        <v>509</v>
      </c>
      <c r="I392" s="1352" t="s">
        <v>2095</v>
      </c>
      <c r="J392" s="1353" t="s">
        <v>269</v>
      </c>
      <c r="K392" s="1352">
        <v>0</v>
      </c>
      <c r="L392" s="1352">
        <v>87</v>
      </c>
      <c r="M392" s="1352">
        <v>0</v>
      </c>
      <c r="N392" s="1356">
        <f t="shared" si="6"/>
        <v>87</v>
      </c>
      <c r="O392" s="1355"/>
    </row>
    <row r="393" spans="1:15">
      <c r="A393" s="531" t="s">
        <v>39</v>
      </c>
      <c r="B393" s="531" t="s">
        <v>39</v>
      </c>
      <c r="C393" s="532" t="s">
        <v>736</v>
      </c>
      <c r="D393" s="531">
        <v>2016</v>
      </c>
      <c r="E393" s="533" t="s">
        <v>22</v>
      </c>
      <c r="F393" s="531" t="s">
        <v>6</v>
      </c>
      <c r="G393" s="1353" t="s">
        <v>741</v>
      </c>
      <c r="H393" s="1351" t="s">
        <v>509</v>
      </c>
      <c r="I393" s="1352" t="s">
        <v>2095</v>
      </c>
      <c r="J393" s="1353" t="s">
        <v>90</v>
      </c>
      <c r="K393" s="1352">
        <v>0</v>
      </c>
      <c r="L393" s="1352">
        <v>41</v>
      </c>
      <c r="M393" s="1352">
        <v>0</v>
      </c>
      <c r="N393" s="1354">
        <f t="shared" si="6"/>
        <v>41</v>
      </c>
      <c r="O393" s="1355"/>
    </row>
    <row r="394" spans="1:15">
      <c r="A394" s="531" t="s">
        <v>39</v>
      </c>
      <c r="B394" s="531" t="s">
        <v>39</v>
      </c>
      <c r="C394" s="532" t="s">
        <v>736</v>
      </c>
      <c r="D394" s="531">
        <v>2016</v>
      </c>
      <c r="E394" s="533" t="s">
        <v>22</v>
      </c>
      <c r="F394" s="531" t="s">
        <v>6</v>
      </c>
      <c r="G394" s="533" t="s">
        <v>747</v>
      </c>
      <c r="H394" s="1351" t="s">
        <v>509</v>
      </c>
      <c r="I394" s="1352" t="s">
        <v>2095</v>
      </c>
      <c r="J394" s="1353" t="s">
        <v>1037</v>
      </c>
      <c r="K394" s="1352">
        <v>0</v>
      </c>
      <c r="L394" s="1352">
        <v>9</v>
      </c>
      <c r="M394" s="1352">
        <v>0</v>
      </c>
      <c r="N394" s="1354">
        <f t="shared" si="6"/>
        <v>9</v>
      </c>
      <c r="O394" s="1355"/>
    </row>
    <row r="395" spans="1:15">
      <c r="A395" s="531" t="s">
        <v>39</v>
      </c>
      <c r="B395" s="531" t="s">
        <v>39</v>
      </c>
      <c r="C395" s="532" t="s">
        <v>736</v>
      </c>
      <c r="D395" s="531">
        <v>2016</v>
      </c>
      <c r="E395" s="533" t="s">
        <v>22</v>
      </c>
      <c r="F395" s="531" t="s">
        <v>6</v>
      </c>
      <c r="G395" s="533" t="s">
        <v>747</v>
      </c>
      <c r="H395" s="1351" t="s">
        <v>509</v>
      </c>
      <c r="I395" s="1352" t="s">
        <v>2095</v>
      </c>
      <c r="J395" s="1353" t="s">
        <v>1051</v>
      </c>
      <c r="K395" s="1352">
        <v>0</v>
      </c>
      <c r="L395" s="1352">
        <v>181</v>
      </c>
      <c r="M395" s="1352">
        <v>1</v>
      </c>
      <c r="N395" s="1356">
        <f t="shared" si="6"/>
        <v>182</v>
      </c>
      <c r="O395" s="1355"/>
    </row>
    <row r="396" spans="1:15">
      <c r="A396" s="531" t="s">
        <v>39</v>
      </c>
      <c r="B396" s="531" t="s">
        <v>39</v>
      </c>
      <c r="C396" s="532" t="s">
        <v>736</v>
      </c>
      <c r="D396" s="531">
        <v>2016</v>
      </c>
      <c r="E396" s="533" t="s">
        <v>22</v>
      </c>
      <c r="F396" s="531" t="s">
        <v>6</v>
      </c>
      <c r="G396" s="533" t="s">
        <v>747</v>
      </c>
      <c r="H396" s="1351" t="s">
        <v>509</v>
      </c>
      <c r="I396" s="1352" t="s">
        <v>2095</v>
      </c>
      <c r="J396" s="1353" t="s">
        <v>1052</v>
      </c>
      <c r="K396" s="1352">
        <v>0</v>
      </c>
      <c r="L396" s="1352">
        <v>66</v>
      </c>
      <c r="M396" s="1352">
        <v>1</v>
      </c>
      <c r="N396" s="1354">
        <f t="shared" si="6"/>
        <v>67</v>
      </c>
      <c r="O396" s="1355"/>
    </row>
    <row r="397" spans="1:15">
      <c r="A397" s="531" t="s">
        <v>39</v>
      </c>
      <c r="B397" s="531" t="s">
        <v>39</v>
      </c>
      <c r="C397" s="532" t="s">
        <v>736</v>
      </c>
      <c r="D397" s="531">
        <v>2016</v>
      </c>
      <c r="E397" s="533" t="s">
        <v>22</v>
      </c>
      <c r="F397" s="531" t="s">
        <v>6</v>
      </c>
      <c r="G397" s="533" t="s">
        <v>747</v>
      </c>
      <c r="H397" s="1351" t="s">
        <v>509</v>
      </c>
      <c r="I397" s="1352" t="s">
        <v>2095</v>
      </c>
      <c r="J397" s="1353" t="s">
        <v>269</v>
      </c>
      <c r="K397" s="1352">
        <v>0</v>
      </c>
      <c r="L397" s="1352">
        <v>198</v>
      </c>
      <c r="M397" s="1352">
        <v>67</v>
      </c>
      <c r="N397" s="1354">
        <f t="shared" si="6"/>
        <v>265</v>
      </c>
      <c r="O397" s="1355"/>
    </row>
    <row r="398" spans="1:15">
      <c r="A398" s="531" t="s">
        <v>39</v>
      </c>
      <c r="B398" s="531" t="s">
        <v>39</v>
      </c>
      <c r="C398" s="532" t="s">
        <v>736</v>
      </c>
      <c r="D398" s="531">
        <v>2016</v>
      </c>
      <c r="E398" s="533" t="s">
        <v>22</v>
      </c>
      <c r="F398" s="531" t="s">
        <v>6</v>
      </c>
      <c r="G398" s="533" t="s">
        <v>747</v>
      </c>
      <c r="H398" s="1351" t="s">
        <v>509</v>
      </c>
      <c r="I398" s="1352" t="s">
        <v>2095</v>
      </c>
      <c r="J398" s="1353" t="s">
        <v>1059</v>
      </c>
      <c r="K398" s="1352">
        <v>0</v>
      </c>
      <c r="L398" s="1352">
        <v>3482</v>
      </c>
      <c r="M398" s="1352">
        <v>1590</v>
      </c>
      <c r="N398" s="1356">
        <f t="shared" si="6"/>
        <v>5072</v>
      </c>
      <c r="O398" s="1355"/>
    </row>
    <row r="399" spans="1:15">
      <c r="A399" s="531" t="s">
        <v>39</v>
      </c>
      <c r="B399" s="531" t="s">
        <v>39</v>
      </c>
      <c r="C399" s="532" t="s">
        <v>736</v>
      </c>
      <c r="D399" s="531">
        <v>2016</v>
      </c>
      <c r="E399" s="533" t="s">
        <v>22</v>
      </c>
      <c r="F399" s="531" t="s">
        <v>6</v>
      </c>
      <c r="G399" s="533" t="s">
        <v>747</v>
      </c>
      <c r="H399" s="1351" t="s">
        <v>509</v>
      </c>
      <c r="I399" s="1352" t="s">
        <v>2095</v>
      </c>
      <c r="J399" s="1353" t="s">
        <v>1060</v>
      </c>
      <c r="K399" s="1352">
        <v>0</v>
      </c>
      <c r="L399" s="1352">
        <v>14</v>
      </c>
      <c r="M399" s="1352">
        <v>5</v>
      </c>
      <c r="N399" s="1354">
        <f t="shared" si="6"/>
        <v>19</v>
      </c>
      <c r="O399" s="1355"/>
    </row>
    <row r="400" spans="1:15">
      <c r="A400" s="531" t="s">
        <v>39</v>
      </c>
      <c r="B400" s="531" t="s">
        <v>39</v>
      </c>
      <c r="C400" s="532" t="s">
        <v>736</v>
      </c>
      <c r="D400" s="531">
        <v>2016</v>
      </c>
      <c r="E400" s="533" t="s">
        <v>22</v>
      </c>
      <c r="F400" s="531" t="s">
        <v>6</v>
      </c>
      <c r="G400" s="533" t="s">
        <v>747</v>
      </c>
      <c r="H400" s="1351" t="s">
        <v>509</v>
      </c>
      <c r="I400" s="1352" t="s">
        <v>2095</v>
      </c>
      <c r="J400" s="1353" t="s">
        <v>1061</v>
      </c>
      <c r="K400" s="1352">
        <v>0</v>
      </c>
      <c r="L400" s="1352">
        <v>353</v>
      </c>
      <c r="M400" s="1352">
        <v>260</v>
      </c>
      <c r="N400" s="1354">
        <f t="shared" si="6"/>
        <v>613</v>
      </c>
      <c r="O400" s="1355"/>
    </row>
    <row r="401" spans="1:15">
      <c r="A401" s="531" t="s">
        <v>39</v>
      </c>
      <c r="B401" s="531" t="s">
        <v>39</v>
      </c>
      <c r="C401" s="532" t="s">
        <v>736</v>
      </c>
      <c r="D401" s="531">
        <v>2016</v>
      </c>
      <c r="E401" s="533" t="s">
        <v>22</v>
      </c>
      <c r="F401" s="531" t="s">
        <v>6</v>
      </c>
      <c r="G401" s="533" t="s">
        <v>747</v>
      </c>
      <c r="H401" s="1351" t="s">
        <v>509</v>
      </c>
      <c r="I401" s="1352" t="s">
        <v>2095</v>
      </c>
      <c r="J401" s="1353" t="s">
        <v>1062</v>
      </c>
      <c r="K401" s="1352">
        <v>0</v>
      </c>
      <c r="L401" s="1352">
        <v>10</v>
      </c>
      <c r="M401" s="1352">
        <v>12</v>
      </c>
      <c r="N401" s="1356">
        <f t="shared" si="6"/>
        <v>22</v>
      </c>
      <c r="O401" s="1355"/>
    </row>
    <row r="402" spans="1:15">
      <c r="A402" s="531" t="s">
        <v>39</v>
      </c>
      <c r="B402" s="531" t="s">
        <v>39</v>
      </c>
      <c r="C402" s="532" t="s">
        <v>736</v>
      </c>
      <c r="D402" s="531">
        <v>2016</v>
      </c>
      <c r="E402" s="533" t="s">
        <v>22</v>
      </c>
      <c r="F402" s="531" t="s">
        <v>6</v>
      </c>
      <c r="G402" s="533" t="s">
        <v>2647</v>
      </c>
      <c r="H402" s="1351" t="s">
        <v>509</v>
      </c>
      <c r="I402" s="1352" t="s">
        <v>2095</v>
      </c>
      <c r="J402" s="1353" t="s">
        <v>1067</v>
      </c>
      <c r="K402" s="1352">
        <v>0</v>
      </c>
      <c r="L402" s="1352">
        <v>23</v>
      </c>
      <c r="M402" s="1352">
        <v>0</v>
      </c>
      <c r="N402" s="1354">
        <f t="shared" si="6"/>
        <v>23</v>
      </c>
      <c r="O402" s="1355"/>
    </row>
    <row r="403" spans="1:15">
      <c r="A403" s="531" t="s">
        <v>39</v>
      </c>
      <c r="B403" s="531" t="s">
        <v>39</v>
      </c>
      <c r="C403" s="532" t="s">
        <v>736</v>
      </c>
      <c r="D403" s="531">
        <v>2016</v>
      </c>
      <c r="E403" s="533" t="s">
        <v>22</v>
      </c>
      <c r="F403" s="531" t="s">
        <v>6</v>
      </c>
      <c r="G403" s="533" t="s">
        <v>2647</v>
      </c>
      <c r="H403" s="1351" t="s">
        <v>509</v>
      </c>
      <c r="I403" s="1352" t="s">
        <v>2095</v>
      </c>
      <c r="J403" s="1353" t="s">
        <v>269</v>
      </c>
      <c r="K403" s="1352">
        <v>0</v>
      </c>
      <c r="L403" s="1352">
        <v>688</v>
      </c>
      <c r="M403" s="1352">
        <v>0</v>
      </c>
      <c r="N403" s="1354">
        <f t="shared" si="6"/>
        <v>688</v>
      </c>
      <c r="O403" s="1355"/>
    </row>
    <row r="404" spans="1:15">
      <c r="A404" s="531" t="s">
        <v>39</v>
      </c>
      <c r="B404" s="531" t="s">
        <v>39</v>
      </c>
      <c r="C404" s="532" t="s">
        <v>736</v>
      </c>
      <c r="D404" s="531">
        <v>2016</v>
      </c>
      <c r="E404" s="533" t="s">
        <v>22</v>
      </c>
      <c r="F404" s="531" t="s">
        <v>6</v>
      </c>
      <c r="G404" s="533" t="s">
        <v>2647</v>
      </c>
      <c r="H404" s="1351" t="s">
        <v>509</v>
      </c>
      <c r="I404" s="1352" t="s">
        <v>2095</v>
      </c>
      <c r="J404" s="1353" t="s">
        <v>74</v>
      </c>
      <c r="K404" s="1352">
        <v>0</v>
      </c>
      <c r="L404" s="1352">
        <v>674</v>
      </c>
      <c r="M404" s="1352">
        <v>0</v>
      </c>
      <c r="N404" s="1356">
        <f t="shared" si="6"/>
        <v>674</v>
      </c>
      <c r="O404" s="1355"/>
    </row>
    <row r="405" spans="1:15">
      <c r="A405" s="531" t="s">
        <v>39</v>
      </c>
      <c r="B405" s="531" t="s">
        <v>39</v>
      </c>
      <c r="C405" s="532" t="s">
        <v>736</v>
      </c>
      <c r="D405" s="531">
        <v>2016</v>
      </c>
      <c r="E405" s="533" t="s">
        <v>22</v>
      </c>
      <c r="F405" s="531" t="s">
        <v>6</v>
      </c>
      <c r="G405" s="533" t="s">
        <v>2647</v>
      </c>
      <c r="H405" s="1351" t="s">
        <v>509</v>
      </c>
      <c r="I405" s="1352" t="s">
        <v>2095</v>
      </c>
      <c r="J405" s="1353" t="s">
        <v>90</v>
      </c>
      <c r="K405" s="1352">
        <v>0</v>
      </c>
      <c r="L405" s="1352">
        <v>155</v>
      </c>
      <c r="M405" s="1352">
        <v>667</v>
      </c>
      <c r="N405" s="1354">
        <f t="shared" si="6"/>
        <v>822</v>
      </c>
      <c r="O405" s="1355"/>
    </row>
    <row r="406" spans="1:15">
      <c r="A406" s="531" t="s">
        <v>39</v>
      </c>
      <c r="B406" s="531" t="s">
        <v>39</v>
      </c>
      <c r="C406" s="532" t="s">
        <v>736</v>
      </c>
      <c r="D406" s="531">
        <v>2016</v>
      </c>
      <c r="E406" s="533" t="s">
        <v>22</v>
      </c>
      <c r="F406" s="531" t="s">
        <v>6</v>
      </c>
      <c r="G406" s="533" t="s">
        <v>745</v>
      </c>
      <c r="H406" s="1351" t="s">
        <v>509</v>
      </c>
      <c r="I406" s="1352" t="s">
        <v>2095</v>
      </c>
      <c r="J406" s="1353" t="s">
        <v>269</v>
      </c>
      <c r="K406" s="1352">
        <v>0</v>
      </c>
      <c r="L406" s="1352">
        <v>53</v>
      </c>
      <c r="M406" s="1352">
        <v>0</v>
      </c>
      <c r="N406" s="1354">
        <f t="shared" si="6"/>
        <v>53</v>
      </c>
      <c r="O406" s="1355"/>
    </row>
    <row r="407" spans="1:15">
      <c r="A407" s="531" t="s">
        <v>39</v>
      </c>
      <c r="B407" s="531" t="s">
        <v>39</v>
      </c>
      <c r="C407" s="532" t="s">
        <v>736</v>
      </c>
      <c r="D407" s="531">
        <v>2016</v>
      </c>
      <c r="E407" s="533" t="s">
        <v>22</v>
      </c>
      <c r="F407" s="531" t="s">
        <v>6</v>
      </c>
      <c r="G407" s="533" t="s">
        <v>745</v>
      </c>
      <c r="H407" s="1351" t="s">
        <v>509</v>
      </c>
      <c r="I407" s="1352" t="s">
        <v>2095</v>
      </c>
      <c r="J407" s="1353" t="s">
        <v>74</v>
      </c>
      <c r="K407" s="1352">
        <v>0</v>
      </c>
      <c r="L407" s="1352">
        <v>5</v>
      </c>
      <c r="M407" s="1352">
        <v>0</v>
      </c>
      <c r="N407" s="1356">
        <f t="shared" si="6"/>
        <v>5</v>
      </c>
      <c r="O407" s="1355"/>
    </row>
    <row r="408" spans="1:15">
      <c r="A408" s="531" t="s">
        <v>39</v>
      </c>
      <c r="B408" s="531" t="s">
        <v>39</v>
      </c>
      <c r="C408" s="532" t="s">
        <v>736</v>
      </c>
      <c r="D408" s="531">
        <v>2016</v>
      </c>
      <c r="E408" s="533" t="s">
        <v>22</v>
      </c>
      <c r="F408" s="531" t="s">
        <v>6</v>
      </c>
      <c r="G408" s="533" t="s">
        <v>745</v>
      </c>
      <c r="H408" s="1351" t="s">
        <v>509</v>
      </c>
      <c r="I408" s="1352" t="s">
        <v>2095</v>
      </c>
      <c r="J408" s="1353" t="s">
        <v>90</v>
      </c>
      <c r="K408" s="1352">
        <v>0</v>
      </c>
      <c r="L408" s="1352">
        <v>0</v>
      </c>
      <c r="M408" s="1352">
        <v>64</v>
      </c>
      <c r="N408" s="1354">
        <f t="shared" si="6"/>
        <v>64</v>
      </c>
      <c r="O408" s="1355"/>
    </row>
    <row r="409" spans="1:15">
      <c r="A409" s="531" t="s">
        <v>39</v>
      </c>
      <c r="B409" s="531" t="s">
        <v>39</v>
      </c>
      <c r="C409" s="532" t="s">
        <v>736</v>
      </c>
      <c r="D409" s="531">
        <v>2016</v>
      </c>
      <c r="E409" s="533" t="s">
        <v>22</v>
      </c>
      <c r="F409" s="531" t="s">
        <v>6</v>
      </c>
      <c r="G409" s="533" t="s">
        <v>2644</v>
      </c>
      <c r="H409" s="1351" t="s">
        <v>512</v>
      </c>
      <c r="I409" s="1352" t="s">
        <v>860</v>
      </c>
      <c r="J409" s="1353" t="s">
        <v>1040</v>
      </c>
      <c r="K409" s="1352">
        <v>0</v>
      </c>
      <c r="L409" s="1352">
        <v>1</v>
      </c>
      <c r="M409" s="1352">
        <v>0</v>
      </c>
      <c r="N409" s="1354">
        <f t="shared" si="6"/>
        <v>1</v>
      </c>
      <c r="O409" s="1355"/>
    </row>
    <row r="410" spans="1:15">
      <c r="A410" s="531" t="s">
        <v>39</v>
      </c>
      <c r="B410" s="531" t="s">
        <v>39</v>
      </c>
      <c r="C410" s="532" t="s">
        <v>736</v>
      </c>
      <c r="D410" s="531">
        <v>2016</v>
      </c>
      <c r="E410" s="533" t="s">
        <v>22</v>
      </c>
      <c r="F410" s="531" t="s">
        <v>6</v>
      </c>
      <c r="G410" s="1353" t="s">
        <v>741</v>
      </c>
      <c r="H410" s="1351" t="s">
        <v>512</v>
      </c>
      <c r="I410" s="1352" t="s">
        <v>860</v>
      </c>
      <c r="J410" s="1353" t="s">
        <v>90</v>
      </c>
      <c r="K410" s="1352">
        <v>0</v>
      </c>
      <c r="L410" s="1352">
        <v>0</v>
      </c>
      <c r="M410" s="1352">
        <v>4</v>
      </c>
      <c r="N410" s="1356">
        <f t="shared" si="6"/>
        <v>4</v>
      </c>
      <c r="O410" s="1355"/>
    </row>
    <row r="411" spans="1:15">
      <c r="A411" s="531" t="s">
        <v>39</v>
      </c>
      <c r="B411" s="531" t="s">
        <v>39</v>
      </c>
      <c r="C411" s="532" t="s">
        <v>736</v>
      </c>
      <c r="D411" s="531">
        <v>2016</v>
      </c>
      <c r="E411" s="533" t="s">
        <v>22</v>
      </c>
      <c r="F411" s="531" t="s">
        <v>6</v>
      </c>
      <c r="G411" s="533" t="s">
        <v>747</v>
      </c>
      <c r="H411" s="1351" t="s">
        <v>514</v>
      </c>
      <c r="I411" s="1352" t="s">
        <v>1389</v>
      </c>
      <c r="J411" s="1353" t="s">
        <v>1052</v>
      </c>
      <c r="K411" s="1352">
        <v>0</v>
      </c>
      <c r="L411" s="1352">
        <v>0</v>
      </c>
      <c r="M411" s="1352">
        <v>3</v>
      </c>
      <c r="N411" s="1354">
        <f t="shared" si="6"/>
        <v>3</v>
      </c>
      <c r="O411" s="1355"/>
    </row>
    <row r="412" spans="1:15">
      <c r="A412" s="531" t="s">
        <v>39</v>
      </c>
      <c r="B412" s="531" t="s">
        <v>39</v>
      </c>
      <c r="C412" s="532" t="s">
        <v>736</v>
      </c>
      <c r="D412" s="531">
        <v>2016</v>
      </c>
      <c r="E412" s="533" t="s">
        <v>22</v>
      </c>
      <c r="F412" s="531" t="s">
        <v>6</v>
      </c>
      <c r="G412" s="533" t="s">
        <v>747</v>
      </c>
      <c r="H412" s="1351" t="s">
        <v>514</v>
      </c>
      <c r="I412" s="1352" t="s">
        <v>1389</v>
      </c>
      <c r="J412" s="1353" t="s">
        <v>1059</v>
      </c>
      <c r="K412" s="1352">
        <v>0</v>
      </c>
      <c r="L412" s="1352">
        <v>7</v>
      </c>
      <c r="M412" s="1352">
        <v>14</v>
      </c>
      <c r="N412" s="1354">
        <f t="shared" si="6"/>
        <v>21</v>
      </c>
      <c r="O412" s="1355"/>
    </row>
    <row r="413" spans="1:15">
      <c r="A413" s="531" t="s">
        <v>39</v>
      </c>
      <c r="B413" s="531" t="s">
        <v>39</v>
      </c>
      <c r="C413" s="532" t="s">
        <v>736</v>
      </c>
      <c r="D413" s="531">
        <v>2016</v>
      </c>
      <c r="E413" s="533" t="s">
        <v>22</v>
      </c>
      <c r="F413" s="531" t="s">
        <v>6</v>
      </c>
      <c r="G413" s="533" t="s">
        <v>747</v>
      </c>
      <c r="H413" s="1351" t="s">
        <v>1390</v>
      </c>
      <c r="I413" s="1352" t="s">
        <v>860</v>
      </c>
      <c r="J413" s="1353" t="s">
        <v>1037</v>
      </c>
      <c r="K413" s="1352">
        <v>0</v>
      </c>
      <c r="L413" s="1352">
        <v>1</v>
      </c>
      <c r="M413" s="1352">
        <v>0</v>
      </c>
      <c r="N413" s="1356">
        <f t="shared" si="6"/>
        <v>1</v>
      </c>
      <c r="O413" s="1355"/>
    </row>
    <row r="414" spans="1:15">
      <c r="A414" s="531" t="s">
        <v>39</v>
      </c>
      <c r="B414" s="531" t="s">
        <v>39</v>
      </c>
      <c r="C414" s="532" t="s">
        <v>736</v>
      </c>
      <c r="D414" s="531">
        <v>2016</v>
      </c>
      <c r="E414" s="533" t="s">
        <v>22</v>
      </c>
      <c r="F414" s="531" t="s">
        <v>6</v>
      </c>
      <c r="G414" s="533" t="s">
        <v>747</v>
      </c>
      <c r="H414" s="1351" t="s">
        <v>1390</v>
      </c>
      <c r="I414" s="1352" t="s">
        <v>860</v>
      </c>
      <c r="J414" s="1353" t="s">
        <v>1059</v>
      </c>
      <c r="K414" s="1352">
        <v>0</v>
      </c>
      <c r="L414" s="1352">
        <v>14</v>
      </c>
      <c r="M414" s="1352">
        <v>7</v>
      </c>
      <c r="N414" s="1354">
        <f t="shared" si="6"/>
        <v>21</v>
      </c>
      <c r="O414" s="1355"/>
    </row>
    <row r="415" spans="1:15">
      <c r="A415" s="531" t="s">
        <v>39</v>
      </c>
      <c r="B415" s="531" t="s">
        <v>39</v>
      </c>
      <c r="C415" s="532" t="s">
        <v>736</v>
      </c>
      <c r="D415" s="531">
        <v>2016</v>
      </c>
      <c r="E415" s="533" t="s">
        <v>22</v>
      </c>
      <c r="F415" s="531" t="s">
        <v>6</v>
      </c>
      <c r="G415" s="533" t="s">
        <v>2644</v>
      </c>
      <c r="H415" s="1351" t="s">
        <v>2667</v>
      </c>
      <c r="I415" s="1352" t="s">
        <v>860</v>
      </c>
      <c r="J415" s="1353" t="s">
        <v>1040</v>
      </c>
      <c r="K415" s="1352">
        <v>0</v>
      </c>
      <c r="L415" s="1352">
        <v>2</v>
      </c>
      <c r="M415" s="1352">
        <v>0</v>
      </c>
      <c r="N415" s="1354">
        <f t="shared" si="6"/>
        <v>2</v>
      </c>
      <c r="O415" s="1355"/>
    </row>
    <row r="416" spans="1:15">
      <c r="A416" s="531" t="s">
        <v>39</v>
      </c>
      <c r="B416" s="531" t="s">
        <v>39</v>
      </c>
      <c r="C416" s="532" t="s">
        <v>736</v>
      </c>
      <c r="D416" s="531">
        <v>2016</v>
      </c>
      <c r="E416" s="533" t="s">
        <v>22</v>
      </c>
      <c r="F416" s="531" t="s">
        <v>6</v>
      </c>
      <c r="G416" s="533" t="s">
        <v>2644</v>
      </c>
      <c r="H416" s="1351" t="s">
        <v>1136</v>
      </c>
      <c r="I416" s="1352" t="s">
        <v>860</v>
      </c>
      <c r="J416" s="1353" t="s">
        <v>1040</v>
      </c>
      <c r="K416" s="1352">
        <v>0</v>
      </c>
      <c r="L416" s="1352">
        <v>462</v>
      </c>
      <c r="M416" s="1352">
        <v>59</v>
      </c>
      <c r="N416" s="1356">
        <f t="shared" si="6"/>
        <v>521</v>
      </c>
      <c r="O416" s="1355"/>
    </row>
    <row r="417" spans="1:15">
      <c r="A417" s="531" t="s">
        <v>39</v>
      </c>
      <c r="B417" s="531" t="s">
        <v>39</v>
      </c>
      <c r="C417" s="532" t="s">
        <v>736</v>
      </c>
      <c r="D417" s="531">
        <v>2016</v>
      </c>
      <c r="E417" s="533" t="s">
        <v>22</v>
      </c>
      <c r="F417" s="531" t="s">
        <v>6</v>
      </c>
      <c r="G417" s="533" t="s">
        <v>2644</v>
      </c>
      <c r="H417" s="1351" t="s">
        <v>1136</v>
      </c>
      <c r="I417" s="1352" t="s">
        <v>860</v>
      </c>
      <c r="J417" s="1353" t="s">
        <v>1044</v>
      </c>
      <c r="K417" s="1352">
        <v>0</v>
      </c>
      <c r="L417" s="1352">
        <v>0</v>
      </c>
      <c r="M417" s="1352">
        <v>20</v>
      </c>
      <c r="N417" s="1354">
        <f t="shared" si="6"/>
        <v>20</v>
      </c>
      <c r="O417" s="1355"/>
    </row>
    <row r="418" spans="1:15">
      <c r="A418" s="531" t="s">
        <v>39</v>
      </c>
      <c r="B418" s="531" t="s">
        <v>39</v>
      </c>
      <c r="C418" s="532" t="s">
        <v>736</v>
      </c>
      <c r="D418" s="531">
        <v>2016</v>
      </c>
      <c r="E418" s="533" t="s">
        <v>22</v>
      </c>
      <c r="F418" s="531" t="s">
        <v>6</v>
      </c>
      <c r="G418" s="533" t="s">
        <v>747</v>
      </c>
      <c r="H418" s="1351" t="s">
        <v>1136</v>
      </c>
      <c r="I418" s="1352" t="s">
        <v>860</v>
      </c>
      <c r="J418" s="1353" t="s">
        <v>1052</v>
      </c>
      <c r="K418" s="1352">
        <v>0</v>
      </c>
      <c r="L418" s="1352">
        <v>14</v>
      </c>
      <c r="M418" s="1352">
        <v>0</v>
      </c>
      <c r="N418" s="1354">
        <f t="shared" si="6"/>
        <v>14</v>
      </c>
      <c r="O418" s="1355"/>
    </row>
    <row r="419" spans="1:15">
      <c r="A419" s="531" t="s">
        <v>39</v>
      </c>
      <c r="B419" s="531" t="s">
        <v>39</v>
      </c>
      <c r="C419" s="532" t="s">
        <v>736</v>
      </c>
      <c r="D419" s="531">
        <v>2016</v>
      </c>
      <c r="E419" s="533" t="s">
        <v>22</v>
      </c>
      <c r="F419" s="531" t="s">
        <v>6</v>
      </c>
      <c r="G419" s="533" t="s">
        <v>747</v>
      </c>
      <c r="H419" s="1351" t="s">
        <v>1136</v>
      </c>
      <c r="I419" s="1352" t="s">
        <v>860</v>
      </c>
      <c r="J419" s="1353" t="s">
        <v>1059</v>
      </c>
      <c r="K419" s="1352">
        <v>0</v>
      </c>
      <c r="L419" s="1352">
        <v>1776</v>
      </c>
      <c r="M419" s="1352">
        <v>0</v>
      </c>
      <c r="N419" s="1356">
        <f t="shared" si="6"/>
        <v>1776</v>
      </c>
      <c r="O419" s="1355"/>
    </row>
    <row r="420" spans="1:15">
      <c r="A420" s="531" t="s">
        <v>39</v>
      </c>
      <c r="B420" s="531" t="s">
        <v>39</v>
      </c>
      <c r="C420" s="532" t="s">
        <v>736</v>
      </c>
      <c r="D420" s="531">
        <v>2016</v>
      </c>
      <c r="E420" s="533" t="s">
        <v>22</v>
      </c>
      <c r="F420" s="531" t="s">
        <v>6</v>
      </c>
      <c r="G420" s="533" t="s">
        <v>747</v>
      </c>
      <c r="H420" s="1351" t="s">
        <v>1136</v>
      </c>
      <c r="I420" s="1352" t="s">
        <v>860</v>
      </c>
      <c r="J420" s="1353" t="s">
        <v>1060</v>
      </c>
      <c r="K420" s="1352">
        <v>0</v>
      </c>
      <c r="L420" s="1352">
        <v>393</v>
      </c>
      <c r="M420" s="1352">
        <v>0</v>
      </c>
      <c r="N420" s="1354">
        <f t="shared" si="6"/>
        <v>393</v>
      </c>
      <c r="O420" s="1355"/>
    </row>
    <row r="421" spans="1:15">
      <c r="A421" s="531" t="s">
        <v>39</v>
      </c>
      <c r="B421" s="531" t="s">
        <v>39</v>
      </c>
      <c r="C421" s="532" t="s">
        <v>736</v>
      </c>
      <c r="D421" s="531">
        <v>2016</v>
      </c>
      <c r="E421" s="533" t="s">
        <v>22</v>
      </c>
      <c r="F421" s="531" t="s">
        <v>6</v>
      </c>
      <c r="G421" s="533" t="s">
        <v>747</v>
      </c>
      <c r="H421" s="1351" t="s">
        <v>1136</v>
      </c>
      <c r="I421" s="1352" t="s">
        <v>860</v>
      </c>
      <c r="J421" s="1353" t="s">
        <v>1061</v>
      </c>
      <c r="K421" s="1352">
        <v>0</v>
      </c>
      <c r="L421" s="1352">
        <v>749</v>
      </c>
      <c r="M421" s="1352">
        <v>0</v>
      </c>
      <c r="N421" s="1354">
        <f t="shared" si="6"/>
        <v>749</v>
      </c>
      <c r="O421" s="1355"/>
    </row>
    <row r="422" spans="1:15">
      <c r="A422" s="531" t="s">
        <v>39</v>
      </c>
      <c r="B422" s="531" t="s">
        <v>39</v>
      </c>
      <c r="C422" s="532" t="s">
        <v>736</v>
      </c>
      <c r="D422" s="531">
        <v>2016</v>
      </c>
      <c r="E422" s="533" t="s">
        <v>22</v>
      </c>
      <c r="F422" s="531" t="s">
        <v>6</v>
      </c>
      <c r="G422" s="533" t="s">
        <v>747</v>
      </c>
      <c r="H422" s="1351" t="s">
        <v>1136</v>
      </c>
      <c r="I422" s="1352" t="s">
        <v>860</v>
      </c>
      <c r="J422" s="1353" t="s">
        <v>1043</v>
      </c>
      <c r="K422" s="1352">
        <v>0</v>
      </c>
      <c r="L422" s="1352">
        <v>2</v>
      </c>
      <c r="M422" s="1352">
        <v>0</v>
      </c>
      <c r="N422" s="1356">
        <f t="shared" si="6"/>
        <v>2</v>
      </c>
      <c r="O422" s="1355"/>
    </row>
    <row r="423" spans="1:15">
      <c r="A423" s="531" t="s">
        <v>39</v>
      </c>
      <c r="B423" s="531" t="s">
        <v>39</v>
      </c>
      <c r="C423" s="532" t="s">
        <v>736</v>
      </c>
      <c r="D423" s="531">
        <v>2016</v>
      </c>
      <c r="E423" s="533" t="s">
        <v>22</v>
      </c>
      <c r="F423" s="531" t="s">
        <v>6</v>
      </c>
      <c r="G423" s="533" t="s">
        <v>747</v>
      </c>
      <c r="H423" s="1351" t="s">
        <v>1136</v>
      </c>
      <c r="I423" s="1352" t="s">
        <v>860</v>
      </c>
      <c r="J423" s="1353" t="s">
        <v>1062</v>
      </c>
      <c r="K423" s="1352">
        <v>0</v>
      </c>
      <c r="L423" s="1352">
        <v>718</v>
      </c>
      <c r="M423" s="1352">
        <v>36</v>
      </c>
      <c r="N423" s="1354">
        <f t="shared" si="6"/>
        <v>754</v>
      </c>
      <c r="O423" s="1355"/>
    </row>
    <row r="424" spans="1:15">
      <c r="A424" s="531" t="s">
        <v>39</v>
      </c>
      <c r="B424" s="531" t="s">
        <v>39</v>
      </c>
      <c r="C424" s="532" t="s">
        <v>736</v>
      </c>
      <c r="D424" s="531">
        <v>2016</v>
      </c>
      <c r="E424" s="533" t="s">
        <v>22</v>
      </c>
      <c r="F424" s="531" t="s">
        <v>6</v>
      </c>
      <c r="G424" s="533" t="s">
        <v>2647</v>
      </c>
      <c r="H424" s="1351" t="s">
        <v>1136</v>
      </c>
      <c r="I424" s="1352" t="s">
        <v>860</v>
      </c>
      <c r="J424" s="1353" t="s">
        <v>74</v>
      </c>
      <c r="K424" s="1352">
        <v>0</v>
      </c>
      <c r="L424" s="1352">
        <v>470</v>
      </c>
      <c r="M424" s="1352">
        <v>0</v>
      </c>
      <c r="N424" s="1354">
        <f t="shared" si="6"/>
        <v>470</v>
      </c>
      <c r="O424" s="1355"/>
    </row>
    <row r="425" spans="1:15">
      <c r="A425" s="531" t="s">
        <v>39</v>
      </c>
      <c r="B425" s="531" t="s">
        <v>39</v>
      </c>
      <c r="C425" s="532" t="s">
        <v>736</v>
      </c>
      <c r="D425" s="531">
        <v>2016</v>
      </c>
      <c r="E425" s="533" t="s">
        <v>22</v>
      </c>
      <c r="F425" s="531" t="s">
        <v>6</v>
      </c>
      <c r="G425" s="533" t="s">
        <v>2647</v>
      </c>
      <c r="H425" s="1351" t="s">
        <v>1136</v>
      </c>
      <c r="I425" s="1352" t="s">
        <v>860</v>
      </c>
      <c r="J425" s="1353" t="s">
        <v>90</v>
      </c>
      <c r="K425" s="1352">
        <v>0</v>
      </c>
      <c r="L425" s="1352">
        <v>33</v>
      </c>
      <c r="M425" s="1352">
        <v>0</v>
      </c>
      <c r="N425" s="1356">
        <f t="shared" si="6"/>
        <v>33</v>
      </c>
      <c r="O425" s="1355"/>
    </row>
    <row r="426" spans="1:15">
      <c r="A426" s="531" t="s">
        <v>39</v>
      </c>
      <c r="B426" s="531" t="s">
        <v>39</v>
      </c>
      <c r="C426" s="532" t="s">
        <v>736</v>
      </c>
      <c r="D426" s="531">
        <v>2016</v>
      </c>
      <c r="E426" s="533" t="s">
        <v>22</v>
      </c>
      <c r="F426" s="531" t="s">
        <v>6</v>
      </c>
      <c r="G426" s="533" t="s">
        <v>747</v>
      </c>
      <c r="H426" s="1351" t="s">
        <v>516</v>
      </c>
      <c r="I426" s="1352" t="s">
        <v>860</v>
      </c>
      <c r="J426" s="1353" t="s">
        <v>1043</v>
      </c>
      <c r="K426" s="1352">
        <v>0</v>
      </c>
      <c r="L426" s="1352">
        <v>1</v>
      </c>
      <c r="M426" s="1352">
        <v>0</v>
      </c>
      <c r="N426" s="1354">
        <f t="shared" si="6"/>
        <v>1</v>
      </c>
      <c r="O426" s="1355"/>
    </row>
    <row r="427" spans="1:15">
      <c r="A427" s="531" t="s">
        <v>39</v>
      </c>
      <c r="B427" s="531" t="s">
        <v>39</v>
      </c>
      <c r="C427" s="532" t="s">
        <v>736</v>
      </c>
      <c r="D427" s="531">
        <v>2016</v>
      </c>
      <c r="E427" s="533" t="s">
        <v>22</v>
      </c>
      <c r="F427" s="531" t="s">
        <v>6</v>
      </c>
      <c r="G427" s="533" t="s">
        <v>747</v>
      </c>
      <c r="H427" s="1351" t="s">
        <v>517</v>
      </c>
      <c r="I427" s="1352" t="s">
        <v>860</v>
      </c>
      <c r="J427" s="1353" t="s">
        <v>1051</v>
      </c>
      <c r="K427" s="1352">
        <v>0</v>
      </c>
      <c r="L427" s="1352">
        <v>8</v>
      </c>
      <c r="M427" s="1352">
        <v>0</v>
      </c>
      <c r="N427" s="1354">
        <f t="shared" si="6"/>
        <v>8</v>
      </c>
      <c r="O427" s="1355"/>
    </row>
    <row r="428" spans="1:15">
      <c r="A428" s="531" t="s">
        <v>39</v>
      </c>
      <c r="B428" s="531" t="s">
        <v>39</v>
      </c>
      <c r="C428" s="532" t="s">
        <v>736</v>
      </c>
      <c r="D428" s="531">
        <v>2016</v>
      </c>
      <c r="E428" s="533" t="s">
        <v>22</v>
      </c>
      <c r="F428" s="531" t="s">
        <v>6</v>
      </c>
      <c r="G428" s="533" t="s">
        <v>747</v>
      </c>
      <c r="H428" s="1351" t="s">
        <v>517</v>
      </c>
      <c r="I428" s="1352" t="s">
        <v>860</v>
      </c>
      <c r="J428" s="1353" t="s">
        <v>1038</v>
      </c>
      <c r="K428" s="1352">
        <v>0</v>
      </c>
      <c r="L428" s="1352">
        <v>4</v>
      </c>
      <c r="M428" s="1352">
        <v>0</v>
      </c>
      <c r="N428" s="1356">
        <f t="shared" si="6"/>
        <v>4</v>
      </c>
      <c r="O428" s="1355"/>
    </row>
    <row r="429" spans="1:15">
      <c r="A429" s="531" t="s">
        <v>39</v>
      </c>
      <c r="B429" s="531" t="s">
        <v>39</v>
      </c>
      <c r="C429" s="532" t="s">
        <v>736</v>
      </c>
      <c r="D429" s="531">
        <v>2016</v>
      </c>
      <c r="E429" s="533" t="s">
        <v>22</v>
      </c>
      <c r="F429" s="531" t="s">
        <v>6</v>
      </c>
      <c r="G429" s="533" t="s">
        <v>747</v>
      </c>
      <c r="H429" s="1351" t="s">
        <v>517</v>
      </c>
      <c r="I429" s="1352" t="s">
        <v>860</v>
      </c>
      <c r="J429" s="1353" t="s">
        <v>1043</v>
      </c>
      <c r="K429" s="1352">
        <v>0</v>
      </c>
      <c r="L429" s="1352">
        <v>9</v>
      </c>
      <c r="M429" s="1352">
        <v>1</v>
      </c>
      <c r="N429" s="1354">
        <f t="shared" si="6"/>
        <v>10</v>
      </c>
      <c r="O429" s="1355"/>
    </row>
    <row r="430" spans="1:15">
      <c r="A430" s="531" t="s">
        <v>39</v>
      </c>
      <c r="B430" s="531" t="s">
        <v>39</v>
      </c>
      <c r="C430" s="532" t="s">
        <v>736</v>
      </c>
      <c r="D430" s="531">
        <v>2016</v>
      </c>
      <c r="E430" s="533" t="s">
        <v>22</v>
      </c>
      <c r="F430" s="531" t="s">
        <v>6</v>
      </c>
      <c r="G430" s="533" t="s">
        <v>747</v>
      </c>
      <c r="H430" s="1351" t="s">
        <v>2668</v>
      </c>
      <c r="I430" s="1352" t="s">
        <v>860</v>
      </c>
      <c r="J430" s="1353" t="s">
        <v>1051</v>
      </c>
      <c r="K430" s="1352">
        <v>0</v>
      </c>
      <c r="L430" s="1352">
        <v>136</v>
      </c>
      <c r="M430" s="1352">
        <v>46</v>
      </c>
      <c r="N430" s="1354">
        <f t="shared" si="6"/>
        <v>182</v>
      </c>
      <c r="O430" s="1355"/>
    </row>
    <row r="431" spans="1:15">
      <c r="A431" s="531" t="s">
        <v>39</v>
      </c>
      <c r="B431" s="531" t="s">
        <v>39</v>
      </c>
      <c r="C431" s="532" t="s">
        <v>736</v>
      </c>
      <c r="D431" s="531">
        <v>2016</v>
      </c>
      <c r="E431" s="533" t="s">
        <v>22</v>
      </c>
      <c r="F431" s="531" t="s">
        <v>6</v>
      </c>
      <c r="G431" s="533" t="s">
        <v>747</v>
      </c>
      <c r="H431" s="1351" t="s">
        <v>2668</v>
      </c>
      <c r="I431" s="1352" t="s">
        <v>860</v>
      </c>
      <c r="J431" s="1353" t="s">
        <v>1052</v>
      </c>
      <c r="K431" s="1352">
        <v>0</v>
      </c>
      <c r="L431" s="1352">
        <v>18</v>
      </c>
      <c r="M431" s="1352">
        <v>0</v>
      </c>
      <c r="N431" s="1356">
        <f t="shared" si="6"/>
        <v>18</v>
      </c>
      <c r="O431" s="1355"/>
    </row>
    <row r="432" spans="1:15">
      <c r="A432" s="531" t="s">
        <v>39</v>
      </c>
      <c r="B432" s="531" t="s">
        <v>39</v>
      </c>
      <c r="C432" s="532" t="s">
        <v>736</v>
      </c>
      <c r="D432" s="531">
        <v>2016</v>
      </c>
      <c r="E432" s="533" t="s">
        <v>22</v>
      </c>
      <c r="F432" s="531" t="s">
        <v>6</v>
      </c>
      <c r="G432" s="533" t="s">
        <v>747</v>
      </c>
      <c r="H432" s="1351" t="s">
        <v>2668</v>
      </c>
      <c r="I432" s="1352" t="s">
        <v>860</v>
      </c>
      <c r="J432" s="1353" t="s">
        <v>1038</v>
      </c>
      <c r="K432" s="1352">
        <v>0</v>
      </c>
      <c r="L432" s="1352">
        <v>0</v>
      </c>
      <c r="M432" s="1352">
        <v>35</v>
      </c>
      <c r="N432" s="1354">
        <f t="shared" si="6"/>
        <v>35</v>
      </c>
      <c r="O432" s="1355"/>
    </row>
    <row r="433" spans="1:15">
      <c r="A433" s="531" t="s">
        <v>39</v>
      </c>
      <c r="B433" s="531" t="s">
        <v>39</v>
      </c>
      <c r="C433" s="532" t="s">
        <v>736</v>
      </c>
      <c r="D433" s="531">
        <v>2016</v>
      </c>
      <c r="E433" s="533" t="s">
        <v>22</v>
      </c>
      <c r="F433" s="531" t="s">
        <v>6</v>
      </c>
      <c r="G433" s="533" t="s">
        <v>747</v>
      </c>
      <c r="H433" s="1351" t="s">
        <v>2668</v>
      </c>
      <c r="I433" s="1352" t="s">
        <v>860</v>
      </c>
      <c r="J433" s="1353" t="s">
        <v>269</v>
      </c>
      <c r="K433" s="1352">
        <v>0</v>
      </c>
      <c r="L433" s="1352">
        <v>4</v>
      </c>
      <c r="M433" s="1352">
        <v>5</v>
      </c>
      <c r="N433" s="1354">
        <f t="shared" si="6"/>
        <v>9</v>
      </c>
      <c r="O433" s="1355"/>
    </row>
    <row r="434" spans="1:15">
      <c r="A434" s="531" t="s">
        <v>39</v>
      </c>
      <c r="B434" s="531" t="s">
        <v>39</v>
      </c>
      <c r="C434" s="532" t="s">
        <v>736</v>
      </c>
      <c r="D434" s="531">
        <v>2016</v>
      </c>
      <c r="E434" s="533" t="s">
        <v>22</v>
      </c>
      <c r="F434" s="531" t="s">
        <v>6</v>
      </c>
      <c r="G434" s="533" t="s">
        <v>747</v>
      </c>
      <c r="H434" s="1351" t="s">
        <v>2669</v>
      </c>
      <c r="I434" s="1352" t="s">
        <v>860</v>
      </c>
      <c r="J434" s="1353" t="s">
        <v>1051</v>
      </c>
      <c r="K434" s="1352">
        <v>0</v>
      </c>
      <c r="L434" s="1352">
        <v>60</v>
      </c>
      <c r="M434" s="1352">
        <v>21</v>
      </c>
      <c r="N434" s="1356">
        <f t="shared" si="6"/>
        <v>81</v>
      </c>
      <c r="O434" s="1355"/>
    </row>
    <row r="435" spans="1:15">
      <c r="A435" s="531" t="s">
        <v>39</v>
      </c>
      <c r="B435" s="531" t="s">
        <v>39</v>
      </c>
      <c r="C435" s="532" t="s">
        <v>736</v>
      </c>
      <c r="D435" s="531">
        <v>2016</v>
      </c>
      <c r="E435" s="533" t="s">
        <v>22</v>
      </c>
      <c r="F435" s="531" t="s">
        <v>6</v>
      </c>
      <c r="G435" s="533" t="s">
        <v>747</v>
      </c>
      <c r="H435" s="1351" t="s">
        <v>2669</v>
      </c>
      <c r="I435" s="1352" t="s">
        <v>860</v>
      </c>
      <c r="J435" s="1353" t="s">
        <v>1052</v>
      </c>
      <c r="K435" s="1352">
        <v>0</v>
      </c>
      <c r="L435" s="1352">
        <v>4</v>
      </c>
      <c r="M435" s="1352">
        <v>0</v>
      </c>
      <c r="N435" s="1354">
        <f t="shared" si="6"/>
        <v>4</v>
      </c>
      <c r="O435" s="1355"/>
    </row>
    <row r="436" spans="1:15">
      <c r="A436" s="531" t="s">
        <v>39</v>
      </c>
      <c r="B436" s="531" t="s">
        <v>39</v>
      </c>
      <c r="C436" s="532" t="s">
        <v>736</v>
      </c>
      <c r="D436" s="531">
        <v>2016</v>
      </c>
      <c r="E436" s="533" t="s">
        <v>22</v>
      </c>
      <c r="F436" s="531" t="s">
        <v>6</v>
      </c>
      <c r="G436" s="533" t="s">
        <v>747</v>
      </c>
      <c r="H436" s="1351" t="s">
        <v>2669</v>
      </c>
      <c r="I436" s="1352" t="s">
        <v>860</v>
      </c>
      <c r="J436" s="1353" t="s">
        <v>1038</v>
      </c>
      <c r="K436" s="1352">
        <v>0</v>
      </c>
      <c r="L436" s="1352">
        <v>0</v>
      </c>
      <c r="M436" s="1352">
        <v>2</v>
      </c>
      <c r="N436" s="1354">
        <f t="shared" si="6"/>
        <v>2</v>
      </c>
      <c r="O436" s="1355"/>
    </row>
    <row r="437" spans="1:15">
      <c r="A437" s="531" t="s">
        <v>39</v>
      </c>
      <c r="B437" s="531" t="s">
        <v>39</v>
      </c>
      <c r="C437" s="532" t="s">
        <v>736</v>
      </c>
      <c r="D437" s="531">
        <v>2016</v>
      </c>
      <c r="E437" s="533" t="s">
        <v>22</v>
      </c>
      <c r="F437" s="531" t="s">
        <v>6</v>
      </c>
      <c r="G437" s="533" t="s">
        <v>747</v>
      </c>
      <c r="H437" s="1351" t="s">
        <v>2669</v>
      </c>
      <c r="I437" s="1352" t="s">
        <v>860</v>
      </c>
      <c r="J437" s="1353" t="s">
        <v>269</v>
      </c>
      <c r="K437" s="1352">
        <v>0</v>
      </c>
      <c r="L437" s="1352">
        <v>14</v>
      </c>
      <c r="M437" s="1352">
        <v>0</v>
      </c>
      <c r="N437" s="1356">
        <f t="shared" si="6"/>
        <v>14</v>
      </c>
      <c r="O437" s="1355"/>
    </row>
    <row r="438" spans="1:15">
      <c r="A438" s="531" t="s">
        <v>39</v>
      </c>
      <c r="B438" s="531" t="s">
        <v>39</v>
      </c>
      <c r="C438" s="532" t="s">
        <v>736</v>
      </c>
      <c r="D438" s="531">
        <v>2016</v>
      </c>
      <c r="E438" s="533" t="s">
        <v>22</v>
      </c>
      <c r="F438" s="531" t="s">
        <v>6</v>
      </c>
      <c r="G438" s="533" t="s">
        <v>747</v>
      </c>
      <c r="H438" s="1351" t="s">
        <v>2669</v>
      </c>
      <c r="I438" s="1352" t="s">
        <v>860</v>
      </c>
      <c r="J438" s="1353" t="s">
        <v>1059</v>
      </c>
      <c r="K438" s="1352">
        <v>0</v>
      </c>
      <c r="L438" s="1352">
        <v>63</v>
      </c>
      <c r="M438" s="1352">
        <v>0</v>
      </c>
      <c r="N438" s="1354">
        <f t="shared" si="6"/>
        <v>63</v>
      </c>
      <c r="O438" s="1355"/>
    </row>
    <row r="439" spans="1:15">
      <c r="A439" s="531" t="s">
        <v>39</v>
      </c>
      <c r="B439" s="531" t="s">
        <v>39</v>
      </c>
      <c r="C439" s="532" t="s">
        <v>736</v>
      </c>
      <c r="D439" s="531">
        <v>2016</v>
      </c>
      <c r="E439" s="533" t="s">
        <v>22</v>
      </c>
      <c r="F439" s="531" t="s">
        <v>6</v>
      </c>
      <c r="G439" s="533" t="s">
        <v>747</v>
      </c>
      <c r="H439" s="1351" t="s">
        <v>2670</v>
      </c>
      <c r="I439" s="1352" t="s">
        <v>860</v>
      </c>
      <c r="J439" s="1353" t="s">
        <v>1062</v>
      </c>
      <c r="K439" s="1352">
        <v>0</v>
      </c>
      <c r="L439" s="1352">
        <v>0</v>
      </c>
      <c r="M439" s="1352">
        <v>56</v>
      </c>
      <c r="N439" s="1354">
        <f t="shared" si="6"/>
        <v>56</v>
      </c>
      <c r="O439" s="1355"/>
    </row>
    <row r="440" spans="1:15">
      <c r="A440" s="531" t="s">
        <v>39</v>
      </c>
      <c r="B440" s="531" t="s">
        <v>39</v>
      </c>
      <c r="C440" s="532" t="s">
        <v>736</v>
      </c>
      <c r="D440" s="531">
        <v>2016</v>
      </c>
      <c r="E440" s="533" t="s">
        <v>22</v>
      </c>
      <c r="F440" s="531" t="s">
        <v>6</v>
      </c>
      <c r="G440" s="533" t="s">
        <v>747</v>
      </c>
      <c r="H440" s="1351" t="s">
        <v>2671</v>
      </c>
      <c r="I440" s="1352" t="s">
        <v>860</v>
      </c>
      <c r="J440" s="1353" t="s">
        <v>1059</v>
      </c>
      <c r="K440" s="1352">
        <v>0</v>
      </c>
      <c r="L440" s="1352">
        <v>0</v>
      </c>
      <c r="M440" s="1352">
        <v>6</v>
      </c>
      <c r="N440" s="1356">
        <f t="shared" si="6"/>
        <v>6</v>
      </c>
      <c r="O440" s="1355"/>
    </row>
    <row r="441" spans="1:15">
      <c r="A441" s="531" t="s">
        <v>39</v>
      </c>
      <c r="B441" s="531" t="s">
        <v>39</v>
      </c>
      <c r="C441" s="532" t="s">
        <v>736</v>
      </c>
      <c r="D441" s="531">
        <v>2016</v>
      </c>
      <c r="E441" s="533" t="s">
        <v>22</v>
      </c>
      <c r="F441" s="531" t="s">
        <v>6</v>
      </c>
      <c r="G441" s="533" t="s">
        <v>747</v>
      </c>
      <c r="H441" s="1351" t="s">
        <v>519</v>
      </c>
      <c r="I441" s="1352" t="s">
        <v>1389</v>
      </c>
      <c r="J441" s="1353" t="s">
        <v>1052</v>
      </c>
      <c r="K441" s="1352">
        <v>0</v>
      </c>
      <c r="L441" s="1352">
        <v>9</v>
      </c>
      <c r="M441" s="1352">
        <v>0</v>
      </c>
      <c r="N441" s="1354">
        <f t="shared" si="6"/>
        <v>9</v>
      </c>
      <c r="O441" s="1355"/>
    </row>
    <row r="442" spans="1:15">
      <c r="A442" s="531" t="s">
        <v>39</v>
      </c>
      <c r="B442" s="531" t="s">
        <v>39</v>
      </c>
      <c r="C442" s="532" t="s">
        <v>736</v>
      </c>
      <c r="D442" s="531">
        <v>2016</v>
      </c>
      <c r="E442" s="533" t="s">
        <v>22</v>
      </c>
      <c r="F442" s="531" t="s">
        <v>6</v>
      </c>
      <c r="G442" s="533" t="s">
        <v>747</v>
      </c>
      <c r="H442" s="1351" t="s">
        <v>519</v>
      </c>
      <c r="I442" s="1352" t="s">
        <v>1389</v>
      </c>
      <c r="J442" s="1353" t="s">
        <v>1058</v>
      </c>
      <c r="K442" s="1352">
        <v>0</v>
      </c>
      <c r="L442" s="1352">
        <v>2043</v>
      </c>
      <c r="M442" s="1352">
        <v>0</v>
      </c>
      <c r="N442" s="1354">
        <f t="shared" si="6"/>
        <v>2043</v>
      </c>
      <c r="O442" s="1355"/>
    </row>
    <row r="443" spans="1:15">
      <c r="A443" s="531" t="s">
        <v>39</v>
      </c>
      <c r="B443" s="531" t="s">
        <v>39</v>
      </c>
      <c r="C443" s="532" t="s">
        <v>736</v>
      </c>
      <c r="D443" s="531">
        <v>2016</v>
      </c>
      <c r="E443" s="533" t="s">
        <v>22</v>
      </c>
      <c r="F443" s="531" t="s">
        <v>6</v>
      </c>
      <c r="G443" s="533" t="s">
        <v>747</v>
      </c>
      <c r="H443" s="1351" t="s">
        <v>519</v>
      </c>
      <c r="I443" s="1352" t="s">
        <v>1389</v>
      </c>
      <c r="J443" s="1353" t="s">
        <v>1059</v>
      </c>
      <c r="K443" s="1352">
        <v>0</v>
      </c>
      <c r="L443" s="1352">
        <v>18</v>
      </c>
      <c r="M443" s="1352">
        <v>0</v>
      </c>
      <c r="N443" s="1356">
        <f t="shared" si="6"/>
        <v>18</v>
      </c>
      <c r="O443" s="1355"/>
    </row>
    <row r="444" spans="1:15">
      <c r="A444" s="531" t="s">
        <v>39</v>
      </c>
      <c r="B444" s="531" t="s">
        <v>39</v>
      </c>
      <c r="C444" s="532" t="s">
        <v>736</v>
      </c>
      <c r="D444" s="531">
        <v>2016</v>
      </c>
      <c r="E444" s="533" t="s">
        <v>22</v>
      </c>
      <c r="F444" s="531" t="s">
        <v>6</v>
      </c>
      <c r="G444" s="533" t="s">
        <v>747</v>
      </c>
      <c r="H444" s="1351" t="s">
        <v>519</v>
      </c>
      <c r="I444" s="1352" t="s">
        <v>1389</v>
      </c>
      <c r="J444" s="1353" t="s">
        <v>1060</v>
      </c>
      <c r="K444" s="1352">
        <v>0</v>
      </c>
      <c r="L444" s="1352">
        <v>0</v>
      </c>
      <c r="M444" s="1352">
        <v>41</v>
      </c>
      <c r="N444" s="1354">
        <f t="shared" si="6"/>
        <v>41</v>
      </c>
      <c r="O444" s="1355"/>
    </row>
    <row r="445" spans="1:15">
      <c r="A445" s="531" t="s">
        <v>39</v>
      </c>
      <c r="B445" s="531" t="s">
        <v>39</v>
      </c>
      <c r="C445" s="532" t="s">
        <v>736</v>
      </c>
      <c r="D445" s="531">
        <v>2016</v>
      </c>
      <c r="E445" s="533" t="s">
        <v>22</v>
      </c>
      <c r="F445" s="531" t="s">
        <v>6</v>
      </c>
      <c r="G445" s="533" t="s">
        <v>747</v>
      </c>
      <c r="H445" s="1351" t="s">
        <v>519</v>
      </c>
      <c r="I445" s="1352" t="s">
        <v>1389</v>
      </c>
      <c r="J445" s="1353" t="s">
        <v>1061</v>
      </c>
      <c r="K445" s="1352">
        <v>0</v>
      </c>
      <c r="L445" s="1352">
        <v>0</v>
      </c>
      <c r="M445" s="1352">
        <v>1</v>
      </c>
      <c r="N445" s="1354">
        <f t="shared" si="6"/>
        <v>1</v>
      </c>
      <c r="O445" s="1355"/>
    </row>
    <row r="446" spans="1:15">
      <c r="A446" s="531" t="s">
        <v>39</v>
      </c>
      <c r="B446" s="531" t="s">
        <v>39</v>
      </c>
      <c r="C446" s="532" t="s">
        <v>736</v>
      </c>
      <c r="D446" s="531">
        <v>2016</v>
      </c>
      <c r="E446" s="533" t="s">
        <v>22</v>
      </c>
      <c r="F446" s="531" t="s">
        <v>6</v>
      </c>
      <c r="G446" s="533" t="s">
        <v>747</v>
      </c>
      <c r="H446" s="1351" t="s">
        <v>519</v>
      </c>
      <c r="I446" s="1352" t="s">
        <v>1389</v>
      </c>
      <c r="J446" s="1353" t="s">
        <v>1043</v>
      </c>
      <c r="K446" s="1352">
        <v>0</v>
      </c>
      <c r="L446" s="1352">
        <v>0</v>
      </c>
      <c r="M446" s="1352">
        <v>1</v>
      </c>
      <c r="N446" s="1356">
        <f t="shared" si="6"/>
        <v>1</v>
      </c>
      <c r="O446" s="1355"/>
    </row>
    <row r="447" spans="1:15">
      <c r="A447" s="531" t="s">
        <v>39</v>
      </c>
      <c r="B447" s="531" t="s">
        <v>39</v>
      </c>
      <c r="C447" s="532" t="s">
        <v>736</v>
      </c>
      <c r="D447" s="531">
        <v>2016</v>
      </c>
      <c r="E447" s="533" t="s">
        <v>22</v>
      </c>
      <c r="F447" s="531" t="s">
        <v>6</v>
      </c>
      <c r="G447" s="533" t="s">
        <v>747</v>
      </c>
      <c r="H447" s="1351" t="s">
        <v>519</v>
      </c>
      <c r="I447" s="1352" t="s">
        <v>1389</v>
      </c>
      <c r="J447" s="1353" t="s">
        <v>1062</v>
      </c>
      <c r="K447" s="1352">
        <v>0</v>
      </c>
      <c r="L447" s="1352">
        <v>0</v>
      </c>
      <c r="M447" s="1352">
        <v>1</v>
      </c>
      <c r="N447" s="1354">
        <f t="shared" si="6"/>
        <v>1</v>
      </c>
      <c r="O447" s="1355"/>
    </row>
    <row r="448" spans="1:15">
      <c r="A448" s="531" t="s">
        <v>39</v>
      </c>
      <c r="B448" s="531" t="s">
        <v>39</v>
      </c>
      <c r="C448" s="532" t="s">
        <v>736</v>
      </c>
      <c r="D448" s="531">
        <v>2016</v>
      </c>
      <c r="E448" s="533" t="s">
        <v>22</v>
      </c>
      <c r="F448" s="531" t="s">
        <v>6</v>
      </c>
      <c r="G448" s="533" t="s">
        <v>2644</v>
      </c>
      <c r="H448" s="1351" t="s">
        <v>520</v>
      </c>
      <c r="I448" s="1352" t="s">
        <v>1389</v>
      </c>
      <c r="J448" s="1353" t="s">
        <v>1037</v>
      </c>
      <c r="K448" s="1352">
        <v>0</v>
      </c>
      <c r="L448" s="1352">
        <v>205</v>
      </c>
      <c r="M448" s="1352">
        <v>0</v>
      </c>
      <c r="N448" s="1354">
        <f t="shared" si="6"/>
        <v>205</v>
      </c>
      <c r="O448" s="1355"/>
    </row>
    <row r="449" spans="1:15">
      <c r="A449" s="531" t="s">
        <v>39</v>
      </c>
      <c r="B449" s="531" t="s">
        <v>39</v>
      </c>
      <c r="C449" s="532" t="s">
        <v>736</v>
      </c>
      <c r="D449" s="531">
        <v>2016</v>
      </c>
      <c r="E449" s="533" t="s">
        <v>22</v>
      </c>
      <c r="F449" s="531" t="s">
        <v>6</v>
      </c>
      <c r="G449" s="533" t="s">
        <v>2644</v>
      </c>
      <c r="H449" s="1351" t="s">
        <v>520</v>
      </c>
      <c r="I449" s="1352" t="s">
        <v>1389</v>
      </c>
      <c r="J449" s="1353" t="s">
        <v>1040</v>
      </c>
      <c r="K449" s="1352">
        <v>0</v>
      </c>
      <c r="L449" s="1352">
        <v>132</v>
      </c>
      <c r="M449" s="1352">
        <v>190</v>
      </c>
      <c r="N449" s="1356">
        <f t="shared" si="6"/>
        <v>322</v>
      </c>
      <c r="O449" s="1355"/>
    </row>
    <row r="450" spans="1:15">
      <c r="A450" s="531" t="s">
        <v>39</v>
      </c>
      <c r="B450" s="531" t="s">
        <v>39</v>
      </c>
      <c r="C450" s="532" t="s">
        <v>736</v>
      </c>
      <c r="D450" s="531">
        <v>2016</v>
      </c>
      <c r="E450" s="533" t="s">
        <v>22</v>
      </c>
      <c r="F450" s="531" t="s">
        <v>6</v>
      </c>
      <c r="G450" s="533" t="s">
        <v>2644</v>
      </c>
      <c r="H450" s="1351" t="s">
        <v>520</v>
      </c>
      <c r="I450" s="1352" t="s">
        <v>1389</v>
      </c>
      <c r="J450" s="1353" t="s">
        <v>1041</v>
      </c>
      <c r="K450" s="1352">
        <v>0</v>
      </c>
      <c r="L450" s="1352">
        <v>0</v>
      </c>
      <c r="M450" s="1352">
        <v>84</v>
      </c>
      <c r="N450" s="1354">
        <f t="shared" si="6"/>
        <v>84</v>
      </c>
      <c r="O450" s="1355"/>
    </row>
    <row r="451" spans="1:15">
      <c r="A451" s="531" t="s">
        <v>39</v>
      </c>
      <c r="B451" s="531" t="s">
        <v>39</v>
      </c>
      <c r="C451" s="532" t="s">
        <v>736</v>
      </c>
      <c r="D451" s="531">
        <v>2016</v>
      </c>
      <c r="E451" s="533" t="s">
        <v>22</v>
      </c>
      <c r="F451" s="531" t="s">
        <v>6</v>
      </c>
      <c r="G451" s="1353" t="s">
        <v>741</v>
      </c>
      <c r="H451" s="1351" t="s">
        <v>520</v>
      </c>
      <c r="I451" s="1352" t="s">
        <v>1389</v>
      </c>
      <c r="J451" s="1353" t="s">
        <v>90</v>
      </c>
      <c r="K451" s="1352">
        <v>0</v>
      </c>
      <c r="L451" s="1352">
        <v>90</v>
      </c>
      <c r="M451" s="1352">
        <v>1</v>
      </c>
      <c r="N451" s="1354">
        <f t="shared" si="6"/>
        <v>91</v>
      </c>
      <c r="O451" s="1355"/>
    </row>
    <row r="452" spans="1:15">
      <c r="A452" s="531" t="s">
        <v>39</v>
      </c>
      <c r="B452" s="531" t="s">
        <v>39</v>
      </c>
      <c r="C452" s="532" t="s">
        <v>736</v>
      </c>
      <c r="D452" s="531">
        <v>2016</v>
      </c>
      <c r="E452" s="533" t="s">
        <v>22</v>
      </c>
      <c r="F452" s="531" t="s">
        <v>6</v>
      </c>
      <c r="G452" s="533" t="s">
        <v>747</v>
      </c>
      <c r="H452" s="1351" t="s">
        <v>520</v>
      </c>
      <c r="I452" s="1352" t="s">
        <v>1389</v>
      </c>
      <c r="J452" s="1353" t="s">
        <v>1051</v>
      </c>
      <c r="K452" s="1352">
        <v>0</v>
      </c>
      <c r="L452" s="1352">
        <v>0</v>
      </c>
      <c r="M452" s="1352">
        <v>28</v>
      </c>
      <c r="N452" s="1356">
        <f t="shared" si="6"/>
        <v>28</v>
      </c>
      <c r="O452" s="1355"/>
    </row>
    <row r="453" spans="1:15">
      <c r="A453" s="531" t="s">
        <v>39</v>
      </c>
      <c r="B453" s="531" t="s">
        <v>39</v>
      </c>
      <c r="C453" s="532" t="s">
        <v>736</v>
      </c>
      <c r="D453" s="531">
        <v>2016</v>
      </c>
      <c r="E453" s="533" t="s">
        <v>22</v>
      </c>
      <c r="F453" s="531" t="s">
        <v>6</v>
      </c>
      <c r="G453" s="533" t="s">
        <v>747</v>
      </c>
      <c r="H453" s="1351" t="s">
        <v>520</v>
      </c>
      <c r="I453" s="1352" t="s">
        <v>1389</v>
      </c>
      <c r="J453" s="1353" t="s">
        <v>1052</v>
      </c>
      <c r="K453" s="1352">
        <v>0</v>
      </c>
      <c r="L453" s="1352">
        <v>6</v>
      </c>
      <c r="M453" s="1352">
        <v>4</v>
      </c>
      <c r="N453" s="1354">
        <f t="shared" si="6"/>
        <v>10</v>
      </c>
      <c r="O453" s="1355"/>
    </row>
    <row r="454" spans="1:15">
      <c r="A454" s="531" t="s">
        <v>39</v>
      </c>
      <c r="B454" s="531" t="s">
        <v>39</v>
      </c>
      <c r="C454" s="532" t="s">
        <v>736</v>
      </c>
      <c r="D454" s="531">
        <v>2016</v>
      </c>
      <c r="E454" s="533" t="s">
        <v>22</v>
      </c>
      <c r="F454" s="531" t="s">
        <v>6</v>
      </c>
      <c r="G454" s="533" t="s">
        <v>747</v>
      </c>
      <c r="H454" s="1351" t="s">
        <v>520</v>
      </c>
      <c r="I454" s="1352" t="s">
        <v>1389</v>
      </c>
      <c r="J454" s="1353" t="s">
        <v>1038</v>
      </c>
      <c r="K454" s="1352">
        <v>0</v>
      </c>
      <c r="L454" s="1352">
        <v>0</v>
      </c>
      <c r="M454" s="1352">
        <v>57</v>
      </c>
      <c r="N454" s="1354">
        <f t="shared" ref="N454:N517" si="7">K454+L454+M454</f>
        <v>57</v>
      </c>
      <c r="O454" s="1355"/>
    </row>
    <row r="455" spans="1:15">
      <c r="A455" s="531" t="s">
        <v>39</v>
      </c>
      <c r="B455" s="531" t="s">
        <v>39</v>
      </c>
      <c r="C455" s="532" t="s">
        <v>736</v>
      </c>
      <c r="D455" s="531">
        <v>2016</v>
      </c>
      <c r="E455" s="533" t="s">
        <v>22</v>
      </c>
      <c r="F455" s="531" t="s">
        <v>6</v>
      </c>
      <c r="G455" s="533" t="s">
        <v>747</v>
      </c>
      <c r="H455" s="1351" t="s">
        <v>520</v>
      </c>
      <c r="I455" s="1352" t="s">
        <v>1389</v>
      </c>
      <c r="J455" s="1353" t="s">
        <v>1059</v>
      </c>
      <c r="K455" s="1352">
        <v>0</v>
      </c>
      <c r="L455" s="1352">
        <v>17062</v>
      </c>
      <c r="M455" s="1352">
        <v>3633</v>
      </c>
      <c r="N455" s="1356">
        <f t="shared" si="7"/>
        <v>20695</v>
      </c>
      <c r="O455" s="1355"/>
    </row>
    <row r="456" spans="1:15">
      <c r="A456" s="531" t="s">
        <v>39</v>
      </c>
      <c r="B456" s="531" t="s">
        <v>39</v>
      </c>
      <c r="C456" s="532" t="s">
        <v>736</v>
      </c>
      <c r="D456" s="531">
        <v>2016</v>
      </c>
      <c r="E456" s="533" t="s">
        <v>22</v>
      </c>
      <c r="F456" s="531" t="s">
        <v>6</v>
      </c>
      <c r="G456" s="533" t="s">
        <v>747</v>
      </c>
      <c r="H456" s="1351" t="s">
        <v>520</v>
      </c>
      <c r="I456" s="1352" t="s">
        <v>1389</v>
      </c>
      <c r="J456" s="1353" t="s">
        <v>1060</v>
      </c>
      <c r="K456" s="1352">
        <v>0</v>
      </c>
      <c r="L456" s="1352">
        <v>52</v>
      </c>
      <c r="M456" s="1352">
        <v>1</v>
      </c>
      <c r="N456" s="1354">
        <f t="shared" si="7"/>
        <v>53</v>
      </c>
      <c r="O456" s="1355"/>
    </row>
    <row r="457" spans="1:15">
      <c r="A457" s="531" t="s">
        <v>39</v>
      </c>
      <c r="B457" s="531" t="s">
        <v>39</v>
      </c>
      <c r="C457" s="532" t="s">
        <v>736</v>
      </c>
      <c r="D457" s="531">
        <v>2016</v>
      </c>
      <c r="E457" s="533" t="s">
        <v>22</v>
      </c>
      <c r="F457" s="531" t="s">
        <v>6</v>
      </c>
      <c r="G457" s="533" t="s">
        <v>747</v>
      </c>
      <c r="H457" s="1351" t="s">
        <v>520</v>
      </c>
      <c r="I457" s="1352" t="s">
        <v>1389</v>
      </c>
      <c r="J457" s="1353" t="s">
        <v>1061</v>
      </c>
      <c r="K457" s="1352">
        <v>0</v>
      </c>
      <c r="L457" s="1352">
        <v>4183</v>
      </c>
      <c r="M457" s="1352">
        <v>6</v>
      </c>
      <c r="N457" s="1354">
        <f t="shared" si="7"/>
        <v>4189</v>
      </c>
      <c r="O457" s="1355"/>
    </row>
    <row r="458" spans="1:15">
      <c r="A458" s="531" t="s">
        <v>39</v>
      </c>
      <c r="B458" s="531" t="s">
        <v>39</v>
      </c>
      <c r="C458" s="532" t="s">
        <v>736</v>
      </c>
      <c r="D458" s="531">
        <v>2016</v>
      </c>
      <c r="E458" s="533" t="s">
        <v>22</v>
      </c>
      <c r="F458" s="531" t="s">
        <v>6</v>
      </c>
      <c r="G458" s="533" t="s">
        <v>747</v>
      </c>
      <c r="H458" s="1351" t="s">
        <v>520</v>
      </c>
      <c r="I458" s="1352" t="s">
        <v>1389</v>
      </c>
      <c r="J458" s="1353" t="s">
        <v>1062</v>
      </c>
      <c r="K458" s="1352">
        <v>0</v>
      </c>
      <c r="L458" s="1352">
        <v>142</v>
      </c>
      <c r="M458" s="1352">
        <v>130</v>
      </c>
      <c r="N458" s="1356">
        <f t="shared" si="7"/>
        <v>272</v>
      </c>
      <c r="O458" s="1355"/>
    </row>
    <row r="459" spans="1:15">
      <c r="A459" s="531" t="s">
        <v>39</v>
      </c>
      <c r="B459" s="531" t="s">
        <v>39</v>
      </c>
      <c r="C459" s="532" t="s">
        <v>736</v>
      </c>
      <c r="D459" s="531">
        <v>2016</v>
      </c>
      <c r="E459" s="533" t="s">
        <v>22</v>
      </c>
      <c r="F459" s="531" t="s">
        <v>6</v>
      </c>
      <c r="G459" s="533" t="s">
        <v>2647</v>
      </c>
      <c r="H459" s="1351" t="s">
        <v>520</v>
      </c>
      <c r="I459" s="1352" t="s">
        <v>1389</v>
      </c>
      <c r="J459" s="1353" t="s">
        <v>74</v>
      </c>
      <c r="K459" s="1352">
        <v>0</v>
      </c>
      <c r="L459" s="1352">
        <v>3298</v>
      </c>
      <c r="M459" s="1352">
        <v>0</v>
      </c>
      <c r="N459" s="1354">
        <f t="shared" si="7"/>
        <v>3298</v>
      </c>
      <c r="O459" s="1355"/>
    </row>
    <row r="460" spans="1:15">
      <c r="A460" s="531" t="s">
        <v>39</v>
      </c>
      <c r="B460" s="531" t="s">
        <v>39</v>
      </c>
      <c r="C460" s="532" t="s">
        <v>736</v>
      </c>
      <c r="D460" s="531">
        <v>2016</v>
      </c>
      <c r="E460" s="533" t="s">
        <v>22</v>
      </c>
      <c r="F460" s="531" t="s">
        <v>6</v>
      </c>
      <c r="G460" s="533" t="s">
        <v>2647</v>
      </c>
      <c r="H460" s="1351" t="s">
        <v>520</v>
      </c>
      <c r="I460" s="1352" t="s">
        <v>1389</v>
      </c>
      <c r="J460" s="1353" t="s">
        <v>90</v>
      </c>
      <c r="K460" s="1352">
        <v>0</v>
      </c>
      <c r="L460" s="1352">
        <v>1227</v>
      </c>
      <c r="M460" s="1352">
        <v>2539</v>
      </c>
      <c r="N460" s="1354">
        <f t="shared" si="7"/>
        <v>3766</v>
      </c>
      <c r="O460" s="1355"/>
    </row>
    <row r="461" spans="1:15">
      <c r="A461" s="531" t="s">
        <v>39</v>
      </c>
      <c r="B461" s="531" t="s">
        <v>39</v>
      </c>
      <c r="C461" s="532" t="s">
        <v>736</v>
      </c>
      <c r="D461" s="531">
        <v>2016</v>
      </c>
      <c r="E461" s="533" t="s">
        <v>22</v>
      </c>
      <c r="F461" s="531" t="s">
        <v>6</v>
      </c>
      <c r="G461" s="533" t="s">
        <v>745</v>
      </c>
      <c r="H461" s="1351" t="s">
        <v>520</v>
      </c>
      <c r="I461" s="1352" t="s">
        <v>1389</v>
      </c>
      <c r="J461" s="1353" t="s">
        <v>90</v>
      </c>
      <c r="K461" s="1352">
        <v>0</v>
      </c>
      <c r="L461" s="1352">
        <v>0</v>
      </c>
      <c r="M461" s="1352">
        <v>19</v>
      </c>
      <c r="N461" s="1356">
        <f t="shared" si="7"/>
        <v>19</v>
      </c>
      <c r="O461" s="1355"/>
    </row>
    <row r="462" spans="1:15">
      <c r="A462" s="531" t="s">
        <v>39</v>
      </c>
      <c r="B462" s="531" t="s">
        <v>39</v>
      </c>
      <c r="C462" s="532" t="s">
        <v>736</v>
      </c>
      <c r="D462" s="531">
        <v>2016</v>
      </c>
      <c r="E462" s="533" t="s">
        <v>22</v>
      </c>
      <c r="F462" s="531" t="s">
        <v>6</v>
      </c>
      <c r="G462" s="533" t="s">
        <v>2644</v>
      </c>
      <c r="H462" s="1351" t="s">
        <v>521</v>
      </c>
      <c r="I462" s="1352" t="s">
        <v>1389</v>
      </c>
      <c r="J462" s="1353" t="s">
        <v>1040</v>
      </c>
      <c r="K462" s="1352">
        <v>0</v>
      </c>
      <c r="L462" s="1352">
        <v>8688</v>
      </c>
      <c r="M462" s="1352">
        <v>2347</v>
      </c>
      <c r="N462" s="1354">
        <f t="shared" si="7"/>
        <v>11035</v>
      </c>
      <c r="O462" s="1355"/>
    </row>
    <row r="463" spans="1:15">
      <c r="A463" s="531" t="s">
        <v>39</v>
      </c>
      <c r="B463" s="531" t="s">
        <v>39</v>
      </c>
      <c r="C463" s="532" t="s">
        <v>736</v>
      </c>
      <c r="D463" s="531">
        <v>2016</v>
      </c>
      <c r="E463" s="533" t="s">
        <v>22</v>
      </c>
      <c r="F463" s="531" t="s">
        <v>6</v>
      </c>
      <c r="G463" s="533" t="s">
        <v>2644</v>
      </c>
      <c r="H463" s="1351" t="s">
        <v>521</v>
      </c>
      <c r="I463" s="1352" t="s">
        <v>1389</v>
      </c>
      <c r="J463" s="1353" t="s">
        <v>1041</v>
      </c>
      <c r="K463" s="1352">
        <v>0</v>
      </c>
      <c r="L463" s="1352">
        <v>0</v>
      </c>
      <c r="M463" s="1352">
        <v>41</v>
      </c>
      <c r="N463" s="1354">
        <f t="shared" si="7"/>
        <v>41</v>
      </c>
      <c r="O463" s="1355"/>
    </row>
    <row r="464" spans="1:15">
      <c r="A464" s="531" t="s">
        <v>39</v>
      </c>
      <c r="B464" s="531" t="s">
        <v>39</v>
      </c>
      <c r="C464" s="532" t="s">
        <v>736</v>
      </c>
      <c r="D464" s="531">
        <v>2016</v>
      </c>
      <c r="E464" s="533" t="s">
        <v>22</v>
      </c>
      <c r="F464" s="531" t="s">
        <v>6</v>
      </c>
      <c r="G464" s="1353" t="s">
        <v>741</v>
      </c>
      <c r="H464" s="1351" t="s">
        <v>521</v>
      </c>
      <c r="I464" s="1352" t="s">
        <v>1389</v>
      </c>
      <c r="J464" s="1353" t="s">
        <v>90</v>
      </c>
      <c r="K464" s="1352">
        <v>0</v>
      </c>
      <c r="L464" s="1352">
        <v>523</v>
      </c>
      <c r="M464" s="1352">
        <v>831</v>
      </c>
      <c r="N464" s="1356">
        <f t="shared" si="7"/>
        <v>1354</v>
      </c>
      <c r="O464" s="1355"/>
    </row>
    <row r="465" spans="1:15">
      <c r="A465" s="531" t="s">
        <v>39</v>
      </c>
      <c r="B465" s="531" t="s">
        <v>39</v>
      </c>
      <c r="C465" s="532" t="s">
        <v>736</v>
      </c>
      <c r="D465" s="531">
        <v>2016</v>
      </c>
      <c r="E465" s="533" t="s">
        <v>22</v>
      </c>
      <c r="F465" s="531" t="s">
        <v>6</v>
      </c>
      <c r="G465" s="533" t="s">
        <v>747</v>
      </c>
      <c r="H465" s="1351" t="s">
        <v>521</v>
      </c>
      <c r="I465" s="1352" t="s">
        <v>1389</v>
      </c>
      <c r="J465" s="1353" t="s">
        <v>1051</v>
      </c>
      <c r="K465" s="1352">
        <v>0</v>
      </c>
      <c r="L465" s="1352">
        <v>0</v>
      </c>
      <c r="M465" s="1352">
        <v>4</v>
      </c>
      <c r="N465" s="1354">
        <f t="shared" si="7"/>
        <v>4</v>
      </c>
      <c r="O465" s="1355"/>
    </row>
    <row r="466" spans="1:15">
      <c r="A466" s="531" t="s">
        <v>39</v>
      </c>
      <c r="B466" s="531" t="s">
        <v>39</v>
      </c>
      <c r="C466" s="532" t="s">
        <v>736</v>
      </c>
      <c r="D466" s="531">
        <v>2016</v>
      </c>
      <c r="E466" s="533" t="s">
        <v>22</v>
      </c>
      <c r="F466" s="531" t="s">
        <v>6</v>
      </c>
      <c r="G466" s="533" t="s">
        <v>747</v>
      </c>
      <c r="H466" s="1351" t="s">
        <v>521</v>
      </c>
      <c r="I466" s="1352" t="s">
        <v>1389</v>
      </c>
      <c r="J466" s="1353" t="s">
        <v>1052</v>
      </c>
      <c r="K466" s="1352">
        <v>0</v>
      </c>
      <c r="L466" s="1352">
        <v>18</v>
      </c>
      <c r="M466" s="1352">
        <v>1</v>
      </c>
      <c r="N466" s="1354">
        <f t="shared" si="7"/>
        <v>19</v>
      </c>
      <c r="O466" s="1355"/>
    </row>
    <row r="467" spans="1:15">
      <c r="A467" s="531" t="s">
        <v>39</v>
      </c>
      <c r="B467" s="531" t="s">
        <v>39</v>
      </c>
      <c r="C467" s="532" t="s">
        <v>736</v>
      </c>
      <c r="D467" s="531">
        <v>2016</v>
      </c>
      <c r="E467" s="533" t="s">
        <v>22</v>
      </c>
      <c r="F467" s="531" t="s">
        <v>6</v>
      </c>
      <c r="G467" s="533" t="s">
        <v>747</v>
      </c>
      <c r="H467" s="1351" t="s">
        <v>521</v>
      </c>
      <c r="I467" s="1352" t="s">
        <v>1389</v>
      </c>
      <c r="J467" s="1353" t="s">
        <v>1059</v>
      </c>
      <c r="K467" s="1352">
        <v>0</v>
      </c>
      <c r="L467" s="1352">
        <v>3910</v>
      </c>
      <c r="M467" s="1352">
        <v>880</v>
      </c>
      <c r="N467" s="1356">
        <f t="shared" si="7"/>
        <v>4790</v>
      </c>
      <c r="O467" s="1355"/>
    </row>
    <row r="468" spans="1:15">
      <c r="A468" s="531" t="s">
        <v>39</v>
      </c>
      <c r="B468" s="531" t="s">
        <v>39</v>
      </c>
      <c r="C468" s="532" t="s">
        <v>736</v>
      </c>
      <c r="D468" s="531">
        <v>2016</v>
      </c>
      <c r="E468" s="533" t="s">
        <v>22</v>
      </c>
      <c r="F468" s="531" t="s">
        <v>6</v>
      </c>
      <c r="G468" s="533" t="s">
        <v>747</v>
      </c>
      <c r="H468" s="1351" t="s">
        <v>521</v>
      </c>
      <c r="I468" s="1352" t="s">
        <v>1389</v>
      </c>
      <c r="J468" s="1353" t="s">
        <v>1061</v>
      </c>
      <c r="K468" s="1352">
        <v>0</v>
      </c>
      <c r="L468" s="1352">
        <v>1090</v>
      </c>
      <c r="M468" s="1352">
        <v>0</v>
      </c>
      <c r="N468" s="1354">
        <f t="shared" si="7"/>
        <v>1090</v>
      </c>
      <c r="O468" s="1355"/>
    </row>
    <row r="469" spans="1:15">
      <c r="A469" s="531" t="s">
        <v>39</v>
      </c>
      <c r="B469" s="531" t="s">
        <v>39</v>
      </c>
      <c r="C469" s="532" t="s">
        <v>736</v>
      </c>
      <c r="D469" s="531">
        <v>2016</v>
      </c>
      <c r="E469" s="533" t="s">
        <v>22</v>
      </c>
      <c r="F469" s="531" t="s">
        <v>6</v>
      </c>
      <c r="G469" s="533" t="s">
        <v>747</v>
      </c>
      <c r="H469" s="1351" t="s">
        <v>521</v>
      </c>
      <c r="I469" s="1352" t="s">
        <v>1389</v>
      </c>
      <c r="J469" s="1353" t="s">
        <v>1062</v>
      </c>
      <c r="K469" s="1352">
        <v>0</v>
      </c>
      <c r="L469" s="1352">
        <v>91</v>
      </c>
      <c r="M469" s="1352">
        <v>184</v>
      </c>
      <c r="N469" s="1354">
        <f t="shared" si="7"/>
        <v>275</v>
      </c>
      <c r="O469" s="1355"/>
    </row>
    <row r="470" spans="1:15">
      <c r="A470" s="531" t="s">
        <v>39</v>
      </c>
      <c r="B470" s="531" t="s">
        <v>39</v>
      </c>
      <c r="C470" s="532" t="s">
        <v>736</v>
      </c>
      <c r="D470" s="531">
        <v>2016</v>
      </c>
      <c r="E470" s="533" t="s">
        <v>22</v>
      </c>
      <c r="F470" s="531" t="s">
        <v>6</v>
      </c>
      <c r="G470" s="533" t="s">
        <v>2647</v>
      </c>
      <c r="H470" s="1351" t="s">
        <v>521</v>
      </c>
      <c r="I470" s="1352" t="s">
        <v>1389</v>
      </c>
      <c r="J470" s="1353" t="s">
        <v>1067</v>
      </c>
      <c r="K470" s="1352">
        <v>0</v>
      </c>
      <c r="L470" s="1352">
        <v>45</v>
      </c>
      <c r="M470" s="1352">
        <v>0</v>
      </c>
      <c r="N470" s="1356">
        <f t="shared" si="7"/>
        <v>45</v>
      </c>
      <c r="O470" s="1355"/>
    </row>
    <row r="471" spans="1:15">
      <c r="A471" s="531" t="s">
        <v>39</v>
      </c>
      <c r="B471" s="531" t="s">
        <v>39</v>
      </c>
      <c r="C471" s="532" t="s">
        <v>736</v>
      </c>
      <c r="D471" s="531">
        <v>2016</v>
      </c>
      <c r="E471" s="533" t="s">
        <v>22</v>
      </c>
      <c r="F471" s="531" t="s">
        <v>6</v>
      </c>
      <c r="G471" s="533" t="s">
        <v>2647</v>
      </c>
      <c r="H471" s="1351" t="s">
        <v>521</v>
      </c>
      <c r="I471" s="1352" t="s">
        <v>1389</v>
      </c>
      <c r="J471" s="1353" t="s">
        <v>74</v>
      </c>
      <c r="K471" s="1352">
        <v>0</v>
      </c>
      <c r="L471" s="1352">
        <v>1440</v>
      </c>
      <c r="M471" s="1352">
        <v>0</v>
      </c>
      <c r="N471" s="1354">
        <f t="shared" si="7"/>
        <v>1440</v>
      </c>
      <c r="O471" s="1355"/>
    </row>
    <row r="472" spans="1:15">
      <c r="A472" s="531" t="s">
        <v>39</v>
      </c>
      <c r="B472" s="531" t="s">
        <v>39</v>
      </c>
      <c r="C472" s="532" t="s">
        <v>736</v>
      </c>
      <c r="D472" s="531">
        <v>2016</v>
      </c>
      <c r="E472" s="533" t="s">
        <v>22</v>
      </c>
      <c r="F472" s="531" t="s">
        <v>6</v>
      </c>
      <c r="G472" s="533" t="s">
        <v>2647</v>
      </c>
      <c r="H472" s="1351" t="s">
        <v>521</v>
      </c>
      <c r="I472" s="1352" t="s">
        <v>1389</v>
      </c>
      <c r="J472" s="1353" t="s">
        <v>90</v>
      </c>
      <c r="K472" s="1352">
        <v>0</v>
      </c>
      <c r="L472" s="1352">
        <v>5088</v>
      </c>
      <c r="M472" s="1352">
        <v>4766</v>
      </c>
      <c r="N472" s="1354">
        <f t="shared" si="7"/>
        <v>9854</v>
      </c>
      <c r="O472" s="1355"/>
    </row>
    <row r="473" spans="1:15">
      <c r="A473" s="531" t="s">
        <v>39</v>
      </c>
      <c r="B473" s="531" t="s">
        <v>39</v>
      </c>
      <c r="C473" s="532" t="s">
        <v>736</v>
      </c>
      <c r="D473" s="531">
        <v>2016</v>
      </c>
      <c r="E473" s="533" t="s">
        <v>22</v>
      </c>
      <c r="F473" s="531" t="s">
        <v>6</v>
      </c>
      <c r="G473" s="533" t="s">
        <v>745</v>
      </c>
      <c r="H473" s="1351" t="s">
        <v>521</v>
      </c>
      <c r="I473" s="1352" t="s">
        <v>1389</v>
      </c>
      <c r="J473" s="1353" t="s">
        <v>74</v>
      </c>
      <c r="K473" s="1352">
        <v>0</v>
      </c>
      <c r="L473" s="1352">
        <v>0</v>
      </c>
      <c r="M473" s="1352">
        <v>76</v>
      </c>
      <c r="N473" s="1356">
        <f t="shared" si="7"/>
        <v>76</v>
      </c>
      <c r="O473" s="1355"/>
    </row>
    <row r="474" spans="1:15">
      <c r="A474" s="531" t="s">
        <v>39</v>
      </c>
      <c r="B474" s="531" t="s">
        <v>39</v>
      </c>
      <c r="C474" s="532" t="s">
        <v>736</v>
      </c>
      <c r="D474" s="531">
        <v>2016</v>
      </c>
      <c r="E474" s="533" t="s">
        <v>22</v>
      </c>
      <c r="F474" s="531" t="s">
        <v>6</v>
      </c>
      <c r="G474" s="533" t="s">
        <v>745</v>
      </c>
      <c r="H474" s="1351" t="s">
        <v>521</v>
      </c>
      <c r="I474" s="1352" t="s">
        <v>1389</v>
      </c>
      <c r="J474" s="1353" t="s">
        <v>90</v>
      </c>
      <c r="K474" s="1352">
        <v>0</v>
      </c>
      <c r="L474" s="1352">
        <v>0</v>
      </c>
      <c r="M474" s="1352">
        <v>327</v>
      </c>
      <c r="N474" s="1354">
        <f t="shared" si="7"/>
        <v>327</v>
      </c>
      <c r="O474" s="1355"/>
    </row>
    <row r="475" spans="1:15">
      <c r="A475" s="531" t="s">
        <v>39</v>
      </c>
      <c r="B475" s="531" t="s">
        <v>39</v>
      </c>
      <c r="C475" s="532" t="s">
        <v>736</v>
      </c>
      <c r="D475" s="531">
        <v>2016</v>
      </c>
      <c r="E475" s="533" t="s">
        <v>22</v>
      </c>
      <c r="F475" s="531" t="s">
        <v>6</v>
      </c>
      <c r="G475" s="533" t="s">
        <v>747</v>
      </c>
      <c r="H475" s="1351" t="s">
        <v>1157</v>
      </c>
      <c r="I475" s="1352" t="s">
        <v>860</v>
      </c>
      <c r="J475" s="1353" t="s">
        <v>1059</v>
      </c>
      <c r="K475" s="1352">
        <v>0</v>
      </c>
      <c r="L475" s="1352">
        <v>0</v>
      </c>
      <c r="M475" s="1352">
        <v>7</v>
      </c>
      <c r="N475" s="1354">
        <f t="shared" si="7"/>
        <v>7</v>
      </c>
      <c r="O475" s="1355"/>
    </row>
    <row r="476" spans="1:15">
      <c r="A476" s="531" t="s">
        <v>39</v>
      </c>
      <c r="B476" s="531" t="s">
        <v>39</v>
      </c>
      <c r="C476" s="532" t="s">
        <v>736</v>
      </c>
      <c r="D476" s="531">
        <v>2016</v>
      </c>
      <c r="E476" s="533" t="s">
        <v>22</v>
      </c>
      <c r="F476" s="531" t="s">
        <v>6</v>
      </c>
      <c r="G476" s="533" t="s">
        <v>747</v>
      </c>
      <c r="H476" s="1351" t="s">
        <v>1157</v>
      </c>
      <c r="I476" s="1352" t="s">
        <v>860</v>
      </c>
      <c r="J476" s="1353" t="s">
        <v>1060</v>
      </c>
      <c r="K476" s="1352">
        <v>0</v>
      </c>
      <c r="L476" s="1352">
        <v>0</v>
      </c>
      <c r="M476" s="1352">
        <v>8</v>
      </c>
      <c r="N476" s="1356">
        <f t="shared" si="7"/>
        <v>8</v>
      </c>
      <c r="O476" s="1355"/>
    </row>
    <row r="477" spans="1:15">
      <c r="A477" s="531" t="s">
        <v>39</v>
      </c>
      <c r="B477" s="531" t="s">
        <v>39</v>
      </c>
      <c r="C477" s="532" t="s">
        <v>736</v>
      </c>
      <c r="D477" s="531">
        <v>2016</v>
      </c>
      <c r="E477" s="533" t="s">
        <v>22</v>
      </c>
      <c r="F477" s="531" t="s">
        <v>6</v>
      </c>
      <c r="G477" s="533" t="s">
        <v>747</v>
      </c>
      <c r="H477" s="1351" t="s">
        <v>1405</v>
      </c>
      <c r="I477" s="1352" t="s">
        <v>860</v>
      </c>
      <c r="J477" s="1353" t="s">
        <v>1059</v>
      </c>
      <c r="K477" s="1352">
        <v>0</v>
      </c>
      <c r="L477" s="1352">
        <v>0</v>
      </c>
      <c r="M477" s="1352">
        <v>1</v>
      </c>
      <c r="N477" s="1354">
        <f t="shared" si="7"/>
        <v>1</v>
      </c>
      <c r="O477" s="1355"/>
    </row>
    <row r="478" spans="1:15">
      <c r="A478" s="531" t="s">
        <v>39</v>
      </c>
      <c r="B478" s="531" t="s">
        <v>39</v>
      </c>
      <c r="C478" s="532" t="s">
        <v>736</v>
      </c>
      <c r="D478" s="531">
        <v>2016</v>
      </c>
      <c r="E478" s="533" t="s">
        <v>22</v>
      </c>
      <c r="F478" s="531" t="s">
        <v>6</v>
      </c>
      <c r="G478" s="533" t="s">
        <v>747</v>
      </c>
      <c r="H478" s="1351" t="s">
        <v>522</v>
      </c>
      <c r="I478" s="1352" t="s">
        <v>1389</v>
      </c>
      <c r="J478" s="1353" t="s">
        <v>1059</v>
      </c>
      <c r="K478" s="1352">
        <v>0</v>
      </c>
      <c r="L478" s="1352">
        <v>7</v>
      </c>
      <c r="M478" s="1352">
        <v>0</v>
      </c>
      <c r="N478" s="1354">
        <f t="shared" si="7"/>
        <v>7</v>
      </c>
      <c r="O478" s="1355"/>
    </row>
    <row r="479" spans="1:15">
      <c r="A479" s="531" t="s">
        <v>39</v>
      </c>
      <c r="B479" s="531" t="s">
        <v>39</v>
      </c>
      <c r="C479" s="532" t="s">
        <v>736</v>
      </c>
      <c r="D479" s="531">
        <v>2016</v>
      </c>
      <c r="E479" s="533" t="s">
        <v>22</v>
      </c>
      <c r="F479" s="531" t="s">
        <v>6</v>
      </c>
      <c r="G479" s="533" t="s">
        <v>2647</v>
      </c>
      <c r="H479" s="1351" t="s">
        <v>522</v>
      </c>
      <c r="I479" s="1352" t="s">
        <v>1389</v>
      </c>
      <c r="J479" s="1353" t="s">
        <v>90</v>
      </c>
      <c r="K479" s="1352">
        <v>0</v>
      </c>
      <c r="L479" s="1352">
        <v>0</v>
      </c>
      <c r="M479" s="1352">
        <v>1</v>
      </c>
      <c r="N479" s="1356">
        <f t="shared" si="7"/>
        <v>1</v>
      </c>
      <c r="O479" s="1355"/>
    </row>
    <row r="480" spans="1:15">
      <c r="A480" s="531" t="s">
        <v>39</v>
      </c>
      <c r="B480" s="531" t="s">
        <v>39</v>
      </c>
      <c r="C480" s="532" t="s">
        <v>736</v>
      </c>
      <c r="D480" s="531">
        <v>2016</v>
      </c>
      <c r="E480" s="533" t="s">
        <v>22</v>
      </c>
      <c r="F480" s="531" t="s">
        <v>6</v>
      </c>
      <c r="G480" s="533" t="s">
        <v>747</v>
      </c>
      <c r="H480" s="1351" t="s">
        <v>523</v>
      </c>
      <c r="I480" s="1352" t="s">
        <v>1389</v>
      </c>
      <c r="J480" s="1353" t="s">
        <v>1059</v>
      </c>
      <c r="K480" s="1352">
        <v>0</v>
      </c>
      <c r="L480" s="1352">
        <v>0</v>
      </c>
      <c r="M480" s="1352">
        <v>1</v>
      </c>
      <c r="N480" s="1354">
        <f t="shared" si="7"/>
        <v>1</v>
      </c>
      <c r="O480" s="1355"/>
    </row>
    <row r="481" spans="1:15">
      <c r="A481" s="531" t="s">
        <v>39</v>
      </c>
      <c r="B481" s="531" t="s">
        <v>39</v>
      </c>
      <c r="C481" s="532" t="s">
        <v>736</v>
      </c>
      <c r="D481" s="531">
        <v>2016</v>
      </c>
      <c r="E481" s="533" t="s">
        <v>22</v>
      </c>
      <c r="F481" s="531" t="s">
        <v>6</v>
      </c>
      <c r="G481" s="533" t="s">
        <v>2647</v>
      </c>
      <c r="H481" s="1351" t="s">
        <v>523</v>
      </c>
      <c r="I481" s="1352" t="s">
        <v>1389</v>
      </c>
      <c r="J481" s="1353" t="s">
        <v>90</v>
      </c>
      <c r="K481" s="1352">
        <v>0</v>
      </c>
      <c r="L481" s="1352">
        <v>56</v>
      </c>
      <c r="M481" s="1352">
        <v>2</v>
      </c>
      <c r="N481" s="1354">
        <f t="shared" si="7"/>
        <v>58</v>
      </c>
      <c r="O481" s="1355"/>
    </row>
    <row r="482" spans="1:15">
      <c r="A482" s="531" t="s">
        <v>39</v>
      </c>
      <c r="B482" s="531" t="s">
        <v>39</v>
      </c>
      <c r="C482" s="532" t="s">
        <v>736</v>
      </c>
      <c r="D482" s="531">
        <v>2016</v>
      </c>
      <c r="E482" s="533" t="s">
        <v>22</v>
      </c>
      <c r="F482" s="531" t="s">
        <v>6</v>
      </c>
      <c r="G482" s="533" t="s">
        <v>2644</v>
      </c>
      <c r="H482" s="1351" t="s">
        <v>1391</v>
      </c>
      <c r="I482" s="1352" t="s">
        <v>1389</v>
      </c>
      <c r="J482" s="1353" t="s">
        <v>1040</v>
      </c>
      <c r="K482" s="1352">
        <v>0</v>
      </c>
      <c r="L482" s="1352">
        <v>176</v>
      </c>
      <c r="M482" s="1352">
        <v>213</v>
      </c>
      <c r="N482" s="1356">
        <f t="shared" si="7"/>
        <v>389</v>
      </c>
      <c r="O482" s="1355"/>
    </row>
    <row r="483" spans="1:15">
      <c r="A483" s="531" t="s">
        <v>39</v>
      </c>
      <c r="B483" s="531" t="s">
        <v>39</v>
      </c>
      <c r="C483" s="532" t="s">
        <v>736</v>
      </c>
      <c r="D483" s="531">
        <v>2016</v>
      </c>
      <c r="E483" s="533" t="s">
        <v>22</v>
      </c>
      <c r="F483" s="531" t="s">
        <v>6</v>
      </c>
      <c r="G483" s="533" t="s">
        <v>2644</v>
      </c>
      <c r="H483" s="1351" t="s">
        <v>1391</v>
      </c>
      <c r="I483" s="1352" t="s">
        <v>1389</v>
      </c>
      <c r="J483" s="1353" t="s">
        <v>1041</v>
      </c>
      <c r="K483" s="1352">
        <v>0</v>
      </c>
      <c r="L483" s="1352">
        <v>0</v>
      </c>
      <c r="M483" s="1352">
        <v>15</v>
      </c>
      <c r="N483" s="1354">
        <f t="shared" si="7"/>
        <v>15</v>
      </c>
      <c r="O483" s="1355"/>
    </row>
    <row r="484" spans="1:15">
      <c r="A484" s="531" t="s">
        <v>39</v>
      </c>
      <c r="B484" s="531" t="s">
        <v>39</v>
      </c>
      <c r="C484" s="532" t="s">
        <v>736</v>
      </c>
      <c r="D484" s="531">
        <v>2016</v>
      </c>
      <c r="E484" s="533" t="s">
        <v>22</v>
      </c>
      <c r="F484" s="531" t="s">
        <v>6</v>
      </c>
      <c r="G484" s="1353" t="s">
        <v>741</v>
      </c>
      <c r="H484" s="1351" t="s">
        <v>1391</v>
      </c>
      <c r="I484" s="1352" t="s">
        <v>1389</v>
      </c>
      <c r="J484" s="1353" t="s">
        <v>90</v>
      </c>
      <c r="K484" s="1352">
        <v>0</v>
      </c>
      <c r="L484" s="1352">
        <v>0</v>
      </c>
      <c r="M484" s="1352">
        <v>207</v>
      </c>
      <c r="N484" s="1354">
        <f t="shared" si="7"/>
        <v>207</v>
      </c>
      <c r="O484" s="1355"/>
    </row>
    <row r="485" spans="1:15">
      <c r="A485" s="531" t="s">
        <v>39</v>
      </c>
      <c r="B485" s="531" t="s">
        <v>39</v>
      </c>
      <c r="C485" s="532" t="s">
        <v>736</v>
      </c>
      <c r="D485" s="531">
        <v>2016</v>
      </c>
      <c r="E485" s="533" t="s">
        <v>22</v>
      </c>
      <c r="F485" s="531" t="s">
        <v>6</v>
      </c>
      <c r="G485" s="533" t="s">
        <v>747</v>
      </c>
      <c r="H485" s="1351" t="s">
        <v>1391</v>
      </c>
      <c r="I485" s="1352" t="s">
        <v>1389</v>
      </c>
      <c r="J485" s="1353" t="s">
        <v>1051</v>
      </c>
      <c r="K485" s="1352">
        <v>0</v>
      </c>
      <c r="L485" s="1352">
        <v>0</v>
      </c>
      <c r="M485" s="1352">
        <v>1</v>
      </c>
      <c r="N485" s="1356">
        <f t="shared" si="7"/>
        <v>1</v>
      </c>
      <c r="O485" s="1355"/>
    </row>
    <row r="486" spans="1:15">
      <c r="A486" s="531" t="s">
        <v>39</v>
      </c>
      <c r="B486" s="531" t="s">
        <v>39</v>
      </c>
      <c r="C486" s="532" t="s">
        <v>736</v>
      </c>
      <c r="D486" s="531">
        <v>2016</v>
      </c>
      <c r="E486" s="533" t="s">
        <v>22</v>
      </c>
      <c r="F486" s="531" t="s">
        <v>6</v>
      </c>
      <c r="G486" s="533" t="s">
        <v>747</v>
      </c>
      <c r="H486" s="1351" t="s">
        <v>1391</v>
      </c>
      <c r="I486" s="1352" t="s">
        <v>1389</v>
      </c>
      <c r="J486" s="1353" t="s">
        <v>1052</v>
      </c>
      <c r="K486" s="1352">
        <v>0</v>
      </c>
      <c r="L486" s="1352">
        <v>1</v>
      </c>
      <c r="M486" s="1352">
        <v>0</v>
      </c>
      <c r="N486" s="1354">
        <f t="shared" si="7"/>
        <v>1</v>
      </c>
      <c r="O486" s="1355"/>
    </row>
    <row r="487" spans="1:15">
      <c r="A487" s="531" t="s">
        <v>39</v>
      </c>
      <c r="B487" s="531" t="s">
        <v>39</v>
      </c>
      <c r="C487" s="532" t="s">
        <v>736</v>
      </c>
      <c r="D487" s="531">
        <v>2016</v>
      </c>
      <c r="E487" s="533" t="s">
        <v>22</v>
      </c>
      <c r="F487" s="531" t="s">
        <v>6</v>
      </c>
      <c r="G487" s="533" t="s">
        <v>747</v>
      </c>
      <c r="H487" s="1351" t="s">
        <v>1391</v>
      </c>
      <c r="I487" s="1352" t="s">
        <v>1389</v>
      </c>
      <c r="J487" s="1353" t="s">
        <v>1059</v>
      </c>
      <c r="K487" s="1352">
        <v>0</v>
      </c>
      <c r="L487" s="1352">
        <v>166</v>
      </c>
      <c r="M487" s="1352">
        <v>27</v>
      </c>
      <c r="N487" s="1354">
        <f t="shared" si="7"/>
        <v>193</v>
      </c>
      <c r="O487" s="1355"/>
    </row>
    <row r="488" spans="1:15">
      <c r="A488" s="531" t="s">
        <v>39</v>
      </c>
      <c r="B488" s="531" t="s">
        <v>39</v>
      </c>
      <c r="C488" s="532" t="s">
        <v>736</v>
      </c>
      <c r="D488" s="531">
        <v>2016</v>
      </c>
      <c r="E488" s="533" t="s">
        <v>22</v>
      </c>
      <c r="F488" s="531" t="s">
        <v>6</v>
      </c>
      <c r="G488" s="533" t="s">
        <v>747</v>
      </c>
      <c r="H488" s="1351" t="s">
        <v>1391</v>
      </c>
      <c r="I488" s="1352" t="s">
        <v>1389</v>
      </c>
      <c r="J488" s="1353" t="s">
        <v>1060</v>
      </c>
      <c r="K488" s="1352">
        <v>0</v>
      </c>
      <c r="L488" s="1352">
        <v>15</v>
      </c>
      <c r="M488" s="1352">
        <v>4</v>
      </c>
      <c r="N488" s="1356">
        <f t="shared" si="7"/>
        <v>19</v>
      </c>
      <c r="O488" s="1355"/>
    </row>
    <row r="489" spans="1:15">
      <c r="A489" s="531" t="s">
        <v>39</v>
      </c>
      <c r="B489" s="531" t="s">
        <v>39</v>
      </c>
      <c r="C489" s="532" t="s">
        <v>736</v>
      </c>
      <c r="D489" s="531">
        <v>2016</v>
      </c>
      <c r="E489" s="533" t="s">
        <v>22</v>
      </c>
      <c r="F489" s="531" t="s">
        <v>6</v>
      </c>
      <c r="G489" s="533" t="s">
        <v>747</v>
      </c>
      <c r="H489" s="1351" t="s">
        <v>1391</v>
      </c>
      <c r="I489" s="1352" t="s">
        <v>1389</v>
      </c>
      <c r="J489" s="1353" t="s">
        <v>1061</v>
      </c>
      <c r="K489" s="1352">
        <v>0</v>
      </c>
      <c r="L489" s="1352">
        <v>48</v>
      </c>
      <c r="M489" s="1352">
        <v>0</v>
      </c>
      <c r="N489" s="1354">
        <f t="shared" si="7"/>
        <v>48</v>
      </c>
      <c r="O489" s="1355"/>
    </row>
    <row r="490" spans="1:15">
      <c r="A490" s="531" t="s">
        <v>39</v>
      </c>
      <c r="B490" s="531" t="s">
        <v>39</v>
      </c>
      <c r="C490" s="532" t="s">
        <v>736</v>
      </c>
      <c r="D490" s="531">
        <v>2016</v>
      </c>
      <c r="E490" s="533" t="s">
        <v>22</v>
      </c>
      <c r="F490" s="531" t="s">
        <v>6</v>
      </c>
      <c r="G490" s="533" t="s">
        <v>2647</v>
      </c>
      <c r="H490" s="1351" t="s">
        <v>1391</v>
      </c>
      <c r="I490" s="1352" t="s">
        <v>1389</v>
      </c>
      <c r="J490" s="1353" t="s">
        <v>90</v>
      </c>
      <c r="K490" s="1352">
        <v>0</v>
      </c>
      <c r="L490" s="1352">
        <v>172</v>
      </c>
      <c r="M490" s="1352">
        <v>125</v>
      </c>
      <c r="N490" s="1354">
        <f t="shared" si="7"/>
        <v>297</v>
      </c>
      <c r="O490" s="1355"/>
    </row>
    <row r="491" spans="1:15">
      <c r="A491" s="531" t="s">
        <v>39</v>
      </c>
      <c r="B491" s="531" t="s">
        <v>39</v>
      </c>
      <c r="C491" s="532" t="s">
        <v>736</v>
      </c>
      <c r="D491" s="531">
        <v>2016</v>
      </c>
      <c r="E491" s="533" t="s">
        <v>22</v>
      </c>
      <c r="F491" s="531" t="s">
        <v>6</v>
      </c>
      <c r="G491" s="533" t="s">
        <v>745</v>
      </c>
      <c r="H491" s="1351" t="s">
        <v>1391</v>
      </c>
      <c r="I491" s="1352" t="s">
        <v>1389</v>
      </c>
      <c r="J491" s="1353" t="s">
        <v>74</v>
      </c>
      <c r="K491" s="1352">
        <v>0</v>
      </c>
      <c r="L491" s="1352">
        <v>5</v>
      </c>
      <c r="M491" s="1352">
        <v>0</v>
      </c>
      <c r="N491" s="1356">
        <f t="shared" si="7"/>
        <v>5</v>
      </c>
      <c r="O491" s="1355"/>
    </row>
    <row r="492" spans="1:15">
      <c r="A492" s="531" t="s">
        <v>39</v>
      </c>
      <c r="B492" s="531" t="s">
        <v>39</v>
      </c>
      <c r="C492" s="532" t="s">
        <v>736</v>
      </c>
      <c r="D492" s="531">
        <v>2016</v>
      </c>
      <c r="E492" s="533" t="s">
        <v>22</v>
      </c>
      <c r="F492" s="531" t="s">
        <v>6</v>
      </c>
      <c r="G492" s="533" t="s">
        <v>745</v>
      </c>
      <c r="H492" s="1351" t="s">
        <v>526</v>
      </c>
      <c r="I492" s="1352" t="s">
        <v>2095</v>
      </c>
      <c r="J492" s="1353" t="s">
        <v>90</v>
      </c>
      <c r="K492" s="1352">
        <v>0</v>
      </c>
      <c r="L492" s="1352">
        <v>0</v>
      </c>
      <c r="M492" s="1352">
        <v>55</v>
      </c>
      <c r="N492" s="1354">
        <f t="shared" si="7"/>
        <v>55</v>
      </c>
      <c r="O492" s="1355"/>
    </row>
    <row r="493" spans="1:15">
      <c r="A493" s="531" t="s">
        <v>39</v>
      </c>
      <c r="B493" s="531" t="s">
        <v>39</v>
      </c>
      <c r="C493" s="532" t="s">
        <v>736</v>
      </c>
      <c r="D493" s="531">
        <v>2016</v>
      </c>
      <c r="E493" s="533" t="s">
        <v>22</v>
      </c>
      <c r="F493" s="531" t="s">
        <v>6</v>
      </c>
      <c r="G493" s="533" t="s">
        <v>2644</v>
      </c>
      <c r="H493" s="1351" t="s">
        <v>1158</v>
      </c>
      <c r="I493" s="1352" t="s">
        <v>860</v>
      </c>
      <c r="J493" s="1353" t="s">
        <v>1043</v>
      </c>
      <c r="K493" s="1352">
        <v>0</v>
      </c>
      <c r="L493" s="1352">
        <v>0</v>
      </c>
      <c r="M493" s="1352">
        <v>284</v>
      </c>
      <c r="N493" s="1354">
        <f t="shared" si="7"/>
        <v>284</v>
      </c>
      <c r="O493" s="1355"/>
    </row>
    <row r="494" spans="1:15">
      <c r="A494" s="531" t="s">
        <v>39</v>
      </c>
      <c r="B494" s="531" t="s">
        <v>39</v>
      </c>
      <c r="C494" s="532" t="s">
        <v>736</v>
      </c>
      <c r="D494" s="531">
        <v>2016</v>
      </c>
      <c r="E494" s="533" t="s">
        <v>22</v>
      </c>
      <c r="F494" s="531" t="s">
        <v>6</v>
      </c>
      <c r="G494" s="533" t="s">
        <v>747</v>
      </c>
      <c r="H494" s="1351" t="s">
        <v>1158</v>
      </c>
      <c r="I494" s="1352" t="s">
        <v>860</v>
      </c>
      <c r="J494" s="1353" t="s">
        <v>1051</v>
      </c>
      <c r="K494" s="1352">
        <v>0</v>
      </c>
      <c r="L494" s="1352">
        <v>0</v>
      </c>
      <c r="M494" s="1352">
        <v>71</v>
      </c>
      <c r="N494" s="1356">
        <f t="shared" si="7"/>
        <v>71</v>
      </c>
      <c r="O494" s="1355"/>
    </row>
    <row r="495" spans="1:15">
      <c r="A495" s="531" t="s">
        <v>39</v>
      </c>
      <c r="B495" s="531" t="s">
        <v>39</v>
      </c>
      <c r="C495" s="532" t="s">
        <v>736</v>
      </c>
      <c r="D495" s="531">
        <v>2016</v>
      </c>
      <c r="E495" s="533" t="s">
        <v>22</v>
      </c>
      <c r="F495" s="531" t="s">
        <v>6</v>
      </c>
      <c r="G495" s="533" t="s">
        <v>747</v>
      </c>
      <c r="H495" s="1351" t="s">
        <v>1158</v>
      </c>
      <c r="I495" s="1352" t="s">
        <v>860</v>
      </c>
      <c r="J495" s="1353" t="s">
        <v>1038</v>
      </c>
      <c r="K495" s="1352">
        <v>0</v>
      </c>
      <c r="L495" s="1352">
        <v>0</v>
      </c>
      <c r="M495" s="1352">
        <v>6</v>
      </c>
      <c r="N495" s="1354">
        <f t="shared" si="7"/>
        <v>6</v>
      </c>
      <c r="O495" s="1355"/>
    </row>
    <row r="496" spans="1:15">
      <c r="A496" s="531" t="s">
        <v>39</v>
      </c>
      <c r="B496" s="531" t="s">
        <v>39</v>
      </c>
      <c r="C496" s="532" t="s">
        <v>736</v>
      </c>
      <c r="D496" s="531">
        <v>2016</v>
      </c>
      <c r="E496" s="533" t="s">
        <v>22</v>
      </c>
      <c r="F496" s="531" t="s">
        <v>6</v>
      </c>
      <c r="G496" s="533" t="s">
        <v>747</v>
      </c>
      <c r="H496" s="1351" t="s">
        <v>1158</v>
      </c>
      <c r="I496" s="1352" t="s">
        <v>860</v>
      </c>
      <c r="J496" s="1353" t="s">
        <v>1060</v>
      </c>
      <c r="K496" s="1352">
        <v>0</v>
      </c>
      <c r="L496" s="1352">
        <v>21</v>
      </c>
      <c r="M496" s="1352">
        <v>0</v>
      </c>
      <c r="N496" s="1354">
        <f t="shared" si="7"/>
        <v>21</v>
      </c>
      <c r="O496" s="1355"/>
    </row>
    <row r="497" spans="1:15">
      <c r="A497" s="531" t="s">
        <v>39</v>
      </c>
      <c r="B497" s="531" t="s">
        <v>39</v>
      </c>
      <c r="C497" s="532" t="s">
        <v>736</v>
      </c>
      <c r="D497" s="531">
        <v>2016</v>
      </c>
      <c r="E497" s="533" t="s">
        <v>22</v>
      </c>
      <c r="F497" s="531" t="s">
        <v>6</v>
      </c>
      <c r="G497" s="533" t="s">
        <v>747</v>
      </c>
      <c r="H497" s="1351" t="s">
        <v>1158</v>
      </c>
      <c r="I497" s="1352" t="s">
        <v>860</v>
      </c>
      <c r="J497" s="1353" t="s">
        <v>1043</v>
      </c>
      <c r="K497" s="1352">
        <v>0</v>
      </c>
      <c r="L497" s="1352">
        <v>0</v>
      </c>
      <c r="M497" s="1352">
        <v>107</v>
      </c>
      <c r="N497" s="1356">
        <f t="shared" si="7"/>
        <v>107</v>
      </c>
      <c r="O497" s="1355"/>
    </row>
    <row r="498" spans="1:15">
      <c r="A498" s="531" t="s">
        <v>39</v>
      </c>
      <c r="B498" s="531" t="s">
        <v>39</v>
      </c>
      <c r="C498" s="532" t="s">
        <v>736</v>
      </c>
      <c r="D498" s="531">
        <v>2016</v>
      </c>
      <c r="E498" s="533" t="s">
        <v>22</v>
      </c>
      <c r="F498" s="531" t="s">
        <v>6</v>
      </c>
      <c r="G498" s="533" t="s">
        <v>747</v>
      </c>
      <c r="H498" s="1351" t="s">
        <v>2672</v>
      </c>
      <c r="I498" s="1352" t="s">
        <v>860</v>
      </c>
      <c r="J498" s="1353" t="s">
        <v>1060</v>
      </c>
      <c r="K498" s="1352">
        <v>0</v>
      </c>
      <c r="L498" s="1352">
        <v>58</v>
      </c>
      <c r="M498" s="1352">
        <v>4</v>
      </c>
      <c r="N498" s="1354">
        <f t="shared" si="7"/>
        <v>62</v>
      </c>
      <c r="O498" s="1355"/>
    </row>
    <row r="499" spans="1:15">
      <c r="A499" s="531" t="s">
        <v>39</v>
      </c>
      <c r="B499" s="531" t="s">
        <v>39</v>
      </c>
      <c r="C499" s="532" t="s">
        <v>736</v>
      </c>
      <c r="D499" s="531">
        <v>2016</v>
      </c>
      <c r="E499" s="533" t="s">
        <v>22</v>
      </c>
      <c r="F499" s="531" t="s">
        <v>6</v>
      </c>
      <c r="G499" s="533" t="s">
        <v>747</v>
      </c>
      <c r="H499" s="1351" t="s">
        <v>2672</v>
      </c>
      <c r="I499" s="1352" t="s">
        <v>860</v>
      </c>
      <c r="J499" s="1353" t="s">
        <v>1043</v>
      </c>
      <c r="K499" s="1352">
        <v>0</v>
      </c>
      <c r="L499" s="1352">
        <v>8</v>
      </c>
      <c r="M499" s="1352">
        <v>4</v>
      </c>
      <c r="N499" s="1354">
        <f t="shared" si="7"/>
        <v>12</v>
      </c>
      <c r="O499" s="1355"/>
    </row>
    <row r="500" spans="1:15">
      <c r="A500" s="531" t="s">
        <v>39</v>
      </c>
      <c r="B500" s="531" t="s">
        <v>39</v>
      </c>
      <c r="C500" s="532" t="s">
        <v>736</v>
      </c>
      <c r="D500" s="531">
        <v>2016</v>
      </c>
      <c r="E500" s="533" t="s">
        <v>22</v>
      </c>
      <c r="F500" s="531" t="s">
        <v>6</v>
      </c>
      <c r="G500" s="533" t="s">
        <v>2644</v>
      </c>
      <c r="H500" s="1351" t="s">
        <v>1396</v>
      </c>
      <c r="I500" s="1352" t="s">
        <v>860</v>
      </c>
      <c r="J500" s="1353" t="s">
        <v>1040</v>
      </c>
      <c r="K500" s="1352">
        <v>0</v>
      </c>
      <c r="L500" s="1352">
        <v>8</v>
      </c>
      <c r="M500" s="1352">
        <v>0</v>
      </c>
      <c r="N500" s="1356">
        <f t="shared" si="7"/>
        <v>8</v>
      </c>
      <c r="O500" s="1355"/>
    </row>
    <row r="501" spans="1:15">
      <c r="A501" s="531" t="s">
        <v>39</v>
      </c>
      <c r="B501" s="531" t="s">
        <v>39</v>
      </c>
      <c r="C501" s="532" t="s">
        <v>736</v>
      </c>
      <c r="D501" s="531">
        <v>2016</v>
      </c>
      <c r="E501" s="533" t="s">
        <v>22</v>
      </c>
      <c r="F501" s="531" t="s">
        <v>6</v>
      </c>
      <c r="G501" s="533" t="s">
        <v>747</v>
      </c>
      <c r="H501" s="1351" t="s">
        <v>1396</v>
      </c>
      <c r="I501" s="1352" t="s">
        <v>860</v>
      </c>
      <c r="J501" s="1353" t="s">
        <v>1059</v>
      </c>
      <c r="K501" s="1352">
        <v>0</v>
      </c>
      <c r="L501" s="1352">
        <v>67</v>
      </c>
      <c r="M501" s="1352">
        <v>0</v>
      </c>
      <c r="N501" s="1354">
        <f t="shared" si="7"/>
        <v>67</v>
      </c>
      <c r="O501" s="1355"/>
    </row>
    <row r="502" spans="1:15">
      <c r="A502" s="531" t="s">
        <v>39</v>
      </c>
      <c r="B502" s="531" t="s">
        <v>39</v>
      </c>
      <c r="C502" s="532" t="s">
        <v>736</v>
      </c>
      <c r="D502" s="531">
        <v>2016</v>
      </c>
      <c r="E502" s="533" t="s">
        <v>22</v>
      </c>
      <c r="F502" s="531" t="s">
        <v>6</v>
      </c>
      <c r="G502" s="533" t="s">
        <v>747</v>
      </c>
      <c r="H502" s="1351" t="s">
        <v>1396</v>
      </c>
      <c r="I502" s="1352" t="s">
        <v>860</v>
      </c>
      <c r="J502" s="1353" t="s">
        <v>1060</v>
      </c>
      <c r="K502" s="1352">
        <v>0</v>
      </c>
      <c r="L502" s="1352">
        <v>53</v>
      </c>
      <c r="M502" s="1352">
        <v>0</v>
      </c>
      <c r="N502" s="1354">
        <f t="shared" si="7"/>
        <v>53</v>
      </c>
      <c r="O502" s="1355"/>
    </row>
    <row r="503" spans="1:15">
      <c r="A503" s="531" t="s">
        <v>39</v>
      </c>
      <c r="B503" s="531" t="s">
        <v>39</v>
      </c>
      <c r="C503" s="532" t="s">
        <v>736</v>
      </c>
      <c r="D503" s="531">
        <v>2016</v>
      </c>
      <c r="E503" s="533" t="s">
        <v>22</v>
      </c>
      <c r="F503" s="531" t="s">
        <v>6</v>
      </c>
      <c r="G503" s="533" t="s">
        <v>747</v>
      </c>
      <c r="H503" s="1351" t="s">
        <v>1396</v>
      </c>
      <c r="I503" s="1352" t="s">
        <v>860</v>
      </c>
      <c r="J503" s="1353" t="s">
        <v>1061</v>
      </c>
      <c r="K503" s="1352">
        <v>0</v>
      </c>
      <c r="L503" s="1352">
        <v>18</v>
      </c>
      <c r="M503" s="1352">
        <v>0</v>
      </c>
      <c r="N503" s="1356">
        <f t="shared" si="7"/>
        <v>18</v>
      </c>
      <c r="O503" s="1355"/>
    </row>
    <row r="504" spans="1:15">
      <c r="A504" s="531" t="s">
        <v>39</v>
      </c>
      <c r="B504" s="531" t="s">
        <v>39</v>
      </c>
      <c r="C504" s="532" t="s">
        <v>736</v>
      </c>
      <c r="D504" s="531">
        <v>2016</v>
      </c>
      <c r="E504" s="533" t="s">
        <v>22</v>
      </c>
      <c r="F504" s="531" t="s">
        <v>6</v>
      </c>
      <c r="G504" s="533" t="s">
        <v>747</v>
      </c>
      <c r="H504" s="1351" t="s">
        <v>1396</v>
      </c>
      <c r="I504" s="1352" t="s">
        <v>860</v>
      </c>
      <c r="J504" s="1353" t="s">
        <v>1062</v>
      </c>
      <c r="K504" s="1352">
        <v>0</v>
      </c>
      <c r="L504" s="1352">
        <v>0</v>
      </c>
      <c r="M504" s="1352">
        <v>15</v>
      </c>
      <c r="N504" s="1354">
        <f t="shared" si="7"/>
        <v>15</v>
      </c>
      <c r="O504" s="1355"/>
    </row>
    <row r="505" spans="1:15">
      <c r="A505" s="531" t="s">
        <v>39</v>
      </c>
      <c r="B505" s="531" t="s">
        <v>39</v>
      </c>
      <c r="C505" s="532" t="s">
        <v>736</v>
      </c>
      <c r="D505" s="531">
        <v>2016</v>
      </c>
      <c r="E505" s="533" t="s">
        <v>22</v>
      </c>
      <c r="F505" s="531" t="s">
        <v>6</v>
      </c>
      <c r="G505" s="533" t="s">
        <v>2644</v>
      </c>
      <c r="H505" s="1351" t="s">
        <v>2673</v>
      </c>
      <c r="I505" s="1352" t="s">
        <v>2095</v>
      </c>
      <c r="J505" s="1353" t="s">
        <v>1040</v>
      </c>
      <c r="K505" s="1352">
        <v>0</v>
      </c>
      <c r="L505" s="1352">
        <v>82</v>
      </c>
      <c r="M505" s="1352">
        <v>0</v>
      </c>
      <c r="N505" s="1354">
        <f t="shared" si="7"/>
        <v>82</v>
      </c>
      <c r="O505" s="1355"/>
    </row>
    <row r="506" spans="1:15">
      <c r="A506" s="531" t="s">
        <v>39</v>
      </c>
      <c r="B506" s="531" t="s">
        <v>39</v>
      </c>
      <c r="C506" s="532" t="s">
        <v>736</v>
      </c>
      <c r="D506" s="531">
        <v>2016</v>
      </c>
      <c r="E506" s="533" t="s">
        <v>22</v>
      </c>
      <c r="F506" s="531" t="s">
        <v>6</v>
      </c>
      <c r="G506" s="533" t="s">
        <v>747</v>
      </c>
      <c r="H506" s="1351" t="s">
        <v>2673</v>
      </c>
      <c r="I506" s="1352" t="s">
        <v>2095</v>
      </c>
      <c r="J506" s="1353" t="s">
        <v>1059</v>
      </c>
      <c r="K506" s="1352">
        <v>0</v>
      </c>
      <c r="L506" s="1352">
        <v>185</v>
      </c>
      <c r="M506" s="1352">
        <v>0</v>
      </c>
      <c r="N506" s="1356">
        <f t="shared" si="7"/>
        <v>185</v>
      </c>
      <c r="O506" s="1355"/>
    </row>
    <row r="507" spans="1:15">
      <c r="A507" s="531" t="s">
        <v>39</v>
      </c>
      <c r="B507" s="531" t="s">
        <v>39</v>
      </c>
      <c r="C507" s="532" t="s">
        <v>736</v>
      </c>
      <c r="D507" s="531">
        <v>2016</v>
      </c>
      <c r="E507" s="533" t="s">
        <v>22</v>
      </c>
      <c r="F507" s="531" t="s">
        <v>6</v>
      </c>
      <c r="G507" s="533" t="s">
        <v>747</v>
      </c>
      <c r="H507" s="1351" t="s">
        <v>2673</v>
      </c>
      <c r="I507" s="1352" t="s">
        <v>2095</v>
      </c>
      <c r="J507" s="1353" t="s">
        <v>1061</v>
      </c>
      <c r="K507" s="1352">
        <v>0</v>
      </c>
      <c r="L507" s="1352">
        <v>57</v>
      </c>
      <c r="M507" s="1352">
        <v>0</v>
      </c>
      <c r="N507" s="1354">
        <f t="shared" si="7"/>
        <v>57</v>
      </c>
      <c r="O507" s="1355"/>
    </row>
    <row r="508" spans="1:15">
      <c r="A508" s="531" t="s">
        <v>39</v>
      </c>
      <c r="B508" s="531" t="s">
        <v>39</v>
      </c>
      <c r="C508" s="532" t="s">
        <v>736</v>
      </c>
      <c r="D508" s="531">
        <v>2016</v>
      </c>
      <c r="E508" s="533" t="s">
        <v>22</v>
      </c>
      <c r="F508" s="531" t="s">
        <v>6</v>
      </c>
      <c r="G508" s="533" t="s">
        <v>747</v>
      </c>
      <c r="H508" s="1351" t="s">
        <v>2673</v>
      </c>
      <c r="I508" s="1352" t="s">
        <v>2095</v>
      </c>
      <c r="J508" s="1353" t="s">
        <v>1043</v>
      </c>
      <c r="K508" s="1352">
        <v>0</v>
      </c>
      <c r="L508" s="1352">
        <v>32</v>
      </c>
      <c r="M508" s="1352">
        <v>0</v>
      </c>
      <c r="N508" s="1354">
        <f t="shared" si="7"/>
        <v>32</v>
      </c>
      <c r="O508" s="1355"/>
    </row>
    <row r="509" spans="1:15">
      <c r="A509" s="531" t="s">
        <v>39</v>
      </c>
      <c r="B509" s="531" t="s">
        <v>39</v>
      </c>
      <c r="C509" s="532" t="s">
        <v>736</v>
      </c>
      <c r="D509" s="531">
        <v>2016</v>
      </c>
      <c r="E509" s="533" t="s">
        <v>22</v>
      </c>
      <c r="F509" s="531" t="s">
        <v>6</v>
      </c>
      <c r="G509" s="533" t="s">
        <v>747</v>
      </c>
      <c r="H509" s="1351" t="s">
        <v>2673</v>
      </c>
      <c r="I509" s="1352" t="s">
        <v>2095</v>
      </c>
      <c r="J509" s="1353" t="s">
        <v>1062</v>
      </c>
      <c r="K509" s="1352">
        <v>0</v>
      </c>
      <c r="L509" s="1352">
        <v>1</v>
      </c>
      <c r="M509" s="1352">
        <v>0</v>
      </c>
      <c r="N509" s="1356">
        <f t="shared" si="7"/>
        <v>1</v>
      </c>
      <c r="O509" s="1355"/>
    </row>
    <row r="510" spans="1:15">
      <c r="A510" s="531" t="s">
        <v>39</v>
      </c>
      <c r="B510" s="531" t="s">
        <v>39</v>
      </c>
      <c r="C510" s="532" t="s">
        <v>736</v>
      </c>
      <c r="D510" s="531">
        <v>2016</v>
      </c>
      <c r="E510" s="533" t="s">
        <v>22</v>
      </c>
      <c r="F510" s="531" t="s">
        <v>6</v>
      </c>
      <c r="G510" s="533" t="s">
        <v>2644</v>
      </c>
      <c r="H510" s="1351" t="s">
        <v>527</v>
      </c>
      <c r="I510" s="1352" t="s">
        <v>2095</v>
      </c>
      <c r="J510" s="1353" t="s">
        <v>1040</v>
      </c>
      <c r="K510" s="1352">
        <v>0</v>
      </c>
      <c r="L510" s="1352">
        <v>0</v>
      </c>
      <c r="M510" s="1352">
        <v>322</v>
      </c>
      <c r="N510" s="1354">
        <f t="shared" si="7"/>
        <v>322</v>
      </c>
      <c r="O510" s="1355"/>
    </row>
    <row r="511" spans="1:15">
      <c r="A511" s="531" t="s">
        <v>39</v>
      </c>
      <c r="B511" s="531" t="s">
        <v>39</v>
      </c>
      <c r="C511" s="532" t="s">
        <v>736</v>
      </c>
      <c r="D511" s="531">
        <v>2016</v>
      </c>
      <c r="E511" s="533" t="s">
        <v>22</v>
      </c>
      <c r="F511" s="531" t="s">
        <v>6</v>
      </c>
      <c r="G511" s="533" t="s">
        <v>2644</v>
      </c>
      <c r="H511" s="1351" t="s">
        <v>527</v>
      </c>
      <c r="I511" s="1352" t="s">
        <v>2095</v>
      </c>
      <c r="J511" s="1353" t="s">
        <v>1041</v>
      </c>
      <c r="K511" s="1352">
        <v>0</v>
      </c>
      <c r="L511" s="1352">
        <v>0</v>
      </c>
      <c r="M511" s="1352">
        <v>45</v>
      </c>
      <c r="N511" s="1354">
        <f t="shared" si="7"/>
        <v>45</v>
      </c>
      <c r="O511" s="1355"/>
    </row>
    <row r="512" spans="1:15">
      <c r="A512" s="531" t="s">
        <v>39</v>
      </c>
      <c r="B512" s="531" t="s">
        <v>39</v>
      </c>
      <c r="C512" s="532" t="s">
        <v>736</v>
      </c>
      <c r="D512" s="531">
        <v>2016</v>
      </c>
      <c r="E512" s="533" t="s">
        <v>22</v>
      </c>
      <c r="F512" s="531" t="s">
        <v>6</v>
      </c>
      <c r="G512" s="533" t="s">
        <v>747</v>
      </c>
      <c r="H512" s="1351" t="s">
        <v>527</v>
      </c>
      <c r="I512" s="1352" t="s">
        <v>2095</v>
      </c>
      <c r="J512" s="1353" t="s">
        <v>1059</v>
      </c>
      <c r="K512" s="1352">
        <v>0</v>
      </c>
      <c r="L512" s="1352">
        <v>43</v>
      </c>
      <c r="M512" s="1352">
        <v>0</v>
      </c>
      <c r="N512" s="1356">
        <f t="shared" si="7"/>
        <v>43</v>
      </c>
      <c r="O512" s="1355"/>
    </row>
    <row r="513" spans="1:15">
      <c r="A513" s="531" t="s">
        <v>39</v>
      </c>
      <c r="B513" s="531" t="s">
        <v>39</v>
      </c>
      <c r="C513" s="532" t="s">
        <v>736</v>
      </c>
      <c r="D513" s="531">
        <v>2016</v>
      </c>
      <c r="E513" s="533" t="s">
        <v>22</v>
      </c>
      <c r="F513" s="531" t="s">
        <v>6</v>
      </c>
      <c r="G513" s="533" t="s">
        <v>747</v>
      </c>
      <c r="H513" s="1351" t="s">
        <v>527</v>
      </c>
      <c r="I513" s="1352" t="s">
        <v>2095</v>
      </c>
      <c r="J513" s="1353" t="s">
        <v>1060</v>
      </c>
      <c r="K513" s="1352">
        <v>0</v>
      </c>
      <c r="L513" s="1352">
        <v>1926</v>
      </c>
      <c r="M513" s="1352">
        <v>1</v>
      </c>
      <c r="N513" s="1354">
        <f t="shared" si="7"/>
        <v>1927</v>
      </c>
      <c r="O513" s="1355"/>
    </row>
    <row r="514" spans="1:15">
      <c r="A514" s="531" t="s">
        <v>39</v>
      </c>
      <c r="B514" s="531" t="s">
        <v>39</v>
      </c>
      <c r="C514" s="532" t="s">
        <v>736</v>
      </c>
      <c r="D514" s="531">
        <v>2016</v>
      </c>
      <c r="E514" s="533" t="s">
        <v>22</v>
      </c>
      <c r="F514" s="531" t="s">
        <v>6</v>
      </c>
      <c r="G514" s="533" t="s">
        <v>747</v>
      </c>
      <c r="H514" s="1351" t="s">
        <v>527</v>
      </c>
      <c r="I514" s="1352" t="s">
        <v>2095</v>
      </c>
      <c r="J514" s="1353" t="s">
        <v>1061</v>
      </c>
      <c r="K514" s="1352">
        <v>0</v>
      </c>
      <c r="L514" s="1352">
        <v>5</v>
      </c>
      <c r="M514" s="1352">
        <v>0</v>
      </c>
      <c r="N514" s="1354">
        <f t="shared" si="7"/>
        <v>5</v>
      </c>
      <c r="O514" s="1355"/>
    </row>
    <row r="515" spans="1:15">
      <c r="A515" s="531" t="s">
        <v>39</v>
      </c>
      <c r="B515" s="531" t="s">
        <v>39</v>
      </c>
      <c r="C515" s="532" t="s">
        <v>736</v>
      </c>
      <c r="D515" s="531">
        <v>2016</v>
      </c>
      <c r="E515" s="533" t="s">
        <v>22</v>
      </c>
      <c r="F515" s="531" t="s">
        <v>6</v>
      </c>
      <c r="G515" s="533" t="s">
        <v>747</v>
      </c>
      <c r="H515" s="1351" t="s">
        <v>527</v>
      </c>
      <c r="I515" s="1352" t="s">
        <v>2095</v>
      </c>
      <c r="J515" s="1353" t="s">
        <v>1043</v>
      </c>
      <c r="K515" s="1352">
        <v>0</v>
      </c>
      <c r="L515" s="1352">
        <v>56</v>
      </c>
      <c r="M515" s="1352">
        <v>0</v>
      </c>
      <c r="N515" s="1356">
        <f t="shared" si="7"/>
        <v>56</v>
      </c>
      <c r="O515" s="1355"/>
    </row>
    <row r="516" spans="1:15">
      <c r="A516" s="531" t="s">
        <v>39</v>
      </c>
      <c r="B516" s="531" t="s">
        <v>39</v>
      </c>
      <c r="C516" s="532" t="s">
        <v>736</v>
      </c>
      <c r="D516" s="531">
        <v>2016</v>
      </c>
      <c r="E516" s="533" t="s">
        <v>22</v>
      </c>
      <c r="F516" s="531" t="s">
        <v>6</v>
      </c>
      <c r="G516" s="533" t="s">
        <v>2644</v>
      </c>
      <c r="H516" s="1351" t="s">
        <v>528</v>
      </c>
      <c r="I516" s="1352" t="s">
        <v>1389</v>
      </c>
      <c r="J516" s="1353" t="s">
        <v>1037</v>
      </c>
      <c r="K516" s="1352">
        <v>0</v>
      </c>
      <c r="L516" s="1352">
        <v>173</v>
      </c>
      <c r="M516" s="1352">
        <v>0</v>
      </c>
      <c r="N516" s="1354">
        <f t="shared" si="7"/>
        <v>173</v>
      </c>
      <c r="O516" s="1355"/>
    </row>
    <row r="517" spans="1:15">
      <c r="A517" s="531" t="s">
        <v>39</v>
      </c>
      <c r="B517" s="531" t="s">
        <v>39</v>
      </c>
      <c r="C517" s="532" t="s">
        <v>736</v>
      </c>
      <c r="D517" s="531">
        <v>2016</v>
      </c>
      <c r="E517" s="533" t="s">
        <v>22</v>
      </c>
      <c r="F517" s="531" t="s">
        <v>6</v>
      </c>
      <c r="G517" s="533" t="s">
        <v>2644</v>
      </c>
      <c r="H517" s="1351" t="s">
        <v>528</v>
      </c>
      <c r="I517" s="1352" t="s">
        <v>1389</v>
      </c>
      <c r="J517" s="1353" t="s">
        <v>1051</v>
      </c>
      <c r="K517" s="1352">
        <v>0</v>
      </c>
      <c r="L517" s="1352">
        <v>0</v>
      </c>
      <c r="M517" s="1352">
        <v>1</v>
      </c>
      <c r="N517" s="1354">
        <f t="shared" si="7"/>
        <v>1</v>
      </c>
      <c r="O517" s="1355"/>
    </row>
    <row r="518" spans="1:15">
      <c r="A518" s="531" t="s">
        <v>39</v>
      </c>
      <c r="B518" s="531" t="s">
        <v>39</v>
      </c>
      <c r="C518" s="532" t="s">
        <v>736</v>
      </c>
      <c r="D518" s="531">
        <v>2016</v>
      </c>
      <c r="E518" s="533" t="s">
        <v>22</v>
      </c>
      <c r="F518" s="531" t="s">
        <v>6</v>
      </c>
      <c r="G518" s="533" t="s">
        <v>2644</v>
      </c>
      <c r="H518" s="1351" t="s">
        <v>528</v>
      </c>
      <c r="I518" s="1352" t="s">
        <v>1389</v>
      </c>
      <c r="J518" s="1353" t="s">
        <v>1040</v>
      </c>
      <c r="K518" s="1352">
        <v>0</v>
      </c>
      <c r="L518" s="1352">
        <v>7650</v>
      </c>
      <c r="M518" s="1352">
        <v>1984</v>
      </c>
      <c r="N518" s="1356">
        <f t="shared" ref="N518:N581" si="8">K518+L518+M518</f>
        <v>9634</v>
      </c>
      <c r="O518" s="1355"/>
    </row>
    <row r="519" spans="1:15">
      <c r="A519" s="531" t="s">
        <v>39</v>
      </c>
      <c r="B519" s="531" t="s">
        <v>39</v>
      </c>
      <c r="C519" s="532" t="s">
        <v>736</v>
      </c>
      <c r="D519" s="531">
        <v>2016</v>
      </c>
      <c r="E519" s="533" t="s">
        <v>22</v>
      </c>
      <c r="F519" s="531" t="s">
        <v>6</v>
      </c>
      <c r="G519" s="533" t="s">
        <v>2644</v>
      </c>
      <c r="H519" s="1351" t="s">
        <v>528</v>
      </c>
      <c r="I519" s="1352" t="s">
        <v>1389</v>
      </c>
      <c r="J519" s="1353" t="s">
        <v>1041</v>
      </c>
      <c r="K519" s="1352">
        <v>0</v>
      </c>
      <c r="L519" s="1352">
        <v>0</v>
      </c>
      <c r="M519" s="1352">
        <v>255</v>
      </c>
      <c r="N519" s="1354">
        <f t="shared" si="8"/>
        <v>255</v>
      </c>
      <c r="O519" s="1355"/>
    </row>
    <row r="520" spans="1:15">
      <c r="A520" s="531" t="s">
        <v>39</v>
      </c>
      <c r="B520" s="531" t="s">
        <v>39</v>
      </c>
      <c r="C520" s="532" t="s">
        <v>736</v>
      </c>
      <c r="D520" s="531">
        <v>2016</v>
      </c>
      <c r="E520" s="533" t="s">
        <v>22</v>
      </c>
      <c r="F520" s="531" t="s">
        <v>6</v>
      </c>
      <c r="G520" s="533" t="s">
        <v>2644</v>
      </c>
      <c r="H520" s="1351" t="s">
        <v>528</v>
      </c>
      <c r="I520" s="1352" t="s">
        <v>1389</v>
      </c>
      <c r="J520" s="1353" t="s">
        <v>1044</v>
      </c>
      <c r="K520" s="1352">
        <v>0</v>
      </c>
      <c r="L520" s="1352">
        <v>0</v>
      </c>
      <c r="M520" s="1352">
        <v>51</v>
      </c>
      <c r="N520" s="1354">
        <f t="shared" si="8"/>
        <v>51</v>
      </c>
      <c r="O520" s="1355"/>
    </row>
    <row r="521" spans="1:15">
      <c r="A521" s="531" t="s">
        <v>39</v>
      </c>
      <c r="B521" s="531" t="s">
        <v>39</v>
      </c>
      <c r="C521" s="532" t="s">
        <v>736</v>
      </c>
      <c r="D521" s="531">
        <v>2016</v>
      </c>
      <c r="E521" s="533" t="s">
        <v>22</v>
      </c>
      <c r="F521" s="531" t="s">
        <v>6</v>
      </c>
      <c r="G521" s="1353" t="s">
        <v>741</v>
      </c>
      <c r="H521" s="1351" t="s">
        <v>528</v>
      </c>
      <c r="I521" s="1352" t="s">
        <v>1389</v>
      </c>
      <c r="J521" s="1353" t="s">
        <v>90</v>
      </c>
      <c r="K521" s="1352">
        <v>0</v>
      </c>
      <c r="L521" s="1352">
        <v>327</v>
      </c>
      <c r="M521" s="1352">
        <v>30</v>
      </c>
      <c r="N521" s="1356">
        <f t="shared" si="8"/>
        <v>357</v>
      </c>
      <c r="O521" s="1355"/>
    </row>
    <row r="522" spans="1:15">
      <c r="A522" s="531" t="s">
        <v>39</v>
      </c>
      <c r="B522" s="531" t="s">
        <v>39</v>
      </c>
      <c r="C522" s="532" t="s">
        <v>736</v>
      </c>
      <c r="D522" s="531">
        <v>2016</v>
      </c>
      <c r="E522" s="533" t="s">
        <v>22</v>
      </c>
      <c r="F522" s="531" t="s">
        <v>6</v>
      </c>
      <c r="G522" s="533" t="s">
        <v>747</v>
      </c>
      <c r="H522" s="1351" t="s">
        <v>528</v>
      </c>
      <c r="I522" s="1352" t="s">
        <v>1389</v>
      </c>
      <c r="J522" s="1353" t="s">
        <v>1037</v>
      </c>
      <c r="K522" s="1352">
        <v>0</v>
      </c>
      <c r="L522" s="1352">
        <v>265</v>
      </c>
      <c r="M522" s="1352">
        <v>55</v>
      </c>
      <c r="N522" s="1354">
        <f t="shared" si="8"/>
        <v>320</v>
      </c>
      <c r="O522" s="1355"/>
    </row>
    <row r="523" spans="1:15">
      <c r="A523" s="531" t="s">
        <v>39</v>
      </c>
      <c r="B523" s="531" t="s">
        <v>39</v>
      </c>
      <c r="C523" s="532" t="s">
        <v>736</v>
      </c>
      <c r="D523" s="531">
        <v>2016</v>
      </c>
      <c r="E523" s="533" t="s">
        <v>22</v>
      </c>
      <c r="F523" s="531" t="s">
        <v>6</v>
      </c>
      <c r="G523" s="533" t="s">
        <v>747</v>
      </c>
      <c r="H523" s="1351" t="s">
        <v>528</v>
      </c>
      <c r="I523" s="1352" t="s">
        <v>1389</v>
      </c>
      <c r="J523" s="1353" t="s">
        <v>1051</v>
      </c>
      <c r="K523" s="1352">
        <v>0</v>
      </c>
      <c r="L523" s="1352">
        <v>0</v>
      </c>
      <c r="M523" s="1352">
        <v>50</v>
      </c>
      <c r="N523" s="1354">
        <f t="shared" si="8"/>
        <v>50</v>
      </c>
      <c r="O523" s="1355"/>
    </row>
    <row r="524" spans="1:15">
      <c r="A524" s="531" t="s">
        <v>39</v>
      </c>
      <c r="B524" s="531" t="s">
        <v>39</v>
      </c>
      <c r="C524" s="532" t="s">
        <v>736</v>
      </c>
      <c r="D524" s="531">
        <v>2016</v>
      </c>
      <c r="E524" s="533" t="s">
        <v>22</v>
      </c>
      <c r="F524" s="531" t="s">
        <v>6</v>
      </c>
      <c r="G524" s="533" t="s">
        <v>747</v>
      </c>
      <c r="H524" s="1351" t="s">
        <v>528</v>
      </c>
      <c r="I524" s="1352" t="s">
        <v>1389</v>
      </c>
      <c r="J524" s="1353" t="s">
        <v>1052</v>
      </c>
      <c r="K524" s="1352">
        <v>0</v>
      </c>
      <c r="L524" s="1352">
        <v>2</v>
      </c>
      <c r="M524" s="1352">
        <v>0</v>
      </c>
      <c r="N524" s="1356">
        <f t="shared" si="8"/>
        <v>2</v>
      </c>
      <c r="O524" s="1355"/>
    </row>
    <row r="525" spans="1:15">
      <c r="A525" s="531" t="s">
        <v>39</v>
      </c>
      <c r="B525" s="531" t="s">
        <v>39</v>
      </c>
      <c r="C525" s="532" t="s">
        <v>736</v>
      </c>
      <c r="D525" s="531">
        <v>2016</v>
      </c>
      <c r="E525" s="533" t="s">
        <v>22</v>
      </c>
      <c r="F525" s="531" t="s">
        <v>6</v>
      </c>
      <c r="G525" s="533" t="s">
        <v>747</v>
      </c>
      <c r="H525" s="1351" t="s">
        <v>528</v>
      </c>
      <c r="I525" s="1352" t="s">
        <v>1389</v>
      </c>
      <c r="J525" s="1353" t="s">
        <v>1038</v>
      </c>
      <c r="K525" s="1352">
        <v>0</v>
      </c>
      <c r="L525" s="1352">
        <v>20</v>
      </c>
      <c r="M525" s="1352">
        <v>178</v>
      </c>
      <c r="N525" s="1354">
        <f t="shared" si="8"/>
        <v>198</v>
      </c>
      <c r="O525" s="1355"/>
    </row>
    <row r="526" spans="1:15">
      <c r="A526" s="531" t="s">
        <v>39</v>
      </c>
      <c r="B526" s="531" t="s">
        <v>39</v>
      </c>
      <c r="C526" s="532" t="s">
        <v>736</v>
      </c>
      <c r="D526" s="531">
        <v>2016</v>
      </c>
      <c r="E526" s="533" t="s">
        <v>22</v>
      </c>
      <c r="F526" s="531" t="s">
        <v>6</v>
      </c>
      <c r="G526" s="533" t="s">
        <v>747</v>
      </c>
      <c r="H526" s="1351" t="s">
        <v>528</v>
      </c>
      <c r="I526" s="1352" t="s">
        <v>1389</v>
      </c>
      <c r="J526" s="1353" t="s">
        <v>269</v>
      </c>
      <c r="K526" s="1352">
        <v>0</v>
      </c>
      <c r="L526" s="1352">
        <v>0</v>
      </c>
      <c r="M526" s="1352">
        <v>3</v>
      </c>
      <c r="N526" s="1354">
        <f t="shared" si="8"/>
        <v>3</v>
      </c>
      <c r="O526" s="1355"/>
    </row>
    <row r="527" spans="1:15">
      <c r="A527" s="531" t="s">
        <v>39</v>
      </c>
      <c r="B527" s="531" t="s">
        <v>39</v>
      </c>
      <c r="C527" s="532" t="s">
        <v>736</v>
      </c>
      <c r="D527" s="531">
        <v>2016</v>
      </c>
      <c r="E527" s="533" t="s">
        <v>22</v>
      </c>
      <c r="F527" s="531" t="s">
        <v>6</v>
      </c>
      <c r="G527" s="533" t="s">
        <v>747</v>
      </c>
      <c r="H527" s="1351" t="s">
        <v>528</v>
      </c>
      <c r="I527" s="1352" t="s">
        <v>1389</v>
      </c>
      <c r="J527" s="1353" t="s">
        <v>1059</v>
      </c>
      <c r="K527" s="1352">
        <v>0</v>
      </c>
      <c r="L527" s="1352">
        <v>1533</v>
      </c>
      <c r="M527" s="1352">
        <v>3</v>
      </c>
      <c r="N527" s="1356">
        <f t="shared" si="8"/>
        <v>1536</v>
      </c>
      <c r="O527" s="1355"/>
    </row>
    <row r="528" spans="1:15">
      <c r="A528" s="531" t="s">
        <v>39</v>
      </c>
      <c r="B528" s="531" t="s">
        <v>39</v>
      </c>
      <c r="C528" s="532" t="s">
        <v>736</v>
      </c>
      <c r="D528" s="531">
        <v>2016</v>
      </c>
      <c r="E528" s="533" t="s">
        <v>22</v>
      </c>
      <c r="F528" s="531" t="s">
        <v>6</v>
      </c>
      <c r="G528" s="533" t="s">
        <v>747</v>
      </c>
      <c r="H528" s="1351" t="s">
        <v>528</v>
      </c>
      <c r="I528" s="1352" t="s">
        <v>1389</v>
      </c>
      <c r="J528" s="1353" t="s">
        <v>1060</v>
      </c>
      <c r="K528" s="1352">
        <v>0</v>
      </c>
      <c r="L528" s="1352">
        <v>42</v>
      </c>
      <c r="M528" s="1352">
        <v>6</v>
      </c>
      <c r="N528" s="1354">
        <f t="shared" si="8"/>
        <v>48</v>
      </c>
      <c r="O528" s="1355"/>
    </row>
    <row r="529" spans="1:15">
      <c r="A529" s="531" t="s">
        <v>39</v>
      </c>
      <c r="B529" s="531" t="s">
        <v>39</v>
      </c>
      <c r="C529" s="532" t="s">
        <v>736</v>
      </c>
      <c r="D529" s="531">
        <v>2016</v>
      </c>
      <c r="E529" s="533" t="s">
        <v>22</v>
      </c>
      <c r="F529" s="531" t="s">
        <v>6</v>
      </c>
      <c r="G529" s="533" t="s">
        <v>747</v>
      </c>
      <c r="H529" s="1351" t="s">
        <v>528</v>
      </c>
      <c r="I529" s="1352" t="s">
        <v>1389</v>
      </c>
      <c r="J529" s="1353" t="s">
        <v>1061</v>
      </c>
      <c r="K529" s="1352">
        <v>0</v>
      </c>
      <c r="L529" s="1352">
        <v>394</v>
      </c>
      <c r="M529" s="1352">
        <v>0</v>
      </c>
      <c r="N529" s="1354">
        <f t="shared" si="8"/>
        <v>394</v>
      </c>
      <c r="O529" s="1355"/>
    </row>
    <row r="530" spans="1:15">
      <c r="A530" s="531" t="s">
        <v>39</v>
      </c>
      <c r="B530" s="531" t="s">
        <v>39</v>
      </c>
      <c r="C530" s="532" t="s">
        <v>736</v>
      </c>
      <c r="D530" s="531">
        <v>2016</v>
      </c>
      <c r="E530" s="533" t="s">
        <v>22</v>
      </c>
      <c r="F530" s="531" t="s">
        <v>6</v>
      </c>
      <c r="G530" s="533" t="s">
        <v>747</v>
      </c>
      <c r="H530" s="1351" t="s">
        <v>528</v>
      </c>
      <c r="I530" s="1352" t="s">
        <v>1389</v>
      </c>
      <c r="J530" s="1353" t="s">
        <v>1062</v>
      </c>
      <c r="K530" s="1352">
        <v>0</v>
      </c>
      <c r="L530" s="1352">
        <v>59</v>
      </c>
      <c r="M530" s="1352">
        <v>480</v>
      </c>
      <c r="N530" s="1356">
        <f t="shared" si="8"/>
        <v>539</v>
      </c>
      <c r="O530" s="1355"/>
    </row>
    <row r="531" spans="1:15">
      <c r="A531" s="531" t="s">
        <v>39</v>
      </c>
      <c r="B531" s="531" t="s">
        <v>39</v>
      </c>
      <c r="C531" s="532" t="s">
        <v>736</v>
      </c>
      <c r="D531" s="531">
        <v>2016</v>
      </c>
      <c r="E531" s="533" t="s">
        <v>22</v>
      </c>
      <c r="F531" s="531" t="s">
        <v>6</v>
      </c>
      <c r="G531" s="533" t="s">
        <v>2647</v>
      </c>
      <c r="H531" s="1351" t="s">
        <v>528</v>
      </c>
      <c r="I531" s="1352" t="s">
        <v>1389</v>
      </c>
      <c r="J531" s="1353" t="s">
        <v>1067</v>
      </c>
      <c r="K531" s="1352">
        <v>0</v>
      </c>
      <c r="L531" s="1352">
        <v>36</v>
      </c>
      <c r="M531" s="1352">
        <v>0</v>
      </c>
      <c r="N531" s="1354">
        <f t="shared" si="8"/>
        <v>36</v>
      </c>
      <c r="O531" s="1355"/>
    </row>
    <row r="532" spans="1:15">
      <c r="A532" s="531" t="s">
        <v>39</v>
      </c>
      <c r="B532" s="531" t="s">
        <v>39</v>
      </c>
      <c r="C532" s="532" t="s">
        <v>736</v>
      </c>
      <c r="D532" s="531">
        <v>2016</v>
      </c>
      <c r="E532" s="533" t="s">
        <v>22</v>
      </c>
      <c r="F532" s="531" t="s">
        <v>6</v>
      </c>
      <c r="G532" s="533" t="s">
        <v>2647</v>
      </c>
      <c r="H532" s="1351" t="s">
        <v>528</v>
      </c>
      <c r="I532" s="1352" t="s">
        <v>1389</v>
      </c>
      <c r="J532" s="1353" t="s">
        <v>74</v>
      </c>
      <c r="K532" s="1352">
        <v>0</v>
      </c>
      <c r="L532" s="1352">
        <v>245</v>
      </c>
      <c r="M532" s="1352">
        <v>0</v>
      </c>
      <c r="N532" s="1354">
        <f t="shared" si="8"/>
        <v>245</v>
      </c>
      <c r="O532" s="1355"/>
    </row>
    <row r="533" spans="1:15">
      <c r="A533" s="531" t="s">
        <v>39</v>
      </c>
      <c r="B533" s="531" t="s">
        <v>39</v>
      </c>
      <c r="C533" s="532" t="s">
        <v>736</v>
      </c>
      <c r="D533" s="531">
        <v>2016</v>
      </c>
      <c r="E533" s="533" t="s">
        <v>22</v>
      </c>
      <c r="F533" s="531" t="s">
        <v>6</v>
      </c>
      <c r="G533" s="533" t="s">
        <v>2647</v>
      </c>
      <c r="H533" s="1351" t="s">
        <v>528</v>
      </c>
      <c r="I533" s="1352" t="s">
        <v>1389</v>
      </c>
      <c r="J533" s="1353" t="s">
        <v>90</v>
      </c>
      <c r="K533" s="1352">
        <v>0</v>
      </c>
      <c r="L533" s="1352">
        <v>2981</v>
      </c>
      <c r="M533" s="1352">
        <v>746</v>
      </c>
      <c r="N533" s="1356">
        <f t="shared" si="8"/>
        <v>3727</v>
      </c>
      <c r="O533" s="1355"/>
    </row>
    <row r="534" spans="1:15">
      <c r="A534" s="531" t="s">
        <v>39</v>
      </c>
      <c r="B534" s="531" t="s">
        <v>39</v>
      </c>
      <c r="C534" s="532" t="s">
        <v>736</v>
      </c>
      <c r="D534" s="531">
        <v>2016</v>
      </c>
      <c r="E534" s="533" t="s">
        <v>22</v>
      </c>
      <c r="F534" s="531" t="s">
        <v>6</v>
      </c>
      <c r="G534" s="533" t="s">
        <v>745</v>
      </c>
      <c r="H534" s="1351" t="s">
        <v>528</v>
      </c>
      <c r="I534" s="1352" t="s">
        <v>1389</v>
      </c>
      <c r="J534" s="1353" t="s">
        <v>74</v>
      </c>
      <c r="K534" s="1352">
        <v>0</v>
      </c>
      <c r="L534" s="1352">
        <v>0</v>
      </c>
      <c r="M534" s="1352">
        <v>185</v>
      </c>
      <c r="N534" s="1354">
        <f t="shared" si="8"/>
        <v>185</v>
      </c>
      <c r="O534" s="1355"/>
    </row>
    <row r="535" spans="1:15">
      <c r="A535" s="531" t="s">
        <v>39</v>
      </c>
      <c r="B535" s="531" t="s">
        <v>39</v>
      </c>
      <c r="C535" s="532" t="s">
        <v>736</v>
      </c>
      <c r="D535" s="531">
        <v>2016</v>
      </c>
      <c r="E535" s="533" t="s">
        <v>22</v>
      </c>
      <c r="F535" s="531" t="s">
        <v>6</v>
      </c>
      <c r="G535" s="533" t="s">
        <v>2644</v>
      </c>
      <c r="H535" s="1351" t="s">
        <v>975</v>
      </c>
      <c r="I535" s="1352" t="s">
        <v>1389</v>
      </c>
      <c r="J535" s="1353" t="s">
        <v>1037</v>
      </c>
      <c r="K535" s="1352">
        <v>0</v>
      </c>
      <c r="L535" s="1352">
        <v>153</v>
      </c>
      <c r="M535" s="1352">
        <v>0</v>
      </c>
      <c r="N535" s="1354">
        <f t="shared" si="8"/>
        <v>153</v>
      </c>
      <c r="O535" s="1355"/>
    </row>
    <row r="536" spans="1:15">
      <c r="A536" s="531" t="s">
        <v>39</v>
      </c>
      <c r="B536" s="531" t="s">
        <v>39</v>
      </c>
      <c r="C536" s="532" t="s">
        <v>736</v>
      </c>
      <c r="D536" s="531">
        <v>2016</v>
      </c>
      <c r="E536" s="533" t="s">
        <v>22</v>
      </c>
      <c r="F536" s="531" t="s">
        <v>6</v>
      </c>
      <c r="G536" s="533" t="s">
        <v>2644</v>
      </c>
      <c r="H536" s="1351" t="s">
        <v>975</v>
      </c>
      <c r="I536" s="1352" t="s">
        <v>1389</v>
      </c>
      <c r="J536" s="1353" t="s">
        <v>1051</v>
      </c>
      <c r="K536" s="1352">
        <v>0</v>
      </c>
      <c r="L536" s="1352">
        <v>0</v>
      </c>
      <c r="M536" s="1352">
        <v>3</v>
      </c>
      <c r="N536" s="1356">
        <f t="shared" si="8"/>
        <v>3</v>
      </c>
      <c r="O536" s="1355"/>
    </row>
    <row r="537" spans="1:15">
      <c r="A537" s="531" t="s">
        <v>39</v>
      </c>
      <c r="B537" s="531" t="s">
        <v>39</v>
      </c>
      <c r="C537" s="532" t="s">
        <v>736</v>
      </c>
      <c r="D537" s="531">
        <v>2016</v>
      </c>
      <c r="E537" s="533" t="s">
        <v>22</v>
      </c>
      <c r="F537" s="531" t="s">
        <v>6</v>
      </c>
      <c r="G537" s="533" t="s">
        <v>2644</v>
      </c>
      <c r="H537" s="1351" t="s">
        <v>975</v>
      </c>
      <c r="I537" s="1352" t="s">
        <v>1389</v>
      </c>
      <c r="J537" s="1353" t="s">
        <v>269</v>
      </c>
      <c r="K537" s="1352">
        <v>0</v>
      </c>
      <c r="L537" s="1352">
        <v>2</v>
      </c>
      <c r="M537" s="1352">
        <v>0</v>
      </c>
      <c r="N537" s="1354">
        <f t="shared" si="8"/>
        <v>2</v>
      </c>
      <c r="O537" s="1355"/>
    </row>
    <row r="538" spans="1:15">
      <c r="A538" s="531" t="s">
        <v>39</v>
      </c>
      <c r="B538" s="531" t="s">
        <v>39</v>
      </c>
      <c r="C538" s="532" t="s">
        <v>736</v>
      </c>
      <c r="D538" s="531">
        <v>2016</v>
      </c>
      <c r="E538" s="533" t="s">
        <v>22</v>
      </c>
      <c r="F538" s="531" t="s">
        <v>6</v>
      </c>
      <c r="G538" s="533" t="s">
        <v>2644</v>
      </c>
      <c r="H538" s="1351" t="s">
        <v>975</v>
      </c>
      <c r="I538" s="1352" t="s">
        <v>1389</v>
      </c>
      <c r="J538" s="1353" t="s">
        <v>1040</v>
      </c>
      <c r="K538" s="1352">
        <v>0</v>
      </c>
      <c r="L538" s="1352">
        <v>2233</v>
      </c>
      <c r="M538" s="1352">
        <v>1615</v>
      </c>
      <c r="N538" s="1354">
        <f t="shared" si="8"/>
        <v>3848</v>
      </c>
      <c r="O538" s="1355"/>
    </row>
    <row r="539" spans="1:15">
      <c r="A539" s="531" t="s">
        <v>39</v>
      </c>
      <c r="B539" s="531" t="s">
        <v>39</v>
      </c>
      <c r="C539" s="532" t="s">
        <v>736</v>
      </c>
      <c r="D539" s="531">
        <v>2016</v>
      </c>
      <c r="E539" s="533" t="s">
        <v>22</v>
      </c>
      <c r="F539" s="531" t="s">
        <v>6</v>
      </c>
      <c r="G539" s="533" t="s">
        <v>2644</v>
      </c>
      <c r="H539" s="1351" t="s">
        <v>975</v>
      </c>
      <c r="I539" s="1352" t="s">
        <v>1389</v>
      </c>
      <c r="J539" s="1353" t="s">
        <v>1041</v>
      </c>
      <c r="K539" s="1352">
        <v>0</v>
      </c>
      <c r="L539" s="1352">
        <v>0</v>
      </c>
      <c r="M539" s="1352">
        <v>213</v>
      </c>
      <c r="N539" s="1356">
        <f t="shared" si="8"/>
        <v>213</v>
      </c>
      <c r="O539" s="1355"/>
    </row>
    <row r="540" spans="1:15">
      <c r="A540" s="531" t="s">
        <v>39</v>
      </c>
      <c r="B540" s="531" t="s">
        <v>39</v>
      </c>
      <c r="C540" s="532" t="s">
        <v>736</v>
      </c>
      <c r="D540" s="531">
        <v>2016</v>
      </c>
      <c r="E540" s="533" t="s">
        <v>22</v>
      </c>
      <c r="F540" s="531" t="s">
        <v>6</v>
      </c>
      <c r="G540" s="533" t="s">
        <v>2644</v>
      </c>
      <c r="H540" s="1351" t="s">
        <v>975</v>
      </c>
      <c r="I540" s="1352" t="s">
        <v>1389</v>
      </c>
      <c r="J540" s="1353" t="s">
        <v>1044</v>
      </c>
      <c r="K540" s="1352">
        <v>0</v>
      </c>
      <c r="L540" s="1352">
        <v>0</v>
      </c>
      <c r="M540" s="1352">
        <v>24</v>
      </c>
      <c r="N540" s="1354">
        <f t="shared" si="8"/>
        <v>24</v>
      </c>
      <c r="O540" s="1355"/>
    </row>
    <row r="541" spans="1:15">
      <c r="A541" s="531" t="s">
        <v>39</v>
      </c>
      <c r="B541" s="531" t="s">
        <v>39</v>
      </c>
      <c r="C541" s="532" t="s">
        <v>736</v>
      </c>
      <c r="D541" s="531">
        <v>2016</v>
      </c>
      <c r="E541" s="533" t="s">
        <v>22</v>
      </c>
      <c r="F541" s="531" t="s">
        <v>6</v>
      </c>
      <c r="G541" s="1353" t="s">
        <v>741</v>
      </c>
      <c r="H541" s="1351" t="s">
        <v>975</v>
      </c>
      <c r="I541" s="1352" t="s">
        <v>1389</v>
      </c>
      <c r="J541" s="1353" t="s">
        <v>90</v>
      </c>
      <c r="K541" s="1352">
        <v>0</v>
      </c>
      <c r="L541" s="1352">
        <v>112</v>
      </c>
      <c r="M541" s="1352">
        <v>3</v>
      </c>
      <c r="N541" s="1354">
        <f t="shared" si="8"/>
        <v>115</v>
      </c>
      <c r="O541" s="1355"/>
    </row>
    <row r="542" spans="1:15">
      <c r="A542" s="531" t="s">
        <v>39</v>
      </c>
      <c r="B542" s="531" t="s">
        <v>39</v>
      </c>
      <c r="C542" s="532" t="s">
        <v>736</v>
      </c>
      <c r="D542" s="531">
        <v>2016</v>
      </c>
      <c r="E542" s="533" t="s">
        <v>22</v>
      </c>
      <c r="F542" s="531" t="s">
        <v>6</v>
      </c>
      <c r="G542" s="533" t="s">
        <v>747</v>
      </c>
      <c r="H542" s="1351" t="s">
        <v>975</v>
      </c>
      <c r="I542" s="1352" t="s">
        <v>1389</v>
      </c>
      <c r="J542" s="1353" t="s">
        <v>1037</v>
      </c>
      <c r="K542" s="1352">
        <v>0</v>
      </c>
      <c r="L542" s="1352">
        <v>2686</v>
      </c>
      <c r="M542" s="1352">
        <v>143</v>
      </c>
      <c r="N542" s="1356">
        <f t="shared" si="8"/>
        <v>2829</v>
      </c>
      <c r="O542" s="1355"/>
    </row>
    <row r="543" spans="1:15">
      <c r="A543" s="531" t="s">
        <v>39</v>
      </c>
      <c r="B543" s="531" t="s">
        <v>39</v>
      </c>
      <c r="C543" s="532" t="s">
        <v>736</v>
      </c>
      <c r="D543" s="531">
        <v>2016</v>
      </c>
      <c r="E543" s="533" t="s">
        <v>22</v>
      </c>
      <c r="F543" s="531" t="s">
        <v>6</v>
      </c>
      <c r="G543" s="533" t="s">
        <v>747</v>
      </c>
      <c r="H543" s="1351" t="s">
        <v>975</v>
      </c>
      <c r="I543" s="1352" t="s">
        <v>1389</v>
      </c>
      <c r="J543" s="1353" t="s">
        <v>1051</v>
      </c>
      <c r="K543" s="1352">
        <v>0</v>
      </c>
      <c r="L543" s="1352">
        <v>1</v>
      </c>
      <c r="M543" s="1352">
        <v>67</v>
      </c>
      <c r="N543" s="1354">
        <f t="shared" si="8"/>
        <v>68</v>
      </c>
      <c r="O543" s="1355"/>
    </row>
    <row r="544" spans="1:15">
      <c r="A544" s="531" t="s">
        <v>39</v>
      </c>
      <c r="B544" s="531" t="s">
        <v>39</v>
      </c>
      <c r="C544" s="532" t="s">
        <v>736</v>
      </c>
      <c r="D544" s="531">
        <v>2016</v>
      </c>
      <c r="E544" s="533" t="s">
        <v>22</v>
      </c>
      <c r="F544" s="531" t="s">
        <v>6</v>
      </c>
      <c r="G544" s="533" t="s">
        <v>747</v>
      </c>
      <c r="H544" s="1351" t="s">
        <v>975</v>
      </c>
      <c r="I544" s="1352" t="s">
        <v>1389</v>
      </c>
      <c r="J544" s="1353" t="s">
        <v>1052</v>
      </c>
      <c r="K544" s="1352">
        <v>0</v>
      </c>
      <c r="L544" s="1352">
        <v>15</v>
      </c>
      <c r="M544" s="1352">
        <v>1</v>
      </c>
      <c r="N544" s="1354">
        <f t="shared" si="8"/>
        <v>16</v>
      </c>
      <c r="O544" s="1355"/>
    </row>
    <row r="545" spans="1:15">
      <c r="A545" s="531" t="s">
        <v>39</v>
      </c>
      <c r="B545" s="531" t="s">
        <v>39</v>
      </c>
      <c r="C545" s="532" t="s">
        <v>736</v>
      </c>
      <c r="D545" s="531">
        <v>2016</v>
      </c>
      <c r="E545" s="533" t="s">
        <v>22</v>
      </c>
      <c r="F545" s="531" t="s">
        <v>6</v>
      </c>
      <c r="G545" s="533" t="s">
        <v>747</v>
      </c>
      <c r="H545" s="1351" t="s">
        <v>975</v>
      </c>
      <c r="I545" s="1352" t="s">
        <v>1389</v>
      </c>
      <c r="J545" s="1353" t="s">
        <v>1038</v>
      </c>
      <c r="K545" s="1352">
        <v>0</v>
      </c>
      <c r="L545" s="1352">
        <v>106</v>
      </c>
      <c r="M545" s="1352">
        <v>286</v>
      </c>
      <c r="N545" s="1356">
        <f t="shared" si="8"/>
        <v>392</v>
      </c>
      <c r="O545" s="1355"/>
    </row>
    <row r="546" spans="1:15">
      <c r="A546" s="531" t="s">
        <v>39</v>
      </c>
      <c r="B546" s="531" t="s">
        <v>39</v>
      </c>
      <c r="C546" s="532" t="s">
        <v>736</v>
      </c>
      <c r="D546" s="531">
        <v>2016</v>
      </c>
      <c r="E546" s="533" t="s">
        <v>22</v>
      </c>
      <c r="F546" s="531" t="s">
        <v>6</v>
      </c>
      <c r="G546" s="533" t="s">
        <v>747</v>
      </c>
      <c r="H546" s="1351" t="s">
        <v>975</v>
      </c>
      <c r="I546" s="1352" t="s">
        <v>1389</v>
      </c>
      <c r="J546" s="1353" t="s">
        <v>269</v>
      </c>
      <c r="K546" s="1352">
        <v>0</v>
      </c>
      <c r="L546" s="1352">
        <v>2</v>
      </c>
      <c r="M546" s="1352">
        <v>8</v>
      </c>
      <c r="N546" s="1354">
        <f t="shared" si="8"/>
        <v>10</v>
      </c>
      <c r="O546" s="1355"/>
    </row>
    <row r="547" spans="1:15">
      <c r="A547" s="531" t="s">
        <v>39</v>
      </c>
      <c r="B547" s="531" t="s">
        <v>39</v>
      </c>
      <c r="C547" s="532" t="s">
        <v>736</v>
      </c>
      <c r="D547" s="531">
        <v>2016</v>
      </c>
      <c r="E547" s="533" t="s">
        <v>22</v>
      </c>
      <c r="F547" s="531" t="s">
        <v>6</v>
      </c>
      <c r="G547" s="533" t="s">
        <v>747</v>
      </c>
      <c r="H547" s="1351" t="s">
        <v>975</v>
      </c>
      <c r="I547" s="1352" t="s">
        <v>1389</v>
      </c>
      <c r="J547" s="1353" t="s">
        <v>1059</v>
      </c>
      <c r="K547" s="1352">
        <v>0</v>
      </c>
      <c r="L547" s="1352">
        <v>2030</v>
      </c>
      <c r="M547" s="1352">
        <v>1</v>
      </c>
      <c r="N547" s="1354">
        <f t="shared" si="8"/>
        <v>2031</v>
      </c>
      <c r="O547" s="1355"/>
    </row>
    <row r="548" spans="1:15">
      <c r="A548" s="531" t="s">
        <v>39</v>
      </c>
      <c r="B548" s="531" t="s">
        <v>39</v>
      </c>
      <c r="C548" s="532" t="s">
        <v>736</v>
      </c>
      <c r="D548" s="531">
        <v>2016</v>
      </c>
      <c r="E548" s="533" t="s">
        <v>22</v>
      </c>
      <c r="F548" s="531" t="s">
        <v>6</v>
      </c>
      <c r="G548" s="533" t="s">
        <v>747</v>
      </c>
      <c r="H548" s="1351" t="s">
        <v>975</v>
      </c>
      <c r="I548" s="1352" t="s">
        <v>1389</v>
      </c>
      <c r="J548" s="1353" t="s">
        <v>1060</v>
      </c>
      <c r="K548" s="1352">
        <v>0</v>
      </c>
      <c r="L548" s="1352">
        <v>10</v>
      </c>
      <c r="M548" s="1352">
        <v>0</v>
      </c>
      <c r="N548" s="1356">
        <f t="shared" si="8"/>
        <v>10</v>
      </c>
      <c r="O548" s="1355"/>
    </row>
    <row r="549" spans="1:15">
      <c r="A549" s="531" t="s">
        <v>39</v>
      </c>
      <c r="B549" s="531" t="s">
        <v>39</v>
      </c>
      <c r="C549" s="532" t="s">
        <v>736</v>
      </c>
      <c r="D549" s="531">
        <v>2016</v>
      </c>
      <c r="E549" s="533" t="s">
        <v>22</v>
      </c>
      <c r="F549" s="531" t="s">
        <v>6</v>
      </c>
      <c r="G549" s="533" t="s">
        <v>747</v>
      </c>
      <c r="H549" s="1351" t="s">
        <v>975</v>
      </c>
      <c r="I549" s="1352" t="s">
        <v>1389</v>
      </c>
      <c r="J549" s="1353" t="s">
        <v>1061</v>
      </c>
      <c r="K549" s="1352">
        <v>0</v>
      </c>
      <c r="L549" s="1352">
        <v>667</v>
      </c>
      <c r="M549" s="1352">
        <v>0</v>
      </c>
      <c r="N549" s="1354">
        <f t="shared" si="8"/>
        <v>667</v>
      </c>
      <c r="O549" s="1355"/>
    </row>
    <row r="550" spans="1:15">
      <c r="A550" s="531" t="s">
        <v>39</v>
      </c>
      <c r="B550" s="531" t="s">
        <v>39</v>
      </c>
      <c r="C550" s="532" t="s">
        <v>736</v>
      </c>
      <c r="D550" s="531">
        <v>2016</v>
      </c>
      <c r="E550" s="533" t="s">
        <v>22</v>
      </c>
      <c r="F550" s="531" t="s">
        <v>6</v>
      </c>
      <c r="G550" s="533" t="s">
        <v>747</v>
      </c>
      <c r="H550" s="1351" t="s">
        <v>975</v>
      </c>
      <c r="I550" s="1352" t="s">
        <v>1389</v>
      </c>
      <c r="J550" s="1353" t="s">
        <v>1062</v>
      </c>
      <c r="K550" s="1352">
        <v>0</v>
      </c>
      <c r="L550" s="1352">
        <v>102</v>
      </c>
      <c r="M550" s="1352">
        <v>65</v>
      </c>
      <c r="N550" s="1354">
        <f t="shared" si="8"/>
        <v>167</v>
      </c>
      <c r="O550" s="1355"/>
    </row>
    <row r="551" spans="1:15">
      <c r="A551" s="531" t="s">
        <v>39</v>
      </c>
      <c r="B551" s="531" t="s">
        <v>39</v>
      </c>
      <c r="C551" s="532" t="s">
        <v>736</v>
      </c>
      <c r="D551" s="531">
        <v>2016</v>
      </c>
      <c r="E551" s="533" t="s">
        <v>22</v>
      </c>
      <c r="F551" s="531" t="s">
        <v>6</v>
      </c>
      <c r="G551" s="533" t="s">
        <v>2647</v>
      </c>
      <c r="H551" s="1351" t="s">
        <v>975</v>
      </c>
      <c r="I551" s="1352" t="s">
        <v>1389</v>
      </c>
      <c r="J551" s="1353" t="s">
        <v>1067</v>
      </c>
      <c r="K551" s="1352">
        <v>0</v>
      </c>
      <c r="L551" s="1352">
        <v>23</v>
      </c>
      <c r="M551" s="1352">
        <v>0</v>
      </c>
      <c r="N551" s="1356">
        <f t="shared" si="8"/>
        <v>23</v>
      </c>
      <c r="O551" s="1355"/>
    </row>
    <row r="552" spans="1:15">
      <c r="A552" s="531" t="s">
        <v>39</v>
      </c>
      <c r="B552" s="531" t="s">
        <v>39</v>
      </c>
      <c r="C552" s="532" t="s">
        <v>736</v>
      </c>
      <c r="D552" s="531">
        <v>2016</v>
      </c>
      <c r="E552" s="533" t="s">
        <v>22</v>
      </c>
      <c r="F552" s="531" t="s">
        <v>6</v>
      </c>
      <c r="G552" s="533" t="s">
        <v>2647</v>
      </c>
      <c r="H552" s="1351" t="s">
        <v>975</v>
      </c>
      <c r="I552" s="1352" t="s">
        <v>1389</v>
      </c>
      <c r="J552" s="1353" t="s">
        <v>269</v>
      </c>
      <c r="K552" s="1352">
        <v>0</v>
      </c>
      <c r="L552" s="1352">
        <v>1</v>
      </c>
      <c r="M552" s="1352">
        <v>0</v>
      </c>
      <c r="N552" s="1354">
        <f t="shared" si="8"/>
        <v>1</v>
      </c>
      <c r="O552" s="1355"/>
    </row>
    <row r="553" spans="1:15">
      <c r="A553" s="531" t="s">
        <v>39</v>
      </c>
      <c r="B553" s="531" t="s">
        <v>39</v>
      </c>
      <c r="C553" s="532" t="s">
        <v>736</v>
      </c>
      <c r="D553" s="531">
        <v>2016</v>
      </c>
      <c r="E553" s="533" t="s">
        <v>22</v>
      </c>
      <c r="F553" s="531" t="s">
        <v>6</v>
      </c>
      <c r="G553" s="533" t="s">
        <v>2647</v>
      </c>
      <c r="H553" s="1351" t="s">
        <v>975</v>
      </c>
      <c r="I553" s="1352" t="s">
        <v>1389</v>
      </c>
      <c r="J553" s="1353" t="s">
        <v>74</v>
      </c>
      <c r="K553" s="1352">
        <v>0</v>
      </c>
      <c r="L553" s="1352">
        <v>2617</v>
      </c>
      <c r="M553" s="1352">
        <v>0</v>
      </c>
      <c r="N553" s="1354">
        <f t="shared" si="8"/>
        <v>2617</v>
      </c>
      <c r="O553" s="1355"/>
    </row>
    <row r="554" spans="1:15">
      <c r="A554" s="531" t="s">
        <v>39</v>
      </c>
      <c r="B554" s="531" t="s">
        <v>39</v>
      </c>
      <c r="C554" s="532" t="s">
        <v>736</v>
      </c>
      <c r="D554" s="531">
        <v>2016</v>
      </c>
      <c r="E554" s="533" t="s">
        <v>22</v>
      </c>
      <c r="F554" s="531" t="s">
        <v>6</v>
      </c>
      <c r="G554" s="533" t="s">
        <v>2647</v>
      </c>
      <c r="H554" s="1351" t="s">
        <v>975</v>
      </c>
      <c r="I554" s="1352" t="s">
        <v>1389</v>
      </c>
      <c r="J554" s="1353" t="s">
        <v>90</v>
      </c>
      <c r="K554" s="1352">
        <v>0</v>
      </c>
      <c r="L554" s="1352">
        <v>1472</v>
      </c>
      <c r="M554" s="1352">
        <v>65</v>
      </c>
      <c r="N554" s="1356">
        <f t="shared" si="8"/>
        <v>1537</v>
      </c>
      <c r="O554" s="1355"/>
    </row>
    <row r="555" spans="1:15">
      <c r="A555" s="531" t="s">
        <v>39</v>
      </c>
      <c r="B555" s="531" t="s">
        <v>39</v>
      </c>
      <c r="C555" s="532" t="s">
        <v>736</v>
      </c>
      <c r="D555" s="531">
        <v>2016</v>
      </c>
      <c r="E555" s="533" t="s">
        <v>22</v>
      </c>
      <c r="F555" s="531" t="s">
        <v>6</v>
      </c>
      <c r="G555" s="533" t="s">
        <v>745</v>
      </c>
      <c r="H555" s="1351" t="s">
        <v>975</v>
      </c>
      <c r="I555" s="1352" t="s">
        <v>1389</v>
      </c>
      <c r="J555" s="1353" t="s">
        <v>74</v>
      </c>
      <c r="K555" s="1352">
        <v>0</v>
      </c>
      <c r="L555" s="1352">
        <v>0</v>
      </c>
      <c r="M555" s="1352">
        <v>190</v>
      </c>
      <c r="N555" s="1354">
        <f t="shared" si="8"/>
        <v>190</v>
      </c>
      <c r="O555" s="1355"/>
    </row>
    <row r="556" spans="1:15">
      <c r="A556" s="531" t="s">
        <v>39</v>
      </c>
      <c r="B556" s="531" t="s">
        <v>39</v>
      </c>
      <c r="C556" s="532" t="s">
        <v>736</v>
      </c>
      <c r="D556" s="531">
        <v>2016</v>
      </c>
      <c r="E556" s="533" t="s">
        <v>22</v>
      </c>
      <c r="F556" s="531" t="s">
        <v>6</v>
      </c>
      <c r="G556" s="533" t="s">
        <v>745</v>
      </c>
      <c r="H556" s="1351" t="s">
        <v>975</v>
      </c>
      <c r="I556" s="1352" t="s">
        <v>1389</v>
      </c>
      <c r="J556" s="1353" t="s">
        <v>90</v>
      </c>
      <c r="K556" s="1352">
        <v>0</v>
      </c>
      <c r="L556" s="1352">
        <v>0</v>
      </c>
      <c r="M556" s="1352">
        <v>4</v>
      </c>
      <c r="N556" s="1354">
        <f t="shared" si="8"/>
        <v>4</v>
      </c>
      <c r="O556" s="1355"/>
    </row>
    <row r="557" spans="1:15">
      <c r="A557" s="531" t="s">
        <v>39</v>
      </c>
      <c r="B557" s="531" t="s">
        <v>39</v>
      </c>
      <c r="C557" s="532" t="s">
        <v>736</v>
      </c>
      <c r="D557" s="531">
        <v>2016</v>
      </c>
      <c r="E557" s="533" t="s">
        <v>22</v>
      </c>
      <c r="F557" s="531" t="s">
        <v>6</v>
      </c>
      <c r="G557" s="533" t="s">
        <v>747</v>
      </c>
      <c r="H557" s="1351" t="s">
        <v>1401</v>
      </c>
      <c r="I557" s="1352" t="s">
        <v>860</v>
      </c>
      <c r="J557" s="1353" t="s">
        <v>1060</v>
      </c>
      <c r="K557" s="1352">
        <v>0</v>
      </c>
      <c r="L557" s="1352">
        <v>0</v>
      </c>
      <c r="M557" s="1352">
        <v>1</v>
      </c>
      <c r="N557" s="1356">
        <f t="shared" si="8"/>
        <v>1</v>
      </c>
      <c r="O557" s="1355"/>
    </row>
    <row r="558" spans="1:15">
      <c r="A558" s="531" t="s">
        <v>39</v>
      </c>
      <c r="B558" s="531" t="s">
        <v>39</v>
      </c>
      <c r="C558" s="532" t="s">
        <v>736</v>
      </c>
      <c r="D558" s="531">
        <v>2016</v>
      </c>
      <c r="E558" s="533" t="s">
        <v>22</v>
      </c>
      <c r="F558" s="531" t="s">
        <v>6</v>
      </c>
      <c r="G558" s="533" t="s">
        <v>2647</v>
      </c>
      <c r="H558" s="1351" t="s">
        <v>1401</v>
      </c>
      <c r="I558" s="1352" t="s">
        <v>860</v>
      </c>
      <c r="J558" s="1353" t="s">
        <v>90</v>
      </c>
      <c r="K558" s="1352">
        <v>0</v>
      </c>
      <c r="L558" s="1352">
        <v>0</v>
      </c>
      <c r="M558" s="1352">
        <v>7</v>
      </c>
      <c r="N558" s="1354">
        <f t="shared" si="8"/>
        <v>7</v>
      </c>
      <c r="O558" s="1355"/>
    </row>
    <row r="559" spans="1:15">
      <c r="A559" s="531" t="s">
        <v>39</v>
      </c>
      <c r="B559" s="531" t="s">
        <v>39</v>
      </c>
      <c r="C559" s="532" t="s">
        <v>736</v>
      </c>
      <c r="D559" s="531">
        <v>2016</v>
      </c>
      <c r="E559" s="533" t="s">
        <v>22</v>
      </c>
      <c r="F559" s="531" t="s">
        <v>6</v>
      </c>
      <c r="G559" s="533" t="s">
        <v>745</v>
      </c>
      <c r="H559" s="1351" t="s">
        <v>2674</v>
      </c>
      <c r="I559" s="1352" t="s">
        <v>860</v>
      </c>
      <c r="J559" s="1353" t="s">
        <v>74</v>
      </c>
      <c r="K559" s="1352">
        <v>0</v>
      </c>
      <c r="L559" s="1352">
        <v>27</v>
      </c>
      <c r="M559" s="1352">
        <v>0</v>
      </c>
      <c r="N559" s="1354">
        <f t="shared" si="8"/>
        <v>27</v>
      </c>
      <c r="O559" s="1355"/>
    </row>
    <row r="560" spans="1:15">
      <c r="A560" s="531" t="s">
        <v>39</v>
      </c>
      <c r="B560" s="531" t="s">
        <v>39</v>
      </c>
      <c r="C560" s="532" t="s">
        <v>736</v>
      </c>
      <c r="D560" s="531">
        <v>2016</v>
      </c>
      <c r="E560" s="533" t="s">
        <v>22</v>
      </c>
      <c r="F560" s="531" t="s">
        <v>6</v>
      </c>
      <c r="G560" s="533" t="s">
        <v>747</v>
      </c>
      <c r="H560" s="1351" t="s">
        <v>2096</v>
      </c>
      <c r="I560" s="1352" t="s">
        <v>860</v>
      </c>
      <c r="J560" s="1353" t="s">
        <v>1059</v>
      </c>
      <c r="K560" s="1352">
        <v>0</v>
      </c>
      <c r="L560" s="1352">
        <v>0</v>
      </c>
      <c r="M560" s="1352">
        <v>128</v>
      </c>
      <c r="N560" s="1356">
        <f t="shared" si="8"/>
        <v>128</v>
      </c>
      <c r="O560" s="1355"/>
    </row>
    <row r="561" spans="1:15">
      <c r="A561" s="531" t="s">
        <v>39</v>
      </c>
      <c r="B561" s="531" t="s">
        <v>39</v>
      </c>
      <c r="C561" s="532" t="s">
        <v>736</v>
      </c>
      <c r="D561" s="531">
        <v>2016</v>
      </c>
      <c r="E561" s="533" t="s">
        <v>22</v>
      </c>
      <c r="F561" s="531" t="s">
        <v>6</v>
      </c>
      <c r="G561" s="533" t="s">
        <v>2647</v>
      </c>
      <c r="H561" s="1351" t="s">
        <v>2096</v>
      </c>
      <c r="I561" s="1352" t="s">
        <v>860</v>
      </c>
      <c r="J561" s="1353" t="s">
        <v>90</v>
      </c>
      <c r="K561" s="1352">
        <v>0</v>
      </c>
      <c r="L561" s="1352">
        <v>0</v>
      </c>
      <c r="M561" s="1352">
        <v>58</v>
      </c>
      <c r="N561" s="1354">
        <f t="shared" si="8"/>
        <v>58</v>
      </c>
      <c r="O561" s="1355"/>
    </row>
    <row r="562" spans="1:15">
      <c r="A562" s="531" t="s">
        <v>39</v>
      </c>
      <c r="B562" s="531" t="s">
        <v>39</v>
      </c>
      <c r="C562" s="532" t="s">
        <v>736</v>
      </c>
      <c r="D562" s="531">
        <v>2016</v>
      </c>
      <c r="E562" s="533" t="s">
        <v>22</v>
      </c>
      <c r="F562" s="531" t="s">
        <v>6</v>
      </c>
      <c r="G562" s="533" t="s">
        <v>745</v>
      </c>
      <c r="H562" s="1351" t="s">
        <v>2096</v>
      </c>
      <c r="I562" s="1352" t="s">
        <v>860</v>
      </c>
      <c r="J562" s="1353" t="s">
        <v>90</v>
      </c>
      <c r="K562" s="1352">
        <v>0</v>
      </c>
      <c r="L562" s="1352">
        <v>0</v>
      </c>
      <c r="M562" s="1352">
        <v>32</v>
      </c>
      <c r="N562" s="1354">
        <f t="shared" si="8"/>
        <v>32</v>
      </c>
      <c r="O562" s="1355"/>
    </row>
    <row r="563" spans="1:15">
      <c r="A563" s="531" t="s">
        <v>39</v>
      </c>
      <c r="B563" s="531" t="s">
        <v>39</v>
      </c>
      <c r="C563" s="532" t="s">
        <v>736</v>
      </c>
      <c r="D563" s="531">
        <v>2016</v>
      </c>
      <c r="E563" s="533" t="s">
        <v>22</v>
      </c>
      <c r="F563" s="531" t="s">
        <v>6</v>
      </c>
      <c r="G563" s="533" t="s">
        <v>2644</v>
      </c>
      <c r="H563" s="1351" t="s">
        <v>534</v>
      </c>
      <c r="I563" s="1352" t="s">
        <v>1389</v>
      </c>
      <c r="J563" s="1353" t="s">
        <v>1040</v>
      </c>
      <c r="K563" s="1352">
        <v>0</v>
      </c>
      <c r="L563" s="1352">
        <v>1</v>
      </c>
      <c r="M563" s="1352">
        <v>0</v>
      </c>
      <c r="N563" s="1356">
        <f t="shared" si="8"/>
        <v>1</v>
      </c>
      <c r="O563" s="1355"/>
    </row>
    <row r="564" spans="1:15">
      <c r="A564" s="531" t="s">
        <v>39</v>
      </c>
      <c r="B564" s="531" t="s">
        <v>39</v>
      </c>
      <c r="C564" s="532" t="s">
        <v>736</v>
      </c>
      <c r="D564" s="531">
        <v>2016</v>
      </c>
      <c r="E564" s="533" t="s">
        <v>22</v>
      </c>
      <c r="F564" s="531" t="s">
        <v>6</v>
      </c>
      <c r="G564" s="533" t="s">
        <v>2644</v>
      </c>
      <c r="H564" s="1351" t="s">
        <v>534</v>
      </c>
      <c r="I564" s="1352" t="s">
        <v>1389</v>
      </c>
      <c r="J564" s="1353" t="s">
        <v>1044</v>
      </c>
      <c r="K564" s="1352">
        <v>0</v>
      </c>
      <c r="L564" s="1352">
        <v>6</v>
      </c>
      <c r="M564" s="1352">
        <v>0</v>
      </c>
      <c r="N564" s="1354">
        <f t="shared" si="8"/>
        <v>6</v>
      </c>
      <c r="O564" s="1355"/>
    </row>
    <row r="565" spans="1:15">
      <c r="A565" s="531" t="s">
        <v>39</v>
      </c>
      <c r="B565" s="531" t="s">
        <v>39</v>
      </c>
      <c r="C565" s="532" t="s">
        <v>736</v>
      </c>
      <c r="D565" s="531">
        <v>2016</v>
      </c>
      <c r="E565" s="533" t="s">
        <v>22</v>
      </c>
      <c r="F565" s="531" t="s">
        <v>6</v>
      </c>
      <c r="G565" s="1353" t="s">
        <v>741</v>
      </c>
      <c r="H565" s="1351" t="s">
        <v>534</v>
      </c>
      <c r="I565" s="1352" t="s">
        <v>1389</v>
      </c>
      <c r="J565" s="1353" t="s">
        <v>90</v>
      </c>
      <c r="K565" s="1352">
        <v>0</v>
      </c>
      <c r="L565" s="1352">
        <v>0</v>
      </c>
      <c r="M565" s="1352">
        <v>792</v>
      </c>
      <c r="N565" s="1354">
        <f t="shared" si="8"/>
        <v>792</v>
      </c>
      <c r="O565" s="1355"/>
    </row>
    <row r="566" spans="1:15">
      <c r="A566" s="531" t="s">
        <v>39</v>
      </c>
      <c r="B566" s="531" t="s">
        <v>39</v>
      </c>
      <c r="C566" s="532" t="s">
        <v>736</v>
      </c>
      <c r="D566" s="531">
        <v>2016</v>
      </c>
      <c r="E566" s="533" t="s">
        <v>22</v>
      </c>
      <c r="F566" s="531" t="s">
        <v>6</v>
      </c>
      <c r="G566" s="533" t="s">
        <v>2647</v>
      </c>
      <c r="H566" s="1351" t="s">
        <v>534</v>
      </c>
      <c r="I566" s="1352" t="s">
        <v>1389</v>
      </c>
      <c r="J566" s="1353" t="s">
        <v>90</v>
      </c>
      <c r="K566" s="1352">
        <v>0</v>
      </c>
      <c r="L566" s="1352">
        <v>0</v>
      </c>
      <c r="M566" s="1352">
        <v>449</v>
      </c>
      <c r="N566" s="1356">
        <f t="shared" si="8"/>
        <v>449</v>
      </c>
      <c r="O566" s="1355"/>
    </row>
    <row r="567" spans="1:15">
      <c r="A567" s="531" t="s">
        <v>39</v>
      </c>
      <c r="B567" s="531" t="s">
        <v>39</v>
      </c>
      <c r="C567" s="532" t="s">
        <v>736</v>
      </c>
      <c r="D567" s="531">
        <v>2016</v>
      </c>
      <c r="E567" s="533" t="s">
        <v>22</v>
      </c>
      <c r="F567" s="531" t="s">
        <v>6</v>
      </c>
      <c r="G567" s="533" t="s">
        <v>745</v>
      </c>
      <c r="H567" s="1351" t="s">
        <v>534</v>
      </c>
      <c r="I567" s="1352" t="s">
        <v>1389</v>
      </c>
      <c r="J567" s="1353" t="s">
        <v>90</v>
      </c>
      <c r="K567" s="1352">
        <v>0</v>
      </c>
      <c r="L567" s="1352">
        <v>0</v>
      </c>
      <c r="M567" s="1352">
        <v>282</v>
      </c>
      <c r="N567" s="1354">
        <f t="shared" si="8"/>
        <v>282</v>
      </c>
      <c r="O567" s="1355"/>
    </row>
    <row r="568" spans="1:15">
      <c r="A568" s="531" t="s">
        <v>39</v>
      </c>
      <c r="B568" s="531" t="s">
        <v>39</v>
      </c>
      <c r="C568" s="532" t="s">
        <v>736</v>
      </c>
      <c r="D568" s="531">
        <v>2016</v>
      </c>
      <c r="E568" s="533" t="s">
        <v>22</v>
      </c>
      <c r="F568" s="531" t="s">
        <v>6</v>
      </c>
      <c r="G568" s="533" t="s">
        <v>2644</v>
      </c>
      <c r="H568" s="1351" t="s">
        <v>535</v>
      </c>
      <c r="I568" s="1352" t="s">
        <v>1389</v>
      </c>
      <c r="J568" s="1353" t="s">
        <v>1040</v>
      </c>
      <c r="K568" s="1352">
        <v>0</v>
      </c>
      <c r="L568" s="1352">
        <v>109</v>
      </c>
      <c r="M568" s="1352">
        <v>376</v>
      </c>
      <c r="N568" s="1354">
        <f t="shared" si="8"/>
        <v>485</v>
      </c>
      <c r="O568" s="1355"/>
    </row>
    <row r="569" spans="1:15">
      <c r="A569" s="531" t="s">
        <v>39</v>
      </c>
      <c r="B569" s="531" t="s">
        <v>39</v>
      </c>
      <c r="C569" s="532" t="s">
        <v>736</v>
      </c>
      <c r="D569" s="531">
        <v>2016</v>
      </c>
      <c r="E569" s="533" t="s">
        <v>22</v>
      </c>
      <c r="F569" s="531" t="s">
        <v>6</v>
      </c>
      <c r="G569" s="533" t="s">
        <v>2644</v>
      </c>
      <c r="H569" s="1351" t="s">
        <v>535</v>
      </c>
      <c r="I569" s="1352" t="s">
        <v>1389</v>
      </c>
      <c r="J569" s="1353" t="s">
        <v>1041</v>
      </c>
      <c r="K569" s="1352">
        <v>0</v>
      </c>
      <c r="L569" s="1352">
        <v>54</v>
      </c>
      <c r="M569" s="1352">
        <v>0</v>
      </c>
      <c r="N569" s="1356">
        <f t="shared" si="8"/>
        <v>54</v>
      </c>
      <c r="O569" s="1355"/>
    </row>
    <row r="570" spans="1:15">
      <c r="A570" s="531" t="s">
        <v>39</v>
      </c>
      <c r="B570" s="531" t="s">
        <v>39</v>
      </c>
      <c r="C570" s="532" t="s">
        <v>736</v>
      </c>
      <c r="D570" s="531">
        <v>2016</v>
      </c>
      <c r="E570" s="533" t="s">
        <v>22</v>
      </c>
      <c r="F570" s="531" t="s">
        <v>6</v>
      </c>
      <c r="G570" s="1353" t="s">
        <v>741</v>
      </c>
      <c r="H570" s="1351" t="s">
        <v>535</v>
      </c>
      <c r="I570" s="1352" t="s">
        <v>1389</v>
      </c>
      <c r="J570" s="1353" t="s">
        <v>90</v>
      </c>
      <c r="K570" s="1352">
        <v>0</v>
      </c>
      <c r="L570" s="1352">
        <v>0</v>
      </c>
      <c r="M570" s="1352">
        <v>49</v>
      </c>
      <c r="N570" s="1354">
        <f t="shared" si="8"/>
        <v>49</v>
      </c>
      <c r="O570" s="1355"/>
    </row>
    <row r="571" spans="1:15">
      <c r="A571" s="531" t="s">
        <v>39</v>
      </c>
      <c r="B571" s="531" t="s">
        <v>39</v>
      </c>
      <c r="C571" s="532" t="s">
        <v>736</v>
      </c>
      <c r="D571" s="531">
        <v>2016</v>
      </c>
      <c r="E571" s="533" t="s">
        <v>22</v>
      </c>
      <c r="F571" s="531" t="s">
        <v>6</v>
      </c>
      <c r="G571" s="533" t="s">
        <v>747</v>
      </c>
      <c r="H571" s="1351" t="s">
        <v>535</v>
      </c>
      <c r="I571" s="1352" t="s">
        <v>1389</v>
      </c>
      <c r="J571" s="1353" t="s">
        <v>1051</v>
      </c>
      <c r="K571" s="1352">
        <v>0</v>
      </c>
      <c r="L571" s="1352">
        <v>0</v>
      </c>
      <c r="M571" s="1352">
        <v>21</v>
      </c>
      <c r="N571" s="1354">
        <f t="shared" si="8"/>
        <v>21</v>
      </c>
      <c r="O571" s="1355"/>
    </row>
    <row r="572" spans="1:15">
      <c r="A572" s="531" t="s">
        <v>39</v>
      </c>
      <c r="B572" s="531" t="s">
        <v>39</v>
      </c>
      <c r="C572" s="532" t="s">
        <v>736</v>
      </c>
      <c r="D572" s="531">
        <v>2016</v>
      </c>
      <c r="E572" s="533" t="s">
        <v>22</v>
      </c>
      <c r="F572" s="531" t="s">
        <v>6</v>
      </c>
      <c r="G572" s="533" t="s">
        <v>2647</v>
      </c>
      <c r="H572" s="1351" t="s">
        <v>535</v>
      </c>
      <c r="I572" s="1352" t="s">
        <v>1389</v>
      </c>
      <c r="J572" s="1353" t="s">
        <v>90</v>
      </c>
      <c r="K572" s="1352">
        <v>0</v>
      </c>
      <c r="L572" s="1352">
        <v>0</v>
      </c>
      <c r="M572" s="1352">
        <v>14</v>
      </c>
      <c r="N572" s="1356">
        <f t="shared" si="8"/>
        <v>14</v>
      </c>
      <c r="O572" s="1355"/>
    </row>
    <row r="573" spans="1:15">
      <c r="A573" s="531" t="s">
        <v>39</v>
      </c>
      <c r="B573" s="531" t="s">
        <v>39</v>
      </c>
      <c r="C573" s="532" t="s">
        <v>736</v>
      </c>
      <c r="D573" s="531">
        <v>2016</v>
      </c>
      <c r="E573" s="533" t="s">
        <v>22</v>
      </c>
      <c r="F573" s="531" t="s">
        <v>6</v>
      </c>
      <c r="G573" s="533" t="s">
        <v>2644</v>
      </c>
      <c r="H573" s="1351" t="s">
        <v>102</v>
      </c>
      <c r="I573" s="1352" t="s">
        <v>1389</v>
      </c>
      <c r="J573" s="1353" t="s">
        <v>1037</v>
      </c>
      <c r="K573" s="1352">
        <v>0</v>
      </c>
      <c r="L573" s="1352">
        <v>8108</v>
      </c>
      <c r="M573" s="1352">
        <v>0</v>
      </c>
      <c r="N573" s="1354">
        <f t="shared" si="8"/>
        <v>8108</v>
      </c>
      <c r="O573" s="1355"/>
    </row>
    <row r="574" spans="1:15">
      <c r="A574" s="531" t="s">
        <v>39</v>
      </c>
      <c r="B574" s="531" t="s">
        <v>39</v>
      </c>
      <c r="C574" s="532" t="s">
        <v>736</v>
      </c>
      <c r="D574" s="531">
        <v>2016</v>
      </c>
      <c r="E574" s="533" t="s">
        <v>22</v>
      </c>
      <c r="F574" s="531" t="s">
        <v>6</v>
      </c>
      <c r="G574" s="533" t="s">
        <v>2644</v>
      </c>
      <c r="H574" s="1351" t="s">
        <v>102</v>
      </c>
      <c r="I574" s="1352" t="s">
        <v>1389</v>
      </c>
      <c r="J574" s="1353" t="s">
        <v>1051</v>
      </c>
      <c r="K574" s="1352">
        <v>0</v>
      </c>
      <c r="L574" s="1352">
        <v>0</v>
      </c>
      <c r="M574" s="1352">
        <v>40</v>
      </c>
      <c r="N574" s="1354">
        <f t="shared" si="8"/>
        <v>40</v>
      </c>
      <c r="O574" s="1355"/>
    </row>
    <row r="575" spans="1:15">
      <c r="A575" s="531" t="s">
        <v>39</v>
      </c>
      <c r="B575" s="531" t="s">
        <v>39</v>
      </c>
      <c r="C575" s="532" t="s">
        <v>736</v>
      </c>
      <c r="D575" s="531">
        <v>2016</v>
      </c>
      <c r="E575" s="533" t="s">
        <v>22</v>
      </c>
      <c r="F575" s="531" t="s">
        <v>6</v>
      </c>
      <c r="G575" s="533" t="s">
        <v>2644</v>
      </c>
      <c r="H575" s="1351" t="s">
        <v>102</v>
      </c>
      <c r="I575" s="1352" t="s">
        <v>1389</v>
      </c>
      <c r="J575" s="1353" t="s">
        <v>269</v>
      </c>
      <c r="K575" s="1352">
        <v>0</v>
      </c>
      <c r="L575" s="1352">
        <v>9457</v>
      </c>
      <c r="M575" s="1352">
        <v>599</v>
      </c>
      <c r="N575" s="1356">
        <f t="shared" si="8"/>
        <v>10056</v>
      </c>
      <c r="O575" s="1355"/>
    </row>
    <row r="576" spans="1:15">
      <c r="A576" s="531" t="s">
        <v>39</v>
      </c>
      <c r="B576" s="531" t="s">
        <v>39</v>
      </c>
      <c r="C576" s="532" t="s">
        <v>736</v>
      </c>
      <c r="D576" s="531">
        <v>2016</v>
      </c>
      <c r="E576" s="533" t="s">
        <v>22</v>
      </c>
      <c r="F576" s="531" t="s">
        <v>6</v>
      </c>
      <c r="G576" s="533" t="s">
        <v>2644</v>
      </c>
      <c r="H576" s="1351" t="s">
        <v>102</v>
      </c>
      <c r="I576" s="1352" t="s">
        <v>1389</v>
      </c>
      <c r="J576" s="1353" t="s">
        <v>1040</v>
      </c>
      <c r="K576" s="1352">
        <v>0</v>
      </c>
      <c r="L576" s="1352">
        <v>9156</v>
      </c>
      <c r="M576" s="1352">
        <v>2845</v>
      </c>
      <c r="N576" s="1354">
        <f t="shared" si="8"/>
        <v>12001</v>
      </c>
      <c r="O576" s="1355"/>
    </row>
    <row r="577" spans="1:15">
      <c r="A577" s="531" t="s">
        <v>39</v>
      </c>
      <c r="B577" s="531" t="s">
        <v>39</v>
      </c>
      <c r="C577" s="532" t="s">
        <v>736</v>
      </c>
      <c r="D577" s="531">
        <v>2016</v>
      </c>
      <c r="E577" s="533" t="s">
        <v>22</v>
      </c>
      <c r="F577" s="531" t="s">
        <v>6</v>
      </c>
      <c r="G577" s="533" t="s">
        <v>2644</v>
      </c>
      <c r="H577" s="1351" t="s">
        <v>102</v>
      </c>
      <c r="I577" s="1352" t="s">
        <v>1389</v>
      </c>
      <c r="J577" s="1353" t="s">
        <v>1041</v>
      </c>
      <c r="K577" s="1352">
        <v>0</v>
      </c>
      <c r="L577" s="1352">
        <v>337</v>
      </c>
      <c r="M577" s="1352">
        <v>250</v>
      </c>
      <c r="N577" s="1354">
        <f t="shared" si="8"/>
        <v>587</v>
      </c>
      <c r="O577" s="1355"/>
    </row>
    <row r="578" spans="1:15">
      <c r="A578" s="531" t="s">
        <v>39</v>
      </c>
      <c r="B578" s="531" t="s">
        <v>39</v>
      </c>
      <c r="C578" s="532" t="s">
        <v>736</v>
      </c>
      <c r="D578" s="531">
        <v>2016</v>
      </c>
      <c r="E578" s="533" t="s">
        <v>22</v>
      </c>
      <c r="F578" s="531" t="s">
        <v>6</v>
      </c>
      <c r="G578" s="533" t="s">
        <v>2644</v>
      </c>
      <c r="H578" s="1351" t="s">
        <v>102</v>
      </c>
      <c r="I578" s="1352" t="s">
        <v>1389</v>
      </c>
      <c r="J578" s="1353" t="s">
        <v>1042</v>
      </c>
      <c r="K578" s="1352">
        <v>0</v>
      </c>
      <c r="L578" s="1352">
        <v>0</v>
      </c>
      <c r="M578" s="1352">
        <v>110</v>
      </c>
      <c r="N578" s="1356">
        <f t="shared" si="8"/>
        <v>110</v>
      </c>
      <c r="O578" s="1355"/>
    </row>
    <row r="579" spans="1:15">
      <c r="A579" s="531" t="s">
        <v>39</v>
      </c>
      <c r="B579" s="531" t="s">
        <v>39</v>
      </c>
      <c r="C579" s="532" t="s">
        <v>736</v>
      </c>
      <c r="D579" s="531">
        <v>2016</v>
      </c>
      <c r="E579" s="533" t="s">
        <v>22</v>
      </c>
      <c r="F579" s="531" t="s">
        <v>6</v>
      </c>
      <c r="G579" s="533" t="s">
        <v>2644</v>
      </c>
      <c r="H579" s="1351" t="s">
        <v>102</v>
      </c>
      <c r="I579" s="1352" t="s">
        <v>1389</v>
      </c>
      <c r="J579" s="1353" t="s">
        <v>1044</v>
      </c>
      <c r="K579" s="1352">
        <v>0</v>
      </c>
      <c r="L579" s="1352">
        <v>985</v>
      </c>
      <c r="M579" s="1352">
        <v>2959</v>
      </c>
      <c r="N579" s="1354">
        <f t="shared" si="8"/>
        <v>3944</v>
      </c>
      <c r="O579" s="1355"/>
    </row>
    <row r="580" spans="1:15">
      <c r="A580" s="531" t="s">
        <v>39</v>
      </c>
      <c r="B580" s="531" t="s">
        <v>39</v>
      </c>
      <c r="C580" s="532" t="s">
        <v>736</v>
      </c>
      <c r="D580" s="531">
        <v>2016</v>
      </c>
      <c r="E580" s="533" t="s">
        <v>22</v>
      </c>
      <c r="F580" s="531" t="s">
        <v>6</v>
      </c>
      <c r="G580" s="1353" t="s">
        <v>741</v>
      </c>
      <c r="H580" s="1351" t="s">
        <v>102</v>
      </c>
      <c r="I580" s="1352" t="s">
        <v>1389</v>
      </c>
      <c r="J580" s="1353" t="s">
        <v>269</v>
      </c>
      <c r="K580" s="1352">
        <v>0</v>
      </c>
      <c r="L580" s="1352">
        <v>1286</v>
      </c>
      <c r="M580" s="1352">
        <v>0</v>
      </c>
      <c r="N580" s="1354">
        <f t="shared" si="8"/>
        <v>1286</v>
      </c>
      <c r="O580" s="1355"/>
    </row>
    <row r="581" spans="1:15">
      <c r="A581" s="531" t="s">
        <v>39</v>
      </c>
      <c r="B581" s="531" t="s">
        <v>39</v>
      </c>
      <c r="C581" s="532" t="s">
        <v>736</v>
      </c>
      <c r="D581" s="531">
        <v>2016</v>
      </c>
      <c r="E581" s="533" t="s">
        <v>22</v>
      </c>
      <c r="F581" s="531" t="s">
        <v>6</v>
      </c>
      <c r="G581" s="1353" t="s">
        <v>741</v>
      </c>
      <c r="H581" s="1351" t="s">
        <v>102</v>
      </c>
      <c r="I581" s="1352" t="s">
        <v>1389</v>
      </c>
      <c r="J581" s="1353" t="s">
        <v>90</v>
      </c>
      <c r="K581" s="1352">
        <v>0</v>
      </c>
      <c r="L581" s="1352">
        <v>0</v>
      </c>
      <c r="M581" s="1352">
        <v>136</v>
      </c>
      <c r="N581" s="1356">
        <f t="shared" si="8"/>
        <v>136</v>
      </c>
      <c r="O581" s="1355"/>
    </row>
    <row r="582" spans="1:15">
      <c r="A582" s="531" t="s">
        <v>39</v>
      </c>
      <c r="B582" s="531" t="s">
        <v>39</v>
      </c>
      <c r="C582" s="532" t="s">
        <v>736</v>
      </c>
      <c r="D582" s="531">
        <v>2016</v>
      </c>
      <c r="E582" s="533" t="s">
        <v>22</v>
      </c>
      <c r="F582" s="531" t="s">
        <v>6</v>
      </c>
      <c r="G582" s="533" t="s">
        <v>747</v>
      </c>
      <c r="H582" s="1351" t="s">
        <v>102</v>
      </c>
      <c r="I582" s="1352" t="s">
        <v>1389</v>
      </c>
      <c r="J582" s="1353" t="s">
        <v>1037</v>
      </c>
      <c r="K582" s="1352">
        <v>0</v>
      </c>
      <c r="L582" s="1352">
        <v>8</v>
      </c>
      <c r="M582" s="1352">
        <v>21</v>
      </c>
      <c r="N582" s="1354">
        <f t="shared" ref="N582:N645" si="9">K582+L582+M582</f>
        <v>29</v>
      </c>
      <c r="O582" s="1355"/>
    </row>
    <row r="583" spans="1:15">
      <c r="A583" s="531" t="s">
        <v>39</v>
      </c>
      <c r="B583" s="531" t="s">
        <v>39</v>
      </c>
      <c r="C583" s="532" t="s">
        <v>736</v>
      </c>
      <c r="D583" s="531">
        <v>2016</v>
      </c>
      <c r="E583" s="533" t="s">
        <v>22</v>
      </c>
      <c r="F583" s="531" t="s">
        <v>6</v>
      </c>
      <c r="G583" s="533" t="s">
        <v>747</v>
      </c>
      <c r="H583" s="1351" t="s">
        <v>102</v>
      </c>
      <c r="I583" s="1352" t="s">
        <v>1389</v>
      </c>
      <c r="J583" s="1353" t="s">
        <v>1051</v>
      </c>
      <c r="K583" s="1352">
        <v>0</v>
      </c>
      <c r="L583" s="1352">
        <v>6772</v>
      </c>
      <c r="M583" s="1352">
        <v>2195</v>
      </c>
      <c r="N583" s="1354">
        <f t="shared" si="9"/>
        <v>8967</v>
      </c>
      <c r="O583" s="1355"/>
    </row>
    <row r="584" spans="1:15">
      <c r="A584" s="531" t="s">
        <v>39</v>
      </c>
      <c r="B584" s="531" t="s">
        <v>39</v>
      </c>
      <c r="C584" s="532" t="s">
        <v>736</v>
      </c>
      <c r="D584" s="531">
        <v>2016</v>
      </c>
      <c r="E584" s="533" t="s">
        <v>22</v>
      </c>
      <c r="F584" s="531" t="s">
        <v>6</v>
      </c>
      <c r="G584" s="533" t="s">
        <v>747</v>
      </c>
      <c r="H584" s="1351" t="s">
        <v>102</v>
      </c>
      <c r="I584" s="1352" t="s">
        <v>1389</v>
      </c>
      <c r="J584" s="1353" t="s">
        <v>1052</v>
      </c>
      <c r="K584" s="1352">
        <v>0</v>
      </c>
      <c r="L584" s="1352">
        <v>7842</v>
      </c>
      <c r="M584" s="1352">
        <v>18</v>
      </c>
      <c r="N584" s="1356">
        <f t="shared" si="9"/>
        <v>7860</v>
      </c>
      <c r="O584" s="1355"/>
    </row>
    <row r="585" spans="1:15">
      <c r="A585" s="531" t="s">
        <v>39</v>
      </c>
      <c r="B585" s="531" t="s">
        <v>39</v>
      </c>
      <c r="C585" s="532" t="s">
        <v>736</v>
      </c>
      <c r="D585" s="531">
        <v>2016</v>
      </c>
      <c r="E585" s="533" t="s">
        <v>22</v>
      </c>
      <c r="F585" s="531" t="s">
        <v>6</v>
      </c>
      <c r="G585" s="533" t="s">
        <v>747</v>
      </c>
      <c r="H585" s="1351" t="s">
        <v>102</v>
      </c>
      <c r="I585" s="1352" t="s">
        <v>1389</v>
      </c>
      <c r="J585" s="1353" t="s">
        <v>1038</v>
      </c>
      <c r="K585" s="1352">
        <v>0</v>
      </c>
      <c r="L585" s="1352">
        <v>104</v>
      </c>
      <c r="M585" s="1352">
        <v>65</v>
      </c>
      <c r="N585" s="1354">
        <f t="shared" si="9"/>
        <v>169</v>
      </c>
      <c r="O585" s="1355"/>
    </row>
    <row r="586" spans="1:15">
      <c r="A586" s="531" t="s">
        <v>39</v>
      </c>
      <c r="B586" s="531" t="s">
        <v>39</v>
      </c>
      <c r="C586" s="532" t="s">
        <v>736</v>
      </c>
      <c r="D586" s="531">
        <v>2016</v>
      </c>
      <c r="E586" s="533" t="s">
        <v>22</v>
      </c>
      <c r="F586" s="531" t="s">
        <v>6</v>
      </c>
      <c r="G586" s="533" t="s">
        <v>747</v>
      </c>
      <c r="H586" s="1351" t="s">
        <v>102</v>
      </c>
      <c r="I586" s="1352" t="s">
        <v>1389</v>
      </c>
      <c r="J586" s="1353" t="s">
        <v>269</v>
      </c>
      <c r="K586" s="1352">
        <v>0</v>
      </c>
      <c r="L586" s="1352">
        <v>9746</v>
      </c>
      <c r="M586" s="1352">
        <v>1043</v>
      </c>
      <c r="N586" s="1356">
        <f t="shared" si="9"/>
        <v>10789</v>
      </c>
      <c r="O586" s="1355"/>
    </row>
    <row r="587" spans="1:15">
      <c r="A587" s="531" t="s">
        <v>39</v>
      </c>
      <c r="B587" s="531" t="s">
        <v>39</v>
      </c>
      <c r="C587" s="532" t="s">
        <v>736</v>
      </c>
      <c r="D587" s="531">
        <v>2016</v>
      </c>
      <c r="E587" s="533" t="s">
        <v>22</v>
      </c>
      <c r="F587" s="531" t="s">
        <v>6</v>
      </c>
      <c r="G587" s="533" t="s">
        <v>747</v>
      </c>
      <c r="H587" s="1351" t="s">
        <v>102</v>
      </c>
      <c r="I587" s="1352" t="s">
        <v>1389</v>
      </c>
      <c r="J587" s="1353" t="s">
        <v>1059</v>
      </c>
      <c r="K587" s="1352">
        <v>0</v>
      </c>
      <c r="L587" s="1352">
        <v>11450</v>
      </c>
      <c r="M587" s="1352">
        <v>2830</v>
      </c>
      <c r="N587" s="1354">
        <f t="shared" si="9"/>
        <v>14280</v>
      </c>
      <c r="O587" s="1355"/>
    </row>
    <row r="588" spans="1:15">
      <c r="A588" s="531" t="s">
        <v>39</v>
      </c>
      <c r="B588" s="531" t="s">
        <v>39</v>
      </c>
      <c r="C588" s="532" t="s">
        <v>736</v>
      </c>
      <c r="D588" s="531">
        <v>2016</v>
      </c>
      <c r="E588" s="533" t="s">
        <v>22</v>
      </c>
      <c r="F588" s="531" t="s">
        <v>6</v>
      </c>
      <c r="G588" s="533" t="s">
        <v>747</v>
      </c>
      <c r="H588" s="1351" t="s">
        <v>102</v>
      </c>
      <c r="I588" s="1352" t="s">
        <v>1389</v>
      </c>
      <c r="J588" s="1353" t="s">
        <v>1060</v>
      </c>
      <c r="K588" s="1352">
        <v>0</v>
      </c>
      <c r="L588" s="1352">
        <v>5989</v>
      </c>
      <c r="M588" s="1352">
        <v>264</v>
      </c>
      <c r="N588" s="1354">
        <f t="shared" si="9"/>
        <v>6253</v>
      </c>
      <c r="O588" s="1355"/>
    </row>
    <row r="589" spans="1:15">
      <c r="A589" s="531" t="s">
        <v>39</v>
      </c>
      <c r="B589" s="531" t="s">
        <v>39</v>
      </c>
      <c r="C589" s="532" t="s">
        <v>736</v>
      </c>
      <c r="D589" s="531">
        <v>2016</v>
      </c>
      <c r="E589" s="533" t="s">
        <v>22</v>
      </c>
      <c r="F589" s="531" t="s">
        <v>6</v>
      </c>
      <c r="G589" s="533" t="s">
        <v>747</v>
      </c>
      <c r="H589" s="1351" t="s">
        <v>102</v>
      </c>
      <c r="I589" s="1352" t="s">
        <v>1389</v>
      </c>
      <c r="J589" s="1353" t="s">
        <v>1061</v>
      </c>
      <c r="K589" s="1352">
        <v>0</v>
      </c>
      <c r="L589" s="1352">
        <v>5422</v>
      </c>
      <c r="M589" s="1352">
        <v>540</v>
      </c>
      <c r="N589" s="1356">
        <f t="shared" si="9"/>
        <v>5962</v>
      </c>
      <c r="O589" s="1355"/>
    </row>
    <row r="590" spans="1:15">
      <c r="A590" s="531" t="s">
        <v>39</v>
      </c>
      <c r="B590" s="531" t="s">
        <v>39</v>
      </c>
      <c r="C590" s="532" t="s">
        <v>736</v>
      </c>
      <c r="D590" s="531">
        <v>2016</v>
      </c>
      <c r="E590" s="533" t="s">
        <v>22</v>
      </c>
      <c r="F590" s="531" t="s">
        <v>6</v>
      </c>
      <c r="G590" s="533" t="s">
        <v>747</v>
      </c>
      <c r="H590" s="1351" t="s">
        <v>102</v>
      </c>
      <c r="I590" s="1352" t="s">
        <v>1389</v>
      </c>
      <c r="J590" s="1353" t="s">
        <v>1043</v>
      </c>
      <c r="K590" s="1352">
        <v>0</v>
      </c>
      <c r="L590" s="1352">
        <v>112</v>
      </c>
      <c r="M590" s="1352">
        <v>3</v>
      </c>
      <c r="N590" s="1354">
        <f t="shared" si="9"/>
        <v>115</v>
      </c>
      <c r="O590" s="1355"/>
    </row>
    <row r="591" spans="1:15">
      <c r="A591" s="531" t="s">
        <v>39</v>
      </c>
      <c r="B591" s="531" t="s">
        <v>39</v>
      </c>
      <c r="C591" s="532" t="s">
        <v>736</v>
      </c>
      <c r="D591" s="531">
        <v>2016</v>
      </c>
      <c r="E591" s="533" t="s">
        <v>22</v>
      </c>
      <c r="F591" s="531" t="s">
        <v>6</v>
      </c>
      <c r="G591" s="533" t="s">
        <v>747</v>
      </c>
      <c r="H591" s="1351" t="s">
        <v>102</v>
      </c>
      <c r="I591" s="1352" t="s">
        <v>1389</v>
      </c>
      <c r="J591" s="1353" t="s">
        <v>1062</v>
      </c>
      <c r="K591" s="1352">
        <v>0</v>
      </c>
      <c r="L591" s="1352">
        <v>6612</v>
      </c>
      <c r="M591" s="1352">
        <v>6695</v>
      </c>
      <c r="N591" s="1354">
        <f t="shared" si="9"/>
        <v>13307</v>
      </c>
      <c r="O591" s="1355"/>
    </row>
    <row r="592" spans="1:15">
      <c r="A592" s="531" t="s">
        <v>39</v>
      </c>
      <c r="B592" s="531" t="s">
        <v>39</v>
      </c>
      <c r="C592" s="532" t="s">
        <v>736</v>
      </c>
      <c r="D592" s="531">
        <v>2016</v>
      </c>
      <c r="E592" s="533" t="s">
        <v>22</v>
      </c>
      <c r="F592" s="531" t="s">
        <v>6</v>
      </c>
      <c r="G592" s="533" t="s">
        <v>2647</v>
      </c>
      <c r="H592" s="1351" t="s">
        <v>102</v>
      </c>
      <c r="I592" s="1352" t="s">
        <v>1389</v>
      </c>
      <c r="J592" s="1353" t="s">
        <v>1067</v>
      </c>
      <c r="K592" s="1352">
        <v>0</v>
      </c>
      <c r="L592" s="1352">
        <v>1473</v>
      </c>
      <c r="M592" s="1352">
        <v>0</v>
      </c>
      <c r="N592" s="1356">
        <f t="shared" si="9"/>
        <v>1473</v>
      </c>
      <c r="O592" s="1355"/>
    </row>
    <row r="593" spans="1:15">
      <c r="A593" s="531" t="s">
        <v>39</v>
      </c>
      <c r="B593" s="531" t="s">
        <v>39</v>
      </c>
      <c r="C593" s="532" t="s">
        <v>736</v>
      </c>
      <c r="D593" s="531">
        <v>2016</v>
      </c>
      <c r="E593" s="533" t="s">
        <v>22</v>
      </c>
      <c r="F593" s="531" t="s">
        <v>6</v>
      </c>
      <c r="G593" s="533" t="s">
        <v>2647</v>
      </c>
      <c r="H593" s="1351" t="s">
        <v>102</v>
      </c>
      <c r="I593" s="1352" t="s">
        <v>1389</v>
      </c>
      <c r="J593" s="1353" t="s">
        <v>269</v>
      </c>
      <c r="K593" s="1352">
        <v>0</v>
      </c>
      <c r="L593" s="1352">
        <v>15698</v>
      </c>
      <c r="M593" s="1352">
        <v>0</v>
      </c>
      <c r="N593" s="1354">
        <f t="shared" si="9"/>
        <v>15698</v>
      </c>
      <c r="O593" s="1355"/>
    </row>
    <row r="594" spans="1:15">
      <c r="A594" s="531" t="s">
        <v>39</v>
      </c>
      <c r="B594" s="531" t="s">
        <v>39</v>
      </c>
      <c r="C594" s="532" t="s">
        <v>736</v>
      </c>
      <c r="D594" s="531">
        <v>2016</v>
      </c>
      <c r="E594" s="533" t="s">
        <v>22</v>
      </c>
      <c r="F594" s="531" t="s">
        <v>6</v>
      </c>
      <c r="G594" s="533" t="s">
        <v>2647</v>
      </c>
      <c r="H594" s="1351" t="s">
        <v>102</v>
      </c>
      <c r="I594" s="1352" t="s">
        <v>1389</v>
      </c>
      <c r="J594" s="1353" t="s">
        <v>74</v>
      </c>
      <c r="K594" s="1352">
        <v>0</v>
      </c>
      <c r="L594" s="1352">
        <v>8348</v>
      </c>
      <c r="M594" s="1352">
        <v>0</v>
      </c>
      <c r="N594" s="1354">
        <f t="shared" si="9"/>
        <v>8348</v>
      </c>
      <c r="O594" s="1355"/>
    </row>
    <row r="595" spans="1:15">
      <c r="A595" s="531" t="s">
        <v>39</v>
      </c>
      <c r="B595" s="531" t="s">
        <v>39</v>
      </c>
      <c r="C595" s="532" t="s">
        <v>736</v>
      </c>
      <c r="D595" s="531">
        <v>2016</v>
      </c>
      <c r="E595" s="533" t="s">
        <v>22</v>
      </c>
      <c r="F595" s="531" t="s">
        <v>6</v>
      </c>
      <c r="G595" s="533" t="s">
        <v>2647</v>
      </c>
      <c r="H595" s="1351" t="s">
        <v>102</v>
      </c>
      <c r="I595" s="1352" t="s">
        <v>1389</v>
      </c>
      <c r="J595" s="1353" t="s">
        <v>90</v>
      </c>
      <c r="K595" s="1352">
        <v>0</v>
      </c>
      <c r="L595" s="1352">
        <v>1403</v>
      </c>
      <c r="M595" s="1352">
        <v>1083</v>
      </c>
      <c r="N595" s="1356">
        <f t="shared" si="9"/>
        <v>2486</v>
      </c>
      <c r="O595" s="1355"/>
    </row>
    <row r="596" spans="1:15">
      <c r="A596" s="531" t="s">
        <v>39</v>
      </c>
      <c r="B596" s="531" t="s">
        <v>39</v>
      </c>
      <c r="C596" s="532" t="s">
        <v>736</v>
      </c>
      <c r="D596" s="531">
        <v>2016</v>
      </c>
      <c r="E596" s="533" t="s">
        <v>22</v>
      </c>
      <c r="F596" s="531" t="s">
        <v>6</v>
      </c>
      <c r="G596" s="533" t="s">
        <v>745</v>
      </c>
      <c r="H596" s="1351" t="s">
        <v>102</v>
      </c>
      <c r="I596" s="1352" t="s">
        <v>1389</v>
      </c>
      <c r="J596" s="1353" t="s">
        <v>269</v>
      </c>
      <c r="K596" s="1352">
        <v>0</v>
      </c>
      <c r="L596" s="1352">
        <v>566</v>
      </c>
      <c r="M596" s="1352">
        <v>0</v>
      </c>
      <c r="N596" s="1354">
        <f t="shared" si="9"/>
        <v>566</v>
      </c>
      <c r="O596" s="1355"/>
    </row>
    <row r="597" spans="1:15">
      <c r="A597" s="531" t="s">
        <v>39</v>
      </c>
      <c r="B597" s="531" t="s">
        <v>39</v>
      </c>
      <c r="C597" s="532" t="s">
        <v>736</v>
      </c>
      <c r="D597" s="531">
        <v>2016</v>
      </c>
      <c r="E597" s="533" t="s">
        <v>22</v>
      </c>
      <c r="F597" s="531" t="s">
        <v>6</v>
      </c>
      <c r="G597" s="533" t="s">
        <v>745</v>
      </c>
      <c r="H597" s="1351" t="s">
        <v>102</v>
      </c>
      <c r="I597" s="1352" t="s">
        <v>1389</v>
      </c>
      <c r="J597" s="1353" t="s">
        <v>74</v>
      </c>
      <c r="K597" s="1352">
        <v>0</v>
      </c>
      <c r="L597" s="1352">
        <v>0</v>
      </c>
      <c r="M597" s="1352">
        <v>63</v>
      </c>
      <c r="N597" s="1354">
        <f t="shared" si="9"/>
        <v>63</v>
      </c>
      <c r="O597" s="1355"/>
    </row>
    <row r="598" spans="1:15">
      <c r="A598" s="531" t="s">
        <v>39</v>
      </c>
      <c r="B598" s="531" t="s">
        <v>39</v>
      </c>
      <c r="C598" s="532" t="s">
        <v>736</v>
      </c>
      <c r="D598" s="531">
        <v>2016</v>
      </c>
      <c r="E598" s="533" t="s">
        <v>22</v>
      </c>
      <c r="F598" s="531" t="s">
        <v>6</v>
      </c>
      <c r="G598" s="533" t="s">
        <v>747</v>
      </c>
      <c r="H598" s="1351" t="s">
        <v>2675</v>
      </c>
      <c r="I598" s="1352" t="s">
        <v>860</v>
      </c>
      <c r="J598" s="1353" t="s">
        <v>1059</v>
      </c>
      <c r="K598" s="1352">
        <v>0</v>
      </c>
      <c r="L598" s="1352">
        <v>106</v>
      </c>
      <c r="M598" s="1352">
        <v>0</v>
      </c>
      <c r="N598" s="1356">
        <f t="shared" si="9"/>
        <v>106</v>
      </c>
      <c r="O598" s="1355"/>
    </row>
    <row r="599" spans="1:15">
      <c r="A599" s="531" t="s">
        <v>39</v>
      </c>
      <c r="B599" s="531" t="s">
        <v>39</v>
      </c>
      <c r="C599" s="532" t="s">
        <v>736</v>
      </c>
      <c r="D599" s="531">
        <v>2016</v>
      </c>
      <c r="E599" s="533" t="s">
        <v>22</v>
      </c>
      <c r="F599" s="531" t="s">
        <v>6</v>
      </c>
      <c r="G599" s="533" t="s">
        <v>747</v>
      </c>
      <c r="H599" s="1351" t="s">
        <v>2675</v>
      </c>
      <c r="I599" s="1352" t="s">
        <v>860</v>
      </c>
      <c r="J599" s="1353" t="s">
        <v>1060</v>
      </c>
      <c r="K599" s="1352">
        <v>0</v>
      </c>
      <c r="L599" s="1352">
        <v>364</v>
      </c>
      <c r="M599" s="1352">
        <v>0</v>
      </c>
      <c r="N599" s="1354">
        <f t="shared" si="9"/>
        <v>364</v>
      </c>
      <c r="O599" s="1355"/>
    </row>
    <row r="600" spans="1:15">
      <c r="A600" s="531" t="s">
        <v>39</v>
      </c>
      <c r="B600" s="531" t="s">
        <v>39</v>
      </c>
      <c r="C600" s="532" t="s">
        <v>736</v>
      </c>
      <c r="D600" s="531">
        <v>2016</v>
      </c>
      <c r="E600" s="533" t="s">
        <v>22</v>
      </c>
      <c r="F600" s="531" t="s">
        <v>6</v>
      </c>
      <c r="G600" s="533" t="s">
        <v>747</v>
      </c>
      <c r="H600" s="1351" t="s">
        <v>2675</v>
      </c>
      <c r="I600" s="1352" t="s">
        <v>860</v>
      </c>
      <c r="J600" s="1353" t="s">
        <v>1043</v>
      </c>
      <c r="K600" s="1352">
        <v>0</v>
      </c>
      <c r="L600" s="1352">
        <v>7</v>
      </c>
      <c r="M600" s="1352">
        <v>0</v>
      </c>
      <c r="N600" s="1354">
        <f t="shared" si="9"/>
        <v>7</v>
      </c>
      <c r="O600" s="1355"/>
    </row>
    <row r="601" spans="1:15">
      <c r="A601" s="531" t="s">
        <v>39</v>
      </c>
      <c r="B601" s="531" t="s">
        <v>39</v>
      </c>
      <c r="C601" s="532" t="s">
        <v>736</v>
      </c>
      <c r="D601" s="531">
        <v>2016</v>
      </c>
      <c r="E601" s="533" t="s">
        <v>22</v>
      </c>
      <c r="F601" s="531" t="s">
        <v>6</v>
      </c>
      <c r="G601" s="533" t="s">
        <v>747</v>
      </c>
      <c r="H601" s="1351" t="s">
        <v>2676</v>
      </c>
      <c r="I601" s="1352" t="s">
        <v>860</v>
      </c>
      <c r="J601" s="1353" t="s">
        <v>1060</v>
      </c>
      <c r="K601" s="1352">
        <v>0</v>
      </c>
      <c r="L601" s="1352">
        <v>0</v>
      </c>
      <c r="M601" s="1352">
        <v>4</v>
      </c>
      <c r="N601" s="1356">
        <f t="shared" si="9"/>
        <v>4</v>
      </c>
      <c r="O601" s="1355"/>
    </row>
    <row r="602" spans="1:15">
      <c r="A602" s="531" t="s">
        <v>39</v>
      </c>
      <c r="B602" s="531" t="s">
        <v>39</v>
      </c>
      <c r="C602" s="532" t="s">
        <v>736</v>
      </c>
      <c r="D602" s="531">
        <v>2016</v>
      </c>
      <c r="E602" s="533" t="s">
        <v>22</v>
      </c>
      <c r="F602" s="531" t="s">
        <v>6</v>
      </c>
      <c r="G602" s="533" t="s">
        <v>2644</v>
      </c>
      <c r="H602" s="1351" t="s">
        <v>536</v>
      </c>
      <c r="I602" s="1352" t="s">
        <v>2095</v>
      </c>
      <c r="J602" s="1353" t="s">
        <v>1040</v>
      </c>
      <c r="K602" s="1352">
        <v>0</v>
      </c>
      <c r="L602" s="1352">
        <v>163</v>
      </c>
      <c r="M602" s="1352">
        <v>544</v>
      </c>
      <c r="N602" s="1354">
        <f t="shared" si="9"/>
        <v>707</v>
      </c>
      <c r="O602" s="1355"/>
    </row>
    <row r="603" spans="1:15">
      <c r="A603" s="531" t="s">
        <v>39</v>
      </c>
      <c r="B603" s="531" t="s">
        <v>39</v>
      </c>
      <c r="C603" s="532" t="s">
        <v>736</v>
      </c>
      <c r="D603" s="531">
        <v>2016</v>
      </c>
      <c r="E603" s="533" t="s">
        <v>22</v>
      </c>
      <c r="F603" s="531" t="s">
        <v>6</v>
      </c>
      <c r="G603" s="533" t="s">
        <v>2644</v>
      </c>
      <c r="H603" s="1351" t="s">
        <v>536</v>
      </c>
      <c r="I603" s="1352" t="s">
        <v>2095</v>
      </c>
      <c r="J603" s="1353" t="s">
        <v>1041</v>
      </c>
      <c r="K603" s="1352">
        <v>0</v>
      </c>
      <c r="L603" s="1352">
        <v>0</v>
      </c>
      <c r="M603" s="1352">
        <v>104</v>
      </c>
      <c r="N603" s="1354">
        <f t="shared" si="9"/>
        <v>104</v>
      </c>
      <c r="O603" s="1355"/>
    </row>
    <row r="604" spans="1:15">
      <c r="A604" s="531" t="s">
        <v>39</v>
      </c>
      <c r="B604" s="531" t="s">
        <v>39</v>
      </c>
      <c r="C604" s="532" t="s">
        <v>736</v>
      </c>
      <c r="D604" s="531">
        <v>2016</v>
      </c>
      <c r="E604" s="533" t="s">
        <v>22</v>
      </c>
      <c r="F604" s="531" t="s">
        <v>6</v>
      </c>
      <c r="G604" s="1353" t="s">
        <v>741</v>
      </c>
      <c r="H604" s="1351" t="s">
        <v>536</v>
      </c>
      <c r="I604" s="1352" t="s">
        <v>2095</v>
      </c>
      <c r="J604" s="1353" t="s">
        <v>90</v>
      </c>
      <c r="K604" s="1352">
        <v>0</v>
      </c>
      <c r="L604" s="1352">
        <v>0</v>
      </c>
      <c r="M604" s="1352">
        <v>4</v>
      </c>
      <c r="N604" s="1356">
        <f t="shared" si="9"/>
        <v>4</v>
      </c>
      <c r="O604" s="1355"/>
    </row>
    <row r="605" spans="1:15">
      <c r="A605" s="531" t="s">
        <v>39</v>
      </c>
      <c r="B605" s="531" t="s">
        <v>39</v>
      </c>
      <c r="C605" s="532" t="s">
        <v>736</v>
      </c>
      <c r="D605" s="531">
        <v>2016</v>
      </c>
      <c r="E605" s="533" t="s">
        <v>22</v>
      </c>
      <c r="F605" s="531" t="s">
        <v>6</v>
      </c>
      <c r="G605" s="533" t="s">
        <v>747</v>
      </c>
      <c r="H605" s="1351" t="s">
        <v>536</v>
      </c>
      <c r="I605" s="1352" t="s">
        <v>2095</v>
      </c>
      <c r="J605" s="1353" t="s">
        <v>1051</v>
      </c>
      <c r="K605" s="1352">
        <v>0</v>
      </c>
      <c r="L605" s="1352">
        <v>0</v>
      </c>
      <c r="M605" s="1352">
        <v>10</v>
      </c>
      <c r="N605" s="1354">
        <f t="shared" si="9"/>
        <v>10</v>
      </c>
      <c r="O605" s="1355"/>
    </row>
    <row r="606" spans="1:15">
      <c r="A606" s="531" t="s">
        <v>39</v>
      </c>
      <c r="B606" s="531" t="s">
        <v>39</v>
      </c>
      <c r="C606" s="532" t="s">
        <v>736</v>
      </c>
      <c r="D606" s="531">
        <v>2016</v>
      </c>
      <c r="E606" s="533" t="s">
        <v>22</v>
      </c>
      <c r="F606" s="531" t="s">
        <v>6</v>
      </c>
      <c r="G606" s="533" t="s">
        <v>747</v>
      </c>
      <c r="H606" s="1351" t="s">
        <v>536</v>
      </c>
      <c r="I606" s="1352" t="s">
        <v>2095</v>
      </c>
      <c r="J606" s="1353" t="s">
        <v>1052</v>
      </c>
      <c r="K606" s="1352">
        <v>0</v>
      </c>
      <c r="L606" s="1352">
        <v>3</v>
      </c>
      <c r="M606" s="1352">
        <v>0</v>
      </c>
      <c r="N606" s="1354">
        <f t="shared" si="9"/>
        <v>3</v>
      </c>
      <c r="O606" s="1355"/>
    </row>
    <row r="607" spans="1:15">
      <c r="A607" s="531" t="s">
        <v>39</v>
      </c>
      <c r="B607" s="531" t="s">
        <v>39</v>
      </c>
      <c r="C607" s="532" t="s">
        <v>736</v>
      </c>
      <c r="D607" s="531">
        <v>2016</v>
      </c>
      <c r="E607" s="533" t="s">
        <v>22</v>
      </c>
      <c r="F607" s="531" t="s">
        <v>6</v>
      </c>
      <c r="G607" s="533" t="s">
        <v>747</v>
      </c>
      <c r="H607" s="1351" t="s">
        <v>536</v>
      </c>
      <c r="I607" s="1352" t="s">
        <v>2095</v>
      </c>
      <c r="J607" s="1353" t="s">
        <v>1038</v>
      </c>
      <c r="K607" s="1352">
        <v>0</v>
      </c>
      <c r="L607" s="1352">
        <v>0</v>
      </c>
      <c r="M607" s="1352">
        <v>17</v>
      </c>
      <c r="N607" s="1356">
        <f t="shared" si="9"/>
        <v>17</v>
      </c>
      <c r="O607" s="1355"/>
    </row>
    <row r="608" spans="1:15">
      <c r="A608" s="531" t="s">
        <v>39</v>
      </c>
      <c r="B608" s="531" t="s">
        <v>39</v>
      </c>
      <c r="C608" s="532" t="s">
        <v>736</v>
      </c>
      <c r="D608" s="531">
        <v>2016</v>
      </c>
      <c r="E608" s="533" t="s">
        <v>22</v>
      </c>
      <c r="F608" s="531" t="s">
        <v>6</v>
      </c>
      <c r="G608" s="533" t="s">
        <v>747</v>
      </c>
      <c r="H608" s="1351" t="s">
        <v>536</v>
      </c>
      <c r="I608" s="1352" t="s">
        <v>2095</v>
      </c>
      <c r="J608" s="1353" t="s">
        <v>1059</v>
      </c>
      <c r="K608" s="1352">
        <v>0</v>
      </c>
      <c r="L608" s="1352">
        <v>934</v>
      </c>
      <c r="M608" s="1352">
        <v>40</v>
      </c>
      <c r="N608" s="1354">
        <f t="shared" si="9"/>
        <v>974</v>
      </c>
      <c r="O608" s="1355"/>
    </row>
    <row r="609" spans="1:15">
      <c r="A609" s="531" t="s">
        <v>39</v>
      </c>
      <c r="B609" s="531" t="s">
        <v>39</v>
      </c>
      <c r="C609" s="532" t="s">
        <v>736</v>
      </c>
      <c r="D609" s="531">
        <v>2016</v>
      </c>
      <c r="E609" s="533" t="s">
        <v>22</v>
      </c>
      <c r="F609" s="531" t="s">
        <v>6</v>
      </c>
      <c r="G609" s="533" t="s">
        <v>747</v>
      </c>
      <c r="H609" s="1351" t="s">
        <v>536</v>
      </c>
      <c r="I609" s="1352" t="s">
        <v>2095</v>
      </c>
      <c r="J609" s="1353" t="s">
        <v>1061</v>
      </c>
      <c r="K609" s="1352">
        <v>0</v>
      </c>
      <c r="L609" s="1352">
        <v>43</v>
      </c>
      <c r="M609" s="1352">
        <v>0</v>
      </c>
      <c r="N609" s="1354">
        <f t="shared" si="9"/>
        <v>43</v>
      </c>
      <c r="O609" s="1355"/>
    </row>
    <row r="610" spans="1:15">
      <c r="A610" s="531" t="s">
        <v>39</v>
      </c>
      <c r="B610" s="531" t="s">
        <v>39</v>
      </c>
      <c r="C610" s="532" t="s">
        <v>736</v>
      </c>
      <c r="D610" s="531">
        <v>2016</v>
      </c>
      <c r="E610" s="533" t="s">
        <v>22</v>
      </c>
      <c r="F610" s="531" t="s">
        <v>6</v>
      </c>
      <c r="G610" s="533" t="s">
        <v>747</v>
      </c>
      <c r="H610" s="1351" t="s">
        <v>536</v>
      </c>
      <c r="I610" s="1352" t="s">
        <v>2095</v>
      </c>
      <c r="J610" s="1353" t="s">
        <v>1062</v>
      </c>
      <c r="K610" s="1352">
        <v>0</v>
      </c>
      <c r="L610" s="1352">
        <v>0</v>
      </c>
      <c r="M610" s="1352">
        <v>2</v>
      </c>
      <c r="N610" s="1356">
        <f t="shared" si="9"/>
        <v>2</v>
      </c>
      <c r="O610" s="1355"/>
    </row>
    <row r="611" spans="1:15">
      <c r="A611" s="531" t="s">
        <v>39</v>
      </c>
      <c r="B611" s="531" t="s">
        <v>39</v>
      </c>
      <c r="C611" s="532" t="s">
        <v>736</v>
      </c>
      <c r="D611" s="531">
        <v>2016</v>
      </c>
      <c r="E611" s="533" t="s">
        <v>22</v>
      </c>
      <c r="F611" s="531" t="s">
        <v>6</v>
      </c>
      <c r="G611" s="533" t="s">
        <v>2647</v>
      </c>
      <c r="H611" s="1351" t="s">
        <v>536</v>
      </c>
      <c r="I611" s="1352" t="s">
        <v>2095</v>
      </c>
      <c r="J611" s="1353" t="s">
        <v>90</v>
      </c>
      <c r="K611" s="1352">
        <v>0</v>
      </c>
      <c r="L611" s="1352">
        <v>0</v>
      </c>
      <c r="M611" s="1352">
        <v>68</v>
      </c>
      <c r="N611" s="1354">
        <f t="shared" si="9"/>
        <v>68</v>
      </c>
      <c r="O611" s="1355"/>
    </row>
    <row r="612" spans="1:15">
      <c r="A612" s="531" t="s">
        <v>39</v>
      </c>
      <c r="B612" s="531" t="s">
        <v>39</v>
      </c>
      <c r="C612" s="532" t="s">
        <v>736</v>
      </c>
      <c r="D612" s="531">
        <v>2016</v>
      </c>
      <c r="E612" s="533" t="s">
        <v>22</v>
      </c>
      <c r="F612" s="531" t="s">
        <v>6</v>
      </c>
      <c r="G612" s="533" t="s">
        <v>745</v>
      </c>
      <c r="H612" s="1351" t="s">
        <v>536</v>
      </c>
      <c r="I612" s="1352" t="s">
        <v>2095</v>
      </c>
      <c r="J612" s="1353" t="s">
        <v>90</v>
      </c>
      <c r="K612" s="1352">
        <v>0</v>
      </c>
      <c r="L612" s="1352">
        <v>0</v>
      </c>
      <c r="M612" s="1352">
        <v>6</v>
      </c>
      <c r="N612" s="1354">
        <f t="shared" si="9"/>
        <v>6</v>
      </c>
      <c r="O612" s="1355"/>
    </row>
    <row r="613" spans="1:15">
      <c r="A613" s="531" t="s">
        <v>39</v>
      </c>
      <c r="B613" s="531" t="s">
        <v>39</v>
      </c>
      <c r="C613" s="532" t="s">
        <v>736</v>
      </c>
      <c r="D613" s="531">
        <v>2016</v>
      </c>
      <c r="E613" s="533" t="s">
        <v>22</v>
      </c>
      <c r="F613" s="531" t="s">
        <v>6</v>
      </c>
      <c r="G613" s="533" t="s">
        <v>2644</v>
      </c>
      <c r="H613" s="1351" t="s">
        <v>537</v>
      </c>
      <c r="I613" s="1352" t="s">
        <v>1389</v>
      </c>
      <c r="J613" s="1353" t="s">
        <v>269</v>
      </c>
      <c r="K613" s="1352">
        <v>0</v>
      </c>
      <c r="L613" s="1352">
        <v>0</v>
      </c>
      <c r="M613" s="1352">
        <v>108</v>
      </c>
      <c r="N613" s="1356">
        <f t="shared" si="9"/>
        <v>108</v>
      </c>
      <c r="O613" s="1355"/>
    </row>
    <row r="614" spans="1:15">
      <c r="A614" s="531" t="s">
        <v>39</v>
      </c>
      <c r="B614" s="531" t="s">
        <v>39</v>
      </c>
      <c r="C614" s="532" t="s">
        <v>736</v>
      </c>
      <c r="D614" s="531">
        <v>2016</v>
      </c>
      <c r="E614" s="533" t="s">
        <v>22</v>
      </c>
      <c r="F614" s="531" t="s">
        <v>6</v>
      </c>
      <c r="G614" s="533" t="s">
        <v>2644</v>
      </c>
      <c r="H614" s="1351" t="s">
        <v>537</v>
      </c>
      <c r="I614" s="1352" t="s">
        <v>1389</v>
      </c>
      <c r="J614" s="1353" t="s">
        <v>1040</v>
      </c>
      <c r="K614" s="1352">
        <v>0</v>
      </c>
      <c r="L614" s="1352">
        <v>3179</v>
      </c>
      <c r="M614" s="1352">
        <v>77</v>
      </c>
      <c r="N614" s="1354">
        <f t="shared" si="9"/>
        <v>3256</v>
      </c>
      <c r="O614" s="1355"/>
    </row>
    <row r="615" spans="1:15">
      <c r="A615" s="531" t="s">
        <v>39</v>
      </c>
      <c r="B615" s="531" t="s">
        <v>39</v>
      </c>
      <c r="C615" s="532" t="s">
        <v>736</v>
      </c>
      <c r="D615" s="531">
        <v>2016</v>
      </c>
      <c r="E615" s="533" t="s">
        <v>22</v>
      </c>
      <c r="F615" s="531" t="s">
        <v>6</v>
      </c>
      <c r="G615" s="533" t="s">
        <v>2644</v>
      </c>
      <c r="H615" s="1351" t="s">
        <v>537</v>
      </c>
      <c r="I615" s="1352" t="s">
        <v>1389</v>
      </c>
      <c r="J615" s="1353" t="s">
        <v>1044</v>
      </c>
      <c r="K615" s="1352">
        <v>0</v>
      </c>
      <c r="L615" s="1352">
        <v>179</v>
      </c>
      <c r="M615" s="1352">
        <v>0</v>
      </c>
      <c r="N615" s="1354">
        <f t="shared" si="9"/>
        <v>179</v>
      </c>
      <c r="O615" s="1355"/>
    </row>
    <row r="616" spans="1:15">
      <c r="A616" s="531" t="s">
        <v>39</v>
      </c>
      <c r="B616" s="531" t="s">
        <v>39</v>
      </c>
      <c r="C616" s="532" t="s">
        <v>736</v>
      </c>
      <c r="D616" s="531">
        <v>2016</v>
      </c>
      <c r="E616" s="533" t="s">
        <v>22</v>
      </c>
      <c r="F616" s="531" t="s">
        <v>6</v>
      </c>
      <c r="G616" s="1353" t="s">
        <v>741</v>
      </c>
      <c r="H616" s="1351" t="s">
        <v>537</v>
      </c>
      <c r="I616" s="1352" t="s">
        <v>1389</v>
      </c>
      <c r="J616" s="1353" t="s">
        <v>90</v>
      </c>
      <c r="K616" s="1352">
        <v>0</v>
      </c>
      <c r="L616" s="1352">
        <v>0</v>
      </c>
      <c r="M616" s="1352">
        <v>437</v>
      </c>
      <c r="N616" s="1356">
        <f t="shared" si="9"/>
        <v>437</v>
      </c>
      <c r="O616" s="1355"/>
    </row>
    <row r="617" spans="1:15">
      <c r="A617" s="531" t="s">
        <v>39</v>
      </c>
      <c r="B617" s="531" t="s">
        <v>39</v>
      </c>
      <c r="C617" s="532" t="s">
        <v>736</v>
      </c>
      <c r="D617" s="531">
        <v>2016</v>
      </c>
      <c r="E617" s="533" t="s">
        <v>22</v>
      </c>
      <c r="F617" s="531" t="s">
        <v>6</v>
      </c>
      <c r="G617" s="533" t="s">
        <v>747</v>
      </c>
      <c r="H617" s="1351" t="s">
        <v>537</v>
      </c>
      <c r="I617" s="1352" t="s">
        <v>1389</v>
      </c>
      <c r="J617" s="1353" t="s">
        <v>1051</v>
      </c>
      <c r="K617" s="1352">
        <v>0</v>
      </c>
      <c r="L617" s="1352">
        <v>0</v>
      </c>
      <c r="M617" s="1352">
        <v>1</v>
      </c>
      <c r="N617" s="1354">
        <f t="shared" si="9"/>
        <v>1</v>
      </c>
      <c r="O617" s="1355"/>
    </row>
    <row r="618" spans="1:15">
      <c r="A618" s="531" t="s">
        <v>39</v>
      </c>
      <c r="B618" s="531" t="s">
        <v>39</v>
      </c>
      <c r="C618" s="532" t="s">
        <v>736</v>
      </c>
      <c r="D618" s="531">
        <v>2016</v>
      </c>
      <c r="E618" s="533" t="s">
        <v>22</v>
      </c>
      <c r="F618" s="531" t="s">
        <v>6</v>
      </c>
      <c r="G618" s="533" t="s">
        <v>747</v>
      </c>
      <c r="H618" s="1351" t="s">
        <v>537</v>
      </c>
      <c r="I618" s="1352" t="s">
        <v>1389</v>
      </c>
      <c r="J618" s="1353" t="s">
        <v>1052</v>
      </c>
      <c r="K618" s="1352">
        <v>0</v>
      </c>
      <c r="L618" s="1352">
        <v>1</v>
      </c>
      <c r="M618" s="1352">
        <v>47</v>
      </c>
      <c r="N618" s="1354">
        <f t="shared" si="9"/>
        <v>48</v>
      </c>
      <c r="O618" s="1355"/>
    </row>
    <row r="619" spans="1:15">
      <c r="A619" s="531" t="s">
        <v>39</v>
      </c>
      <c r="B619" s="531" t="s">
        <v>39</v>
      </c>
      <c r="C619" s="532" t="s">
        <v>736</v>
      </c>
      <c r="D619" s="531">
        <v>2016</v>
      </c>
      <c r="E619" s="533" t="s">
        <v>22</v>
      </c>
      <c r="F619" s="531" t="s">
        <v>6</v>
      </c>
      <c r="G619" s="533" t="s">
        <v>747</v>
      </c>
      <c r="H619" s="1351" t="s">
        <v>537</v>
      </c>
      <c r="I619" s="1352" t="s">
        <v>1389</v>
      </c>
      <c r="J619" s="1353" t="s">
        <v>269</v>
      </c>
      <c r="K619" s="1352">
        <v>0</v>
      </c>
      <c r="L619" s="1352">
        <v>412</v>
      </c>
      <c r="M619" s="1352">
        <v>177</v>
      </c>
      <c r="N619" s="1356">
        <f t="shared" si="9"/>
        <v>589</v>
      </c>
      <c r="O619" s="1355"/>
    </row>
    <row r="620" spans="1:15">
      <c r="A620" s="531" t="s">
        <v>39</v>
      </c>
      <c r="B620" s="531" t="s">
        <v>39</v>
      </c>
      <c r="C620" s="532" t="s">
        <v>736</v>
      </c>
      <c r="D620" s="531">
        <v>2016</v>
      </c>
      <c r="E620" s="533" t="s">
        <v>22</v>
      </c>
      <c r="F620" s="531" t="s">
        <v>6</v>
      </c>
      <c r="G620" s="533" t="s">
        <v>747</v>
      </c>
      <c r="H620" s="1351" t="s">
        <v>537</v>
      </c>
      <c r="I620" s="1352" t="s">
        <v>1389</v>
      </c>
      <c r="J620" s="1353" t="s">
        <v>1059</v>
      </c>
      <c r="K620" s="1352">
        <v>0</v>
      </c>
      <c r="L620" s="1352">
        <v>4409</v>
      </c>
      <c r="M620" s="1352">
        <v>6770</v>
      </c>
      <c r="N620" s="1354">
        <f t="shared" si="9"/>
        <v>11179</v>
      </c>
      <c r="O620" s="1355"/>
    </row>
    <row r="621" spans="1:15">
      <c r="A621" s="531" t="s">
        <v>39</v>
      </c>
      <c r="B621" s="531" t="s">
        <v>39</v>
      </c>
      <c r="C621" s="532" t="s">
        <v>736</v>
      </c>
      <c r="D621" s="531">
        <v>2016</v>
      </c>
      <c r="E621" s="533" t="s">
        <v>22</v>
      </c>
      <c r="F621" s="531" t="s">
        <v>6</v>
      </c>
      <c r="G621" s="533" t="s">
        <v>747</v>
      </c>
      <c r="H621" s="1351" t="s">
        <v>537</v>
      </c>
      <c r="I621" s="1352" t="s">
        <v>1389</v>
      </c>
      <c r="J621" s="1353" t="s">
        <v>1060</v>
      </c>
      <c r="K621" s="1352">
        <v>0</v>
      </c>
      <c r="L621" s="1352">
        <v>855</v>
      </c>
      <c r="M621" s="1352">
        <v>194</v>
      </c>
      <c r="N621" s="1354">
        <f t="shared" si="9"/>
        <v>1049</v>
      </c>
      <c r="O621" s="1355"/>
    </row>
    <row r="622" spans="1:15">
      <c r="A622" s="531" t="s">
        <v>39</v>
      </c>
      <c r="B622" s="531" t="s">
        <v>39</v>
      </c>
      <c r="C622" s="532" t="s">
        <v>736</v>
      </c>
      <c r="D622" s="531">
        <v>2016</v>
      </c>
      <c r="E622" s="533" t="s">
        <v>22</v>
      </c>
      <c r="F622" s="531" t="s">
        <v>6</v>
      </c>
      <c r="G622" s="533" t="s">
        <v>747</v>
      </c>
      <c r="H622" s="1351" t="s">
        <v>537</v>
      </c>
      <c r="I622" s="1352" t="s">
        <v>1389</v>
      </c>
      <c r="J622" s="1353" t="s">
        <v>1061</v>
      </c>
      <c r="K622" s="1352">
        <v>0</v>
      </c>
      <c r="L622" s="1352">
        <v>1483</v>
      </c>
      <c r="M622" s="1352">
        <v>2011</v>
      </c>
      <c r="N622" s="1356">
        <f t="shared" si="9"/>
        <v>3494</v>
      </c>
      <c r="O622" s="1355"/>
    </row>
    <row r="623" spans="1:15">
      <c r="A623" s="531" t="s">
        <v>39</v>
      </c>
      <c r="B623" s="531" t="s">
        <v>39</v>
      </c>
      <c r="C623" s="532" t="s">
        <v>736</v>
      </c>
      <c r="D623" s="531">
        <v>2016</v>
      </c>
      <c r="E623" s="533" t="s">
        <v>22</v>
      </c>
      <c r="F623" s="531" t="s">
        <v>6</v>
      </c>
      <c r="G623" s="533" t="s">
        <v>747</v>
      </c>
      <c r="H623" s="1351" t="s">
        <v>537</v>
      </c>
      <c r="I623" s="1352" t="s">
        <v>1389</v>
      </c>
      <c r="J623" s="1353" t="s">
        <v>1062</v>
      </c>
      <c r="K623" s="1352">
        <v>0</v>
      </c>
      <c r="L623" s="1352">
        <v>5935</v>
      </c>
      <c r="M623" s="1352">
        <v>5730</v>
      </c>
      <c r="N623" s="1354">
        <f t="shared" si="9"/>
        <v>11665</v>
      </c>
      <c r="O623" s="1355"/>
    </row>
    <row r="624" spans="1:15">
      <c r="A624" s="531" t="s">
        <v>39</v>
      </c>
      <c r="B624" s="531" t="s">
        <v>39</v>
      </c>
      <c r="C624" s="532" t="s">
        <v>736</v>
      </c>
      <c r="D624" s="531">
        <v>2016</v>
      </c>
      <c r="E624" s="533" t="s">
        <v>22</v>
      </c>
      <c r="F624" s="531" t="s">
        <v>6</v>
      </c>
      <c r="G624" s="533" t="s">
        <v>2647</v>
      </c>
      <c r="H624" s="1351" t="s">
        <v>537</v>
      </c>
      <c r="I624" s="1352" t="s">
        <v>1389</v>
      </c>
      <c r="J624" s="1353" t="s">
        <v>90</v>
      </c>
      <c r="K624" s="1352">
        <v>0</v>
      </c>
      <c r="L624" s="1352">
        <v>0</v>
      </c>
      <c r="M624" s="1352">
        <v>5230</v>
      </c>
      <c r="N624" s="1354">
        <f t="shared" si="9"/>
        <v>5230</v>
      </c>
      <c r="O624" s="1355"/>
    </row>
    <row r="625" spans="1:15">
      <c r="A625" s="531" t="s">
        <v>39</v>
      </c>
      <c r="B625" s="531" t="s">
        <v>39</v>
      </c>
      <c r="C625" s="532" t="s">
        <v>736</v>
      </c>
      <c r="D625" s="531">
        <v>2016</v>
      </c>
      <c r="E625" s="533" t="s">
        <v>22</v>
      </c>
      <c r="F625" s="531" t="s">
        <v>6</v>
      </c>
      <c r="G625" s="533" t="s">
        <v>745</v>
      </c>
      <c r="H625" s="1351" t="s">
        <v>537</v>
      </c>
      <c r="I625" s="1352" t="s">
        <v>1389</v>
      </c>
      <c r="J625" s="1353" t="s">
        <v>74</v>
      </c>
      <c r="K625" s="1352">
        <v>0</v>
      </c>
      <c r="L625" s="1352">
        <v>2</v>
      </c>
      <c r="M625" s="1352">
        <v>0</v>
      </c>
      <c r="N625" s="1356">
        <f t="shared" si="9"/>
        <v>2</v>
      </c>
      <c r="O625" s="1355"/>
    </row>
    <row r="626" spans="1:15">
      <c r="A626" s="531" t="s">
        <v>39</v>
      </c>
      <c r="B626" s="531" t="s">
        <v>39</v>
      </c>
      <c r="C626" s="532" t="s">
        <v>736</v>
      </c>
      <c r="D626" s="531">
        <v>2016</v>
      </c>
      <c r="E626" s="533" t="s">
        <v>22</v>
      </c>
      <c r="F626" s="531" t="s">
        <v>6</v>
      </c>
      <c r="G626" s="533" t="s">
        <v>745</v>
      </c>
      <c r="H626" s="1351" t="s">
        <v>537</v>
      </c>
      <c r="I626" s="1352" t="s">
        <v>1389</v>
      </c>
      <c r="J626" s="1353" t="s">
        <v>90</v>
      </c>
      <c r="K626" s="1352">
        <v>0</v>
      </c>
      <c r="L626" s="1352">
        <v>0</v>
      </c>
      <c r="M626" s="1352">
        <v>2</v>
      </c>
      <c r="N626" s="1354">
        <f t="shared" si="9"/>
        <v>2</v>
      </c>
      <c r="O626" s="1355"/>
    </row>
    <row r="627" spans="1:15">
      <c r="A627" s="531" t="s">
        <v>39</v>
      </c>
      <c r="B627" s="531" t="s">
        <v>39</v>
      </c>
      <c r="C627" s="532" t="s">
        <v>736</v>
      </c>
      <c r="D627" s="531">
        <v>2016</v>
      </c>
      <c r="E627" s="533" t="s">
        <v>22</v>
      </c>
      <c r="F627" s="531" t="s">
        <v>6</v>
      </c>
      <c r="G627" s="533" t="s">
        <v>2644</v>
      </c>
      <c r="H627" s="1351" t="s">
        <v>538</v>
      </c>
      <c r="I627" s="1352" t="s">
        <v>2095</v>
      </c>
      <c r="J627" s="1353" t="s">
        <v>1040</v>
      </c>
      <c r="K627" s="1352">
        <v>0</v>
      </c>
      <c r="L627" s="1352">
        <v>736</v>
      </c>
      <c r="M627" s="1352">
        <v>0</v>
      </c>
      <c r="N627" s="1354">
        <f t="shared" si="9"/>
        <v>736</v>
      </c>
      <c r="O627" s="1355"/>
    </row>
    <row r="628" spans="1:15">
      <c r="A628" s="531" t="s">
        <v>39</v>
      </c>
      <c r="B628" s="531" t="s">
        <v>39</v>
      </c>
      <c r="C628" s="532" t="s">
        <v>736</v>
      </c>
      <c r="D628" s="531">
        <v>2016</v>
      </c>
      <c r="E628" s="533" t="s">
        <v>22</v>
      </c>
      <c r="F628" s="531" t="s">
        <v>6</v>
      </c>
      <c r="G628" s="1353" t="s">
        <v>741</v>
      </c>
      <c r="H628" s="1351" t="s">
        <v>538</v>
      </c>
      <c r="I628" s="1352" t="s">
        <v>2095</v>
      </c>
      <c r="J628" s="1353" t="s">
        <v>90</v>
      </c>
      <c r="K628" s="1352">
        <v>0</v>
      </c>
      <c r="L628" s="1352">
        <v>70</v>
      </c>
      <c r="M628" s="1352">
        <v>10</v>
      </c>
      <c r="N628" s="1356">
        <f t="shared" si="9"/>
        <v>80</v>
      </c>
      <c r="O628" s="1355"/>
    </row>
    <row r="629" spans="1:15">
      <c r="A629" s="531" t="s">
        <v>39</v>
      </c>
      <c r="B629" s="531" t="s">
        <v>39</v>
      </c>
      <c r="C629" s="532" t="s">
        <v>736</v>
      </c>
      <c r="D629" s="531">
        <v>2016</v>
      </c>
      <c r="E629" s="533" t="s">
        <v>22</v>
      </c>
      <c r="F629" s="531" t="s">
        <v>6</v>
      </c>
      <c r="G629" s="533" t="s">
        <v>2647</v>
      </c>
      <c r="H629" s="1351" t="s">
        <v>538</v>
      </c>
      <c r="I629" s="1352" t="s">
        <v>2095</v>
      </c>
      <c r="J629" s="1353" t="s">
        <v>90</v>
      </c>
      <c r="K629" s="1352">
        <v>0</v>
      </c>
      <c r="L629" s="1352">
        <v>500</v>
      </c>
      <c r="M629" s="1352">
        <v>5</v>
      </c>
      <c r="N629" s="1354">
        <f t="shared" si="9"/>
        <v>505</v>
      </c>
      <c r="O629" s="1355"/>
    </row>
    <row r="630" spans="1:15">
      <c r="A630" s="531" t="s">
        <v>39</v>
      </c>
      <c r="B630" s="531" t="s">
        <v>39</v>
      </c>
      <c r="C630" s="532" t="s">
        <v>736</v>
      </c>
      <c r="D630" s="531">
        <v>2016</v>
      </c>
      <c r="E630" s="533" t="s">
        <v>22</v>
      </c>
      <c r="F630" s="531" t="s">
        <v>6</v>
      </c>
      <c r="G630" s="533" t="s">
        <v>745</v>
      </c>
      <c r="H630" s="1351" t="s">
        <v>538</v>
      </c>
      <c r="I630" s="1352" t="s">
        <v>2095</v>
      </c>
      <c r="J630" s="1353" t="s">
        <v>90</v>
      </c>
      <c r="K630" s="1352">
        <v>0</v>
      </c>
      <c r="L630" s="1352">
        <v>0</v>
      </c>
      <c r="M630" s="1352">
        <v>29</v>
      </c>
      <c r="N630" s="1354">
        <f t="shared" si="9"/>
        <v>29</v>
      </c>
      <c r="O630" s="1355"/>
    </row>
    <row r="631" spans="1:15">
      <c r="A631" s="531" t="s">
        <v>39</v>
      </c>
      <c r="B631" s="531" t="s">
        <v>39</v>
      </c>
      <c r="C631" s="532" t="s">
        <v>736</v>
      </c>
      <c r="D631" s="531">
        <v>2016</v>
      </c>
      <c r="E631" s="533" t="s">
        <v>22</v>
      </c>
      <c r="F631" s="531" t="s">
        <v>6</v>
      </c>
      <c r="G631" s="533" t="s">
        <v>2644</v>
      </c>
      <c r="H631" s="1351" t="s">
        <v>2503</v>
      </c>
      <c r="I631" s="1352" t="s">
        <v>860</v>
      </c>
      <c r="J631" s="1353" t="s">
        <v>1040</v>
      </c>
      <c r="K631" s="1352">
        <v>0</v>
      </c>
      <c r="L631" s="1352">
        <v>1</v>
      </c>
      <c r="M631" s="1352">
        <v>0</v>
      </c>
      <c r="N631" s="1356">
        <f t="shared" si="9"/>
        <v>1</v>
      </c>
      <c r="O631" s="1355"/>
    </row>
    <row r="632" spans="1:15">
      <c r="A632" s="531" t="s">
        <v>39</v>
      </c>
      <c r="B632" s="531" t="s">
        <v>39</v>
      </c>
      <c r="C632" s="532" t="s">
        <v>736</v>
      </c>
      <c r="D632" s="531">
        <v>2016</v>
      </c>
      <c r="E632" s="533" t="s">
        <v>22</v>
      </c>
      <c r="F632" s="531" t="s">
        <v>6</v>
      </c>
      <c r="G632" s="533" t="s">
        <v>747</v>
      </c>
      <c r="H632" s="1351" t="s">
        <v>2503</v>
      </c>
      <c r="I632" s="1352" t="s">
        <v>860</v>
      </c>
      <c r="J632" s="1353" t="s">
        <v>1052</v>
      </c>
      <c r="K632" s="1352">
        <v>0</v>
      </c>
      <c r="L632" s="1352">
        <v>0</v>
      </c>
      <c r="M632" s="1352">
        <v>154</v>
      </c>
      <c r="N632" s="1354">
        <f t="shared" si="9"/>
        <v>154</v>
      </c>
      <c r="O632" s="1355"/>
    </row>
    <row r="633" spans="1:15">
      <c r="A633" s="531" t="s">
        <v>39</v>
      </c>
      <c r="B633" s="531" t="s">
        <v>39</v>
      </c>
      <c r="C633" s="532" t="s">
        <v>736</v>
      </c>
      <c r="D633" s="531">
        <v>2016</v>
      </c>
      <c r="E633" s="533" t="s">
        <v>22</v>
      </c>
      <c r="F633" s="531" t="s">
        <v>6</v>
      </c>
      <c r="G633" s="533" t="s">
        <v>747</v>
      </c>
      <c r="H633" s="1351" t="s">
        <v>2503</v>
      </c>
      <c r="I633" s="1352" t="s">
        <v>860</v>
      </c>
      <c r="J633" s="1353" t="s">
        <v>1061</v>
      </c>
      <c r="K633" s="1352">
        <v>0</v>
      </c>
      <c r="L633" s="1352">
        <v>0</v>
      </c>
      <c r="M633" s="1352">
        <v>1</v>
      </c>
      <c r="N633" s="1354">
        <f t="shared" si="9"/>
        <v>1</v>
      </c>
      <c r="O633" s="1355"/>
    </row>
    <row r="634" spans="1:15">
      <c r="A634" s="531" t="s">
        <v>39</v>
      </c>
      <c r="B634" s="531" t="s">
        <v>39</v>
      </c>
      <c r="C634" s="532" t="s">
        <v>736</v>
      </c>
      <c r="D634" s="531">
        <v>2016</v>
      </c>
      <c r="E634" s="533" t="s">
        <v>22</v>
      </c>
      <c r="F634" s="531" t="s">
        <v>6</v>
      </c>
      <c r="G634" s="533" t="s">
        <v>747</v>
      </c>
      <c r="H634" s="1351" t="s">
        <v>2503</v>
      </c>
      <c r="I634" s="1352" t="s">
        <v>860</v>
      </c>
      <c r="J634" s="1353" t="s">
        <v>1043</v>
      </c>
      <c r="K634" s="1352">
        <v>0</v>
      </c>
      <c r="L634" s="1352">
        <v>0</v>
      </c>
      <c r="M634" s="1352">
        <v>2</v>
      </c>
      <c r="N634" s="1356">
        <f t="shared" si="9"/>
        <v>2</v>
      </c>
      <c r="O634" s="1355"/>
    </row>
    <row r="635" spans="1:15">
      <c r="A635" s="531" t="s">
        <v>39</v>
      </c>
      <c r="B635" s="531" t="s">
        <v>39</v>
      </c>
      <c r="C635" s="532" t="s">
        <v>736</v>
      </c>
      <c r="D635" s="531">
        <v>2016</v>
      </c>
      <c r="E635" s="533" t="s">
        <v>22</v>
      </c>
      <c r="F635" s="531" t="s">
        <v>6</v>
      </c>
      <c r="G635" s="533" t="s">
        <v>2647</v>
      </c>
      <c r="H635" s="1351" t="s">
        <v>539</v>
      </c>
      <c r="I635" s="1352" t="s">
        <v>1389</v>
      </c>
      <c r="J635" s="1353" t="s">
        <v>74</v>
      </c>
      <c r="K635" s="1352">
        <v>0</v>
      </c>
      <c r="L635" s="1352">
        <v>63</v>
      </c>
      <c r="M635" s="1352">
        <v>0</v>
      </c>
      <c r="N635" s="1354">
        <f t="shared" si="9"/>
        <v>63</v>
      </c>
      <c r="O635" s="1355"/>
    </row>
    <row r="636" spans="1:15">
      <c r="A636" s="531" t="s">
        <v>39</v>
      </c>
      <c r="B636" s="531" t="s">
        <v>39</v>
      </c>
      <c r="C636" s="532" t="s">
        <v>736</v>
      </c>
      <c r="D636" s="531">
        <v>2016</v>
      </c>
      <c r="E636" s="533" t="s">
        <v>22</v>
      </c>
      <c r="F636" s="531" t="s">
        <v>6</v>
      </c>
      <c r="G636" s="533" t="s">
        <v>747</v>
      </c>
      <c r="H636" s="1351" t="s">
        <v>2677</v>
      </c>
      <c r="I636" s="1352" t="s">
        <v>1389</v>
      </c>
      <c r="J636" s="1353" t="s">
        <v>1062</v>
      </c>
      <c r="K636" s="1352">
        <v>0</v>
      </c>
      <c r="L636" s="1352">
        <v>0</v>
      </c>
      <c r="M636" s="1352">
        <v>1</v>
      </c>
      <c r="N636" s="1354">
        <f t="shared" si="9"/>
        <v>1</v>
      </c>
      <c r="O636" s="1355"/>
    </row>
    <row r="637" spans="1:15">
      <c r="A637" s="531" t="s">
        <v>39</v>
      </c>
      <c r="B637" s="531" t="s">
        <v>39</v>
      </c>
      <c r="C637" s="532" t="s">
        <v>736</v>
      </c>
      <c r="D637" s="531">
        <v>2016</v>
      </c>
      <c r="E637" s="533" t="s">
        <v>22</v>
      </c>
      <c r="F637" s="531" t="s">
        <v>6</v>
      </c>
      <c r="G637" s="533" t="s">
        <v>2644</v>
      </c>
      <c r="H637" s="1351" t="s">
        <v>2678</v>
      </c>
      <c r="I637" s="1352" t="s">
        <v>1389</v>
      </c>
      <c r="J637" s="1353" t="s">
        <v>1037</v>
      </c>
      <c r="K637" s="1352">
        <v>0</v>
      </c>
      <c r="L637" s="1352">
        <v>61</v>
      </c>
      <c r="M637" s="1352">
        <v>0</v>
      </c>
      <c r="N637" s="1356">
        <f t="shared" si="9"/>
        <v>61</v>
      </c>
      <c r="O637" s="1355"/>
    </row>
    <row r="638" spans="1:15">
      <c r="A638" s="531" t="s">
        <v>39</v>
      </c>
      <c r="B638" s="531" t="s">
        <v>39</v>
      </c>
      <c r="C638" s="532" t="s">
        <v>736</v>
      </c>
      <c r="D638" s="531">
        <v>2016</v>
      </c>
      <c r="E638" s="533" t="s">
        <v>22</v>
      </c>
      <c r="F638" s="531" t="s">
        <v>6</v>
      </c>
      <c r="G638" s="533" t="s">
        <v>2644</v>
      </c>
      <c r="H638" s="1351" t="s">
        <v>2678</v>
      </c>
      <c r="I638" s="1352" t="s">
        <v>1389</v>
      </c>
      <c r="J638" s="1353" t="s">
        <v>269</v>
      </c>
      <c r="K638" s="1352">
        <v>0</v>
      </c>
      <c r="L638" s="1352">
        <v>69</v>
      </c>
      <c r="M638" s="1352">
        <v>0</v>
      </c>
      <c r="N638" s="1354">
        <f t="shared" si="9"/>
        <v>69</v>
      </c>
      <c r="O638" s="1355"/>
    </row>
    <row r="639" spans="1:15">
      <c r="A639" s="531" t="s">
        <v>39</v>
      </c>
      <c r="B639" s="531" t="s">
        <v>39</v>
      </c>
      <c r="C639" s="532" t="s">
        <v>736</v>
      </c>
      <c r="D639" s="531">
        <v>2016</v>
      </c>
      <c r="E639" s="533" t="s">
        <v>22</v>
      </c>
      <c r="F639" s="531" t="s">
        <v>6</v>
      </c>
      <c r="G639" s="533" t="s">
        <v>2644</v>
      </c>
      <c r="H639" s="1351" t="s">
        <v>2678</v>
      </c>
      <c r="I639" s="1352" t="s">
        <v>1389</v>
      </c>
      <c r="J639" s="1353" t="s">
        <v>1040</v>
      </c>
      <c r="K639" s="1352">
        <v>0</v>
      </c>
      <c r="L639" s="1352">
        <v>17</v>
      </c>
      <c r="M639" s="1352">
        <v>0</v>
      </c>
      <c r="N639" s="1354">
        <f t="shared" si="9"/>
        <v>17</v>
      </c>
      <c r="O639" s="1355"/>
    </row>
    <row r="640" spans="1:15">
      <c r="A640" s="531" t="s">
        <v>39</v>
      </c>
      <c r="B640" s="531" t="s">
        <v>39</v>
      </c>
      <c r="C640" s="532" t="s">
        <v>736</v>
      </c>
      <c r="D640" s="531">
        <v>2016</v>
      </c>
      <c r="E640" s="533" t="s">
        <v>22</v>
      </c>
      <c r="F640" s="531" t="s">
        <v>6</v>
      </c>
      <c r="G640" s="533" t="s">
        <v>747</v>
      </c>
      <c r="H640" s="1351" t="s">
        <v>2678</v>
      </c>
      <c r="I640" s="1352" t="s">
        <v>1389</v>
      </c>
      <c r="J640" s="1353" t="s">
        <v>1037</v>
      </c>
      <c r="K640" s="1352">
        <v>0</v>
      </c>
      <c r="L640" s="1352">
        <v>83</v>
      </c>
      <c r="M640" s="1352">
        <v>24</v>
      </c>
      <c r="N640" s="1356">
        <f t="shared" si="9"/>
        <v>107</v>
      </c>
      <c r="O640" s="1355"/>
    </row>
    <row r="641" spans="1:15">
      <c r="A641" s="531" t="s">
        <v>39</v>
      </c>
      <c r="B641" s="531" t="s">
        <v>39</v>
      </c>
      <c r="C641" s="532" t="s">
        <v>736</v>
      </c>
      <c r="D641" s="531">
        <v>2016</v>
      </c>
      <c r="E641" s="533" t="s">
        <v>22</v>
      </c>
      <c r="F641" s="531" t="s">
        <v>6</v>
      </c>
      <c r="G641" s="533" t="s">
        <v>747</v>
      </c>
      <c r="H641" s="1351" t="s">
        <v>2678</v>
      </c>
      <c r="I641" s="1352" t="s">
        <v>1389</v>
      </c>
      <c r="J641" s="1353" t="s">
        <v>1051</v>
      </c>
      <c r="K641" s="1352">
        <v>0</v>
      </c>
      <c r="L641" s="1352">
        <v>12</v>
      </c>
      <c r="M641" s="1352">
        <v>0</v>
      </c>
      <c r="N641" s="1354">
        <f t="shared" si="9"/>
        <v>12</v>
      </c>
      <c r="O641" s="1355"/>
    </row>
    <row r="642" spans="1:15">
      <c r="A642" s="531" t="s">
        <v>39</v>
      </c>
      <c r="B642" s="531" t="s">
        <v>39</v>
      </c>
      <c r="C642" s="532" t="s">
        <v>736</v>
      </c>
      <c r="D642" s="531">
        <v>2016</v>
      </c>
      <c r="E642" s="533" t="s">
        <v>22</v>
      </c>
      <c r="F642" s="531" t="s">
        <v>6</v>
      </c>
      <c r="G642" s="533" t="s">
        <v>747</v>
      </c>
      <c r="H642" s="1351" t="s">
        <v>2678</v>
      </c>
      <c r="I642" s="1352" t="s">
        <v>1389</v>
      </c>
      <c r="J642" s="1353" t="s">
        <v>1052</v>
      </c>
      <c r="K642" s="1352">
        <v>0</v>
      </c>
      <c r="L642" s="1352">
        <v>2</v>
      </c>
      <c r="M642" s="1352">
        <v>1</v>
      </c>
      <c r="N642" s="1354">
        <f t="shared" si="9"/>
        <v>3</v>
      </c>
      <c r="O642" s="1355"/>
    </row>
    <row r="643" spans="1:15">
      <c r="A643" s="531" t="s">
        <v>39</v>
      </c>
      <c r="B643" s="531" t="s">
        <v>39</v>
      </c>
      <c r="C643" s="532" t="s">
        <v>736</v>
      </c>
      <c r="D643" s="531">
        <v>2016</v>
      </c>
      <c r="E643" s="533" t="s">
        <v>22</v>
      </c>
      <c r="F643" s="531" t="s">
        <v>6</v>
      </c>
      <c r="G643" s="533" t="s">
        <v>747</v>
      </c>
      <c r="H643" s="1351" t="s">
        <v>2678</v>
      </c>
      <c r="I643" s="1352" t="s">
        <v>1389</v>
      </c>
      <c r="J643" s="1353" t="s">
        <v>269</v>
      </c>
      <c r="K643" s="1352">
        <v>0</v>
      </c>
      <c r="L643" s="1352">
        <v>86</v>
      </c>
      <c r="M643" s="1352">
        <v>0</v>
      </c>
      <c r="N643" s="1356">
        <f t="shared" si="9"/>
        <v>86</v>
      </c>
      <c r="O643" s="1355"/>
    </row>
    <row r="644" spans="1:15">
      <c r="A644" s="531" t="s">
        <v>39</v>
      </c>
      <c r="B644" s="531" t="s">
        <v>39</v>
      </c>
      <c r="C644" s="532" t="s">
        <v>736</v>
      </c>
      <c r="D644" s="531">
        <v>2016</v>
      </c>
      <c r="E644" s="533" t="s">
        <v>22</v>
      </c>
      <c r="F644" s="531" t="s">
        <v>6</v>
      </c>
      <c r="G644" s="533" t="s">
        <v>747</v>
      </c>
      <c r="H644" s="1351" t="s">
        <v>2678</v>
      </c>
      <c r="I644" s="1352" t="s">
        <v>1389</v>
      </c>
      <c r="J644" s="1353" t="s">
        <v>1059</v>
      </c>
      <c r="K644" s="1352">
        <v>0</v>
      </c>
      <c r="L644" s="1352">
        <v>313</v>
      </c>
      <c r="M644" s="1352">
        <v>28</v>
      </c>
      <c r="N644" s="1354">
        <f t="shared" si="9"/>
        <v>341</v>
      </c>
      <c r="O644" s="1355"/>
    </row>
    <row r="645" spans="1:15">
      <c r="A645" s="531" t="s">
        <v>39</v>
      </c>
      <c r="B645" s="531" t="s">
        <v>39</v>
      </c>
      <c r="C645" s="532" t="s">
        <v>736</v>
      </c>
      <c r="D645" s="531">
        <v>2016</v>
      </c>
      <c r="E645" s="533" t="s">
        <v>22</v>
      </c>
      <c r="F645" s="531" t="s">
        <v>6</v>
      </c>
      <c r="G645" s="533" t="s">
        <v>747</v>
      </c>
      <c r="H645" s="1351" t="s">
        <v>2678</v>
      </c>
      <c r="I645" s="1352" t="s">
        <v>1389</v>
      </c>
      <c r="J645" s="1353" t="s">
        <v>1061</v>
      </c>
      <c r="K645" s="1352">
        <v>0</v>
      </c>
      <c r="L645" s="1352">
        <v>10</v>
      </c>
      <c r="M645" s="1352">
        <v>0</v>
      </c>
      <c r="N645" s="1354">
        <f t="shared" si="9"/>
        <v>10</v>
      </c>
      <c r="O645" s="1355"/>
    </row>
    <row r="646" spans="1:15">
      <c r="A646" s="531" t="s">
        <v>39</v>
      </c>
      <c r="B646" s="531" t="s">
        <v>39</v>
      </c>
      <c r="C646" s="532" t="s">
        <v>736</v>
      </c>
      <c r="D646" s="531">
        <v>2016</v>
      </c>
      <c r="E646" s="533" t="s">
        <v>22</v>
      </c>
      <c r="F646" s="531" t="s">
        <v>6</v>
      </c>
      <c r="G646" s="533" t="s">
        <v>747</v>
      </c>
      <c r="H646" s="1351" t="s">
        <v>2678</v>
      </c>
      <c r="I646" s="1352" t="s">
        <v>1389</v>
      </c>
      <c r="J646" s="1353" t="s">
        <v>1062</v>
      </c>
      <c r="K646" s="1352">
        <v>0</v>
      </c>
      <c r="L646" s="1352">
        <v>0</v>
      </c>
      <c r="M646" s="1352">
        <v>25</v>
      </c>
      <c r="N646" s="1356">
        <f t="shared" ref="N646:N709" si="10">K646+L646+M646</f>
        <v>25</v>
      </c>
      <c r="O646" s="1355"/>
    </row>
    <row r="647" spans="1:15">
      <c r="A647" s="531" t="s">
        <v>39</v>
      </c>
      <c r="B647" s="531" t="s">
        <v>39</v>
      </c>
      <c r="C647" s="532" t="s">
        <v>736</v>
      </c>
      <c r="D647" s="531">
        <v>2016</v>
      </c>
      <c r="E647" s="533" t="s">
        <v>22</v>
      </c>
      <c r="F647" s="531" t="s">
        <v>6</v>
      </c>
      <c r="G647" s="533" t="s">
        <v>2647</v>
      </c>
      <c r="H647" s="1351" t="s">
        <v>2678</v>
      </c>
      <c r="I647" s="1352" t="s">
        <v>1389</v>
      </c>
      <c r="J647" s="1353" t="s">
        <v>269</v>
      </c>
      <c r="K647" s="1352">
        <v>0</v>
      </c>
      <c r="L647" s="1352">
        <v>7</v>
      </c>
      <c r="M647" s="1352">
        <v>0</v>
      </c>
      <c r="N647" s="1354">
        <f t="shared" si="10"/>
        <v>7</v>
      </c>
      <c r="O647" s="1355"/>
    </row>
    <row r="648" spans="1:15">
      <c r="A648" s="531" t="s">
        <v>39</v>
      </c>
      <c r="B648" s="531" t="s">
        <v>39</v>
      </c>
      <c r="C648" s="532" t="s">
        <v>736</v>
      </c>
      <c r="D648" s="531">
        <v>2016</v>
      </c>
      <c r="E648" s="533" t="s">
        <v>22</v>
      </c>
      <c r="F648" s="531" t="s">
        <v>6</v>
      </c>
      <c r="G648" s="533" t="s">
        <v>2647</v>
      </c>
      <c r="H648" s="1351" t="s">
        <v>2678</v>
      </c>
      <c r="I648" s="1352" t="s">
        <v>1389</v>
      </c>
      <c r="J648" s="1353" t="s">
        <v>74</v>
      </c>
      <c r="K648" s="1352">
        <v>0</v>
      </c>
      <c r="L648" s="1352">
        <v>196</v>
      </c>
      <c r="M648" s="1352">
        <v>0</v>
      </c>
      <c r="N648" s="1354">
        <f t="shared" si="10"/>
        <v>196</v>
      </c>
      <c r="O648" s="1355"/>
    </row>
    <row r="649" spans="1:15">
      <c r="A649" s="531" t="s">
        <v>39</v>
      </c>
      <c r="B649" s="531" t="s">
        <v>39</v>
      </c>
      <c r="C649" s="532" t="s">
        <v>736</v>
      </c>
      <c r="D649" s="531">
        <v>2016</v>
      </c>
      <c r="E649" s="533" t="s">
        <v>22</v>
      </c>
      <c r="F649" s="531" t="s">
        <v>6</v>
      </c>
      <c r="G649" s="533" t="s">
        <v>2647</v>
      </c>
      <c r="H649" s="1351" t="s">
        <v>2678</v>
      </c>
      <c r="I649" s="1352" t="s">
        <v>1389</v>
      </c>
      <c r="J649" s="1353" t="s">
        <v>90</v>
      </c>
      <c r="K649" s="1352">
        <v>0</v>
      </c>
      <c r="L649" s="1352">
        <v>0</v>
      </c>
      <c r="M649" s="1352">
        <v>3</v>
      </c>
      <c r="N649" s="1356">
        <f t="shared" si="10"/>
        <v>3</v>
      </c>
      <c r="O649" s="1355"/>
    </row>
    <row r="650" spans="1:15">
      <c r="A650" s="531" t="s">
        <v>39</v>
      </c>
      <c r="B650" s="531" t="s">
        <v>39</v>
      </c>
      <c r="C650" s="532" t="s">
        <v>736</v>
      </c>
      <c r="D650" s="531">
        <v>2016</v>
      </c>
      <c r="E650" s="533" t="s">
        <v>22</v>
      </c>
      <c r="F650" s="531" t="s">
        <v>6</v>
      </c>
      <c r="G650" s="533" t="s">
        <v>2644</v>
      </c>
      <c r="H650" s="1351" t="s">
        <v>540</v>
      </c>
      <c r="I650" s="1352" t="s">
        <v>2095</v>
      </c>
      <c r="J650" s="1353" t="s">
        <v>1037</v>
      </c>
      <c r="K650" s="1352">
        <v>0</v>
      </c>
      <c r="L650" s="1352">
        <v>33</v>
      </c>
      <c r="M650" s="1352">
        <v>0</v>
      </c>
      <c r="N650" s="1354">
        <f t="shared" si="10"/>
        <v>33</v>
      </c>
      <c r="O650" s="1355"/>
    </row>
    <row r="651" spans="1:15">
      <c r="A651" s="531" t="s">
        <v>39</v>
      </c>
      <c r="B651" s="531" t="s">
        <v>39</v>
      </c>
      <c r="C651" s="532" t="s">
        <v>736</v>
      </c>
      <c r="D651" s="531">
        <v>2016</v>
      </c>
      <c r="E651" s="533" t="s">
        <v>22</v>
      </c>
      <c r="F651" s="531" t="s">
        <v>6</v>
      </c>
      <c r="G651" s="533" t="s">
        <v>2644</v>
      </c>
      <c r="H651" s="1351" t="s">
        <v>540</v>
      </c>
      <c r="I651" s="1352" t="s">
        <v>2095</v>
      </c>
      <c r="J651" s="1353" t="s">
        <v>269</v>
      </c>
      <c r="K651" s="1352">
        <v>0</v>
      </c>
      <c r="L651" s="1352">
        <v>32</v>
      </c>
      <c r="M651" s="1352">
        <v>0</v>
      </c>
      <c r="N651" s="1354">
        <f t="shared" si="10"/>
        <v>32</v>
      </c>
      <c r="O651" s="1355"/>
    </row>
    <row r="652" spans="1:15">
      <c r="A652" s="531" t="s">
        <v>39</v>
      </c>
      <c r="B652" s="531" t="s">
        <v>39</v>
      </c>
      <c r="C652" s="532" t="s">
        <v>736</v>
      </c>
      <c r="D652" s="531">
        <v>2016</v>
      </c>
      <c r="E652" s="533" t="s">
        <v>22</v>
      </c>
      <c r="F652" s="531" t="s">
        <v>6</v>
      </c>
      <c r="G652" s="533" t="s">
        <v>2644</v>
      </c>
      <c r="H652" s="1351" t="s">
        <v>540</v>
      </c>
      <c r="I652" s="1352" t="s">
        <v>2095</v>
      </c>
      <c r="J652" s="1353" t="s">
        <v>1040</v>
      </c>
      <c r="K652" s="1352">
        <v>0</v>
      </c>
      <c r="L652" s="1352">
        <v>34</v>
      </c>
      <c r="M652" s="1352">
        <v>16</v>
      </c>
      <c r="N652" s="1356">
        <f t="shared" si="10"/>
        <v>50</v>
      </c>
      <c r="O652" s="1355"/>
    </row>
    <row r="653" spans="1:15">
      <c r="A653" s="531" t="s">
        <v>39</v>
      </c>
      <c r="B653" s="531" t="s">
        <v>39</v>
      </c>
      <c r="C653" s="532" t="s">
        <v>736</v>
      </c>
      <c r="D653" s="531">
        <v>2016</v>
      </c>
      <c r="E653" s="533" t="s">
        <v>22</v>
      </c>
      <c r="F653" s="531" t="s">
        <v>6</v>
      </c>
      <c r="G653" s="1353" t="s">
        <v>741</v>
      </c>
      <c r="H653" s="1351" t="s">
        <v>540</v>
      </c>
      <c r="I653" s="1352" t="s">
        <v>2095</v>
      </c>
      <c r="J653" s="1353" t="s">
        <v>90</v>
      </c>
      <c r="K653" s="1352">
        <v>0</v>
      </c>
      <c r="L653" s="1352">
        <v>1</v>
      </c>
      <c r="M653" s="1352">
        <v>1</v>
      </c>
      <c r="N653" s="1354">
        <f t="shared" si="10"/>
        <v>2</v>
      </c>
      <c r="O653" s="1355"/>
    </row>
    <row r="654" spans="1:15">
      <c r="A654" s="531" t="s">
        <v>39</v>
      </c>
      <c r="B654" s="531" t="s">
        <v>39</v>
      </c>
      <c r="C654" s="532" t="s">
        <v>736</v>
      </c>
      <c r="D654" s="531">
        <v>2016</v>
      </c>
      <c r="E654" s="533" t="s">
        <v>22</v>
      </c>
      <c r="F654" s="531" t="s">
        <v>6</v>
      </c>
      <c r="G654" s="533" t="s">
        <v>747</v>
      </c>
      <c r="H654" s="1351" t="s">
        <v>540</v>
      </c>
      <c r="I654" s="1352" t="s">
        <v>2095</v>
      </c>
      <c r="J654" s="1353" t="s">
        <v>1052</v>
      </c>
      <c r="K654" s="1352">
        <v>0</v>
      </c>
      <c r="L654" s="1352">
        <v>0</v>
      </c>
      <c r="M654" s="1352">
        <v>2</v>
      </c>
      <c r="N654" s="1354">
        <f t="shared" si="10"/>
        <v>2</v>
      </c>
      <c r="O654" s="1355"/>
    </row>
    <row r="655" spans="1:15">
      <c r="A655" s="531" t="s">
        <v>39</v>
      </c>
      <c r="B655" s="531" t="s">
        <v>39</v>
      </c>
      <c r="C655" s="532" t="s">
        <v>736</v>
      </c>
      <c r="D655" s="531">
        <v>2016</v>
      </c>
      <c r="E655" s="533" t="s">
        <v>22</v>
      </c>
      <c r="F655" s="531" t="s">
        <v>6</v>
      </c>
      <c r="G655" s="533" t="s">
        <v>747</v>
      </c>
      <c r="H655" s="1351" t="s">
        <v>540</v>
      </c>
      <c r="I655" s="1352" t="s">
        <v>2095</v>
      </c>
      <c r="J655" s="1353" t="s">
        <v>269</v>
      </c>
      <c r="K655" s="1352">
        <v>0</v>
      </c>
      <c r="L655" s="1352">
        <v>2</v>
      </c>
      <c r="M655" s="1352">
        <v>2</v>
      </c>
      <c r="N655" s="1356">
        <f t="shared" si="10"/>
        <v>4</v>
      </c>
      <c r="O655" s="1355"/>
    </row>
    <row r="656" spans="1:15">
      <c r="A656" s="531" t="s">
        <v>39</v>
      </c>
      <c r="B656" s="531" t="s">
        <v>39</v>
      </c>
      <c r="C656" s="532" t="s">
        <v>736</v>
      </c>
      <c r="D656" s="531">
        <v>2016</v>
      </c>
      <c r="E656" s="533" t="s">
        <v>22</v>
      </c>
      <c r="F656" s="531" t="s">
        <v>6</v>
      </c>
      <c r="G656" s="533" t="s">
        <v>747</v>
      </c>
      <c r="H656" s="1351" t="s">
        <v>540</v>
      </c>
      <c r="I656" s="1352" t="s">
        <v>2095</v>
      </c>
      <c r="J656" s="1353" t="s">
        <v>1059</v>
      </c>
      <c r="K656" s="1352">
        <v>0</v>
      </c>
      <c r="L656" s="1352">
        <v>3</v>
      </c>
      <c r="M656" s="1352">
        <v>0</v>
      </c>
      <c r="N656" s="1354">
        <f t="shared" si="10"/>
        <v>3</v>
      </c>
      <c r="O656" s="1355"/>
    </row>
    <row r="657" spans="1:15">
      <c r="A657" s="531" t="s">
        <v>39</v>
      </c>
      <c r="B657" s="531" t="s">
        <v>39</v>
      </c>
      <c r="C657" s="532" t="s">
        <v>736</v>
      </c>
      <c r="D657" s="531">
        <v>2016</v>
      </c>
      <c r="E657" s="533" t="s">
        <v>22</v>
      </c>
      <c r="F657" s="531" t="s">
        <v>6</v>
      </c>
      <c r="G657" s="533" t="s">
        <v>747</v>
      </c>
      <c r="H657" s="1351" t="s">
        <v>540</v>
      </c>
      <c r="I657" s="1352" t="s">
        <v>2095</v>
      </c>
      <c r="J657" s="1353" t="s">
        <v>1062</v>
      </c>
      <c r="K657" s="1352">
        <v>0</v>
      </c>
      <c r="L657" s="1352">
        <v>1</v>
      </c>
      <c r="M657" s="1352">
        <v>0</v>
      </c>
      <c r="N657" s="1354">
        <f t="shared" si="10"/>
        <v>1</v>
      </c>
      <c r="O657" s="1355"/>
    </row>
    <row r="658" spans="1:15">
      <c r="A658" s="531" t="s">
        <v>39</v>
      </c>
      <c r="B658" s="531" t="s">
        <v>39</v>
      </c>
      <c r="C658" s="532" t="s">
        <v>736</v>
      </c>
      <c r="D658" s="531">
        <v>2016</v>
      </c>
      <c r="E658" s="533" t="s">
        <v>22</v>
      </c>
      <c r="F658" s="531" t="s">
        <v>6</v>
      </c>
      <c r="G658" s="533" t="s">
        <v>2647</v>
      </c>
      <c r="H658" s="1351" t="s">
        <v>540</v>
      </c>
      <c r="I658" s="1352" t="s">
        <v>2095</v>
      </c>
      <c r="J658" s="1353" t="s">
        <v>1067</v>
      </c>
      <c r="K658" s="1352">
        <v>0</v>
      </c>
      <c r="L658" s="1352">
        <v>21</v>
      </c>
      <c r="M658" s="1352">
        <v>0</v>
      </c>
      <c r="N658" s="1356">
        <f t="shared" si="10"/>
        <v>21</v>
      </c>
      <c r="O658" s="1355"/>
    </row>
    <row r="659" spans="1:15">
      <c r="A659" s="531" t="s">
        <v>39</v>
      </c>
      <c r="B659" s="531" t="s">
        <v>39</v>
      </c>
      <c r="C659" s="532" t="s">
        <v>736</v>
      </c>
      <c r="D659" s="531">
        <v>2016</v>
      </c>
      <c r="E659" s="533" t="s">
        <v>22</v>
      </c>
      <c r="F659" s="531" t="s">
        <v>6</v>
      </c>
      <c r="G659" s="533" t="s">
        <v>2647</v>
      </c>
      <c r="H659" s="1351" t="s">
        <v>540</v>
      </c>
      <c r="I659" s="1352" t="s">
        <v>2095</v>
      </c>
      <c r="J659" s="1353" t="s">
        <v>269</v>
      </c>
      <c r="K659" s="1352">
        <v>0</v>
      </c>
      <c r="L659" s="1352">
        <v>140</v>
      </c>
      <c r="M659" s="1352">
        <v>0</v>
      </c>
      <c r="N659" s="1354">
        <f t="shared" si="10"/>
        <v>140</v>
      </c>
      <c r="O659" s="1355"/>
    </row>
    <row r="660" spans="1:15">
      <c r="A660" s="531" t="s">
        <v>39</v>
      </c>
      <c r="B660" s="531" t="s">
        <v>39</v>
      </c>
      <c r="C660" s="532" t="s">
        <v>736</v>
      </c>
      <c r="D660" s="531">
        <v>2016</v>
      </c>
      <c r="E660" s="533" t="s">
        <v>22</v>
      </c>
      <c r="F660" s="531" t="s">
        <v>6</v>
      </c>
      <c r="G660" s="533" t="s">
        <v>2647</v>
      </c>
      <c r="H660" s="1351" t="s">
        <v>540</v>
      </c>
      <c r="I660" s="1352" t="s">
        <v>2095</v>
      </c>
      <c r="J660" s="1353" t="s">
        <v>90</v>
      </c>
      <c r="K660" s="1352">
        <v>0</v>
      </c>
      <c r="L660" s="1352">
        <v>233</v>
      </c>
      <c r="M660" s="1352">
        <v>3</v>
      </c>
      <c r="N660" s="1354">
        <f t="shared" si="10"/>
        <v>236</v>
      </c>
      <c r="O660" s="1355"/>
    </row>
    <row r="661" spans="1:15">
      <c r="A661" s="531" t="s">
        <v>39</v>
      </c>
      <c r="B661" s="531" t="s">
        <v>39</v>
      </c>
      <c r="C661" s="532" t="s">
        <v>736</v>
      </c>
      <c r="D661" s="531">
        <v>2016</v>
      </c>
      <c r="E661" s="533" t="s">
        <v>22</v>
      </c>
      <c r="F661" s="531" t="s">
        <v>6</v>
      </c>
      <c r="G661" s="533" t="s">
        <v>745</v>
      </c>
      <c r="H661" s="1351" t="s">
        <v>540</v>
      </c>
      <c r="I661" s="1352" t="s">
        <v>2095</v>
      </c>
      <c r="J661" s="1353" t="s">
        <v>269</v>
      </c>
      <c r="K661" s="1352">
        <v>0</v>
      </c>
      <c r="L661" s="1352">
        <v>26</v>
      </c>
      <c r="M661" s="1352">
        <v>0</v>
      </c>
      <c r="N661" s="1356">
        <f t="shared" si="10"/>
        <v>26</v>
      </c>
      <c r="O661" s="1355"/>
    </row>
    <row r="662" spans="1:15">
      <c r="A662" s="531" t="s">
        <v>39</v>
      </c>
      <c r="B662" s="531" t="s">
        <v>39</v>
      </c>
      <c r="C662" s="532" t="s">
        <v>736</v>
      </c>
      <c r="D662" s="531">
        <v>2016</v>
      </c>
      <c r="E662" s="533" t="s">
        <v>22</v>
      </c>
      <c r="F662" s="531" t="s">
        <v>6</v>
      </c>
      <c r="G662" s="533" t="s">
        <v>745</v>
      </c>
      <c r="H662" s="1351" t="s">
        <v>540</v>
      </c>
      <c r="I662" s="1352" t="s">
        <v>860</v>
      </c>
      <c r="J662" s="1353" t="s">
        <v>74</v>
      </c>
      <c r="K662" s="1352">
        <v>0</v>
      </c>
      <c r="L662" s="1352">
        <v>1</v>
      </c>
      <c r="M662" s="1352">
        <v>0</v>
      </c>
      <c r="N662" s="1354">
        <f t="shared" si="10"/>
        <v>1</v>
      </c>
      <c r="O662" s="1355"/>
    </row>
    <row r="663" spans="1:15">
      <c r="A663" s="531" t="s">
        <v>39</v>
      </c>
      <c r="B663" s="531" t="s">
        <v>39</v>
      </c>
      <c r="C663" s="532" t="s">
        <v>736</v>
      </c>
      <c r="D663" s="531">
        <v>2016</v>
      </c>
      <c r="E663" s="533" t="s">
        <v>22</v>
      </c>
      <c r="F663" s="531" t="s">
        <v>6</v>
      </c>
      <c r="G663" s="533" t="s">
        <v>747</v>
      </c>
      <c r="H663" s="1351" t="s">
        <v>2679</v>
      </c>
      <c r="I663" s="1352" t="s">
        <v>860</v>
      </c>
      <c r="J663" s="1353" t="s">
        <v>1037</v>
      </c>
      <c r="K663" s="1352">
        <v>0</v>
      </c>
      <c r="L663" s="1352">
        <v>0</v>
      </c>
      <c r="M663" s="1352">
        <v>1</v>
      </c>
      <c r="N663" s="1354">
        <f t="shared" si="10"/>
        <v>1</v>
      </c>
      <c r="O663" s="1355"/>
    </row>
    <row r="664" spans="1:15">
      <c r="A664" s="531" t="s">
        <v>39</v>
      </c>
      <c r="B664" s="531" t="s">
        <v>39</v>
      </c>
      <c r="C664" s="532" t="s">
        <v>736</v>
      </c>
      <c r="D664" s="531">
        <v>2016</v>
      </c>
      <c r="E664" s="533" t="s">
        <v>22</v>
      </c>
      <c r="F664" s="531" t="s">
        <v>6</v>
      </c>
      <c r="G664" s="533" t="s">
        <v>2644</v>
      </c>
      <c r="H664" s="1351" t="s">
        <v>2680</v>
      </c>
      <c r="I664" s="1352" t="s">
        <v>860</v>
      </c>
      <c r="J664" s="1353" t="s">
        <v>1040</v>
      </c>
      <c r="K664" s="1352">
        <v>0</v>
      </c>
      <c r="L664" s="1352">
        <v>0</v>
      </c>
      <c r="M664" s="1352">
        <v>15</v>
      </c>
      <c r="N664" s="1356">
        <f t="shared" si="10"/>
        <v>15</v>
      </c>
      <c r="O664" s="1355"/>
    </row>
    <row r="665" spans="1:15">
      <c r="A665" s="531" t="s">
        <v>39</v>
      </c>
      <c r="B665" s="531" t="s">
        <v>39</v>
      </c>
      <c r="C665" s="532" t="s">
        <v>736</v>
      </c>
      <c r="D665" s="531">
        <v>2016</v>
      </c>
      <c r="E665" s="533" t="s">
        <v>22</v>
      </c>
      <c r="F665" s="531" t="s">
        <v>6</v>
      </c>
      <c r="G665" s="533" t="s">
        <v>2644</v>
      </c>
      <c r="H665" s="1351" t="s">
        <v>2680</v>
      </c>
      <c r="I665" s="1352" t="s">
        <v>860</v>
      </c>
      <c r="J665" s="1353" t="s">
        <v>1043</v>
      </c>
      <c r="K665" s="1352">
        <v>0</v>
      </c>
      <c r="L665" s="1352">
        <v>0</v>
      </c>
      <c r="M665" s="1352">
        <v>71</v>
      </c>
      <c r="N665" s="1354">
        <f t="shared" si="10"/>
        <v>71</v>
      </c>
      <c r="O665" s="1355"/>
    </row>
    <row r="666" spans="1:15">
      <c r="A666" s="531" t="s">
        <v>39</v>
      </c>
      <c r="B666" s="531" t="s">
        <v>39</v>
      </c>
      <c r="C666" s="532" t="s">
        <v>736</v>
      </c>
      <c r="D666" s="531">
        <v>2016</v>
      </c>
      <c r="E666" s="533" t="s">
        <v>22</v>
      </c>
      <c r="F666" s="531" t="s">
        <v>6</v>
      </c>
      <c r="G666" s="533" t="s">
        <v>747</v>
      </c>
      <c r="H666" s="1351" t="s">
        <v>2680</v>
      </c>
      <c r="I666" s="1352" t="s">
        <v>860</v>
      </c>
      <c r="J666" s="1353" t="s">
        <v>1051</v>
      </c>
      <c r="K666" s="1352">
        <v>0</v>
      </c>
      <c r="L666" s="1352">
        <v>0</v>
      </c>
      <c r="M666" s="1352">
        <v>9</v>
      </c>
      <c r="N666" s="1354">
        <f t="shared" si="10"/>
        <v>9</v>
      </c>
      <c r="O666" s="1355"/>
    </row>
    <row r="667" spans="1:15">
      <c r="A667" s="531" t="s">
        <v>39</v>
      </c>
      <c r="B667" s="531" t="s">
        <v>39</v>
      </c>
      <c r="C667" s="532" t="s">
        <v>736</v>
      </c>
      <c r="D667" s="531">
        <v>2016</v>
      </c>
      <c r="E667" s="533" t="s">
        <v>22</v>
      </c>
      <c r="F667" s="531" t="s">
        <v>6</v>
      </c>
      <c r="G667" s="533" t="s">
        <v>747</v>
      </c>
      <c r="H667" s="1351" t="s">
        <v>2680</v>
      </c>
      <c r="I667" s="1352" t="s">
        <v>860</v>
      </c>
      <c r="J667" s="1353" t="s">
        <v>1038</v>
      </c>
      <c r="K667" s="1352">
        <v>0</v>
      </c>
      <c r="L667" s="1352">
        <v>0</v>
      </c>
      <c r="M667" s="1352">
        <v>5</v>
      </c>
      <c r="N667" s="1356">
        <f t="shared" si="10"/>
        <v>5</v>
      </c>
      <c r="O667" s="1355"/>
    </row>
    <row r="668" spans="1:15">
      <c r="A668" s="531" t="s">
        <v>39</v>
      </c>
      <c r="B668" s="531" t="s">
        <v>39</v>
      </c>
      <c r="C668" s="532" t="s">
        <v>736</v>
      </c>
      <c r="D668" s="531">
        <v>2016</v>
      </c>
      <c r="E668" s="533" t="s">
        <v>22</v>
      </c>
      <c r="F668" s="531" t="s">
        <v>6</v>
      </c>
      <c r="G668" s="533" t="s">
        <v>747</v>
      </c>
      <c r="H668" s="1351" t="s">
        <v>2680</v>
      </c>
      <c r="I668" s="1352" t="s">
        <v>860</v>
      </c>
      <c r="J668" s="1353" t="s">
        <v>1043</v>
      </c>
      <c r="K668" s="1352">
        <v>0</v>
      </c>
      <c r="L668" s="1352">
        <v>0</v>
      </c>
      <c r="M668" s="1352">
        <v>166</v>
      </c>
      <c r="N668" s="1354">
        <f t="shared" si="10"/>
        <v>166</v>
      </c>
      <c r="O668" s="1355"/>
    </row>
    <row r="669" spans="1:15">
      <c r="A669" s="531" t="s">
        <v>39</v>
      </c>
      <c r="B669" s="531" t="s">
        <v>39</v>
      </c>
      <c r="C669" s="532" t="s">
        <v>736</v>
      </c>
      <c r="D669" s="531">
        <v>2016</v>
      </c>
      <c r="E669" s="533" t="s">
        <v>22</v>
      </c>
      <c r="F669" s="531" t="s">
        <v>6</v>
      </c>
      <c r="G669" s="533" t="s">
        <v>747</v>
      </c>
      <c r="H669" s="1351" t="s">
        <v>541</v>
      </c>
      <c r="I669" s="1352" t="s">
        <v>860</v>
      </c>
      <c r="J669" s="1353" t="s">
        <v>1051</v>
      </c>
      <c r="K669" s="1352">
        <v>0</v>
      </c>
      <c r="L669" s="1352">
        <v>2</v>
      </c>
      <c r="M669" s="1352">
        <v>0</v>
      </c>
      <c r="N669" s="1354">
        <f t="shared" si="10"/>
        <v>2</v>
      </c>
      <c r="O669" s="1355"/>
    </row>
    <row r="670" spans="1:15">
      <c r="A670" s="531" t="s">
        <v>39</v>
      </c>
      <c r="B670" s="531" t="s">
        <v>39</v>
      </c>
      <c r="C670" s="532" t="s">
        <v>736</v>
      </c>
      <c r="D670" s="531">
        <v>2016</v>
      </c>
      <c r="E670" s="533" t="s">
        <v>22</v>
      </c>
      <c r="F670" s="531" t="s">
        <v>6</v>
      </c>
      <c r="G670" s="533" t="s">
        <v>2644</v>
      </c>
      <c r="H670" s="1351" t="s">
        <v>542</v>
      </c>
      <c r="I670" s="1352" t="s">
        <v>860</v>
      </c>
      <c r="J670" s="1353" t="s">
        <v>1037</v>
      </c>
      <c r="K670" s="1352">
        <v>0</v>
      </c>
      <c r="L670" s="1352">
        <v>44</v>
      </c>
      <c r="M670" s="1352">
        <v>0</v>
      </c>
      <c r="N670" s="1356">
        <f t="shared" si="10"/>
        <v>44</v>
      </c>
      <c r="O670" s="1355"/>
    </row>
    <row r="671" spans="1:15">
      <c r="A671" s="531" t="s">
        <v>39</v>
      </c>
      <c r="B671" s="531" t="s">
        <v>39</v>
      </c>
      <c r="C671" s="532" t="s">
        <v>736</v>
      </c>
      <c r="D671" s="531">
        <v>2016</v>
      </c>
      <c r="E671" s="533" t="s">
        <v>22</v>
      </c>
      <c r="F671" s="531" t="s">
        <v>6</v>
      </c>
      <c r="G671" s="533" t="s">
        <v>747</v>
      </c>
      <c r="H671" s="1351" t="s">
        <v>542</v>
      </c>
      <c r="I671" s="1352" t="s">
        <v>860</v>
      </c>
      <c r="J671" s="1353" t="s">
        <v>1060</v>
      </c>
      <c r="K671" s="1352">
        <v>0</v>
      </c>
      <c r="L671" s="1352">
        <v>157</v>
      </c>
      <c r="M671" s="1352">
        <v>1</v>
      </c>
      <c r="N671" s="1354">
        <f t="shared" si="10"/>
        <v>158</v>
      </c>
      <c r="O671" s="1355"/>
    </row>
    <row r="672" spans="1:15">
      <c r="A672" s="531" t="s">
        <v>39</v>
      </c>
      <c r="B672" s="531" t="s">
        <v>39</v>
      </c>
      <c r="C672" s="532" t="s">
        <v>736</v>
      </c>
      <c r="D672" s="531">
        <v>2016</v>
      </c>
      <c r="E672" s="533" t="s">
        <v>22</v>
      </c>
      <c r="F672" s="531" t="s">
        <v>6</v>
      </c>
      <c r="G672" s="533" t="s">
        <v>2644</v>
      </c>
      <c r="H672" s="1351" t="s">
        <v>543</v>
      </c>
      <c r="I672" s="1352" t="s">
        <v>2095</v>
      </c>
      <c r="J672" s="1353" t="s">
        <v>1037</v>
      </c>
      <c r="K672" s="1352">
        <v>0</v>
      </c>
      <c r="L672" s="1352">
        <v>78</v>
      </c>
      <c r="M672" s="1352">
        <v>0</v>
      </c>
      <c r="N672" s="1354">
        <f t="shared" si="10"/>
        <v>78</v>
      </c>
      <c r="O672" s="1355"/>
    </row>
    <row r="673" spans="1:15">
      <c r="A673" s="531" t="s">
        <v>39</v>
      </c>
      <c r="B673" s="531" t="s">
        <v>39</v>
      </c>
      <c r="C673" s="532" t="s">
        <v>736</v>
      </c>
      <c r="D673" s="531">
        <v>2016</v>
      </c>
      <c r="E673" s="533" t="s">
        <v>22</v>
      </c>
      <c r="F673" s="531" t="s">
        <v>6</v>
      </c>
      <c r="G673" s="533" t="s">
        <v>2644</v>
      </c>
      <c r="H673" s="1351" t="s">
        <v>543</v>
      </c>
      <c r="I673" s="1352" t="s">
        <v>2095</v>
      </c>
      <c r="J673" s="1353" t="s">
        <v>1051</v>
      </c>
      <c r="K673" s="1352">
        <v>0</v>
      </c>
      <c r="L673" s="1352">
        <v>0</v>
      </c>
      <c r="M673" s="1352">
        <v>20</v>
      </c>
      <c r="N673" s="1356">
        <f t="shared" si="10"/>
        <v>20</v>
      </c>
      <c r="O673" s="1355"/>
    </row>
    <row r="674" spans="1:15">
      <c r="A674" s="531" t="s">
        <v>39</v>
      </c>
      <c r="B674" s="531" t="s">
        <v>39</v>
      </c>
      <c r="C674" s="532" t="s">
        <v>736</v>
      </c>
      <c r="D674" s="531">
        <v>2016</v>
      </c>
      <c r="E674" s="533" t="s">
        <v>22</v>
      </c>
      <c r="F674" s="531" t="s">
        <v>6</v>
      </c>
      <c r="G674" s="533" t="s">
        <v>2644</v>
      </c>
      <c r="H674" s="1351" t="s">
        <v>543</v>
      </c>
      <c r="I674" s="1352" t="s">
        <v>2095</v>
      </c>
      <c r="J674" s="1353" t="s">
        <v>1040</v>
      </c>
      <c r="K674" s="1352">
        <v>0</v>
      </c>
      <c r="L674" s="1352">
        <v>2159</v>
      </c>
      <c r="M674" s="1352">
        <v>1669</v>
      </c>
      <c r="N674" s="1354">
        <f t="shared" si="10"/>
        <v>3828</v>
      </c>
      <c r="O674" s="1355"/>
    </row>
    <row r="675" spans="1:15">
      <c r="A675" s="531" t="s">
        <v>39</v>
      </c>
      <c r="B675" s="531" t="s">
        <v>39</v>
      </c>
      <c r="C675" s="532" t="s">
        <v>736</v>
      </c>
      <c r="D675" s="531">
        <v>2016</v>
      </c>
      <c r="E675" s="533" t="s">
        <v>22</v>
      </c>
      <c r="F675" s="531" t="s">
        <v>6</v>
      </c>
      <c r="G675" s="533" t="s">
        <v>2644</v>
      </c>
      <c r="H675" s="1351" t="s">
        <v>543</v>
      </c>
      <c r="I675" s="1352" t="s">
        <v>2095</v>
      </c>
      <c r="J675" s="1353" t="s">
        <v>1041</v>
      </c>
      <c r="K675" s="1352">
        <v>0</v>
      </c>
      <c r="L675" s="1352">
        <v>3</v>
      </c>
      <c r="M675" s="1352">
        <v>292</v>
      </c>
      <c r="N675" s="1354">
        <f t="shared" si="10"/>
        <v>295</v>
      </c>
      <c r="O675" s="1355"/>
    </row>
    <row r="676" spans="1:15">
      <c r="A676" s="531" t="s">
        <v>39</v>
      </c>
      <c r="B676" s="531" t="s">
        <v>39</v>
      </c>
      <c r="C676" s="532" t="s">
        <v>736</v>
      </c>
      <c r="D676" s="531">
        <v>2016</v>
      </c>
      <c r="E676" s="533" t="s">
        <v>22</v>
      </c>
      <c r="F676" s="531" t="s">
        <v>6</v>
      </c>
      <c r="G676" s="1353" t="s">
        <v>741</v>
      </c>
      <c r="H676" s="1351" t="s">
        <v>543</v>
      </c>
      <c r="I676" s="1352" t="s">
        <v>2095</v>
      </c>
      <c r="J676" s="1353" t="s">
        <v>90</v>
      </c>
      <c r="K676" s="1352">
        <v>0</v>
      </c>
      <c r="L676" s="1352">
        <v>0</v>
      </c>
      <c r="M676" s="1352">
        <v>18</v>
      </c>
      <c r="N676" s="1356">
        <f t="shared" si="10"/>
        <v>18</v>
      </c>
      <c r="O676" s="1355"/>
    </row>
    <row r="677" spans="1:15">
      <c r="A677" s="531" t="s">
        <v>39</v>
      </c>
      <c r="B677" s="531" t="s">
        <v>39</v>
      </c>
      <c r="C677" s="532" t="s">
        <v>736</v>
      </c>
      <c r="D677" s="531">
        <v>2016</v>
      </c>
      <c r="E677" s="533" t="s">
        <v>22</v>
      </c>
      <c r="F677" s="531" t="s">
        <v>6</v>
      </c>
      <c r="G677" s="533" t="s">
        <v>747</v>
      </c>
      <c r="H677" s="1351" t="s">
        <v>543</v>
      </c>
      <c r="I677" s="1352" t="s">
        <v>2095</v>
      </c>
      <c r="J677" s="1353" t="s">
        <v>1051</v>
      </c>
      <c r="K677" s="1352">
        <v>0</v>
      </c>
      <c r="L677" s="1352">
        <v>2451</v>
      </c>
      <c r="M677" s="1352">
        <v>2550</v>
      </c>
      <c r="N677" s="1354">
        <f t="shared" si="10"/>
        <v>5001</v>
      </c>
      <c r="O677" s="1355"/>
    </row>
    <row r="678" spans="1:15">
      <c r="A678" s="531" t="s">
        <v>39</v>
      </c>
      <c r="B678" s="531" t="s">
        <v>39</v>
      </c>
      <c r="C678" s="532" t="s">
        <v>736</v>
      </c>
      <c r="D678" s="531">
        <v>2016</v>
      </c>
      <c r="E678" s="533" t="s">
        <v>22</v>
      </c>
      <c r="F678" s="531" t="s">
        <v>6</v>
      </c>
      <c r="G678" s="533" t="s">
        <v>747</v>
      </c>
      <c r="H678" s="1351" t="s">
        <v>543</v>
      </c>
      <c r="I678" s="1352" t="s">
        <v>2095</v>
      </c>
      <c r="J678" s="1353" t="s">
        <v>1052</v>
      </c>
      <c r="K678" s="1352">
        <v>0</v>
      </c>
      <c r="L678" s="1352">
        <v>116</v>
      </c>
      <c r="M678" s="1352">
        <v>0</v>
      </c>
      <c r="N678" s="1354">
        <f t="shared" si="10"/>
        <v>116</v>
      </c>
      <c r="O678" s="1355"/>
    </row>
    <row r="679" spans="1:15">
      <c r="A679" s="531" t="s">
        <v>39</v>
      </c>
      <c r="B679" s="531" t="s">
        <v>39</v>
      </c>
      <c r="C679" s="532" t="s">
        <v>736</v>
      </c>
      <c r="D679" s="531">
        <v>2016</v>
      </c>
      <c r="E679" s="533" t="s">
        <v>22</v>
      </c>
      <c r="F679" s="531" t="s">
        <v>6</v>
      </c>
      <c r="G679" s="533" t="s">
        <v>747</v>
      </c>
      <c r="H679" s="1351" t="s">
        <v>543</v>
      </c>
      <c r="I679" s="1352" t="s">
        <v>2095</v>
      </c>
      <c r="J679" s="1353" t="s">
        <v>1038</v>
      </c>
      <c r="K679" s="1352">
        <v>0</v>
      </c>
      <c r="L679" s="1352">
        <v>0</v>
      </c>
      <c r="M679" s="1352">
        <v>40</v>
      </c>
      <c r="N679" s="1356">
        <f t="shared" si="10"/>
        <v>40</v>
      </c>
      <c r="O679" s="1355"/>
    </row>
    <row r="680" spans="1:15">
      <c r="A680" s="531" t="s">
        <v>39</v>
      </c>
      <c r="B680" s="531" t="s">
        <v>39</v>
      </c>
      <c r="C680" s="532" t="s">
        <v>736</v>
      </c>
      <c r="D680" s="531">
        <v>2016</v>
      </c>
      <c r="E680" s="533" t="s">
        <v>22</v>
      </c>
      <c r="F680" s="531" t="s">
        <v>6</v>
      </c>
      <c r="G680" s="533" t="s">
        <v>747</v>
      </c>
      <c r="H680" s="1351" t="s">
        <v>543</v>
      </c>
      <c r="I680" s="1352" t="s">
        <v>2095</v>
      </c>
      <c r="J680" s="1353" t="s">
        <v>269</v>
      </c>
      <c r="K680" s="1352">
        <v>0</v>
      </c>
      <c r="L680" s="1352">
        <v>0</v>
      </c>
      <c r="M680" s="1352">
        <v>61</v>
      </c>
      <c r="N680" s="1354">
        <f t="shared" si="10"/>
        <v>61</v>
      </c>
      <c r="O680" s="1355"/>
    </row>
    <row r="681" spans="1:15">
      <c r="A681" s="531" t="s">
        <v>39</v>
      </c>
      <c r="B681" s="531" t="s">
        <v>39</v>
      </c>
      <c r="C681" s="532" t="s">
        <v>736</v>
      </c>
      <c r="D681" s="531">
        <v>2016</v>
      </c>
      <c r="E681" s="533" t="s">
        <v>22</v>
      </c>
      <c r="F681" s="531" t="s">
        <v>6</v>
      </c>
      <c r="G681" s="533" t="s">
        <v>747</v>
      </c>
      <c r="H681" s="1351" t="s">
        <v>543</v>
      </c>
      <c r="I681" s="1352" t="s">
        <v>2095</v>
      </c>
      <c r="J681" s="1353" t="s">
        <v>1059</v>
      </c>
      <c r="K681" s="1352">
        <v>0</v>
      </c>
      <c r="L681" s="1352">
        <v>1660</v>
      </c>
      <c r="M681" s="1352">
        <v>0</v>
      </c>
      <c r="N681" s="1354">
        <f t="shared" si="10"/>
        <v>1660</v>
      </c>
      <c r="O681" s="1355"/>
    </row>
    <row r="682" spans="1:15">
      <c r="A682" s="531" t="s">
        <v>39</v>
      </c>
      <c r="B682" s="531" t="s">
        <v>39</v>
      </c>
      <c r="C682" s="532" t="s">
        <v>736</v>
      </c>
      <c r="D682" s="531">
        <v>2016</v>
      </c>
      <c r="E682" s="533" t="s">
        <v>22</v>
      </c>
      <c r="F682" s="531" t="s">
        <v>6</v>
      </c>
      <c r="G682" s="533" t="s">
        <v>747</v>
      </c>
      <c r="H682" s="1351" t="s">
        <v>543</v>
      </c>
      <c r="I682" s="1352" t="s">
        <v>2095</v>
      </c>
      <c r="J682" s="1353" t="s">
        <v>1060</v>
      </c>
      <c r="K682" s="1352">
        <v>0</v>
      </c>
      <c r="L682" s="1352">
        <v>856</v>
      </c>
      <c r="M682" s="1352">
        <v>0</v>
      </c>
      <c r="N682" s="1356">
        <f t="shared" si="10"/>
        <v>856</v>
      </c>
      <c r="O682" s="1355"/>
    </row>
    <row r="683" spans="1:15">
      <c r="A683" s="531" t="s">
        <v>39</v>
      </c>
      <c r="B683" s="531" t="s">
        <v>39</v>
      </c>
      <c r="C683" s="532" t="s">
        <v>736</v>
      </c>
      <c r="D683" s="531">
        <v>2016</v>
      </c>
      <c r="E683" s="533" t="s">
        <v>22</v>
      </c>
      <c r="F683" s="531" t="s">
        <v>6</v>
      </c>
      <c r="G683" s="533" t="s">
        <v>747</v>
      </c>
      <c r="H683" s="1351" t="s">
        <v>543</v>
      </c>
      <c r="I683" s="1352" t="s">
        <v>2095</v>
      </c>
      <c r="J683" s="1353" t="s">
        <v>1061</v>
      </c>
      <c r="K683" s="1352">
        <v>0</v>
      </c>
      <c r="L683" s="1352">
        <v>695</v>
      </c>
      <c r="M683" s="1352">
        <v>0</v>
      </c>
      <c r="N683" s="1354">
        <f t="shared" si="10"/>
        <v>695</v>
      </c>
      <c r="O683" s="1355"/>
    </row>
    <row r="684" spans="1:15">
      <c r="A684" s="531" t="s">
        <v>39</v>
      </c>
      <c r="B684" s="531" t="s">
        <v>39</v>
      </c>
      <c r="C684" s="532" t="s">
        <v>736</v>
      </c>
      <c r="D684" s="531">
        <v>2016</v>
      </c>
      <c r="E684" s="533" t="s">
        <v>22</v>
      </c>
      <c r="F684" s="531" t="s">
        <v>6</v>
      </c>
      <c r="G684" s="533" t="s">
        <v>747</v>
      </c>
      <c r="H684" s="1351" t="s">
        <v>543</v>
      </c>
      <c r="I684" s="1352" t="s">
        <v>2095</v>
      </c>
      <c r="J684" s="1353" t="s">
        <v>1043</v>
      </c>
      <c r="K684" s="1352">
        <v>0</v>
      </c>
      <c r="L684" s="1352">
        <v>10</v>
      </c>
      <c r="M684" s="1352">
        <v>0</v>
      </c>
      <c r="N684" s="1354">
        <f t="shared" si="10"/>
        <v>10</v>
      </c>
      <c r="O684" s="1355"/>
    </row>
    <row r="685" spans="1:15">
      <c r="A685" s="531" t="s">
        <v>39</v>
      </c>
      <c r="B685" s="531" t="s">
        <v>39</v>
      </c>
      <c r="C685" s="532" t="s">
        <v>736</v>
      </c>
      <c r="D685" s="531">
        <v>2016</v>
      </c>
      <c r="E685" s="533" t="s">
        <v>22</v>
      </c>
      <c r="F685" s="531" t="s">
        <v>6</v>
      </c>
      <c r="G685" s="533" t="s">
        <v>747</v>
      </c>
      <c r="H685" s="1351" t="s">
        <v>543</v>
      </c>
      <c r="I685" s="1352" t="s">
        <v>2095</v>
      </c>
      <c r="J685" s="1353" t="s">
        <v>1062</v>
      </c>
      <c r="K685" s="1352">
        <v>0</v>
      </c>
      <c r="L685" s="1352">
        <v>1</v>
      </c>
      <c r="M685" s="1352">
        <v>212</v>
      </c>
      <c r="N685" s="1356">
        <f t="shared" si="10"/>
        <v>213</v>
      </c>
      <c r="O685" s="1355"/>
    </row>
    <row r="686" spans="1:15">
      <c r="A686" s="531" t="s">
        <v>39</v>
      </c>
      <c r="B686" s="531" t="s">
        <v>39</v>
      </c>
      <c r="C686" s="532" t="s">
        <v>736</v>
      </c>
      <c r="D686" s="531">
        <v>2016</v>
      </c>
      <c r="E686" s="533" t="s">
        <v>22</v>
      </c>
      <c r="F686" s="531" t="s">
        <v>6</v>
      </c>
      <c r="G686" s="533" t="s">
        <v>2647</v>
      </c>
      <c r="H686" s="1351" t="s">
        <v>543</v>
      </c>
      <c r="I686" s="1352" t="s">
        <v>2095</v>
      </c>
      <c r="J686" s="1353" t="s">
        <v>90</v>
      </c>
      <c r="K686" s="1352">
        <v>0</v>
      </c>
      <c r="L686" s="1352">
        <v>0</v>
      </c>
      <c r="M686" s="1352">
        <v>11</v>
      </c>
      <c r="N686" s="1354">
        <f t="shared" si="10"/>
        <v>11</v>
      </c>
      <c r="O686" s="1355"/>
    </row>
    <row r="687" spans="1:15">
      <c r="A687" s="531" t="s">
        <v>39</v>
      </c>
      <c r="B687" s="531" t="s">
        <v>39</v>
      </c>
      <c r="C687" s="532" t="s">
        <v>736</v>
      </c>
      <c r="D687" s="531">
        <v>2016</v>
      </c>
      <c r="E687" s="533" t="s">
        <v>22</v>
      </c>
      <c r="F687" s="531" t="s">
        <v>6</v>
      </c>
      <c r="G687" s="533" t="s">
        <v>2644</v>
      </c>
      <c r="H687" s="1351" t="s">
        <v>544</v>
      </c>
      <c r="I687" s="1352" t="s">
        <v>1389</v>
      </c>
      <c r="J687" s="1353" t="s">
        <v>1040</v>
      </c>
      <c r="K687" s="1352">
        <v>0</v>
      </c>
      <c r="L687" s="1352">
        <v>0</v>
      </c>
      <c r="M687" s="1352">
        <v>80</v>
      </c>
      <c r="N687" s="1354">
        <f t="shared" si="10"/>
        <v>80</v>
      </c>
      <c r="O687" s="1355"/>
    </row>
    <row r="688" spans="1:15">
      <c r="A688" s="531" t="s">
        <v>39</v>
      </c>
      <c r="B688" s="531" t="s">
        <v>39</v>
      </c>
      <c r="C688" s="532" t="s">
        <v>736</v>
      </c>
      <c r="D688" s="531">
        <v>2016</v>
      </c>
      <c r="E688" s="533" t="s">
        <v>22</v>
      </c>
      <c r="F688" s="531" t="s">
        <v>6</v>
      </c>
      <c r="G688" s="533" t="s">
        <v>2644</v>
      </c>
      <c r="H688" s="1351" t="s">
        <v>544</v>
      </c>
      <c r="I688" s="1352" t="s">
        <v>1389</v>
      </c>
      <c r="J688" s="1353" t="s">
        <v>1041</v>
      </c>
      <c r="K688" s="1352">
        <v>0</v>
      </c>
      <c r="L688" s="1352">
        <v>0</v>
      </c>
      <c r="M688" s="1352">
        <v>13</v>
      </c>
      <c r="N688" s="1356">
        <f t="shared" si="10"/>
        <v>13</v>
      </c>
      <c r="O688" s="1355"/>
    </row>
    <row r="689" spans="1:15">
      <c r="A689" s="531" t="s">
        <v>39</v>
      </c>
      <c r="B689" s="531" t="s">
        <v>39</v>
      </c>
      <c r="C689" s="532" t="s">
        <v>736</v>
      </c>
      <c r="D689" s="531">
        <v>2016</v>
      </c>
      <c r="E689" s="533" t="s">
        <v>22</v>
      </c>
      <c r="F689" s="531" t="s">
        <v>6</v>
      </c>
      <c r="G689" s="533" t="s">
        <v>2644</v>
      </c>
      <c r="H689" s="1351" t="s">
        <v>544</v>
      </c>
      <c r="I689" s="1352" t="s">
        <v>1389</v>
      </c>
      <c r="J689" s="1353" t="s">
        <v>1044</v>
      </c>
      <c r="K689" s="1352">
        <v>0</v>
      </c>
      <c r="L689" s="1352">
        <v>1</v>
      </c>
      <c r="M689" s="1352">
        <v>6</v>
      </c>
      <c r="N689" s="1354">
        <f t="shared" si="10"/>
        <v>7</v>
      </c>
      <c r="O689" s="1355"/>
    </row>
    <row r="690" spans="1:15">
      <c r="A690" s="531" t="s">
        <v>39</v>
      </c>
      <c r="B690" s="531" t="s">
        <v>39</v>
      </c>
      <c r="C690" s="532" t="s">
        <v>736</v>
      </c>
      <c r="D690" s="531">
        <v>2016</v>
      </c>
      <c r="E690" s="533" t="s">
        <v>22</v>
      </c>
      <c r="F690" s="531" t="s">
        <v>6</v>
      </c>
      <c r="G690" s="1353" t="s">
        <v>741</v>
      </c>
      <c r="H690" s="1351" t="s">
        <v>544</v>
      </c>
      <c r="I690" s="1352" t="s">
        <v>1389</v>
      </c>
      <c r="J690" s="1353" t="s">
        <v>90</v>
      </c>
      <c r="K690" s="1352">
        <v>0</v>
      </c>
      <c r="L690" s="1352">
        <v>0</v>
      </c>
      <c r="M690" s="1352">
        <v>2</v>
      </c>
      <c r="N690" s="1354">
        <f t="shared" si="10"/>
        <v>2</v>
      </c>
      <c r="O690" s="1355"/>
    </row>
    <row r="691" spans="1:15">
      <c r="A691" s="531" t="s">
        <v>39</v>
      </c>
      <c r="B691" s="531" t="s">
        <v>39</v>
      </c>
      <c r="C691" s="532" t="s">
        <v>736</v>
      </c>
      <c r="D691" s="531">
        <v>2016</v>
      </c>
      <c r="E691" s="533" t="s">
        <v>22</v>
      </c>
      <c r="F691" s="531" t="s">
        <v>6</v>
      </c>
      <c r="G691" s="533" t="s">
        <v>747</v>
      </c>
      <c r="H691" s="1351" t="s">
        <v>544</v>
      </c>
      <c r="I691" s="1352" t="s">
        <v>1389</v>
      </c>
      <c r="J691" s="1353" t="s">
        <v>1051</v>
      </c>
      <c r="K691" s="1352">
        <v>0</v>
      </c>
      <c r="L691" s="1352">
        <v>0</v>
      </c>
      <c r="M691" s="1352">
        <v>17</v>
      </c>
      <c r="N691" s="1356">
        <f t="shared" si="10"/>
        <v>17</v>
      </c>
      <c r="O691" s="1355"/>
    </row>
    <row r="692" spans="1:15">
      <c r="A692" s="531" t="s">
        <v>39</v>
      </c>
      <c r="B692" s="531" t="s">
        <v>39</v>
      </c>
      <c r="C692" s="532" t="s">
        <v>736</v>
      </c>
      <c r="D692" s="531">
        <v>2016</v>
      </c>
      <c r="E692" s="533" t="s">
        <v>22</v>
      </c>
      <c r="F692" s="531" t="s">
        <v>6</v>
      </c>
      <c r="G692" s="533" t="s">
        <v>747</v>
      </c>
      <c r="H692" s="1351" t="s">
        <v>544</v>
      </c>
      <c r="I692" s="1352" t="s">
        <v>1389</v>
      </c>
      <c r="J692" s="1353" t="s">
        <v>1038</v>
      </c>
      <c r="K692" s="1352">
        <v>0</v>
      </c>
      <c r="L692" s="1352">
        <v>0</v>
      </c>
      <c r="M692" s="1352">
        <v>15</v>
      </c>
      <c r="N692" s="1354">
        <f t="shared" si="10"/>
        <v>15</v>
      </c>
      <c r="O692" s="1355"/>
    </row>
    <row r="693" spans="1:15">
      <c r="A693" s="531" t="s">
        <v>39</v>
      </c>
      <c r="B693" s="531" t="s">
        <v>39</v>
      </c>
      <c r="C693" s="532" t="s">
        <v>736</v>
      </c>
      <c r="D693" s="531">
        <v>2016</v>
      </c>
      <c r="E693" s="533" t="s">
        <v>22</v>
      </c>
      <c r="F693" s="531" t="s">
        <v>6</v>
      </c>
      <c r="G693" s="533" t="s">
        <v>747</v>
      </c>
      <c r="H693" s="1351" t="s">
        <v>544</v>
      </c>
      <c r="I693" s="1352" t="s">
        <v>1389</v>
      </c>
      <c r="J693" s="1353" t="s">
        <v>1062</v>
      </c>
      <c r="K693" s="1352">
        <v>0</v>
      </c>
      <c r="L693" s="1352">
        <v>0</v>
      </c>
      <c r="M693" s="1352">
        <v>1</v>
      </c>
      <c r="N693" s="1354">
        <f t="shared" si="10"/>
        <v>1</v>
      </c>
      <c r="O693" s="1355"/>
    </row>
    <row r="694" spans="1:15">
      <c r="A694" s="531" t="s">
        <v>39</v>
      </c>
      <c r="B694" s="531" t="s">
        <v>39</v>
      </c>
      <c r="C694" s="532" t="s">
        <v>736</v>
      </c>
      <c r="D694" s="531">
        <v>2016</v>
      </c>
      <c r="E694" s="533" t="s">
        <v>22</v>
      </c>
      <c r="F694" s="531" t="s">
        <v>6</v>
      </c>
      <c r="G694" s="533" t="s">
        <v>2647</v>
      </c>
      <c r="H694" s="1351" t="s">
        <v>544</v>
      </c>
      <c r="I694" s="1352" t="s">
        <v>1389</v>
      </c>
      <c r="J694" s="1353" t="s">
        <v>90</v>
      </c>
      <c r="K694" s="1352">
        <v>0</v>
      </c>
      <c r="L694" s="1352">
        <v>0</v>
      </c>
      <c r="M694" s="1352">
        <v>2</v>
      </c>
      <c r="N694" s="1356">
        <f t="shared" si="10"/>
        <v>2</v>
      </c>
      <c r="O694" s="1355"/>
    </row>
    <row r="695" spans="1:15">
      <c r="A695" s="531" t="s">
        <v>39</v>
      </c>
      <c r="B695" s="531" t="s">
        <v>39</v>
      </c>
      <c r="C695" s="532" t="s">
        <v>736</v>
      </c>
      <c r="D695" s="531">
        <v>2016</v>
      </c>
      <c r="E695" s="533" t="s">
        <v>22</v>
      </c>
      <c r="F695" s="531" t="s">
        <v>6</v>
      </c>
      <c r="G695" s="533" t="s">
        <v>2644</v>
      </c>
      <c r="H695" s="1351" t="s">
        <v>545</v>
      </c>
      <c r="I695" s="1352" t="s">
        <v>1389</v>
      </c>
      <c r="J695" s="1353" t="s">
        <v>1040</v>
      </c>
      <c r="K695" s="1352">
        <v>0</v>
      </c>
      <c r="L695" s="1352">
        <v>0</v>
      </c>
      <c r="M695" s="1352">
        <v>44</v>
      </c>
      <c r="N695" s="1354">
        <f t="shared" si="10"/>
        <v>44</v>
      </c>
      <c r="O695" s="1355"/>
    </row>
    <row r="696" spans="1:15">
      <c r="A696" s="531" t="s">
        <v>39</v>
      </c>
      <c r="B696" s="531" t="s">
        <v>39</v>
      </c>
      <c r="C696" s="532" t="s">
        <v>736</v>
      </c>
      <c r="D696" s="531">
        <v>2016</v>
      </c>
      <c r="E696" s="533" t="s">
        <v>22</v>
      </c>
      <c r="F696" s="531" t="s">
        <v>6</v>
      </c>
      <c r="G696" s="533" t="s">
        <v>2644</v>
      </c>
      <c r="H696" s="1351" t="s">
        <v>545</v>
      </c>
      <c r="I696" s="1352" t="s">
        <v>1389</v>
      </c>
      <c r="J696" s="1353" t="s">
        <v>1041</v>
      </c>
      <c r="K696" s="1352">
        <v>0</v>
      </c>
      <c r="L696" s="1352">
        <v>0</v>
      </c>
      <c r="M696" s="1352">
        <v>12</v>
      </c>
      <c r="N696" s="1354">
        <f t="shared" si="10"/>
        <v>12</v>
      </c>
      <c r="O696" s="1355"/>
    </row>
    <row r="697" spans="1:15">
      <c r="A697" s="531" t="s">
        <v>39</v>
      </c>
      <c r="B697" s="531" t="s">
        <v>39</v>
      </c>
      <c r="C697" s="532" t="s">
        <v>736</v>
      </c>
      <c r="D697" s="531">
        <v>2016</v>
      </c>
      <c r="E697" s="533" t="s">
        <v>22</v>
      </c>
      <c r="F697" s="531" t="s">
        <v>6</v>
      </c>
      <c r="G697" s="533" t="s">
        <v>2644</v>
      </c>
      <c r="H697" s="1351" t="s">
        <v>545</v>
      </c>
      <c r="I697" s="1352" t="s">
        <v>1389</v>
      </c>
      <c r="J697" s="1353" t="s">
        <v>1044</v>
      </c>
      <c r="K697" s="1352">
        <v>0</v>
      </c>
      <c r="L697" s="1352">
        <v>0</v>
      </c>
      <c r="M697" s="1352">
        <v>2</v>
      </c>
      <c r="N697" s="1356">
        <f t="shared" si="10"/>
        <v>2</v>
      </c>
      <c r="O697" s="1355"/>
    </row>
    <row r="698" spans="1:15">
      <c r="A698" s="531" t="s">
        <v>39</v>
      </c>
      <c r="B698" s="531" t="s">
        <v>39</v>
      </c>
      <c r="C698" s="532" t="s">
        <v>736</v>
      </c>
      <c r="D698" s="531">
        <v>2016</v>
      </c>
      <c r="E698" s="533" t="s">
        <v>22</v>
      </c>
      <c r="F698" s="531" t="s">
        <v>6</v>
      </c>
      <c r="G698" s="533" t="s">
        <v>747</v>
      </c>
      <c r="H698" s="1351" t="s">
        <v>545</v>
      </c>
      <c r="I698" s="1352" t="s">
        <v>1389</v>
      </c>
      <c r="J698" s="1353" t="s">
        <v>1051</v>
      </c>
      <c r="K698" s="1352">
        <v>0</v>
      </c>
      <c r="L698" s="1352">
        <v>0</v>
      </c>
      <c r="M698" s="1352">
        <v>6</v>
      </c>
      <c r="N698" s="1354">
        <f t="shared" si="10"/>
        <v>6</v>
      </c>
      <c r="O698" s="1355"/>
    </row>
    <row r="699" spans="1:15">
      <c r="A699" s="531" t="s">
        <v>39</v>
      </c>
      <c r="B699" s="531" t="s">
        <v>39</v>
      </c>
      <c r="C699" s="532" t="s">
        <v>736</v>
      </c>
      <c r="D699" s="531">
        <v>2016</v>
      </c>
      <c r="E699" s="533" t="s">
        <v>22</v>
      </c>
      <c r="F699" s="531" t="s">
        <v>6</v>
      </c>
      <c r="G699" s="533" t="s">
        <v>747</v>
      </c>
      <c r="H699" s="1351" t="s">
        <v>545</v>
      </c>
      <c r="I699" s="1352" t="s">
        <v>1389</v>
      </c>
      <c r="J699" s="1353" t="s">
        <v>1038</v>
      </c>
      <c r="K699" s="1352">
        <v>0</v>
      </c>
      <c r="L699" s="1352">
        <v>0</v>
      </c>
      <c r="M699" s="1352">
        <v>10</v>
      </c>
      <c r="N699" s="1354">
        <f t="shared" si="10"/>
        <v>10</v>
      </c>
      <c r="O699" s="1355"/>
    </row>
    <row r="700" spans="1:15">
      <c r="A700" s="531" t="s">
        <v>39</v>
      </c>
      <c r="B700" s="531" t="s">
        <v>39</v>
      </c>
      <c r="C700" s="532" t="s">
        <v>736</v>
      </c>
      <c r="D700" s="531">
        <v>2016</v>
      </c>
      <c r="E700" s="533" t="s">
        <v>22</v>
      </c>
      <c r="F700" s="531" t="s">
        <v>6</v>
      </c>
      <c r="G700" s="533" t="s">
        <v>747</v>
      </c>
      <c r="H700" s="1351" t="s">
        <v>545</v>
      </c>
      <c r="I700" s="1352" t="s">
        <v>1389</v>
      </c>
      <c r="J700" s="1353" t="s">
        <v>1060</v>
      </c>
      <c r="K700" s="1352">
        <v>0</v>
      </c>
      <c r="L700" s="1352">
        <v>18</v>
      </c>
      <c r="M700" s="1352">
        <v>0</v>
      </c>
      <c r="N700" s="1356">
        <f t="shared" si="10"/>
        <v>18</v>
      </c>
      <c r="O700" s="1355"/>
    </row>
    <row r="701" spans="1:15">
      <c r="A701" s="531" t="s">
        <v>39</v>
      </c>
      <c r="B701" s="531" t="s">
        <v>39</v>
      </c>
      <c r="C701" s="532" t="s">
        <v>736</v>
      </c>
      <c r="D701" s="531">
        <v>2016</v>
      </c>
      <c r="E701" s="533" t="s">
        <v>22</v>
      </c>
      <c r="F701" s="531" t="s">
        <v>6</v>
      </c>
      <c r="G701" s="533" t="s">
        <v>747</v>
      </c>
      <c r="H701" s="1351" t="s">
        <v>545</v>
      </c>
      <c r="I701" s="1352" t="s">
        <v>1389</v>
      </c>
      <c r="J701" s="1353" t="s">
        <v>1062</v>
      </c>
      <c r="K701" s="1352">
        <v>0</v>
      </c>
      <c r="L701" s="1352">
        <v>0</v>
      </c>
      <c r="M701" s="1352">
        <v>2</v>
      </c>
      <c r="N701" s="1354">
        <f t="shared" si="10"/>
        <v>2</v>
      </c>
      <c r="O701" s="1355"/>
    </row>
    <row r="702" spans="1:15">
      <c r="A702" s="531" t="s">
        <v>39</v>
      </c>
      <c r="B702" s="531" t="s">
        <v>39</v>
      </c>
      <c r="C702" s="532" t="s">
        <v>736</v>
      </c>
      <c r="D702" s="531">
        <v>2016</v>
      </c>
      <c r="E702" s="533" t="s">
        <v>22</v>
      </c>
      <c r="F702" s="531" t="s">
        <v>6</v>
      </c>
      <c r="G702" s="533" t="s">
        <v>747</v>
      </c>
      <c r="H702" s="1351" t="s">
        <v>547</v>
      </c>
      <c r="I702" s="1352" t="s">
        <v>1389</v>
      </c>
      <c r="J702" s="1353" t="s">
        <v>1043</v>
      </c>
      <c r="K702" s="1352">
        <v>0</v>
      </c>
      <c r="L702" s="1352">
        <v>0</v>
      </c>
      <c r="M702" s="1352">
        <v>2</v>
      </c>
      <c r="N702" s="1354">
        <f t="shared" si="10"/>
        <v>2</v>
      </c>
      <c r="O702" s="1355"/>
    </row>
    <row r="703" spans="1:15">
      <c r="A703" s="531" t="s">
        <v>39</v>
      </c>
      <c r="B703" s="531" t="s">
        <v>39</v>
      </c>
      <c r="C703" s="532" t="s">
        <v>736</v>
      </c>
      <c r="D703" s="531">
        <v>2016</v>
      </c>
      <c r="E703" s="533" t="s">
        <v>22</v>
      </c>
      <c r="F703" s="531" t="s">
        <v>6</v>
      </c>
      <c r="G703" s="1353" t="s">
        <v>741</v>
      </c>
      <c r="H703" s="1351" t="s">
        <v>98</v>
      </c>
      <c r="I703" s="1352" t="s">
        <v>1389</v>
      </c>
      <c r="J703" s="1353" t="s">
        <v>90</v>
      </c>
      <c r="K703" s="1352">
        <v>0</v>
      </c>
      <c r="L703" s="1352">
        <v>0</v>
      </c>
      <c r="M703" s="1352">
        <v>3</v>
      </c>
      <c r="N703" s="1356">
        <f t="shared" si="10"/>
        <v>3</v>
      </c>
      <c r="O703" s="1355"/>
    </row>
    <row r="704" spans="1:15">
      <c r="A704" s="531" t="s">
        <v>39</v>
      </c>
      <c r="B704" s="531" t="s">
        <v>39</v>
      </c>
      <c r="C704" s="532" t="s">
        <v>736</v>
      </c>
      <c r="D704" s="531">
        <v>2016</v>
      </c>
      <c r="E704" s="533" t="s">
        <v>22</v>
      </c>
      <c r="F704" s="531" t="s">
        <v>6</v>
      </c>
      <c r="G704" s="533" t="s">
        <v>747</v>
      </c>
      <c r="H704" s="1351" t="s">
        <v>98</v>
      </c>
      <c r="I704" s="1352" t="s">
        <v>1389</v>
      </c>
      <c r="J704" s="1353" t="s">
        <v>1059</v>
      </c>
      <c r="K704" s="1352">
        <v>0</v>
      </c>
      <c r="L704" s="1352">
        <v>4434</v>
      </c>
      <c r="M704" s="1352">
        <v>1</v>
      </c>
      <c r="N704" s="1354">
        <f t="shared" si="10"/>
        <v>4435</v>
      </c>
      <c r="O704" s="1355"/>
    </row>
    <row r="705" spans="1:15">
      <c r="A705" s="531" t="s">
        <v>39</v>
      </c>
      <c r="B705" s="531" t="s">
        <v>39</v>
      </c>
      <c r="C705" s="532" t="s">
        <v>736</v>
      </c>
      <c r="D705" s="531">
        <v>2016</v>
      </c>
      <c r="E705" s="533" t="s">
        <v>22</v>
      </c>
      <c r="F705" s="531" t="s">
        <v>6</v>
      </c>
      <c r="G705" s="533" t="s">
        <v>747</v>
      </c>
      <c r="H705" s="1351" t="s">
        <v>98</v>
      </c>
      <c r="I705" s="1352" t="s">
        <v>1389</v>
      </c>
      <c r="J705" s="1353" t="s">
        <v>1060</v>
      </c>
      <c r="K705" s="1352">
        <v>0</v>
      </c>
      <c r="L705" s="1352">
        <v>3028</v>
      </c>
      <c r="M705" s="1352">
        <v>5</v>
      </c>
      <c r="N705" s="1354">
        <f t="shared" si="10"/>
        <v>3033</v>
      </c>
      <c r="O705" s="1355"/>
    </row>
    <row r="706" spans="1:15">
      <c r="A706" s="531" t="s">
        <v>39</v>
      </c>
      <c r="B706" s="531" t="s">
        <v>39</v>
      </c>
      <c r="C706" s="532" t="s">
        <v>736</v>
      </c>
      <c r="D706" s="531">
        <v>2016</v>
      </c>
      <c r="E706" s="533" t="s">
        <v>22</v>
      </c>
      <c r="F706" s="531" t="s">
        <v>6</v>
      </c>
      <c r="G706" s="533" t="s">
        <v>747</v>
      </c>
      <c r="H706" s="1351" t="s">
        <v>98</v>
      </c>
      <c r="I706" s="1352" t="s">
        <v>1389</v>
      </c>
      <c r="J706" s="1353" t="s">
        <v>1061</v>
      </c>
      <c r="K706" s="1352">
        <v>0</v>
      </c>
      <c r="L706" s="1352">
        <v>30</v>
      </c>
      <c r="M706" s="1352">
        <v>0</v>
      </c>
      <c r="N706" s="1356">
        <f t="shared" si="10"/>
        <v>30</v>
      </c>
      <c r="O706" s="1355"/>
    </row>
    <row r="707" spans="1:15">
      <c r="A707" s="531" t="s">
        <v>39</v>
      </c>
      <c r="B707" s="531" t="s">
        <v>39</v>
      </c>
      <c r="C707" s="532" t="s">
        <v>736</v>
      </c>
      <c r="D707" s="531">
        <v>2016</v>
      </c>
      <c r="E707" s="533" t="s">
        <v>22</v>
      </c>
      <c r="F707" s="531" t="s">
        <v>6</v>
      </c>
      <c r="G707" s="533" t="s">
        <v>2647</v>
      </c>
      <c r="H707" s="1351" t="s">
        <v>98</v>
      </c>
      <c r="I707" s="1352" t="s">
        <v>1389</v>
      </c>
      <c r="J707" s="1353" t="s">
        <v>90</v>
      </c>
      <c r="K707" s="1352">
        <v>0</v>
      </c>
      <c r="L707" s="1352">
        <v>0</v>
      </c>
      <c r="M707" s="1352">
        <v>18</v>
      </c>
      <c r="N707" s="1354">
        <f t="shared" si="10"/>
        <v>18</v>
      </c>
      <c r="O707" s="1355"/>
    </row>
    <row r="708" spans="1:15">
      <c r="A708" s="531" t="s">
        <v>39</v>
      </c>
      <c r="B708" s="531" t="s">
        <v>39</v>
      </c>
      <c r="C708" s="532" t="s">
        <v>736</v>
      </c>
      <c r="D708" s="531">
        <v>2016</v>
      </c>
      <c r="E708" s="533" t="s">
        <v>22</v>
      </c>
      <c r="F708" s="531" t="s">
        <v>6</v>
      </c>
      <c r="G708" s="533" t="s">
        <v>747</v>
      </c>
      <c r="H708" s="1351" t="s">
        <v>1406</v>
      </c>
      <c r="I708" s="1352" t="s">
        <v>860</v>
      </c>
      <c r="J708" s="1353" t="s">
        <v>1060</v>
      </c>
      <c r="K708" s="1352">
        <v>0</v>
      </c>
      <c r="L708" s="1352">
        <v>0</v>
      </c>
      <c r="M708" s="1352">
        <v>3</v>
      </c>
      <c r="N708" s="1354">
        <f t="shared" si="10"/>
        <v>3</v>
      </c>
      <c r="O708" s="1355"/>
    </row>
    <row r="709" spans="1:15">
      <c r="A709" s="531" t="s">
        <v>39</v>
      </c>
      <c r="B709" s="531" t="s">
        <v>39</v>
      </c>
      <c r="C709" s="532" t="s">
        <v>736</v>
      </c>
      <c r="D709" s="531">
        <v>2016</v>
      </c>
      <c r="E709" s="533" t="s">
        <v>22</v>
      </c>
      <c r="F709" s="531" t="s">
        <v>6</v>
      </c>
      <c r="G709" s="533" t="s">
        <v>2647</v>
      </c>
      <c r="H709" s="1351" t="s">
        <v>1406</v>
      </c>
      <c r="I709" s="1352" t="s">
        <v>860</v>
      </c>
      <c r="J709" s="1353" t="s">
        <v>90</v>
      </c>
      <c r="K709" s="1352">
        <v>0</v>
      </c>
      <c r="L709" s="1352">
        <v>0</v>
      </c>
      <c r="M709" s="1352">
        <v>1</v>
      </c>
      <c r="N709" s="1356">
        <f t="shared" si="10"/>
        <v>1</v>
      </c>
      <c r="O709" s="1355"/>
    </row>
    <row r="710" spans="1:15">
      <c r="A710" s="531" t="s">
        <v>39</v>
      </c>
      <c r="B710" s="531" t="s">
        <v>39</v>
      </c>
      <c r="C710" s="532" t="s">
        <v>736</v>
      </c>
      <c r="D710" s="531">
        <v>2016</v>
      </c>
      <c r="E710" s="533" t="s">
        <v>22</v>
      </c>
      <c r="F710" s="531" t="s">
        <v>6</v>
      </c>
      <c r="G710" s="533" t="s">
        <v>747</v>
      </c>
      <c r="H710" s="1351" t="s">
        <v>2681</v>
      </c>
      <c r="I710" s="1352" t="s">
        <v>860</v>
      </c>
      <c r="J710" s="1353" t="s">
        <v>1059</v>
      </c>
      <c r="K710" s="1352">
        <v>0</v>
      </c>
      <c r="L710" s="1352">
        <v>0</v>
      </c>
      <c r="M710" s="1352">
        <v>3</v>
      </c>
      <c r="N710" s="1354">
        <f t="shared" ref="N710:N773" si="11">K710+L710+M710</f>
        <v>3</v>
      </c>
      <c r="O710" s="1355"/>
    </row>
    <row r="711" spans="1:15">
      <c r="A711" s="531" t="s">
        <v>39</v>
      </c>
      <c r="B711" s="531" t="s">
        <v>39</v>
      </c>
      <c r="C711" s="532" t="s">
        <v>736</v>
      </c>
      <c r="D711" s="531">
        <v>2016</v>
      </c>
      <c r="E711" s="533" t="s">
        <v>22</v>
      </c>
      <c r="F711" s="531" t="s">
        <v>6</v>
      </c>
      <c r="G711" s="533" t="s">
        <v>747</v>
      </c>
      <c r="H711" s="1351" t="s">
        <v>2681</v>
      </c>
      <c r="I711" s="1352" t="s">
        <v>860</v>
      </c>
      <c r="J711" s="1353" t="s">
        <v>1062</v>
      </c>
      <c r="K711" s="1352">
        <v>0</v>
      </c>
      <c r="L711" s="1352">
        <v>0</v>
      </c>
      <c r="M711" s="1352">
        <v>1</v>
      </c>
      <c r="N711" s="1354">
        <f t="shared" si="11"/>
        <v>1</v>
      </c>
      <c r="O711" s="1355"/>
    </row>
    <row r="712" spans="1:15">
      <c r="A712" s="531" t="s">
        <v>39</v>
      </c>
      <c r="B712" s="531" t="s">
        <v>39</v>
      </c>
      <c r="C712" s="532" t="s">
        <v>736</v>
      </c>
      <c r="D712" s="531">
        <v>2016</v>
      </c>
      <c r="E712" s="533" t="s">
        <v>22</v>
      </c>
      <c r="F712" s="531" t="s">
        <v>6</v>
      </c>
      <c r="G712" s="533" t="s">
        <v>2644</v>
      </c>
      <c r="H712" s="1351" t="s">
        <v>1168</v>
      </c>
      <c r="I712" s="1352" t="s">
        <v>860</v>
      </c>
      <c r="J712" s="1353" t="s">
        <v>1043</v>
      </c>
      <c r="K712" s="1352">
        <v>0</v>
      </c>
      <c r="L712" s="1352">
        <v>0</v>
      </c>
      <c r="M712" s="1352">
        <v>27</v>
      </c>
      <c r="N712" s="1356">
        <f t="shared" si="11"/>
        <v>27</v>
      </c>
      <c r="O712" s="1355"/>
    </row>
    <row r="713" spans="1:15">
      <c r="A713" s="531" t="s">
        <v>39</v>
      </c>
      <c r="B713" s="531" t="s">
        <v>39</v>
      </c>
      <c r="C713" s="532" t="s">
        <v>736</v>
      </c>
      <c r="D713" s="531">
        <v>2016</v>
      </c>
      <c r="E713" s="533" t="s">
        <v>22</v>
      </c>
      <c r="F713" s="531" t="s">
        <v>6</v>
      </c>
      <c r="G713" s="533" t="s">
        <v>747</v>
      </c>
      <c r="H713" s="1351" t="s">
        <v>1168</v>
      </c>
      <c r="I713" s="1352" t="s">
        <v>860</v>
      </c>
      <c r="J713" s="1353" t="s">
        <v>269</v>
      </c>
      <c r="K713" s="1352">
        <v>0</v>
      </c>
      <c r="L713" s="1352">
        <v>0</v>
      </c>
      <c r="M713" s="1352">
        <v>1</v>
      </c>
      <c r="N713" s="1354">
        <f t="shared" si="11"/>
        <v>1</v>
      </c>
      <c r="O713" s="1355"/>
    </row>
    <row r="714" spans="1:15">
      <c r="A714" s="531" t="s">
        <v>39</v>
      </c>
      <c r="B714" s="531" t="s">
        <v>39</v>
      </c>
      <c r="C714" s="532" t="s">
        <v>736</v>
      </c>
      <c r="D714" s="531">
        <v>2016</v>
      </c>
      <c r="E714" s="533" t="s">
        <v>22</v>
      </c>
      <c r="F714" s="531" t="s">
        <v>6</v>
      </c>
      <c r="G714" s="533" t="s">
        <v>747</v>
      </c>
      <c r="H714" s="1351" t="s">
        <v>1168</v>
      </c>
      <c r="I714" s="1352" t="s">
        <v>860</v>
      </c>
      <c r="J714" s="1353" t="s">
        <v>1043</v>
      </c>
      <c r="K714" s="1352">
        <v>0</v>
      </c>
      <c r="L714" s="1352">
        <v>205</v>
      </c>
      <c r="M714" s="1352">
        <v>947</v>
      </c>
      <c r="N714" s="1354">
        <f t="shared" si="11"/>
        <v>1152</v>
      </c>
      <c r="O714" s="1355"/>
    </row>
    <row r="715" spans="1:15">
      <c r="A715" s="531" t="s">
        <v>39</v>
      </c>
      <c r="B715" s="531" t="s">
        <v>39</v>
      </c>
      <c r="C715" s="532" t="s">
        <v>736</v>
      </c>
      <c r="D715" s="531">
        <v>2016</v>
      </c>
      <c r="E715" s="533" t="s">
        <v>22</v>
      </c>
      <c r="F715" s="531" t="s">
        <v>6</v>
      </c>
      <c r="G715" s="533" t="s">
        <v>747</v>
      </c>
      <c r="H715" s="1351" t="s">
        <v>548</v>
      </c>
      <c r="I715" s="1352" t="s">
        <v>2095</v>
      </c>
      <c r="J715" s="1353" t="s">
        <v>1049</v>
      </c>
      <c r="K715" s="1352">
        <v>0</v>
      </c>
      <c r="L715" s="1352">
        <v>2301</v>
      </c>
      <c r="M715" s="1352">
        <v>0</v>
      </c>
      <c r="N715" s="1356">
        <f t="shared" si="11"/>
        <v>2301</v>
      </c>
      <c r="O715" s="1355"/>
    </row>
    <row r="716" spans="1:15">
      <c r="A716" s="531" t="s">
        <v>39</v>
      </c>
      <c r="B716" s="531" t="s">
        <v>39</v>
      </c>
      <c r="C716" s="532" t="s">
        <v>736</v>
      </c>
      <c r="D716" s="531">
        <v>2016</v>
      </c>
      <c r="E716" s="533" t="s">
        <v>22</v>
      </c>
      <c r="F716" s="531" t="s">
        <v>6</v>
      </c>
      <c r="G716" s="533" t="s">
        <v>747</v>
      </c>
      <c r="H716" s="1351" t="s">
        <v>548</v>
      </c>
      <c r="I716" s="1352" t="s">
        <v>2095</v>
      </c>
      <c r="J716" s="1353" t="s">
        <v>1051</v>
      </c>
      <c r="K716" s="1352">
        <v>0</v>
      </c>
      <c r="L716" s="1352">
        <v>7</v>
      </c>
      <c r="M716" s="1352">
        <v>0</v>
      </c>
      <c r="N716" s="1354">
        <f t="shared" si="11"/>
        <v>7</v>
      </c>
      <c r="O716" s="1355"/>
    </row>
    <row r="717" spans="1:15">
      <c r="A717" s="531" t="s">
        <v>39</v>
      </c>
      <c r="B717" s="531" t="s">
        <v>39</v>
      </c>
      <c r="C717" s="532" t="s">
        <v>736</v>
      </c>
      <c r="D717" s="531">
        <v>2016</v>
      </c>
      <c r="E717" s="533" t="s">
        <v>22</v>
      </c>
      <c r="F717" s="531" t="s">
        <v>6</v>
      </c>
      <c r="G717" s="533" t="s">
        <v>747</v>
      </c>
      <c r="H717" s="1351" t="s">
        <v>548</v>
      </c>
      <c r="I717" s="1352" t="s">
        <v>2095</v>
      </c>
      <c r="J717" s="1353" t="s">
        <v>1052</v>
      </c>
      <c r="K717" s="1352">
        <v>0</v>
      </c>
      <c r="L717" s="1352">
        <v>7</v>
      </c>
      <c r="M717" s="1352">
        <v>0</v>
      </c>
      <c r="N717" s="1354">
        <f t="shared" si="11"/>
        <v>7</v>
      </c>
      <c r="O717" s="1355"/>
    </row>
    <row r="718" spans="1:15">
      <c r="A718" s="531" t="s">
        <v>39</v>
      </c>
      <c r="B718" s="531" t="s">
        <v>39</v>
      </c>
      <c r="C718" s="532" t="s">
        <v>736</v>
      </c>
      <c r="D718" s="531">
        <v>2016</v>
      </c>
      <c r="E718" s="533" t="s">
        <v>22</v>
      </c>
      <c r="F718" s="531" t="s">
        <v>6</v>
      </c>
      <c r="G718" s="533" t="s">
        <v>747</v>
      </c>
      <c r="H718" s="1351" t="s">
        <v>548</v>
      </c>
      <c r="I718" s="1352" t="s">
        <v>2095</v>
      </c>
      <c r="J718" s="1353" t="s">
        <v>1059</v>
      </c>
      <c r="K718" s="1352">
        <v>0</v>
      </c>
      <c r="L718" s="1352">
        <v>337</v>
      </c>
      <c r="M718" s="1352">
        <v>0</v>
      </c>
      <c r="N718" s="1356">
        <f t="shared" si="11"/>
        <v>337</v>
      </c>
      <c r="O718" s="1355"/>
    </row>
    <row r="719" spans="1:15">
      <c r="A719" s="531" t="s">
        <v>39</v>
      </c>
      <c r="B719" s="531" t="s">
        <v>39</v>
      </c>
      <c r="C719" s="532" t="s">
        <v>736</v>
      </c>
      <c r="D719" s="531">
        <v>2016</v>
      </c>
      <c r="E719" s="533" t="s">
        <v>22</v>
      </c>
      <c r="F719" s="531" t="s">
        <v>6</v>
      </c>
      <c r="G719" s="533" t="s">
        <v>747</v>
      </c>
      <c r="H719" s="1351" t="s">
        <v>548</v>
      </c>
      <c r="I719" s="1352" t="s">
        <v>2095</v>
      </c>
      <c r="J719" s="1353" t="s">
        <v>1060</v>
      </c>
      <c r="K719" s="1352">
        <v>0</v>
      </c>
      <c r="L719" s="1352">
        <v>576</v>
      </c>
      <c r="M719" s="1352">
        <v>0</v>
      </c>
      <c r="N719" s="1354">
        <f t="shared" si="11"/>
        <v>576</v>
      </c>
      <c r="O719" s="1355"/>
    </row>
    <row r="720" spans="1:15">
      <c r="A720" s="531" t="s">
        <v>39</v>
      </c>
      <c r="B720" s="531" t="s">
        <v>39</v>
      </c>
      <c r="C720" s="532" t="s">
        <v>736</v>
      </c>
      <c r="D720" s="531">
        <v>2016</v>
      </c>
      <c r="E720" s="533" t="s">
        <v>22</v>
      </c>
      <c r="F720" s="531" t="s">
        <v>6</v>
      </c>
      <c r="G720" s="533" t="s">
        <v>747</v>
      </c>
      <c r="H720" s="1351" t="s">
        <v>548</v>
      </c>
      <c r="I720" s="1352" t="s">
        <v>2095</v>
      </c>
      <c r="J720" s="1353" t="s">
        <v>1061</v>
      </c>
      <c r="K720" s="1352">
        <v>0</v>
      </c>
      <c r="L720" s="1352">
        <v>37</v>
      </c>
      <c r="M720" s="1352">
        <v>0</v>
      </c>
      <c r="N720" s="1354">
        <f t="shared" si="11"/>
        <v>37</v>
      </c>
      <c r="O720" s="1355"/>
    </row>
    <row r="721" spans="1:15">
      <c r="A721" s="531" t="s">
        <v>39</v>
      </c>
      <c r="B721" s="531" t="s">
        <v>39</v>
      </c>
      <c r="C721" s="532" t="s">
        <v>736</v>
      </c>
      <c r="D721" s="531">
        <v>2016</v>
      </c>
      <c r="E721" s="533" t="s">
        <v>22</v>
      </c>
      <c r="F721" s="531" t="s">
        <v>6</v>
      </c>
      <c r="G721" s="533" t="s">
        <v>747</v>
      </c>
      <c r="H721" s="1351" t="s">
        <v>548</v>
      </c>
      <c r="I721" s="1352" t="s">
        <v>2095</v>
      </c>
      <c r="J721" s="1353" t="s">
        <v>1043</v>
      </c>
      <c r="K721" s="1352">
        <v>0</v>
      </c>
      <c r="L721" s="1352">
        <v>3</v>
      </c>
      <c r="M721" s="1352">
        <v>0</v>
      </c>
      <c r="N721" s="1356">
        <f t="shared" si="11"/>
        <v>3</v>
      </c>
      <c r="O721" s="1355"/>
    </row>
    <row r="722" spans="1:15">
      <c r="A722" s="531" t="s">
        <v>39</v>
      </c>
      <c r="B722" s="531" t="s">
        <v>39</v>
      </c>
      <c r="C722" s="532" t="s">
        <v>736</v>
      </c>
      <c r="D722" s="531">
        <v>2016</v>
      </c>
      <c r="E722" s="533" t="s">
        <v>22</v>
      </c>
      <c r="F722" s="531" t="s">
        <v>6</v>
      </c>
      <c r="G722" s="533" t="s">
        <v>2644</v>
      </c>
      <c r="H722" s="1351" t="s">
        <v>1122</v>
      </c>
      <c r="I722" s="1352" t="s">
        <v>860</v>
      </c>
      <c r="J722" s="1353" t="s">
        <v>1051</v>
      </c>
      <c r="K722" s="1352">
        <v>0</v>
      </c>
      <c r="L722" s="1352">
        <v>0</v>
      </c>
      <c r="M722" s="1352">
        <v>2</v>
      </c>
      <c r="N722" s="1354">
        <f t="shared" si="11"/>
        <v>2</v>
      </c>
      <c r="O722" s="1355"/>
    </row>
    <row r="723" spans="1:15">
      <c r="A723" s="531" t="s">
        <v>39</v>
      </c>
      <c r="B723" s="531" t="s">
        <v>39</v>
      </c>
      <c r="C723" s="532" t="s">
        <v>736</v>
      </c>
      <c r="D723" s="531">
        <v>2016</v>
      </c>
      <c r="E723" s="533" t="s">
        <v>22</v>
      </c>
      <c r="F723" s="531" t="s">
        <v>6</v>
      </c>
      <c r="G723" s="533" t="s">
        <v>2644</v>
      </c>
      <c r="H723" s="1351" t="s">
        <v>1122</v>
      </c>
      <c r="I723" s="1352" t="s">
        <v>860</v>
      </c>
      <c r="J723" s="1353" t="s">
        <v>269</v>
      </c>
      <c r="K723" s="1352">
        <v>0</v>
      </c>
      <c r="L723" s="1352">
        <v>0</v>
      </c>
      <c r="M723" s="1352">
        <v>5</v>
      </c>
      <c r="N723" s="1354">
        <f t="shared" si="11"/>
        <v>5</v>
      </c>
      <c r="O723" s="1355"/>
    </row>
    <row r="724" spans="1:15">
      <c r="A724" s="531" t="s">
        <v>39</v>
      </c>
      <c r="B724" s="531" t="s">
        <v>39</v>
      </c>
      <c r="C724" s="532" t="s">
        <v>736</v>
      </c>
      <c r="D724" s="531">
        <v>2016</v>
      </c>
      <c r="E724" s="533" t="s">
        <v>22</v>
      </c>
      <c r="F724" s="531" t="s">
        <v>6</v>
      </c>
      <c r="G724" s="533" t="s">
        <v>2644</v>
      </c>
      <c r="H724" s="1351" t="s">
        <v>1122</v>
      </c>
      <c r="I724" s="1352" t="s">
        <v>860</v>
      </c>
      <c r="J724" s="1353" t="s">
        <v>1040</v>
      </c>
      <c r="K724" s="1352">
        <v>0</v>
      </c>
      <c r="L724" s="1352">
        <v>18</v>
      </c>
      <c r="M724" s="1352">
        <v>0</v>
      </c>
      <c r="N724" s="1356">
        <f t="shared" si="11"/>
        <v>18</v>
      </c>
      <c r="O724" s="1355"/>
    </row>
    <row r="725" spans="1:15">
      <c r="A725" s="531" t="s">
        <v>39</v>
      </c>
      <c r="B725" s="531" t="s">
        <v>39</v>
      </c>
      <c r="C725" s="532" t="s">
        <v>736</v>
      </c>
      <c r="D725" s="531">
        <v>2016</v>
      </c>
      <c r="E725" s="533" t="s">
        <v>22</v>
      </c>
      <c r="F725" s="531" t="s">
        <v>6</v>
      </c>
      <c r="G725" s="533" t="s">
        <v>2644</v>
      </c>
      <c r="H725" s="1351" t="s">
        <v>1122</v>
      </c>
      <c r="I725" s="1352" t="s">
        <v>860</v>
      </c>
      <c r="J725" s="1353" t="s">
        <v>1043</v>
      </c>
      <c r="K725" s="1352">
        <v>0</v>
      </c>
      <c r="L725" s="1352">
        <v>0</v>
      </c>
      <c r="M725" s="1352">
        <v>22</v>
      </c>
      <c r="N725" s="1354">
        <f t="shared" si="11"/>
        <v>22</v>
      </c>
      <c r="O725" s="1355"/>
    </row>
    <row r="726" spans="1:15">
      <c r="A726" s="531" t="s">
        <v>39</v>
      </c>
      <c r="B726" s="531" t="s">
        <v>39</v>
      </c>
      <c r="C726" s="532" t="s">
        <v>736</v>
      </c>
      <c r="D726" s="531">
        <v>2016</v>
      </c>
      <c r="E726" s="533" t="s">
        <v>22</v>
      </c>
      <c r="F726" s="531" t="s">
        <v>6</v>
      </c>
      <c r="G726" s="533" t="s">
        <v>747</v>
      </c>
      <c r="H726" s="1351" t="s">
        <v>1122</v>
      </c>
      <c r="I726" s="1352" t="s">
        <v>860</v>
      </c>
      <c r="J726" s="1353" t="s">
        <v>1051</v>
      </c>
      <c r="K726" s="1352">
        <v>0</v>
      </c>
      <c r="L726" s="1352">
        <v>517</v>
      </c>
      <c r="M726" s="1352">
        <v>310</v>
      </c>
      <c r="N726" s="1354">
        <f t="shared" si="11"/>
        <v>827</v>
      </c>
      <c r="O726" s="1355"/>
    </row>
    <row r="727" spans="1:15">
      <c r="A727" s="531" t="s">
        <v>39</v>
      </c>
      <c r="B727" s="531" t="s">
        <v>39</v>
      </c>
      <c r="C727" s="532" t="s">
        <v>736</v>
      </c>
      <c r="D727" s="531">
        <v>2016</v>
      </c>
      <c r="E727" s="533" t="s">
        <v>22</v>
      </c>
      <c r="F727" s="531" t="s">
        <v>6</v>
      </c>
      <c r="G727" s="533" t="s">
        <v>747</v>
      </c>
      <c r="H727" s="1351" t="s">
        <v>1122</v>
      </c>
      <c r="I727" s="1352" t="s">
        <v>860</v>
      </c>
      <c r="J727" s="1353" t="s">
        <v>1052</v>
      </c>
      <c r="K727" s="1352">
        <v>0</v>
      </c>
      <c r="L727" s="1352">
        <v>391</v>
      </c>
      <c r="M727" s="1352">
        <v>1</v>
      </c>
      <c r="N727" s="1356">
        <f t="shared" si="11"/>
        <v>392</v>
      </c>
      <c r="O727" s="1355"/>
    </row>
    <row r="728" spans="1:15">
      <c r="A728" s="531" t="s">
        <v>39</v>
      </c>
      <c r="B728" s="531" t="s">
        <v>39</v>
      </c>
      <c r="C728" s="532" t="s">
        <v>736</v>
      </c>
      <c r="D728" s="531">
        <v>2016</v>
      </c>
      <c r="E728" s="533" t="s">
        <v>22</v>
      </c>
      <c r="F728" s="531" t="s">
        <v>6</v>
      </c>
      <c r="G728" s="533" t="s">
        <v>747</v>
      </c>
      <c r="H728" s="1351" t="s">
        <v>1122</v>
      </c>
      <c r="I728" s="1352" t="s">
        <v>860</v>
      </c>
      <c r="J728" s="1353" t="s">
        <v>1038</v>
      </c>
      <c r="K728" s="1352">
        <v>0</v>
      </c>
      <c r="L728" s="1352">
        <v>7</v>
      </c>
      <c r="M728" s="1352">
        <v>3</v>
      </c>
      <c r="N728" s="1354">
        <f t="shared" si="11"/>
        <v>10</v>
      </c>
      <c r="O728" s="1355"/>
    </row>
    <row r="729" spans="1:15">
      <c r="A729" s="531" t="s">
        <v>39</v>
      </c>
      <c r="B729" s="531" t="s">
        <v>39</v>
      </c>
      <c r="C729" s="532" t="s">
        <v>736</v>
      </c>
      <c r="D729" s="531">
        <v>2016</v>
      </c>
      <c r="E729" s="533" t="s">
        <v>22</v>
      </c>
      <c r="F729" s="531" t="s">
        <v>6</v>
      </c>
      <c r="G729" s="533" t="s">
        <v>747</v>
      </c>
      <c r="H729" s="1351" t="s">
        <v>1122</v>
      </c>
      <c r="I729" s="1352" t="s">
        <v>860</v>
      </c>
      <c r="J729" s="1353" t="s">
        <v>269</v>
      </c>
      <c r="K729" s="1352">
        <v>0</v>
      </c>
      <c r="L729" s="1352">
        <v>121</v>
      </c>
      <c r="M729" s="1352">
        <v>1</v>
      </c>
      <c r="N729" s="1354">
        <f t="shared" si="11"/>
        <v>122</v>
      </c>
      <c r="O729" s="1355"/>
    </row>
    <row r="730" spans="1:15">
      <c r="A730" s="531" t="s">
        <v>39</v>
      </c>
      <c r="B730" s="531" t="s">
        <v>39</v>
      </c>
      <c r="C730" s="532" t="s">
        <v>736</v>
      </c>
      <c r="D730" s="531">
        <v>2016</v>
      </c>
      <c r="E730" s="533" t="s">
        <v>22</v>
      </c>
      <c r="F730" s="531" t="s">
        <v>6</v>
      </c>
      <c r="G730" s="533" t="s">
        <v>747</v>
      </c>
      <c r="H730" s="1351" t="s">
        <v>1122</v>
      </c>
      <c r="I730" s="1352" t="s">
        <v>860</v>
      </c>
      <c r="J730" s="1353" t="s">
        <v>1059</v>
      </c>
      <c r="K730" s="1352">
        <v>0</v>
      </c>
      <c r="L730" s="1352">
        <v>1060</v>
      </c>
      <c r="M730" s="1352">
        <v>0</v>
      </c>
      <c r="N730" s="1356">
        <f t="shared" si="11"/>
        <v>1060</v>
      </c>
      <c r="O730" s="1355"/>
    </row>
    <row r="731" spans="1:15">
      <c r="A731" s="531" t="s">
        <v>39</v>
      </c>
      <c r="B731" s="531" t="s">
        <v>39</v>
      </c>
      <c r="C731" s="532" t="s">
        <v>736</v>
      </c>
      <c r="D731" s="531">
        <v>2016</v>
      </c>
      <c r="E731" s="533" t="s">
        <v>22</v>
      </c>
      <c r="F731" s="531" t="s">
        <v>6</v>
      </c>
      <c r="G731" s="533" t="s">
        <v>747</v>
      </c>
      <c r="H731" s="1351" t="s">
        <v>1122</v>
      </c>
      <c r="I731" s="1352" t="s">
        <v>860</v>
      </c>
      <c r="J731" s="1353" t="s">
        <v>1060</v>
      </c>
      <c r="K731" s="1352">
        <v>0</v>
      </c>
      <c r="L731" s="1352">
        <v>143</v>
      </c>
      <c r="M731" s="1352">
        <v>6</v>
      </c>
      <c r="N731" s="1354">
        <f t="shared" si="11"/>
        <v>149</v>
      </c>
      <c r="O731" s="1355"/>
    </row>
    <row r="732" spans="1:15">
      <c r="A732" s="531" t="s">
        <v>39</v>
      </c>
      <c r="B732" s="531" t="s">
        <v>39</v>
      </c>
      <c r="C732" s="532" t="s">
        <v>736</v>
      </c>
      <c r="D732" s="531">
        <v>2016</v>
      </c>
      <c r="E732" s="533" t="s">
        <v>22</v>
      </c>
      <c r="F732" s="531" t="s">
        <v>6</v>
      </c>
      <c r="G732" s="533" t="s">
        <v>747</v>
      </c>
      <c r="H732" s="1351" t="s">
        <v>1122</v>
      </c>
      <c r="I732" s="1352" t="s">
        <v>860</v>
      </c>
      <c r="J732" s="1353" t="s">
        <v>1061</v>
      </c>
      <c r="K732" s="1352">
        <v>0</v>
      </c>
      <c r="L732" s="1352">
        <v>278</v>
      </c>
      <c r="M732" s="1352">
        <v>0</v>
      </c>
      <c r="N732" s="1354">
        <f t="shared" si="11"/>
        <v>278</v>
      </c>
      <c r="O732" s="1355"/>
    </row>
    <row r="733" spans="1:15">
      <c r="A733" s="531" t="s">
        <v>39</v>
      </c>
      <c r="B733" s="531" t="s">
        <v>39</v>
      </c>
      <c r="C733" s="532" t="s">
        <v>736</v>
      </c>
      <c r="D733" s="531">
        <v>2016</v>
      </c>
      <c r="E733" s="533" t="s">
        <v>22</v>
      </c>
      <c r="F733" s="531" t="s">
        <v>6</v>
      </c>
      <c r="G733" s="533" t="s">
        <v>747</v>
      </c>
      <c r="H733" s="1351" t="s">
        <v>1122</v>
      </c>
      <c r="I733" s="1352" t="s">
        <v>860</v>
      </c>
      <c r="J733" s="1353" t="s">
        <v>1043</v>
      </c>
      <c r="K733" s="1352">
        <v>0</v>
      </c>
      <c r="L733" s="1352">
        <v>6</v>
      </c>
      <c r="M733" s="1352">
        <v>51</v>
      </c>
      <c r="N733" s="1356">
        <f t="shared" si="11"/>
        <v>57</v>
      </c>
      <c r="O733" s="1355"/>
    </row>
    <row r="734" spans="1:15">
      <c r="A734" s="531" t="s">
        <v>39</v>
      </c>
      <c r="B734" s="531" t="s">
        <v>39</v>
      </c>
      <c r="C734" s="532" t="s">
        <v>736</v>
      </c>
      <c r="D734" s="531">
        <v>2016</v>
      </c>
      <c r="E734" s="533" t="s">
        <v>22</v>
      </c>
      <c r="F734" s="531" t="s">
        <v>6</v>
      </c>
      <c r="G734" s="533" t="s">
        <v>747</v>
      </c>
      <c r="H734" s="1351" t="s">
        <v>1122</v>
      </c>
      <c r="I734" s="1352" t="s">
        <v>860</v>
      </c>
      <c r="J734" s="1353" t="s">
        <v>1062</v>
      </c>
      <c r="K734" s="1352">
        <v>0</v>
      </c>
      <c r="L734" s="1352">
        <v>0</v>
      </c>
      <c r="M734" s="1352">
        <v>13</v>
      </c>
      <c r="N734" s="1354">
        <f t="shared" si="11"/>
        <v>13</v>
      </c>
      <c r="O734" s="1355"/>
    </row>
    <row r="735" spans="1:15">
      <c r="A735" s="531" t="s">
        <v>39</v>
      </c>
      <c r="B735" s="531" t="s">
        <v>39</v>
      </c>
      <c r="C735" s="532" t="s">
        <v>736</v>
      </c>
      <c r="D735" s="531">
        <v>2016</v>
      </c>
      <c r="E735" s="533" t="s">
        <v>22</v>
      </c>
      <c r="F735" s="531" t="s">
        <v>6</v>
      </c>
      <c r="G735" s="533" t="s">
        <v>747</v>
      </c>
      <c r="H735" s="1351" t="s">
        <v>2124</v>
      </c>
      <c r="I735" s="1352" t="s">
        <v>860</v>
      </c>
      <c r="J735" s="1353" t="s">
        <v>1060</v>
      </c>
      <c r="K735" s="1352">
        <v>0</v>
      </c>
      <c r="L735" s="1352">
        <v>879</v>
      </c>
      <c r="M735" s="1352">
        <v>151</v>
      </c>
      <c r="N735" s="1354">
        <f t="shared" si="11"/>
        <v>1030</v>
      </c>
      <c r="O735" s="1355"/>
    </row>
    <row r="736" spans="1:15">
      <c r="A736" s="531" t="s">
        <v>39</v>
      </c>
      <c r="B736" s="531" t="s">
        <v>39</v>
      </c>
      <c r="C736" s="532" t="s">
        <v>736</v>
      </c>
      <c r="D736" s="531">
        <v>2016</v>
      </c>
      <c r="E736" s="533" t="s">
        <v>22</v>
      </c>
      <c r="F736" s="531" t="s">
        <v>6</v>
      </c>
      <c r="G736" s="533" t="s">
        <v>747</v>
      </c>
      <c r="H736" s="1351" t="s">
        <v>2124</v>
      </c>
      <c r="I736" s="1352" t="s">
        <v>860</v>
      </c>
      <c r="J736" s="1353" t="s">
        <v>1043</v>
      </c>
      <c r="K736" s="1352">
        <v>0</v>
      </c>
      <c r="L736" s="1352">
        <v>6</v>
      </c>
      <c r="M736" s="1352">
        <v>17</v>
      </c>
      <c r="N736" s="1356">
        <f t="shared" si="11"/>
        <v>23</v>
      </c>
      <c r="O736" s="1355"/>
    </row>
    <row r="737" spans="1:15">
      <c r="A737" s="531" t="s">
        <v>39</v>
      </c>
      <c r="B737" s="531" t="s">
        <v>39</v>
      </c>
      <c r="C737" s="532" t="s">
        <v>736</v>
      </c>
      <c r="D737" s="531">
        <v>2016</v>
      </c>
      <c r="E737" s="533" t="s">
        <v>22</v>
      </c>
      <c r="F737" s="531" t="s">
        <v>6</v>
      </c>
      <c r="G737" s="533" t="s">
        <v>2644</v>
      </c>
      <c r="H737" s="1351" t="s">
        <v>551</v>
      </c>
      <c r="I737" s="1352" t="s">
        <v>860</v>
      </c>
      <c r="J737" s="1353" t="s">
        <v>1037</v>
      </c>
      <c r="K737" s="1352">
        <v>0</v>
      </c>
      <c r="L737" s="1352">
        <v>284</v>
      </c>
      <c r="M737" s="1352">
        <v>0</v>
      </c>
      <c r="N737" s="1354">
        <f t="shared" si="11"/>
        <v>284</v>
      </c>
      <c r="O737" s="1355"/>
    </row>
    <row r="738" spans="1:15">
      <c r="A738" s="531" t="s">
        <v>39</v>
      </c>
      <c r="B738" s="531" t="s">
        <v>39</v>
      </c>
      <c r="C738" s="532" t="s">
        <v>736</v>
      </c>
      <c r="D738" s="531">
        <v>2016</v>
      </c>
      <c r="E738" s="533" t="s">
        <v>22</v>
      </c>
      <c r="F738" s="531" t="s">
        <v>6</v>
      </c>
      <c r="G738" s="533" t="s">
        <v>2644</v>
      </c>
      <c r="H738" s="1351" t="s">
        <v>551</v>
      </c>
      <c r="I738" s="1352" t="s">
        <v>860</v>
      </c>
      <c r="J738" s="1353" t="s">
        <v>269</v>
      </c>
      <c r="K738" s="1352">
        <v>0</v>
      </c>
      <c r="L738" s="1352">
        <v>82</v>
      </c>
      <c r="M738" s="1352">
        <v>1</v>
      </c>
      <c r="N738" s="1354">
        <f t="shared" si="11"/>
        <v>83</v>
      </c>
      <c r="O738" s="1355"/>
    </row>
    <row r="739" spans="1:15">
      <c r="A739" s="531" t="s">
        <v>39</v>
      </c>
      <c r="B739" s="531" t="s">
        <v>39</v>
      </c>
      <c r="C739" s="532" t="s">
        <v>736</v>
      </c>
      <c r="D739" s="531">
        <v>2016</v>
      </c>
      <c r="E739" s="533" t="s">
        <v>22</v>
      </c>
      <c r="F739" s="531" t="s">
        <v>6</v>
      </c>
      <c r="G739" s="533" t="s">
        <v>2644</v>
      </c>
      <c r="H739" s="1351" t="s">
        <v>551</v>
      </c>
      <c r="I739" s="1352" t="s">
        <v>860</v>
      </c>
      <c r="J739" s="1353" t="s">
        <v>1040</v>
      </c>
      <c r="K739" s="1352">
        <v>0</v>
      </c>
      <c r="L739" s="1352">
        <v>74</v>
      </c>
      <c r="M739" s="1352">
        <v>0</v>
      </c>
      <c r="N739" s="1356">
        <f t="shared" si="11"/>
        <v>74</v>
      </c>
      <c r="O739" s="1355"/>
    </row>
    <row r="740" spans="1:15">
      <c r="A740" s="531" t="s">
        <v>39</v>
      </c>
      <c r="B740" s="531" t="s">
        <v>39</v>
      </c>
      <c r="C740" s="532" t="s">
        <v>736</v>
      </c>
      <c r="D740" s="531">
        <v>2016</v>
      </c>
      <c r="E740" s="533" t="s">
        <v>22</v>
      </c>
      <c r="F740" s="531" t="s">
        <v>6</v>
      </c>
      <c r="G740" s="533" t="s">
        <v>747</v>
      </c>
      <c r="H740" s="1351" t="s">
        <v>551</v>
      </c>
      <c r="I740" s="1352" t="s">
        <v>1389</v>
      </c>
      <c r="J740" s="1353" t="s">
        <v>1037</v>
      </c>
      <c r="K740" s="1352">
        <v>0</v>
      </c>
      <c r="L740" s="1352">
        <v>3</v>
      </c>
      <c r="M740" s="1352">
        <v>0</v>
      </c>
      <c r="N740" s="1354">
        <f t="shared" si="11"/>
        <v>3</v>
      </c>
      <c r="O740" s="1355"/>
    </row>
    <row r="741" spans="1:15">
      <c r="A741" s="531" t="s">
        <v>39</v>
      </c>
      <c r="B741" s="531" t="s">
        <v>39</v>
      </c>
      <c r="C741" s="532" t="s">
        <v>736</v>
      </c>
      <c r="D741" s="531">
        <v>2016</v>
      </c>
      <c r="E741" s="533" t="s">
        <v>22</v>
      </c>
      <c r="F741" s="531" t="s">
        <v>6</v>
      </c>
      <c r="G741" s="533" t="s">
        <v>747</v>
      </c>
      <c r="H741" s="1351" t="s">
        <v>551</v>
      </c>
      <c r="I741" s="1352" t="s">
        <v>1389</v>
      </c>
      <c r="J741" s="1353" t="s">
        <v>1051</v>
      </c>
      <c r="K741" s="1352">
        <v>0</v>
      </c>
      <c r="L741" s="1352">
        <v>4</v>
      </c>
      <c r="M741" s="1352">
        <v>0</v>
      </c>
      <c r="N741" s="1354">
        <f t="shared" si="11"/>
        <v>4</v>
      </c>
      <c r="O741" s="1355"/>
    </row>
    <row r="742" spans="1:15">
      <c r="A742" s="531" t="s">
        <v>39</v>
      </c>
      <c r="B742" s="531" t="s">
        <v>39</v>
      </c>
      <c r="C742" s="532" t="s">
        <v>736</v>
      </c>
      <c r="D742" s="531">
        <v>2016</v>
      </c>
      <c r="E742" s="533" t="s">
        <v>22</v>
      </c>
      <c r="F742" s="531" t="s">
        <v>6</v>
      </c>
      <c r="G742" s="533" t="s">
        <v>747</v>
      </c>
      <c r="H742" s="1351" t="s">
        <v>551</v>
      </c>
      <c r="I742" s="1352" t="s">
        <v>1389</v>
      </c>
      <c r="J742" s="1353" t="s">
        <v>1052</v>
      </c>
      <c r="K742" s="1352">
        <v>0</v>
      </c>
      <c r="L742" s="1352">
        <v>116</v>
      </c>
      <c r="M742" s="1352">
        <v>1</v>
      </c>
      <c r="N742" s="1356">
        <f t="shared" si="11"/>
        <v>117</v>
      </c>
      <c r="O742" s="1355"/>
    </row>
    <row r="743" spans="1:15">
      <c r="A743" s="531" t="s">
        <v>39</v>
      </c>
      <c r="B743" s="531" t="s">
        <v>39</v>
      </c>
      <c r="C743" s="532" t="s">
        <v>736</v>
      </c>
      <c r="D743" s="531">
        <v>2016</v>
      </c>
      <c r="E743" s="533" t="s">
        <v>22</v>
      </c>
      <c r="F743" s="531" t="s">
        <v>6</v>
      </c>
      <c r="G743" s="533" t="s">
        <v>747</v>
      </c>
      <c r="H743" s="1351" t="s">
        <v>551</v>
      </c>
      <c r="I743" s="1352" t="s">
        <v>1389</v>
      </c>
      <c r="J743" s="1353" t="s">
        <v>1057</v>
      </c>
      <c r="K743" s="1352">
        <v>0</v>
      </c>
      <c r="L743" s="1352">
        <v>6201</v>
      </c>
      <c r="M743" s="1352">
        <v>0</v>
      </c>
      <c r="N743" s="1354">
        <f t="shared" si="11"/>
        <v>6201</v>
      </c>
      <c r="O743" s="1355"/>
    </row>
    <row r="744" spans="1:15">
      <c r="A744" s="531" t="s">
        <v>39</v>
      </c>
      <c r="B744" s="531" t="s">
        <v>39</v>
      </c>
      <c r="C744" s="532" t="s">
        <v>736</v>
      </c>
      <c r="D744" s="531">
        <v>2016</v>
      </c>
      <c r="E744" s="533" t="s">
        <v>22</v>
      </c>
      <c r="F744" s="531" t="s">
        <v>6</v>
      </c>
      <c r="G744" s="533" t="s">
        <v>747</v>
      </c>
      <c r="H744" s="1351" t="s">
        <v>551</v>
      </c>
      <c r="I744" s="1352" t="s">
        <v>1389</v>
      </c>
      <c r="J744" s="1353" t="s">
        <v>269</v>
      </c>
      <c r="K744" s="1352">
        <v>0</v>
      </c>
      <c r="L744" s="1352">
        <v>630</v>
      </c>
      <c r="M744" s="1352">
        <v>33</v>
      </c>
      <c r="N744" s="1354">
        <f t="shared" si="11"/>
        <v>663</v>
      </c>
      <c r="O744" s="1355"/>
    </row>
    <row r="745" spans="1:15">
      <c r="A745" s="531" t="s">
        <v>39</v>
      </c>
      <c r="B745" s="531" t="s">
        <v>39</v>
      </c>
      <c r="C745" s="532" t="s">
        <v>736</v>
      </c>
      <c r="D745" s="531">
        <v>2016</v>
      </c>
      <c r="E745" s="533" t="s">
        <v>22</v>
      </c>
      <c r="F745" s="531" t="s">
        <v>6</v>
      </c>
      <c r="G745" s="533" t="s">
        <v>747</v>
      </c>
      <c r="H745" s="1351" t="s">
        <v>551</v>
      </c>
      <c r="I745" s="1352" t="s">
        <v>1389</v>
      </c>
      <c r="J745" s="1353" t="s">
        <v>1059</v>
      </c>
      <c r="K745" s="1352">
        <v>0</v>
      </c>
      <c r="L745" s="1352">
        <v>180</v>
      </c>
      <c r="M745" s="1352">
        <v>1</v>
      </c>
      <c r="N745" s="1356">
        <f t="shared" si="11"/>
        <v>181</v>
      </c>
      <c r="O745" s="1355"/>
    </row>
    <row r="746" spans="1:15">
      <c r="A746" s="531" t="s">
        <v>39</v>
      </c>
      <c r="B746" s="531" t="s">
        <v>39</v>
      </c>
      <c r="C746" s="532" t="s">
        <v>736</v>
      </c>
      <c r="D746" s="531">
        <v>2016</v>
      </c>
      <c r="E746" s="533" t="s">
        <v>22</v>
      </c>
      <c r="F746" s="531" t="s">
        <v>6</v>
      </c>
      <c r="G746" s="533" t="s">
        <v>747</v>
      </c>
      <c r="H746" s="1351" t="s">
        <v>551</v>
      </c>
      <c r="I746" s="1352" t="s">
        <v>1389</v>
      </c>
      <c r="J746" s="1353" t="s">
        <v>1061</v>
      </c>
      <c r="K746" s="1352">
        <v>0</v>
      </c>
      <c r="L746" s="1352">
        <v>213</v>
      </c>
      <c r="M746" s="1352">
        <v>1</v>
      </c>
      <c r="N746" s="1354">
        <f t="shared" si="11"/>
        <v>214</v>
      </c>
      <c r="O746" s="1355"/>
    </row>
    <row r="747" spans="1:15">
      <c r="A747" s="531" t="s">
        <v>39</v>
      </c>
      <c r="B747" s="531" t="s">
        <v>39</v>
      </c>
      <c r="C747" s="532" t="s">
        <v>736</v>
      </c>
      <c r="D747" s="531">
        <v>2016</v>
      </c>
      <c r="E747" s="533" t="s">
        <v>22</v>
      </c>
      <c r="F747" s="531" t="s">
        <v>6</v>
      </c>
      <c r="G747" s="533" t="s">
        <v>747</v>
      </c>
      <c r="H747" s="1351" t="s">
        <v>551</v>
      </c>
      <c r="I747" s="1352" t="s">
        <v>1389</v>
      </c>
      <c r="J747" s="1353" t="s">
        <v>1062</v>
      </c>
      <c r="K747" s="1352">
        <v>0</v>
      </c>
      <c r="L747" s="1352">
        <v>4</v>
      </c>
      <c r="M747" s="1352">
        <v>0</v>
      </c>
      <c r="N747" s="1354">
        <f t="shared" si="11"/>
        <v>4</v>
      </c>
      <c r="O747" s="1355"/>
    </row>
    <row r="748" spans="1:15">
      <c r="A748" s="531" t="s">
        <v>39</v>
      </c>
      <c r="B748" s="531" t="s">
        <v>39</v>
      </c>
      <c r="C748" s="532" t="s">
        <v>736</v>
      </c>
      <c r="D748" s="531">
        <v>2016</v>
      </c>
      <c r="E748" s="533" t="s">
        <v>22</v>
      </c>
      <c r="F748" s="531" t="s">
        <v>6</v>
      </c>
      <c r="G748" s="533" t="s">
        <v>2647</v>
      </c>
      <c r="H748" s="1351" t="s">
        <v>551</v>
      </c>
      <c r="I748" s="1352" t="s">
        <v>860</v>
      </c>
      <c r="J748" s="1353" t="s">
        <v>1067</v>
      </c>
      <c r="K748" s="1352">
        <v>0</v>
      </c>
      <c r="L748" s="1352">
        <v>18</v>
      </c>
      <c r="M748" s="1352">
        <v>0</v>
      </c>
      <c r="N748" s="1356">
        <f t="shared" si="11"/>
        <v>18</v>
      </c>
      <c r="O748" s="1355"/>
    </row>
    <row r="749" spans="1:15">
      <c r="A749" s="531" t="s">
        <v>39</v>
      </c>
      <c r="B749" s="531" t="s">
        <v>39</v>
      </c>
      <c r="C749" s="532" t="s">
        <v>736</v>
      </c>
      <c r="D749" s="531">
        <v>2016</v>
      </c>
      <c r="E749" s="533" t="s">
        <v>22</v>
      </c>
      <c r="F749" s="531" t="s">
        <v>6</v>
      </c>
      <c r="G749" s="533" t="s">
        <v>2647</v>
      </c>
      <c r="H749" s="1351" t="s">
        <v>551</v>
      </c>
      <c r="I749" s="1352" t="s">
        <v>860</v>
      </c>
      <c r="J749" s="1353" t="s">
        <v>269</v>
      </c>
      <c r="K749" s="1352">
        <v>0</v>
      </c>
      <c r="L749" s="1352">
        <v>22</v>
      </c>
      <c r="M749" s="1352">
        <v>0</v>
      </c>
      <c r="N749" s="1354">
        <f t="shared" si="11"/>
        <v>22</v>
      </c>
      <c r="O749" s="1355"/>
    </row>
    <row r="750" spans="1:15">
      <c r="A750" s="531" t="s">
        <v>39</v>
      </c>
      <c r="B750" s="531" t="s">
        <v>39</v>
      </c>
      <c r="C750" s="532" t="s">
        <v>736</v>
      </c>
      <c r="D750" s="531">
        <v>2016</v>
      </c>
      <c r="E750" s="533" t="s">
        <v>22</v>
      </c>
      <c r="F750" s="531" t="s">
        <v>6</v>
      </c>
      <c r="G750" s="533" t="s">
        <v>2644</v>
      </c>
      <c r="H750" s="1351" t="s">
        <v>552</v>
      </c>
      <c r="I750" s="1352" t="s">
        <v>860</v>
      </c>
      <c r="J750" s="1353" t="s">
        <v>1040</v>
      </c>
      <c r="K750" s="1352">
        <v>0</v>
      </c>
      <c r="L750" s="1352">
        <v>5</v>
      </c>
      <c r="M750" s="1352">
        <v>0</v>
      </c>
      <c r="N750" s="1354">
        <f t="shared" si="11"/>
        <v>5</v>
      </c>
      <c r="O750" s="1355"/>
    </row>
    <row r="751" spans="1:15">
      <c r="A751" s="531" t="s">
        <v>39</v>
      </c>
      <c r="B751" s="531" t="s">
        <v>39</v>
      </c>
      <c r="C751" s="532" t="s">
        <v>736</v>
      </c>
      <c r="D751" s="531">
        <v>2016</v>
      </c>
      <c r="E751" s="533" t="s">
        <v>22</v>
      </c>
      <c r="F751" s="531" t="s">
        <v>6</v>
      </c>
      <c r="G751" s="533" t="s">
        <v>2644</v>
      </c>
      <c r="H751" s="1351" t="s">
        <v>552</v>
      </c>
      <c r="I751" s="1352" t="s">
        <v>860</v>
      </c>
      <c r="J751" s="1353" t="s">
        <v>1043</v>
      </c>
      <c r="K751" s="1352">
        <v>0</v>
      </c>
      <c r="L751" s="1352">
        <v>0</v>
      </c>
      <c r="M751" s="1352">
        <v>19</v>
      </c>
      <c r="N751" s="1356">
        <f t="shared" si="11"/>
        <v>19</v>
      </c>
      <c r="O751" s="1355"/>
    </row>
    <row r="752" spans="1:15">
      <c r="A752" s="531" t="s">
        <v>39</v>
      </c>
      <c r="B752" s="531" t="s">
        <v>39</v>
      </c>
      <c r="C752" s="532" t="s">
        <v>736</v>
      </c>
      <c r="D752" s="531">
        <v>2016</v>
      </c>
      <c r="E752" s="533" t="s">
        <v>22</v>
      </c>
      <c r="F752" s="531" t="s">
        <v>6</v>
      </c>
      <c r="G752" s="533" t="s">
        <v>747</v>
      </c>
      <c r="H752" s="1351" t="s">
        <v>552</v>
      </c>
      <c r="I752" s="1352" t="s">
        <v>860</v>
      </c>
      <c r="J752" s="1353" t="s">
        <v>1051</v>
      </c>
      <c r="K752" s="1352">
        <v>0</v>
      </c>
      <c r="L752" s="1352">
        <v>402</v>
      </c>
      <c r="M752" s="1352">
        <v>734</v>
      </c>
      <c r="N752" s="1354">
        <f t="shared" si="11"/>
        <v>1136</v>
      </c>
      <c r="O752" s="1355"/>
    </row>
    <row r="753" spans="1:15">
      <c r="A753" s="531" t="s">
        <v>39</v>
      </c>
      <c r="B753" s="531" t="s">
        <v>39</v>
      </c>
      <c r="C753" s="532" t="s">
        <v>736</v>
      </c>
      <c r="D753" s="531">
        <v>2016</v>
      </c>
      <c r="E753" s="533" t="s">
        <v>22</v>
      </c>
      <c r="F753" s="531" t="s">
        <v>6</v>
      </c>
      <c r="G753" s="533" t="s">
        <v>747</v>
      </c>
      <c r="H753" s="1351" t="s">
        <v>552</v>
      </c>
      <c r="I753" s="1352" t="s">
        <v>860</v>
      </c>
      <c r="J753" s="1353" t="s">
        <v>1052</v>
      </c>
      <c r="K753" s="1352">
        <v>0</v>
      </c>
      <c r="L753" s="1352">
        <v>16</v>
      </c>
      <c r="M753" s="1352">
        <v>0</v>
      </c>
      <c r="N753" s="1354">
        <f t="shared" si="11"/>
        <v>16</v>
      </c>
      <c r="O753" s="1355"/>
    </row>
    <row r="754" spans="1:15">
      <c r="A754" s="531" t="s">
        <v>39</v>
      </c>
      <c r="B754" s="531" t="s">
        <v>39</v>
      </c>
      <c r="C754" s="532" t="s">
        <v>736</v>
      </c>
      <c r="D754" s="531">
        <v>2016</v>
      </c>
      <c r="E754" s="533" t="s">
        <v>22</v>
      </c>
      <c r="F754" s="531" t="s">
        <v>6</v>
      </c>
      <c r="G754" s="533" t="s">
        <v>747</v>
      </c>
      <c r="H754" s="1351" t="s">
        <v>552</v>
      </c>
      <c r="I754" s="1352" t="s">
        <v>860</v>
      </c>
      <c r="J754" s="1353" t="s">
        <v>1038</v>
      </c>
      <c r="K754" s="1352">
        <v>0</v>
      </c>
      <c r="L754" s="1352">
        <v>0</v>
      </c>
      <c r="M754" s="1352">
        <v>10</v>
      </c>
      <c r="N754" s="1356">
        <f t="shared" si="11"/>
        <v>10</v>
      </c>
      <c r="O754" s="1355"/>
    </row>
    <row r="755" spans="1:15">
      <c r="A755" s="531" t="s">
        <v>39</v>
      </c>
      <c r="B755" s="531" t="s">
        <v>39</v>
      </c>
      <c r="C755" s="532" t="s">
        <v>736</v>
      </c>
      <c r="D755" s="531">
        <v>2016</v>
      </c>
      <c r="E755" s="533" t="s">
        <v>22</v>
      </c>
      <c r="F755" s="531" t="s">
        <v>6</v>
      </c>
      <c r="G755" s="533" t="s">
        <v>747</v>
      </c>
      <c r="H755" s="1351" t="s">
        <v>552</v>
      </c>
      <c r="I755" s="1352" t="s">
        <v>860</v>
      </c>
      <c r="J755" s="1353" t="s">
        <v>269</v>
      </c>
      <c r="K755" s="1352">
        <v>0</v>
      </c>
      <c r="L755" s="1352">
        <v>11</v>
      </c>
      <c r="M755" s="1352">
        <v>9</v>
      </c>
      <c r="N755" s="1354">
        <f t="shared" si="11"/>
        <v>20</v>
      </c>
      <c r="O755" s="1355"/>
    </row>
    <row r="756" spans="1:15">
      <c r="A756" s="531" t="s">
        <v>39</v>
      </c>
      <c r="B756" s="531" t="s">
        <v>39</v>
      </c>
      <c r="C756" s="532" t="s">
        <v>736</v>
      </c>
      <c r="D756" s="531">
        <v>2016</v>
      </c>
      <c r="E756" s="533" t="s">
        <v>22</v>
      </c>
      <c r="F756" s="531" t="s">
        <v>6</v>
      </c>
      <c r="G756" s="533" t="s">
        <v>747</v>
      </c>
      <c r="H756" s="1351" t="s">
        <v>552</v>
      </c>
      <c r="I756" s="1352" t="s">
        <v>860</v>
      </c>
      <c r="J756" s="1353" t="s">
        <v>1059</v>
      </c>
      <c r="K756" s="1352">
        <v>0</v>
      </c>
      <c r="L756" s="1352">
        <v>194</v>
      </c>
      <c r="M756" s="1352">
        <v>0</v>
      </c>
      <c r="N756" s="1354">
        <f t="shared" si="11"/>
        <v>194</v>
      </c>
      <c r="O756" s="1355"/>
    </row>
    <row r="757" spans="1:15">
      <c r="A757" s="531" t="s">
        <v>39</v>
      </c>
      <c r="B757" s="531" t="s">
        <v>39</v>
      </c>
      <c r="C757" s="532" t="s">
        <v>736</v>
      </c>
      <c r="D757" s="531">
        <v>2016</v>
      </c>
      <c r="E757" s="533" t="s">
        <v>22</v>
      </c>
      <c r="F757" s="531" t="s">
        <v>6</v>
      </c>
      <c r="G757" s="533" t="s">
        <v>747</v>
      </c>
      <c r="H757" s="1351" t="s">
        <v>552</v>
      </c>
      <c r="I757" s="1352" t="s">
        <v>860</v>
      </c>
      <c r="J757" s="1353" t="s">
        <v>1060</v>
      </c>
      <c r="K757" s="1352">
        <v>0</v>
      </c>
      <c r="L757" s="1352">
        <v>288</v>
      </c>
      <c r="M757" s="1352">
        <v>28</v>
      </c>
      <c r="N757" s="1356">
        <f t="shared" si="11"/>
        <v>316</v>
      </c>
      <c r="O757" s="1355"/>
    </row>
    <row r="758" spans="1:15">
      <c r="A758" s="531" t="s">
        <v>39</v>
      </c>
      <c r="B758" s="531" t="s">
        <v>39</v>
      </c>
      <c r="C758" s="532" t="s">
        <v>736</v>
      </c>
      <c r="D758" s="531">
        <v>2016</v>
      </c>
      <c r="E758" s="533" t="s">
        <v>22</v>
      </c>
      <c r="F758" s="531" t="s">
        <v>6</v>
      </c>
      <c r="G758" s="533" t="s">
        <v>747</v>
      </c>
      <c r="H758" s="1351" t="s">
        <v>552</v>
      </c>
      <c r="I758" s="1352" t="s">
        <v>860</v>
      </c>
      <c r="J758" s="1353" t="s">
        <v>1061</v>
      </c>
      <c r="K758" s="1352">
        <v>0</v>
      </c>
      <c r="L758" s="1352">
        <v>12</v>
      </c>
      <c r="M758" s="1352">
        <v>0</v>
      </c>
      <c r="N758" s="1354">
        <f t="shared" si="11"/>
        <v>12</v>
      </c>
      <c r="O758" s="1355"/>
    </row>
    <row r="759" spans="1:15">
      <c r="A759" s="531" t="s">
        <v>39</v>
      </c>
      <c r="B759" s="531" t="s">
        <v>39</v>
      </c>
      <c r="C759" s="532" t="s">
        <v>736</v>
      </c>
      <c r="D759" s="531">
        <v>2016</v>
      </c>
      <c r="E759" s="533" t="s">
        <v>22</v>
      </c>
      <c r="F759" s="531" t="s">
        <v>6</v>
      </c>
      <c r="G759" s="533" t="s">
        <v>747</v>
      </c>
      <c r="H759" s="1351" t="s">
        <v>552</v>
      </c>
      <c r="I759" s="1352" t="s">
        <v>860</v>
      </c>
      <c r="J759" s="1353" t="s">
        <v>1043</v>
      </c>
      <c r="K759" s="1352">
        <v>0</v>
      </c>
      <c r="L759" s="1352">
        <v>110</v>
      </c>
      <c r="M759" s="1352">
        <v>108</v>
      </c>
      <c r="N759" s="1354">
        <f t="shared" si="11"/>
        <v>218</v>
      </c>
      <c r="O759" s="1355"/>
    </row>
    <row r="760" spans="1:15">
      <c r="A760" s="531" t="s">
        <v>39</v>
      </c>
      <c r="B760" s="531" t="s">
        <v>39</v>
      </c>
      <c r="C760" s="532" t="s">
        <v>736</v>
      </c>
      <c r="D760" s="531">
        <v>2016</v>
      </c>
      <c r="E760" s="533" t="s">
        <v>22</v>
      </c>
      <c r="F760" s="531" t="s">
        <v>6</v>
      </c>
      <c r="G760" s="533" t="s">
        <v>747</v>
      </c>
      <c r="H760" s="1351" t="s">
        <v>1123</v>
      </c>
      <c r="I760" s="1352" t="s">
        <v>860</v>
      </c>
      <c r="J760" s="1353" t="s">
        <v>1060</v>
      </c>
      <c r="K760" s="1352">
        <v>0</v>
      </c>
      <c r="L760" s="1352">
        <v>21</v>
      </c>
      <c r="M760" s="1352">
        <v>0</v>
      </c>
      <c r="N760" s="1356">
        <f t="shared" si="11"/>
        <v>21</v>
      </c>
      <c r="O760" s="1355"/>
    </row>
    <row r="761" spans="1:15">
      <c r="A761" s="531" t="s">
        <v>39</v>
      </c>
      <c r="B761" s="531" t="s">
        <v>39</v>
      </c>
      <c r="C761" s="532" t="s">
        <v>736</v>
      </c>
      <c r="D761" s="531">
        <v>2016</v>
      </c>
      <c r="E761" s="533" t="s">
        <v>22</v>
      </c>
      <c r="F761" s="531" t="s">
        <v>6</v>
      </c>
      <c r="G761" s="533" t="s">
        <v>2644</v>
      </c>
      <c r="H761" s="1351" t="s">
        <v>1124</v>
      </c>
      <c r="I761" s="1352" t="s">
        <v>860</v>
      </c>
      <c r="J761" s="1353" t="s">
        <v>1051</v>
      </c>
      <c r="K761" s="1352">
        <v>0</v>
      </c>
      <c r="L761" s="1352">
        <v>0</v>
      </c>
      <c r="M761" s="1352">
        <v>1</v>
      </c>
      <c r="N761" s="1354">
        <f t="shared" si="11"/>
        <v>1</v>
      </c>
      <c r="O761" s="1355"/>
    </row>
    <row r="762" spans="1:15">
      <c r="A762" s="531" t="s">
        <v>39</v>
      </c>
      <c r="B762" s="531" t="s">
        <v>39</v>
      </c>
      <c r="C762" s="532" t="s">
        <v>736</v>
      </c>
      <c r="D762" s="531">
        <v>2016</v>
      </c>
      <c r="E762" s="533" t="s">
        <v>22</v>
      </c>
      <c r="F762" s="531" t="s">
        <v>6</v>
      </c>
      <c r="G762" s="533" t="s">
        <v>2644</v>
      </c>
      <c r="H762" s="1351" t="s">
        <v>1124</v>
      </c>
      <c r="I762" s="1352" t="s">
        <v>860</v>
      </c>
      <c r="J762" s="1353" t="s">
        <v>1040</v>
      </c>
      <c r="K762" s="1352">
        <v>0</v>
      </c>
      <c r="L762" s="1352">
        <v>1</v>
      </c>
      <c r="M762" s="1352">
        <v>0</v>
      </c>
      <c r="N762" s="1354">
        <f t="shared" si="11"/>
        <v>1</v>
      </c>
      <c r="O762" s="1355"/>
    </row>
    <row r="763" spans="1:15">
      <c r="A763" s="531" t="s">
        <v>39</v>
      </c>
      <c r="B763" s="531" t="s">
        <v>39</v>
      </c>
      <c r="C763" s="532" t="s">
        <v>736</v>
      </c>
      <c r="D763" s="531">
        <v>2016</v>
      </c>
      <c r="E763" s="533" t="s">
        <v>22</v>
      </c>
      <c r="F763" s="531" t="s">
        <v>6</v>
      </c>
      <c r="G763" s="533" t="s">
        <v>747</v>
      </c>
      <c r="H763" s="1351" t="s">
        <v>1124</v>
      </c>
      <c r="I763" s="1352" t="s">
        <v>860</v>
      </c>
      <c r="J763" s="1353" t="s">
        <v>1051</v>
      </c>
      <c r="K763" s="1352">
        <v>0</v>
      </c>
      <c r="L763" s="1352">
        <v>27</v>
      </c>
      <c r="M763" s="1352">
        <v>15</v>
      </c>
      <c r="N763" s="1356">
        <f t="shared" si="11"/>
        <v>42</v>
      </c>
      <c r="O763" s="1355"/>
    </row>
    <row r="764" spans="1:15">
      <c r="A764" s="531" t="s">
        <v>39</v>
      </c>
      <c r="B764" s="531" t="s">
        <v>39</v>
      </c>
      <c r="C764" s="532" t="s">
        <v>736</v>
      </c>
      <c r="D764" s="531">
        <v>2016</v>
      </c>
      <c r="E764" s="533" t="s">
        <v>22</v>
      </c>
      <c r="F764" s="531" t="s">
        <v>6</v>
      </c>
      <c r="G764" s="533" t="s">
        <v>747</v>
      </c>
      <c r="H764" s="1351" t="s">
        <v>1124</v>
      </c>
      <c r="I764" s="1352" t="s">
        <v>860</v>
      </c>
      <c r="J764" s="1353" t="s">
        <v>1052</v>
      </c>
      <c r="K764" s="1352">
        <v>0</v>
      </c>
      <c r="L764" s="1352">
        <v>3</v>
      </c>
      <c r="M764" s="1352">
        <v>0</v>
      </c>
      <c r="N764" s="1354">
        <f t="shared" si="11"/>
        <v>3</v>
      </c>
      <c r="O764" s="1355"/>
    </row>
    <row r="765" spans="1:15">
      <c r="A765" s="531" t="s">
        <v>39</v>
      </c>
      <c r="B765" s="531" t="s">
        <v>39</v>
      </c>
      <c r="C765" s="532" t="s">
        <v>736</v>
      </c>
      <c r="D765" s="531">
        <v>2016</v>
      </c>
      <c r="E765" s="533" t="s">
        <v>22</v>
      </c>
      <c r="F765" s="531" t="s">
        <v>6</v>
      </c>
      <c r="G765" s="533" t="s">
        <v>747</v>
      </c>
      <c r="H765" s="1351" t="s">
        <v>1124</v>
      </c>
      <c r="I765" s="1352" t="s">
        <v>860</v>
      </c>
      <c r="J765" s="1353" t="s">
        <v>269</v>
      </c>
      <c r="K765" s="1352">
        <v>0</v>
      </c>
      <c r="L765" s="1352">
        <v>29</v>
      </c>
      <c r="M765" s="1352">
        <v>2</v>
      </c>
      <c r="N765" s="1354">
        <f t="shared" si="11"/>
        <v>31</v>
      </c>
      <c r="O765" s="1355"/>
    </row>
    <row r="766" spans="1:15">
      <c r="A766" s="531" t="s">
        <v>39</v>
      </c>
      <c r="B766" s="531" t="s">
        <v>39</v>
      </c>
      <c r="C766" s="532" t="s">
        <v>736</v>
      </c>
      <c r="D766" s="531">
        <v>2016</v>
      </c>
      <c r="E766" s="533" t="s">
        <v>22</v>
      </c>
      <c r="F766" s="531" t="s">
        <v>6</v>
      </c>
      <c r="G766" s="533" t="s">
        <v>747</v>
      </c>
      <c r="H766" s="1351" t="s">
        <v>1124</v>
      </c>
      <c r="I766" s="1352" t="s">
        <v>860</v>
      </c>
      <c r="J766" s="1353" t="s">
        <v>1059</v>
      </c>
      <c r="K766" s="1352">
        <v>0</v>
      </c>
      <c r="L766" s="1352">
        <v>5</v>
      </c>
      <c r="M766" s="1352">
        <v>0</v>
      </c>
      <c r="N766" s="1356">
        <f t="shared" si="11"/>
        <v>5</v>
      </c>
      <c r="O766" s="1355"/>
    </row>
    <row r="767" spans="1:15">
      <c r="A767" s="531" t="s">
        <v>39</v>
      </c>
      <c r="B767" s="531" t="s">
        <v>39</v>
      </c>
      <c r="C767" s="532" t="s">
        <v>736</v>
      </c>
      <c r="D767" s="531">
        <v>2016</v>
      </c>
      <c r="E767" s="533" t="s">
        <v>22</v>
      </c>
      <c r="F767" s="531" t="s">
        <v>6</v>
      </c>
      <c r="G767" s="533" t="s">
        <v>747</v>
      </c>
      <c r="H767" s="1351" t="s">
        <v>1124</v>
      </c>
      <c r="I767" s="1352" t="s">
        <v>860</v>
      </c>
      <c r="J767" s="1353" t="s">
        <v>1060</v>
      </c>
      <c r="K767" s="1352">
        <v>0</v>
      </c>
      <c r="L767" s="1352">
        <v>47</v>
      </c>
      <c r="M767" s="1352">
        <v>0</v>
      </c>
      <c r="N767" s="1354">
        <f t="shared" si="11"/>
        <v>47</v>
      </c>
      <c r="O767" s="1355"/>
    </row>
    <row r="768" spans="1:15">
      <c r="A768" s="531" t="s">
        <v>39</v>
      </c>
      <c r="B768" s="531" t="s">
        <v>39</v>
      </c>
      <c r="C768" s="532" t="s">
        <v>736</v>
      </c>
      <c r="D768" s="531">
        <v>2016</v>
      </c>
      <c r="E768" s="533" t="s">
        <v>22</v>
      </c>
      <c r="F768" s="531" t="s">
        <v>6</v>
      </c>
      <c r="G768" s="533" t="s">
        <v>747</v>
      </c>
      <c r="H768" s="1351" t="s">
        <v>1124</v>
      </c>
      <c r="I768" s="1352" t="s">
        <v>860</v>
      </c>
      <c r="J768" s="1353" t="s">
        <v>1061</v>
      </c>
      <c r="K768" s="1352">
        <v>0</v>
      </c>
      <c r="L768" s="1352">
        <v>3</v>
      </c>
      <c r="M768" s="1352">
        <v>0</v>
      </c>
      <c r="N768" s="1354">
        <f t="shared" si="11"/>
        <v>3</v>
      </c>
      <c r="O768" s="1355"/>
    </row>
    <row r="769" spans="1:15">
      <c r="A769" s="531" t="s">
        <v>39</v>
      </c>
      <c r="B769" s="531" t="s">
        <v>39</v>
      </c>
      <c r="C769" s="532" t="s">
        <v>736</v>
      </c>
      <c r="D769" s="531">
        <v>2016</v>
      </c>
      <c r="E769" s="533" t="s">
        <v>22</v>
      </c>
      <c r="F769" s="531" t="s">
        <v>6</v>
      </c>
      <c r="G769" s="533" t="s">
        <v>747</v>
      </c>
      <c r="H769" s="1351" t="s">
        <v>1124</v>
      </c>
      <c r="I769" s="1352" t="s">
        <v>860</v>
      </c>
      <c r="J769" s="1353" t="s">
        <v>1043</v>
      </c>
      <c r="K769" s="1352">
        <v>0</v>
      </c>
      <c r="L769" s="1352">
        <v>1</v>
      </c>
      <c r="M769" s="1352">
        <v>0</v>
      </c>
      <c r="N769" s="1356">
        <f t="shared" si="11"/>
        <v>1</v>
      </c>
      <c r="O769" s="1355"/>
    </row>
    <row r="770" spans="1:15">
      <c r="A770" s="531" t="s">
        <v>39</v>
      </c>
      <c r="B770" s="531" t="s">
        <v>39</v>
      </c>
      <c r="C770" s="532" t="s">
        <v>736</v>
      </c>
      <c r="D770" s="531">
        <v>2016</v>
      </c>
      <c r="E770" s="533" t="s">
        <v>22</v>
      </c>
      <c r="F770" s="531" t="s">
        <v>6</v>
      </c>
      <c r="G770" s="533" t="s">
        <v>747</v>
      </c>
      <c r="H770" s="1351" t="s">
        <v>85</v>
      </c>
      <c r="I770" s="1352" t="s">
        <v>860</v>
      </c>
      <c r="J770" s="1353" t="s">
        <v>1060</v>
      </c>
      <c r="K770" s="1352">
        <v>0</v>
      </c>
      <c r="L770" s="1352">
        <v>10735</v>
      </c>
      <c r="M770" s="1352">
        <v>219</v>
      </c>
      <c r="N770" s="1354">
        <f t="shared" si="11"/>
        <v>10954</v>
      </c>
      <c r="O770" s="1355"/>
    </row>
    <row r="771" spans="1:15">
      <c r="A771" s="531" t="s">
        <v>39</v>
      </c>
      <c r="B771" s="531" t="s">
        <v>39</v>
      </c>
      <c r="C771" s="532" t="s">
        <v>736</v>
      </c>
      <c r="D771" s="531">
        <v>2016</v>
      </c>
      <c r="E771" s="533" t="s">
        <v>22</v>
      </c>
      <c r="F771" s="531" t="s">
        <v>6</v>
      </c>
      <c r="G771" s="533" t="s">
        <v>2644</v>
      </c>
      <c r="H771" s="1351" t="s">
        <v>2136</v>
      </c>
      <c r="I771" s="1352" t="s">
        <v>860</v>
      </c>
      <c r="J771" s="1353" t="s">
        <v>1051</v>
      </c>
      <c r="K771" s="1352">
        <v>0</v>
      </c>
      <c r="L771" s="1352">
        <v>0</v>
      </c>
      <c r="M771" s="1352">
        <v>3</v>
      </c>
      <c r="N771" s="1354">
        <f t="shared" si="11"/>
        <v>3</v>
      </c>
      <c r="O771" s="1355"/>
    </row>
    <row r="772" spans="1:15">
      <c r="A772" s="531" t="s">
        <v>39</v>
      </c>
      <c r="B772" s="531" t="s">
        <v>39</v>
      </c>
      <c r="C772" s="532" t="s">
        <v>736</v>
      </c>
      <c r="D772" s="531">
        <v>2016</v>
      </c>
      <c r="E772" s="533" t="s">
        <v>22</v>
      </c>
      <c r="F772" s="531" t="s">
        <v>6</v>
      </c>
      <c r="G772" s="533" t="s">
        <v>2644</v>
      </c>
      <c r="H772" s="1351" t="s">
        <v>2136</v>
      </c>
      <c r="I772" s="1352" t="s">
        <v>860</v>
      </c>
      <c r="J772" s="1353" t="s">
        <v>1040</v>
      </c>
      <c r="K772" s="1352">
        <v>0</v>
      </c>
      <c r="L772" s="1352">
        <v>0</v>
      </c>
      <c r="M772" s="1352">
        <v>58</v>
      </c>
      <c r="N772" s="1356">
        <f t="shared" si="11"/>
        <v>58</v>
      </c>
      <c r="O772" s="1355"/>
    </row>
    <row r="773" spans="1:15">
      <c r="A773" s="531" t="s">
        <v>39</v>
      </c>
      <c r="B773" s="531" t="s">
        <v>39</v>
      </c>
      <c r="C773" s="532" t="s">
        <v>736</v>
      </c>
      <c r="D773" s="531">
        <v>2016</v>
      </c>
      <c r="E773" s="533" t="s">
        <v>22</v>
      </c>
      <c r="F773" s="531" t="s">
        <v>6</v>
      </c>
      <c r="G773" s="533" t="s">
        <v>747</v>
      </c>
      <c r="H773" s="1351" t="s">
        <v>2136</v>
      </c>
      <c r="I773" s="1352" t="s">
        <v>860</v>
      </c>
      <c r="J773" s="1353" t="s">
        <v>1051</v>
      </c>
      <c r="K773" s="1352">
        <v>0</v>
      </c>
      <c r="L773" s="1352">
        <v>3</v>
      </c>
      <c r="M773" s="1352">
        <v>56</v>
      </c>
      <c r="N773" s="1354">
        <f t="shared" si="11"/>
        <v>59</v>
      </c>
      <c r="O773" s="1355"/>
    </row>
    <row r="774" spans="1:15">
      <c r="A774" s="531" t="s">
        <v>39</v>
      </c>
      <c r="B774" s="531" t="s">
        <v>39</v>
      </c>
      <c r="C774" s="532" t="s">
        <v>736</v>
      </c>
      <c r="D774" s="531">
        <v>2016</v>
      </c>
      <c r="E774" s="533" t="s">
        <v>22</v>
      </c>
      <c r="F774" s="531" t="s">
        <v>6</v>
      </c>
      <c r="G774" s="533" t="s">
        <v>747</v>
      </c>
      <c r="H774" s="1351" t="s">
        <v>2136</v>
      </c>
      <c r="I774" s="1352" t="s">
        <v>860</v>
      </c>
      <c r="J774" s="1353" t="s">
        <v>1038</v>
      </c>
      <c r="K774" s="1352">
        <v>0</v>
      </c>
      <c r="L774" s="1352">
        <v>0</v>
      </c>
      <c r="M774" s="1352">
        <v>35</v>
      </c>
      <c r="N774" s="1354">
        <f t="shared" ref="N774:N837" si="12">K774+L774+M774</f>
        <v>35</v>
      </c>
      <c r="O774" s="1355"/>
    </row>
    <row r="775" spans="1:15">
      <c r="A775" s="531" t="s">
        <v>39</v>
      </c>
      <c r="B775" s="531" t="s">
        <v>39</v>
      </c>
      <c r="C775" s="532" t="s">
        <v>736</v>
      </c>
      <c r="D775" s="531">
        <v>2016</v>
      </c>
      <c r="E775" s="533" t="s">
        <v>22</v>
      </c>
      <c r="F775" s="531" t="s">
        <v>6</v>
      </c>
      <c r="G775" s="533" t="s">
        <v>747</v>
      </c>
      <c r="H775" s="1351" t="s">
        <v>555</v>
      </c>
      <c r="I775" s="1352" t="s">
        <v>860</v>
      </c>
      <c r="J775" s="1353" t="s">
        <v>1060</v>
      </c>
      <c r="K775" s="1352">
        <v>0</v>
      </c>
      <c r="L775" s="1352">
        <v>3484</v>
      </c>
      <c r="M775" s="1352">
        <v>0</v>
      </c>
      <c r="N775" s="1356">
        <f t="shared" si="12"/>
        <v>3484</v>
      </c>
      <c r="O775" s="1355"/>
    </row>
    <row r="776" spans="1:15">
      <c r="A776" s="531" t="s">
        <v>39</v>
      </c>
      <c r="B776" s="531" t="s">
        <v>39</v>
      </c>
      <c r="C776" s="532" t="s">
        <v>736</v>
      </c>
      <c r="D776" s="531">
        <v>2016</v>
      </c>
      <c r="E776" s="533" t="s">
        <v>22</v>
      </c>
      <c r="F776" s="531" t="s">
        <v>6</v>
      </c>
      <c r="G776" s="533" t="s">
        <v>2644</v>
      </c>
      <c r="H776" s="1351" t="s">
        <v>558</v>
      </c>
      <c r="I776" s="1352" t="s">
        <v>2095</v>
      </c>
      <c r="J776" s="1353" t="s">
        <v>1037</v>
      </c>
      <c r="K776" s="1352">
        <v>0</v>
      </c>
      <c r="L776" s="1352">
        <v>327</v>
      </c>
      <c r="M776" s="1352">
        <v>0</v>
      </c>
      <c r="N776" s="1354">
        <f t="shared" si="12"/>
        <v>327</v>
      </c>
      <c r="O776" s="1355"/>
    </row>
    <row r="777" spans="1:15">
      <c r="A777" s="531" t="s">
        <v>39</v>
      </c>
      <c r="B777" s="531" t="s">
        <v>39</v>
      </c>
      <c r="C777" s="532" t="s">
        <v>736</v>
      </c>
      <c r="D777" s="531">
        <v>2016</v>
      </c>
      <c r="E777" s="533" t="s">
        <v>22</v>
      </c>
      <c r="F777" s="531" t="s">
        <v>6</v>
      </c>
      <c r="G777" s="533" t="s">
        <v>2644</v>
      </c>
      <c r="H777" s="1351" t="s">
        <v>558</v>
      </c>
      <c r="I777" s="1352" t="s">
        <v>2095</v>
      </c>
      <c r="J777" s="1353" t="s">
        <v>269</v>
      </c>
      <c r="K777" s="1352">
        <v>0</v>
      </c>
      <c r="L777" s="1352">
        <v>161</v>
      </c>
      <c r="M777" s="1352">
        <v>24</v>
      </c>
      <c r="N777" s="1354">
        <f t="shared" si="12"/>
        <v>185</v>
      </c>
      <c r="O777" s="1355"/>
    </row>
    <row r="778" spans="1:15">
      <c r="A778" s="531" t="s">
        <v>39</v>
      </c>
      <c r="B778" s="531" t="s">
        <v>39</v>
      </c>
      <c r="C778" s="532" t="s">
        <v>736</v>
      </c>
      <c r="D778" s="531">
        <v>2016</v>
      </c>
      <c r="E778" s="533" t="s">
        <v>22</v>
      </c>
      <c r="F778" s="531" t="s">
        <v>6</v>
      </c>
      <c r="G778" s="533" t="s">
        <v>2644</v>
      </c>
      <c r="H778" s="1351" t="s">
        <v>558</v>
      </c>
      <c r="I778" s="1352" t="s">
        <v>2095</v>
      </c>
      <c r="J778" s="1353" t="s">
        <v>1040</v>
      </c>
      <c r="K778" s="1352">
        <v>0</v>
      </c>
      <c r="L778" s="1352">
        <v>666</v>
      </c>
      <c r="M778" s="1352">
        <v>0</v>
      </c>
      <c r="N778" s="1356">
        <f t="shared" si="12"/>
        <v>666</v>
      </c>
      <c r="O778" s="1355"/>
    </row>
    <row r="779" spans="1:15">
      <c r="A779" s="531" t="s">
        <v>39</v>
      </c>
      <c r="B779" s="531" t="s">
        <v>39</v>
      </c>
      <c r="C779" s="532" t="s">
        <v>736</v>
      </c>
      <c r="D779" s="531">
        <v>2016</v>
      </c>
      <c r="E779" s="533" t="s">
        <v>22</v>
      </c>
      <c r="F779" s="531" t="s">
        <v>6</v>
      </c>
      <c r="G779" s="1353" t="s">
        <v>741</v>
      </c>
      <c r="H779" s="1351" t="s">
        <v>558</v>
      </c>
      <c r="I779" s="1352" t="s">
        <v>2095</v>
      </c>
      <c r="J779" s="1353" t="s">
        <v>269</v>
      </c>
      <c r="K779" s="1352">
        <v>0</v>
      </c>
      <c r="L779" s="1352">
        <v>72</v>
      </c>
      <c r="M779" s="1352">
        <v>0</v>
      </c>
      <c r="N779" s="1354">
        <f t="shared" si="12"/>
        <v>72</v>
      </c>
      <c r="O779" s="1355"/>
    </row>
    <row r="780" spans="1:15">
      <c r="A780" s="531" t="s">
        <v>39</v>
      </c>
      <c r="B780" s="531" t="s">
        <v>39</v>
      </c>
      <c r="C780" s="532" t="s">
        <v>736</v>
      </c>
      <c r="D780" s="531">
        <v>2016</v>
      </c>
      <c r="E780" s="533" t="s">
        <v>22</v>
      </c>
      <c r="F780" s="531" t="s">
        <v>6</v>
      </c>
      <c r="G780" s="1353" t="s">
        <v>741</v>
      </c>
      <c r="H780" s="1351" t="s">
        <v>558</v>
      </c>
      <c r="I780" s="1352" t="s">
        <v>2095</v>
      </c>
      <c r="J780" s="1353" t="s">
        <v>90</v>
      </c>
      <c r="K780" s="1352">
        <v>0</v>
      </c>
      <c r="L780" s="1352">
        <v>0</v>
      </c>
      <c r="M780" s="1352">
        <v>11</v>
      </c>
      <c r="N780" s="1354">
        <f t="shared" si="12"/>
        <v>11</v>
      </c>
      <c r="O780" s="1355"/>
    </row>
    <row r="781" spans="1:15">
      <c r="A781" s="531" t="s">
        <v>39</v>
      </c>
      <c r="B781" s="531" t="s">
        <v>39</v>
      </c>
      <c r="C781" s="532" t="s">
        <v>736</v>
      </c>
      <c r="D781" s="531">
        <v>2016</v>
      </c>
      <c r="E781" s="533" t="s">
        <v>22</v>
      </c>
      <c r="F781" s="531" t="s">
        <v>6</v>
      </c>
      <c r="G781" s="533" t="s">
        <v>747</v>
      </c>
      <c r="H781" s="1351" t="s">
        <v>558</v>
      </c>
      <c r="I781" s="1352" t="s">
        <v>2095</v>
      </c>
      <c r="J781" s="1353" t="s">
        <v>1037</v>
      </c>
      <c r="K781" s="1352">
        <v>0</v>
      </c>
      <c r="L781" s="1352">
        <v>32</v>
      </c>
      <c r="M781" s="1352">
        <v>3</v>
      </c>
      <c r="N781" s="1356">
        <f t="shared" si="12"/>
        <v>35</v>
      </c>
      <c r="O781" s="1355"/>
    </row>
    <row r="782" spans="1:15">
      <c r="A782" s="531" t="s">
        <v>39</v>
      </c>
      <c r="B782" s="531" t="s">
        <v>39</v>
      </c>
      <c r="C782" s="532" t="s">
        <v>736</v>
      </c>
      <c r="D782" s="531">
        <v>2016</v>
      </c>
      <c r="E782" s="533" t="s">
        <v>22</v>
      </c>
      <c r="F782" s="531" t="s">
        <v>6</v>
      </c>
      <c r="G782" s="533" t="s">
        <v>747</v>
      </c>
      <c r="H782" s="1351" t="s">
        <v>558</v>
      </c>
      <c r="I782" s="1352" t="s">
        <v>2095</v>
      </c>
      <c r="J782" s="1353" t="s">
        <v>1052</v>
      </c>
      <c r="K782" s="1352">
        <v>0</v>
      </c>
      <c r="L782" s="1352">
        <v>2</v>
      </c>
      <c r="M782" s="1352">
        <v>12</v>
      </c>
      <c r="N782" s="1354">
        <f t="shared" si="12"/>
        <v>14</v>
      </c>
      <c r="O782" s="1355"/>
    </row>
    <row r="783" spans="1:15">
      <c r="A783" s="531" t="s">
        <v>39</v>
      </c>
      <c r="B783" s="531" t="s">
        <v>39</v>
      </c>
      <c r="C783" s="532" t="s">
        <v>736</v>
      </c>
      <c r="D783" s="531">
        <v>2016</v>
      </c>
      <c r="E783" s="533" t="s">
        <v>22</v>
      </c>
      <c r="F783" s="531" t="s">
        <v>6</v>
      </c>
      <c r="G783" s="533" t="s">
        <v>747</v>
      </c>
      <c r="H783" s="1351" t="s">
        <v>558</v>
      </c>
      <c r="I783" s="1352" t="s">
        <v>2095</v>
      </c>
      <c r="J783" s="1353" t="s">
        <v>269</v>
      </c>
      <c r="K783" s="1352">
        <v>0</v>
      </c>
      <c r="L783" s="1352">
        <v>522</v>
      </c>
      <c r="M783" s="1352">
        <v>101</v>
      </c>
      <c r="N783" s="1354">
        <f t="shared" si="12"/>
        <v>623</v>
      </c>
      <c r="O783" s="1355"/>
    </row>
    <row r="784" spans="1:15">
      <c r="A784" s="531" t="s">
        <v>39</v>
      </c>
      <c r="B784" s="531" t="s">
        <v>39</v>
      </c>
      <c r="C784" s="532" t="s">
        <v>736</v>
      </c>
      <c r="D784" s="531">
        <v>2016</v>
      </c>
      <c r="E784" s="533" t="s">
        <v>22</v>
      </c>
      <c r="F784" s="531" t="s">
        <v>6</v>
      </c>
      <c r="G784" s="533" t="s">
        <v>747</v>
      </c>
      <c r="H784" s="1351" t="s">
        <v>558</v>
      </c>
      <c r="I784" s="1352" t="s">
        <v>2095</v>
      </c>
      <c r="J784" s="1353" t="s">
        <v>1059</v>
      </c>
      <c r="K784" s="1352">
        <v>0</v>
      </c>
      <c r="L784" s="1352">
        <v>2808</v>
      </c>
      <c r="M784" s="1352">
        <v>23</v>
      </c>
      <c r="N784" s="1356">
        <f t="shared" si="12"/>
        <v>2831</v>
      </c>
      <c r="O784" s="1355"/>
    </row>
    <row r="785" spans="1:15">
      <c r="A785" s="531" t="s">
        <v>39</v>
      </c>
      <c r="B785" s="531" t="s">
        <v>39</v>
      </c>
      <c r="C785" s="532" t="s">
        <v>736</v>
      </c>
      <c r="D785" s="531">
        <v>2016</v>
      </c>
      <c r="E785" s="533" t="s">
        <v>22</v>
      </c>
      <c r="F785" s="531" t="s">
        <v>6</v>
      </c>
      <c r="G785" s="533" t="s">
        <v>747</v>
      </c>
      <c r="H785" s="1351" t="s">
        <v>558</v>
      </c>
      <c r="I785" s="1352" t="s">
        <v>2095</v>
      </c>
      <c r="J785" s="1353" t="s">
        <v>1060</v>
      </c>
      <c r="K785" s="1352">
        <v>0</v>
      </c>
      <c r="L785" s="1352">
        <v>58</v>
      </c>
      <c r="M785" s="1352">
        <v>30</v>
      </c>
      <c r="N785" s="1354">
        <f t="shared" si="12"/>
        <v>88</v>
      </c>
      <c r="O785" s="1355"/>
    </row>
    <row r="786" spans="1:15">
      <c r="A786" s="531" t="s">
        <v>39</v>
      </c>
      <c r="B786" s="531" t="s">
        <v>39</v>
      </c>
      <c r="C786" s="532" t="s">
        <v>736</v>
      </c>
      <c r="D786" s="531">
        <v>2016</v>
      </c>
      <c r="E786" s="533" t="s">
        <v>22</v>
      </c>
      <c r="F786" s="531" t="s">
        <v>6</v>
      </c>
      <c r="G786" s="533" t="s">
        <v>747</v>
      </c>
      <c r="H786" s="1351" t="s">
        <v>558</v>
      </c>
      <c r="I786" s="1352" t="s">
        <v>2095</v>
      </c>
      <c r="J786" s="1353" t="s">
        <v>1061</v>
      </c>
      <c r="K786" s="1352">
        <v>0</v>
      </c>
      <c r="L786" s="1352">
        <v>381</v>
      </c>
      <c r="M786" s="1352">
        <v>7</v>
      </c>
      <c r="N786" s="1354">
        <f t="shared" si="12"/>
        <v>388</v>
      </c>
      <c r="O786" s="1355"/>
    </row>
    <row r="787" spans="1:15">
      <c r="A787" s="531" t="s">
        <v>39</v>
      </c>
      <c r="B787" s="531" t="s">
        <v>39</v>
      </c>
      <c r="C787" s="532" t="s">
        <v>736</v>
      </c>
      <c r="D787" s="531">
        <v>2016</v>
      </c>
      <c r="E787" s="533" t="s">
        <v>22</v>
      </c>
      <c r="F787" s="531" t="s">
        <v>6</v>
      </c>
      <c r="G787" s="533" t="s">
        <v>747</v>
      </c>
      <c r="H787" s="1351" t="s">
        <v>558</v>
      </c>
      <c r="I787" s="1352" t="s">
        <v>2095</v>
      </c>
      <c r="J787" s="1353" t="s">
        <v>1062</v>
      </c>
      <c r="K787" s="1352">
        <v>0</v>
      </c>
      <c r="L787" s="1352">
        <v>82</v>
      </c>
      <c r="M787" s="1352">
        <v>594</v>
      </c>
      <c r="N787" s="1356">
        <f t="shared" si="12"/>
        <v>676</v>
      </c>
      <c r="O787" s="1355"/>
    </row>
    <row r="788" spans="1:15">
      <c r="A788" s="531" t="s">
        <v>39</v>
      </c>
      <c r="B788" s="531" t="s">
        <v>39</v>
      </c>
      <c r="C788" s="532" t="s">
        <v>736</v>
      </c>
      <c r="D788" s="531">
        <v>2016</v>
      </c>
      <c r="E788" s="533" t="s">
        <v>22</v>
      </c>
      <c r="F788" s="531" t="s">
        <v>6</v>
      </c>
      <c r="G788" s="533" t="s">
        <v>2647</v>
      </c>
      <c r="H788" s="1351" t="s">
        <v>558</v>
      </c>
      <c r="I788" s="1352" t="s">
        <v>2095</v>
      </c>
      <c r="J788" s="1353" t="s">
        <v>269</v>
      </c>
      <c r="K788" s="1352">
        <v>0</v>
      </c>
      <c r="L788" s="1352">
        <v>566</v>
      </c>
      <c r="M788" s="1352">
        <v>0</v>
      </c>
      <c r="N788" s="1354">
        <f t="shared" si="12"/>
        <v>566</v>
      </c>
      <c r="O788" s="1355"/>
    </row>
    <row r="789" spans="1:15">
      <c r="A789" s="531" t="s">
        <v>39</v>
      </c>
      <c r="B789" s="531" t="s">
        <v>39</v>
      </c>
      <c r="C789" s="532" t="s">
        <v>736</v>
      </c>
      <c r="D789" s="531">
        <v>2016</v>
      </c>
      <c r="E789" s="533" t="s">
        <v>22</v>
      </c>
      <c r="F789" s="531" t="s">
        <v>6</v>
      </c>
      <c r="G789" s="533" t="s">
        <v>2647</v>
      </c>
      <c r="H789" s="1351" t="s">
        <v>558</v>
      </c>
      <c r="I789" s="1352" t="s">
        <v>2095</v>
      </c>
      <c r="J789" s="1353" t="s">
        <v>74</v>
      </c>
      <c r="K789" s="1352">
        <v>0</v>
      </c>
      <c r="L789" s="1352">
        <v>2564</v>
      </c>
      <c r="M789" s="1352">
        <v>0</v>
      </c>
      <c r="N789" s="1354">
        <f t="shared" si="12"/>
        <v>2564</v>
      </c>
      <c r="O789" s="1355"/>
    </row>
    <row r="790" spans="1:15">
      <c r="A790" s="531" t="s">
        <v>39</v>
      </c>
      <c r="B790" s="531" t="s">
        <v>39</v>
      </c>
      <c r="C790" s="532" t="s">
        <v>736</v>
      </c>
      <c r="D790" s="531">
        <v>2016</v>
      </c>
      <c r="E790" s="533" t="s">
        <v>22</v>
      </c>
      <c r="F790" s="531" t="s">
        <v>6</v>
      </c>
      <c r="G790" s="533" t="s">
        <v>2647</v>
      </c>
      <c r="H790" s="1351" t="s">
        <v>558</v>
      </c>
      <c r="I790" s="1352" t="s">
        <v>2095</v>
      </c>
      <c r="J790" s="1353" t="s">
        <v>90</v>
      </c>
      <c r="K790" s="1352">
        <v>0</v>
      </c>
      <c r="L790" s="1352">
        <v>86</v>
      </c>
      <c r="M790" s="1352">
        <v>165</v>
      </c>
      <c r="N790" s="1356">
        <f t="shared" si="12"/>
        <v>251</v>
      </c>
      <c r="O790" s="1355"/>
    </row>
    <row r="791" spans="1:15">
      <c r="A791" s="531" t="s">
        <v>39</v>
      </c>
      <c r="B791" s="531" t="s">
        <v>39</v>
      </c>
      <c r="C791" s="532" t="s">
        <v>736</v>
      </c>
      <c r="D791" s="531">
        <v>2016</v>
      </c>
      <c r="E791" s="533" t="s">
        <v>22</v>
      </c>
      <c r="F791" s="531" t="s">
        <v>6</v>
      </c>
      <c r="G791" s="533" t="s">
        <v>745</v>
      </c>
      <c r="H791" s="1351" t="s">
        <v>558</v>
      </c>
      <c r="I791" s="1352" t="s">
        <v>2095</v>
      </c>
      <c r="J791" s="1353" t="s">
        <v>74</v>
      </c>
      <c r="K791" s="1352">
        <v>0</v>
      </c>
      <c r="L791" s="1352">
        <v>15</v>
      </c>
      <c r="M791" s="1352">
        <v>96</v>
      </c>
      <c r="N791" s="1354">
        <f t="shared" si="12"/>
        <v>111</v>
      </c>
      <c r="O791" s="1355"/>
    </row>
    <row r="792" spans="1:15">
      <c r="A792" s="531" t="s">
        <v>39</v>
      </c>
      <c r="B792" s="531" t="s">
        <v>39</v>
      </c>
      <c r="C792" s="532" t="s">
        <v>736</v>
      </c>
      <c r="D792" s="531">
        <v>2016</v>
      </c>
      <c r="E792" s="533" t="s">
        <v>22</v>
      </c>
      <c r="F792" s="531" t="s">
        <v>6</v>
      </c>
      <c r="G792" s="533" t="s">
        <v>2644</v>
      </c>
      <c r="H792" s="1351" t="s">
        <v>559</v>
      </c>
      <c r="I792" s="1352" t="s">
        <v>2095</v>
      </c>
      <c r="J792" s="1353" t="s">
        <v>269</v>
      </c>
      <c r="K792" s="1352">
        <v>0</v>
      </c>
      <c r="L792" s="1352">
        <v>35</v>
      </c>
      <c r="M792" s="1352">
        <v>0</v>
      </c>
      <c r="N792" s="1354">
        <f t="shared" si="12"/>
        <v>35</v>
      </c>
      <c r="O792" s="1355"/>
    </row>
    <row r="793" spans="1:15">
      <c r="A793" s="531" t="s">
        <v>39</v>
      </c>
      <c r="B793" s="531" t="s">
        <v>39</v>
      </c>
      <c r="C793" s="532" t="s">
        <v>736</v>
      </c>
      <c r="D793" s="531">
        <v>2016</v>
      </c>
      <c r="E793" s="533" t="s">
        <v>22</v>
      </c>
      <c r="F793" s="531" t="s">
        <v>6</v>
      </c>
      <c r="G793" s="533" t="s">
        <v>747</v>
      </c>
      <c r="H793" s="1351" t="s">
        <v>559</v>
      </c>
      <c r="I793" s="1352" t="s">
        <v>2095</v>
      </c>
      <c r="J793" s="1353" t="s">
        <v>269</v>
      </c>
      <c r="K793" s="1352">
        <v>0</v>
      </c>
      <c r="L793" s="1352">
        <v>101</v>
      </c>
      <c r="M793" s="1352">
        <v>0</v>
      </c>
      <c r="N793" s="1356">
        <f t="shared" si="12"/>
        <v>101</v>
      </c>
      <c r="O793" s="1355"/>
    </row>
    <row r="794" spans="1:15">
      <c r="A794" s="531" t="s">
        <v>39</v>
      </c>
      <c r="B794" s="531" t="s">
        <v>39</v>
      </c>
      <c r="C794" s="532" t="s">
        <v>736</v>
      </c>
      <c r="D794" s="531">
        <v>2016</v>
      </c>
      <c r="E794" s="533" t="s">
        <v>22</v>
      </c>
      <c r="F794" s="531" t="s">
        <v>6</v>
      </c>
      <c r="G794" s="533" t="s">
        <v>747</v>
      </c>
      <c r="H794" s="1351" t="s">
        <v>559</v>
      </c>
      <c r="I794" s="1352" t="s">
        <v>2095</v>
      </c>
      <c r="J794" s="1353" t="s">
        <v>1059</v>
      </c>
      <c r="K794" s="1352">
        <v>0</v>
      </c>
      <c r="L794" s="1352">
        <v>27</v>
      </c>
      <c r="M794" s="1352">
        <v>0</v>
      </c>
      <c r="N794" s="1354">
        <f t="shared" si="12"/>
        <v>27</v>
      </c>
      <c r="O794" s="1355"/>
    </row>
    <row r="795" spans="1:15">
      <c r="A795" s="531" t="s">
        <v>39</v>
      </c>
      <c r="B795" s="531" t="s">
        <v>39</v>
      </c>
      <c r="C795" s="532" t="s">
        <v>736</v>
      </c>
      <c r="D795" s="531">
        <v>2016</v>
      </c>
      <c r="E795" s="533" t="s">
        <v>22</v>
      </c>
      <c r="F795" s="531" t="s">
        <v>6</v>
      </c>
      <c r="G795" s="533" t="s">
        <v>2647</v>
      </c>
      <c r="H795" s="1351" t="s">
        <v>559</v>
      </c>
      <c r="I795" s="1352" t="s">
        <v>2095</v>
      </c>
      <c r="J795" s="1353" t="s">
        <v>90</v>
      </c>
      <c r="K795" s="1352">
        <v>0</v>
      </c>
      <c r="L795" s="1352">
        <v>0</v>
      </c>
      <c r="M795" s="1352">
        <v>12</v>
      </c>
      <c r="N795" s="1354">
        <f t="shared" si="12"/>
        <v>12</v>
      </c>
      <c r="O795" s="1355"/>
    </row>
    <row r="796" spans="1:15">
      <c r="A796" s="531" t="s">
        <v>39</v>
      </c>
      <c r="B796" s="531" t="s">
        <v>39</v>
      </c>
      <c r="C796" s="532" t="s">
        <v>736</v>
      </c>
      <c r="D796" s="531">
        <v>2016</v>
      </c>
      <c r="E796" s="533" t="s">
        <v>22</v>
      </c>
      <c r="F796" s="531" t="s">
        <v>6</v>
      </c>
      <c r="G796" s="533" t="s">
        <v>2644</v>
      </c>
      <c r="H796" s="1351" t="s">
        <v>560</v>
      </c>
      <c r="I796" s="1352" t="s">
        <v>860</v>
      </c>
      <c r="J796" s="1353" t="s">
        <v>1051</v>
      </c>
      <c r="K796" s="1352">
        <v>0</v>
      </c>
      <c r="L796" s="1352">
        <v>0</v>
      </c>
      <c r="M796" s="1352">
        <v>7</v>
      </c>
      <c r="N796" s="1356">
        <f t="shared" si="12"/>
        <v>7</v>
      </c>
      <c r="O796" s="1355"/>
    </row>
    <row r="797" spans="1:15">
      <c r="A797" s="531" t="s">
        <v>39</v>
      </c>
      <c r="B797" s="531" t="s">
        <v>39</v>
      </c>
      <c r="C797" s="532" t="s">
        <v>736</v>
      </c>
      <c r="D797" s="531">
        <v>2016</v>
      </c>
      <c r="E797" s="533" t="s">
        <v>22</v>
      </c>
      <c r="F797" s="531" t="s">
        <v>6</v>
      </c>
      <c r="G797" s="533" t="s">
        <v>747</v>
      </c>
      <c r="H797" s="1351" t="s">
        <v>560</v>
      </c>
      <c r="I797" s="1352" t="s">
        <v>860</v>
      </c>
      <c r="J797" s="1353" t="s">
        <v>1051</v>
      </c>
      <c r="K797" s="1352">
        <v>0</v>
      </c>
      <c r="L797" s="1352">
        <v>0</v>
      </c>
      <c r="M797" s="1352">
        <v>10</v>
      </c>
      <c r="N797" s="1354">
        <f t="shared" si="12"/>
        <v>10</v>
      </c>
      <c r="O797" s="1355"/>
    </row>
    <row r="798" spans="1:15">
      <c r="A798" s="531" t="s">
        <v>39</v>
      </c>
      <c r="B798" s="531" t="s">
        <v>39</v>
      </c>
      <c r="C798" s="532" t="s">
        <v>736</v>
      </c>
      <c r="D798" s="531">
        <v>2016</v>
      </c>
      <c r="E798" s="533" t="s">
        <v>22</v>
      </c>
      <c r="F798" s="531" t="s">
        <v>6</v>
      </c>
      <c r="G798" s="533" t="s">
        <v>747</v>
      </c>
      <c r="H798" s="1351" t="s">
        <v>560</v>
      </c>
      <c r="I798" s="1352" t="s">
        <v>860</v>
      </c>
      <c r="J798" s="1353" t="s">
        <v>1038</v>
      </c>
      <c r="K798" s="1352">
        <v>0</v>
      </c>
      <c r="L798" s="1352">
        <v>0</v>
      </c>
      <c r="M798" s="1352">
        <v>5</v>
      </c>
      <c r="N798" s="1354">
        <f t="shared" si="12"/>
        <v>5</v>
      </c>
      <c r="O798" s="1355"/>
    </row>
    <row r="799" spans="1:15">
      <c r="A799" s="531" t="s">
        <v>39</v>
      </c>
      <c r="B799" s="531" t="s">
        <v>39</v>
      </c>
      <c r="C799" s="532" t="s">
        <v>736</v>
      </c>
      <c r="D799" s="531">
        <v>2016</v>
      </c>
      <c r="E799" s="533" t="s">
        <v>22</v>
      </c>
      <c r="F799" s="531" t="s">
        <v>6</v>
      </c>
      <c r="G799" s="533" t="s">
        <v>747</v>
      </c>
      <c r="H799" s="1351" t="s">
        <v>1407</v>
      </c>
      <c r="I799" s="1352" t="s">
        <v>860</v>
      </c>
      <c r="J799" s="1353" t="s">
        <v>1060</v>
      </c>
      <c r="K799" s="1352">
        <v>0</v>
      </c>
      <c r="L799" s="1352">
        <v>18</v>
      </c>
      <c r="M799" s="1352">
        <v>0</v>
      </c>
      <c r="N799" s="1356">
        <f t="shared" si="12"/>
        <v>18</v>
      </c>
      <c r="O799" s="1355"/>
    </row>
    <row r="800" spans="1:15">
      <c r="A800" s="531" t="s">
        <v>39</v>
      </c>
      <c r="B800" s="531" t="s">
        <v>39</v>
      </c>
      <c r="C800" s="532" t="s">
        <v>736</v>
      </c>
      <c r="D800" s="531">
        <v>2016</v>
      </c>
      <c r="E800" s="533" t="s">
        <v>22</v>
      </c>
      <c r="F800" s="531" t="s">
        <v>6</v>
      </c>
      <c r="G800" s="533" t="s">
        <v>2644</v>
      </c>
      <c r="H800" s="1351" t="s">
        <v>86</v>
      </c>
      <c r="I800" s="1352" t="s">
        <v>1389</v>
      </c>
      <c r="J800" s="1353" t="s">
        <v>1040</v>
      </c>
      <c r="K800" s="1352">
        <v>0</v>
      </c>
      <c r="L800" s="1352">
        <v>13</v>
      </c>
      <c r="M800" s="1352">
        <v>0</v>
      </c>
      <c r="N800" s="1354">
        <f t="shared" si="12"/>
        <v>13</v>
      </c>
      <c r="O800" s="1355"/>
    </row>
    <row r="801" spans="1:15">
      <c r="A801" s="531" t="s">
        <v>39</v>
      </c>
      <c r="B801" s="531" t="s">
        <v>39</v>
      </c>
      <c r="C801" s="532" t="s">
        <v>736</v>
      </c>
      <c r="D801" s="531">
        <v>2016</v>
      </c>
      <c r="E801" s="533" t="s">
        <v>22</v>
      </c>
      <c r="F801" s="531" t="s">
        <v>6</v>
      </c>
      <c r="G801" s="1353" t="s">
        <v>741</v>
      </c>
      <c r="H801" s="1351" t="s">
        <v>86</v>
      </c>
      <c r="I801" s="1352" t="s">
        <v>1389</v>
      </c>
      <c r="J801" s="1353" t="s">
        <v>90</v>
      </c>
      <c r="K801" s="1352">
        <v>0</v>
      </c>
      <c r="L801" s="1352">
        <v>0</v>
      </c>
      <c r="M801" s="1352">
        <v>12</v>
      </c>
      <c r="N801" s="1354">
        <f t="shared" si="12"/>
        <v>12</v>
      </c>
      <c r="O801" s="1355"/>
    </row>
    <row r="802" spans="1:15">
      <c r="A802" s="531" t="s">
        <v>39</v>
      </c>
      <c r="B802" s="531" t="s">
        <v>39</v>
      </c>
      <c r="C802" s="532" t="s">
        <v>736</v>
      </c>
      <c r="D802" s="531">
        <v>2016</v>
      </c>
      <c r="E802" s="533" t="s">
        <v>22</v>
      </c>
      <c r="F802" s="531" t="s">
        <v>6</v>
      </c>
      <c r="G802" s="533" t="s">
        <v>747</v>
      </c>
      <c r="H802" s="1351" t="s">
        <v>86</v>
      </c>
      <c r="I802" s="1352" t="s">
        <v>1389</v>
      </c>
      <c r="J802" s="1353" t="s">
        <v>1051</v>
      </c>
      <c r="K802" s="1352">
        <v>0</v>
      </c>
      <c r="L802" s="1352">
        <v>0</v>
      </c>
      <c r="M802" s="1352">
        <v>1</v>
      </c>
      <c r="N802" s="1356">
        <f t="shared" si="12"/>
        <v>1</v>
      </c>
      <c r="O802" s="1355"/>
    </row>
    <row r="803" spans="1:15">
      <c r="A803" s="531" t="s">
        <v>39</v>
      </c>
      <c r="B803" s="531" t="s">
        <v>39</v>
      </c>
      <c r="C803" s="532" t="s">
        <v>736</v>
      </c>
      <c r="D803" s="531">
        <v>2016</v>
      </c>
      <c r="E803" s="533" t="s">
        <v>22</v>
      </c>
      <c r="F803" s="531" t="s">
        <v>6</v>
      </c>
      <c r="G803" s="533" t="s">
        <v>747</v>
      </c>
      <c r="H803" s="1351" t="s">
        <v>86</v>
      </c>
      <c r="I803" s="1352" t="s">
        <v>1389</v>
      </c>
      <c r="J803" s="1353" t="s">
        <v>1059</v>
      </c>
      <c r="K803" s="1352">
        <v>0</v>
      </c>
      <c r="L803" s="1352">
        <v>1</v>
      </c>
      <c r="M803" s="1352">
        <v>0</v>
      </c>
      <c r="N803" s="1354">
        <f t="shared" si="12"/>
        <v>1</v>
      </c>
      <c r="O803" s="1355"/>
    </row>
    <row r="804" spans="1:15">
      <c r="A804" s="531" t="s">
        <v>39</v>
      </c>
      <c r="B804" s="531" t="s">
        <v>39</v>
      </c>
      <c r="C804" s="532" t="s">
        <v>736</v>
      </c>
      <c r="D804" s="531">
        <v>2016</v>
      </c>
      <c r="E804" s="533" t="s">
        <v>22</v>
      </c>
      <c r="F804" s="531" t="s">
        <v>6</v>
      </c>
      <c r="G804" s="533" t="s">
        <v>2647</v>
      </c>
      <c r="H804" s="1351" t="s">
        <v>86</v>
      </c>
      <c r="I804" s="1352" t="s">
        <v>1389</v>
      </c>
      <c r="J804" s="1353" t="s">
        <v>90</v>
      </c>
      <c r="K804" s="1352">
        <v>0</v>
      </c>
      <c r="L804" s="1352">
        <v>49</v>
      </c>
      <c r="M804" s="1352">
        <v>2</v>
      </c>
      <c r="N804" s="1354">
        <f t="shared" si="12"/>
        <v>51</v>
      </c>
      <c r="O804" s="1355"/>
    </row>
    <row r="805" spans="1:15">
      <c r="A805" s="531" t="s">
        <v>39</v>
      </c>
      <c r="B805" s="531" t="s">
        <v>39</v>
      </c>
      <c r="C805" s="532" t="s">
        <v>736</v>
      </c>
      <c r="D805" s="531">
        <v>2016</v>
      </c>
      <c r="E805" s="533" t="s">
        <v>22</v>
      </c>
      <c r="F805" s="531" t="s">
        <v>6</v>
      </c>
      <c r="G805" s="533" t="s">
        <v>2644</v>
      </c>
      <c r="H805" s="1351" t="s">
        <v>561</v>
      </c>
      <c r="I805" s="1352" t="s">
        <v>2095</v>
      </c>
      <c r="J805" s="1353" t="s">
        <v>1037</v>
      </c>
      <c r="K805" s="1352">
        <v>0</v>
      </c>
      <c r="L805" s="1352">
        <v>38</v>
      </c>
      <c r="M805" s="1352">
        <v>0</v>
      </c>
      <c r="N805" s="1356">
        <f t="shared" si="12"/>
        <v>38</v>
      </c>
      <c r="O805" s="1355"/>
    </row>
    <row r="806" spans="1:15">
      <c r="A806" s="531" t="s">
        <v>39</v>
      </c>
      <c r="B806" s="531" t="s">
        <v>39</v>
      </c>
      <c r="C806" s="532" t="s">
        <v>736</v>
      </c>
      <c r="D806" s="531">
        <v>2016</v>
      </c>
      <c r="E806" s="533" t="s">
        <v>22</v>
      </c>
      <c r="F806" s="531" t="s">
        <v>6</v>
      </c>
      <c r="G806" s="533" t="s">
        <v>2644</v>
      </c>
      <c r="H806" s="1351" t="s">
        <v>561</v>
      </c>
      <c r="I806" s="1352" t="s">
        <v>2095</v>
      </c>
      <c r="J806" s="1353" t="s">
        <v>269</v>
      </c>
      <c r="K806" s="1352">
        <v>0</v>
      </c>
      <c r="L806" s="1352">
        <v>12</v>
      </c>
      <c r="M806" s="1352">
        <v>0</v>
      </c>
      <c r="N806" s="1354">
        <f t="shared" si="12"/>
        <v>12</v>
      </c>
      <c r="O806" s="1355"/>
    </row>
    <row r="807" spans="1:15">
      <c r="A807" s="531" t="s">
        <v>39</v>
      </c>
      <c r="B807" s="531" t="s">
        <v>39</v>
      </c>
      <c r="C807" s="532" t="s">
        <v>736</v>
      </c>
      <c r="D807" s="531">
        <v>2016</v>
      </c>
      <c r="E807" s="533" t="s">
        <v>22</v>
      </c>
      <c r="F807" s="531" t="s">
        <v>6</v>
      </c>
      <c r="G807" s="533" t="s">
        <v>2644</v>
      </c>
      <c r="H807" s="1351" t="s">
        <v>561</v>
      </c>
      <c r="I807" s="1352" t="s">
        <v>2095</v>
      </c>
      <c r="J807" s="1353" t="s">
        <v>1040</v>
      </c>
      <c r="K807" s="1352">
        <v>0</v>
      </c>
      <c r="L807" s="1352">
        <v>49</v>
      </c>
      <c r="M807" s="1352">
        <v>18</v>
      </c>
      <c r="N807" s="1354">
        <f t="shared" si="12"/>
        <v>67</v>
      </c>
      <c r="O807" s="1355"/>
    </row>
    <row r="808" spans="1:15">
      <c r="A808" s="531" t="s">
        <v>39</v>
      </c>
      <c r="B808" s="531" t="s">
        <v>39</v>
      </c>
      <c r="C808" s="532" t="s">
        <v>736</v>
      </c>
      <c r="D808" s="531">
        <v>2016</v>
      </c>
      <c r="E808" s="533" t="s">
        <v>22</v>
      </c>
      <c r="F808" s="531" t="s">
        <v>6</v>
      </c>
      <c r="G808" s="533" t="s">
        <v>2644</v>
      </c>
      <c r="H808" s="1351" t="s">
        <v>561</v>
      </c>
      <c r="I808" s="1352" t="s">
        <v>2095</v>
      </c>
      <c r="J808" s="1353" t="s">
        <v>1041</v>
      </c>
      <c r="K808" s="1352">
        <v>0</v>
      </c>
      <c r="L808" s="1352">
        <v>0</v>
      </c>
      <c r="M808" s="1352">
        <v>1</v>
      </c>
      <c r="N808" s="1356">
        <f t="shared" si="12"/>
        <v>1</v>
      </c>
      <c r="O808" s="1355"/>
    </row>
    <row r="809" spans="1:15">
      <c r="A809" s="531" t="s">
        <v>39</v>
      </c>
      <c r="B809" s="531" t="s">
        <v>39</v>
      </c>
      <c r="C809" s="532" t="s">
        <v>736</v>
      </c>
      <c r="D809" s="531">
        <v>2016</v>
      </c>
      <c r="E809" s="533" t="s">
        <v>22</v>
      </c>
      <c r="F809" s="531" t="s">
        <v>6</v>
      </c>
      <c r="G809" s="533" t="s">
        <v>747</v>
      </c>
      <c r="H809" s="1351" t="s">
        <v>561</v>
      </c>
      <c r="I809" s="1352" t="s">
        <v>2095</v>
      </c>
      <c r="J809" s="1353" t="s">
        <v>1051</v>
      </c>
      <c r="K809" s="1352">
        <v>0</v>
      </c>
      <c r="L809" s="1352">
        <v>191</v>
      </c>
      <c r="M809" s="1352">
        <v>6</v>
      </c>
      <c r="N809" s="1354">
        <f t="shared" si="12"/>
        <v>197</v>
      </c>
      <c r="O809" s="1355"/>
    </row>
    <row r="810" spans="1:15">
      <c r="A810" s="531" t="s">
        <v>39</v>
      </c>
      <c r="B810" s="531" t="s">
        <v>39</v>
      </c>
      <c r="C810" s="532" t="s">
        <v>736</v>
      </c>
      <c r="D810" s="531">
        <v>2016</v>
      </c>
      <c r="E810" s="533" t="s">
        <v>22</v>
      </c>
      <c r="F810" s="531" t="s">
        <v>6</v>
      </c>
      <c r="G810" s="533" t="s">
        <v>747</v>
      </c>
      <c r="H810" s="1351" t="s">
        <v>561</v>
      </c>
      <c r="I810" s="1352" t="s">
        <v>2095</v>
      </c>
      <c r="J810" s="1353" t="s">
        <v>1052</v>
      </c>
      <c r="K810" s="1352">
        <v>0</v>
      </c>
      <c r="L810" s="1352">
        <v>95</v>
      </c>
      <c r="M810" s="1352">
        <v>0</v>
      </c>
      <c r="N810" s="1354">
        <f t="shared" si="12"/>
        <v>95</v>
      </c>
      <c r="O810" s="1355"/>
    </row>
    <row r="811" spans="1:15">
      <c r="A811" s="531" t="s">
        <v>39</v>
      </c>
      <c r="B811" s="531" t="s">
        <v>39</v>
      </c>
      <c r="C811" s="532" t="s">
        <v>736</v>
      </c>
      <c r="D811" s="531">
        <v>2016</v>
      </c>
      <c r="E811" s="533" t="s">
        <v>22</v>
      </c>
      <c r="F811" s="531" t="s">
        <v>6</v>
      </c>
      <c r="G811" s="533" t="s">
        <v>747</v>
      </c>
      <c r="H811" s="1351" t="s">
        <v>561</v>
      </c>
      <c r="I811" s="1352" t="s">
        <v>2095</v>
      </c>
      <c r="J811" s="1353" t="s">
        <v>1038</v>
      </c>
      <c r="K811" s="1352">
        <v>0</v>
      </c>
      <c r="L811" s="1352">
        <v>4</v>
      </c>
      <c r="M811" s="1352">
        <v>0</v>
      </c>
      <c r="N811" s="1356">
        <f t="shared" si="12"/>
        <v>4</v>
      </c>
      <c r="O811" s="1355"/>
    </row>
    <row r="812" spans="1:15">
      <c r="A812" s="531" t="s">
        <v>39</v>
      </c>
      <c r="B812" s="531" t="s">
        <v>39</v>
      </c>
      <c r="C812" s="532" t="s">
        <v>736</v>
      </c>
      <c r="D812" s="531">
        <v>2016</v>
      </c>
      <c r="E812" s="533" t="s">
        <v>22</v>
      </c>
      <c r="F812" s="531" t="s">
        <v>6</v>
      </c>
      <c r="G812" s="533" t="s">
        <v>747</v>
      </c>
      <c r="H812" s="1351" t="s">
        <v>561</v>
      </c>
      <c r="I812" s="1352" t="s">
        <v>2095</v>
      </c>
      <c r="J812" s="1353" t="s">
        <v>269</v>
      </c>
      <c r="K812" s="1352">
        <v>0</v>
      </c>
      <c r="L812" s="1352">
        <v>27</v>
      </c>
      <c r="M812" s="1352">
        <v>1</v>
      </c>
      <c r="N812" s="1354">
        <f t="shared" si="12"/>
        <v>28</v>
      </c>
      <c r="O812" s="1355"/>
    </row>
    <row r="813" spans="1:15">
      <c r="A813" s="531" t="s">
        <v>39</v>
      </c>
      <c r="B813" s="531" t="s">
        <v>39</v>
      </c>
      <c r="C813" s="532" t="s">
        <v>736</v>
      </c>
      <c r="D813" s="531">
        <v>2016</v>
      </c>
      <c r="E813" s="533" t="s">
        <v>22</v>
      </c>
      <c r="F813" s="531" t="s">
        <v>6</v>
      </c>
      <c r="G813" s="533" t="s">
        <v>747</v>
      </c>
      <c r="H813" s="1351" t="s">
        <v>561</v>
      </c>
      <c r="I813" s="1352" t="s">
        <v>2095</v>
      </c>
      <c r="J813" s="1353" t="s">
        <v>1059</v>
      </c>
      <c r="K813" s="1352">
        <v>0</v>
      </c>
      <c r="L813" s="1352">
        <v>17</v>
      </c>
      <c r="M813" s="1352">
        <v>0</v>
      </c>
      <c r="N813" s="1354">
        <f t="shared" si="12"/>
        <v>17</v>
      </c>
      <c r="O813" s="1355"/>
    </row>
    <row r="814" spans="1:15">
      <c r="A814" s="531" t="s">
        <v>39</v>
      </c>
      <c r="B814" s="531" t="s">
        <v>39</v>
      </c>
      <c r="C814" s="532" t="s">
        <v>736</v>
      </c>
      <c r="D814" s="531">
        <v>2016</v>
      </c>
      <c r="E814" s="533" t="s">
        <v>22</v>
      </c>
      <c r="F814" s="531" t="s">
        <v>6</v>
      </c>
      <c r="G814" s="533" t="s">
        <v>747</v>
      </c>
      <c r="H814" s="1351" t="s">
        <v>561</v>
      </c>
      <c r="I814" s="1352" t="s">
        <v>2095</v>
      </c>
      <c r="J814" s="1353" t="s">
        <v>1061</v>
      </c>
      <c r="K814" s="1352">
        <v>0</v>
      </c>
      <c r="L814" s="1352">
        <v>1</v>
      </c>
      <c r="M814" s="1352">
        <v>0</v>
      </c>
      <c r="N814" s="1356">
        <f t="shared" si="12"/>
        <v>1</v>
      </c>
      <c r="O814" s="1355"/>
    </row>
    <row r="815" spans="1:15">
      <c r="A815" s="531" t="s">
        <v>39</v>
      </c>
      <c r="B815" s="531" t="s">
        <v>39</v>
      </c>
      <c r="C815" s="532" t="s">
        <v>736</v>
      </c>
      <c r="D815" s="531">
        <v>2016</v>
      </c>
      <c r="E815" s="533" t="s">
        <v>22</v>
      </c>
      <c r="F815" s="531" t="s">
        <v>6</v>
      </c>
      <c r="G815" s="533" t="s">
        <v>2647</v>
      </c>
      <c r="H815" s="1351" t="s">
        <v>561</v>
      </c>
      <c r="I815" s="1352" t="s">
        <v>2095</v>
      </c>
      <c r="J815" s="1353" t="s">
        <v>90</v>
      </c>
      <c r="K815" s="1352">
        <v>0</v>
      </c>
      <c r="L815" s="1352">
        <v>47</v>
      </c>
      <c r="M815" s="1352">
        <v>13</v>
      </c>
      <c r="N815" s="1354">
        <f t="shared" si="12"/>
        <v>60</v>
      </c>
      <c r="O815" s="1355"/>
    </row>
    <row r="816" spans="1:15">
      <c r="A816" s="531" t="s">
        <v>39</v>
      </c>
      <c r="B816" s="531" t="s">
        <v>39</v>
      </c>
      <c r="C816" s="532" t="s">
        <v>736</v>
      </c>
      <c r="D816" s="531">
        <v>2016</v>
      </c>
      <c r="E816" s="533" t="s">
        <v>22</v>
      </c>
      <c r="F816" s="531" t="s">
        <v>6</v>
      </c>
      <c r="G816" s="1353" t="s">
        <v>741</v>
      </c>
      <c r="H816" s="1351" t="s">
        <v>562</v>
      </c>
      <c r="I816" s="1352" t="s">
        <v>2095</v>
      </c>
      <c r="J816" s="1353" t="s">
        <v>90</v>
      </c>
      <c r="K816" s="1352">
        <v>0</v>
      </c>
      <c r="L816" s="1352">
        <v>0</v>
      </c>
      <c r="M816" s="1352">
        <v>7</v>
      </c>
      <c r="N816" s="1354">
        <f t="shared" si="12"/>
        <v>7</v>
      </c>
      <c r="O816" s="1355"/>
    </row>
    <row r="817" spans="1:15">
      <c r="A817" s="531" t="s">
        <v>39</v>
      </c>
      <c r="B817" s="531" t="s">
        <v>39</v>
      </c>
      <c r="C817" s="532" t="s">
        <v>736</v>
      </c>
      <c r="D817" s="531">
        <v>2016</v>
      </c>
      <c r="E817" s="533" t="s">
        <v>22</v>
      </c>
      <c r="F817" s="531" t="s">
        <v>6</v>
      </c>
      <c r="G817" s="533" t="s">
        <v>747</v>
      </c>
      <c r="H817" s="1351" t="s">
        <v>562</v>
      </c>
      <c r="I817" s="1352" t="s">
        <v>2095</v>
      </c>
      <c r="J817" s="1353" t="s">
        <v>1051</v>
      </c>
      <c r="K817" s="1352">
        <v>0</v>
      </c>
      <c r="L817" s="1352">
        <v>0</v>
      </c>
      <c r="M817" s="1352">
        <v>3</v>
      </c>
      <c r="N817" s="1356">
        <f t="shared" si="12"/>
        <v>3</v>
      </c>
      <c r="O817" s="1355"/>
    </row>
    <row r="818" spans="1:15">
      <c r="A818" s="531" t="s">
        <v>39</v>
      </c>
      <c r="B818" s="531" t="s">
        <v>39</v>
      </c>
      <c r="C818" s="532" t="s">
        <v>736</v>
      </c>
      <c r="D818" s="531">
        <v>2016</v>
      </c>
      <c r="E818" s="533" t="s">
        <v>22</v>
      </c>
      <c r="F818" s="531" t="s">
        <v>6</v>
      </c>
      <c r="G818" s="533" t="s">
        <v>747</v>
      </c>
      <c r="H818" s="1351" t="s">
        <v>562</v>
      </c>
      <c r="I818" s="1352" t="s">
        <v>2095</v>
      </c>
      <c r="J818" s="1353" t="s">
        <v>1038</v>
      </c>
      <c r="K818" s="1352">
        <v>0</v>
      </c>
      <c r="L818" s="1352">
        <v>0</v>
      </c>
      <c r="M818" s="1352">
        <v>1</v>
      </c>
      <c r="N818" s="1354">
        <f t="shared" si="12"/>
        <v>1</v>
      </c>
      <c r="O818" s="1355"/>
    </row>
    <row r="819" spans="1:15">
      <c r="A819" s="531" t="s">
        <v>39</v>
      </c>
      <c r="B819" s="531" t="s">
        <v>39</v>
      </c>
      <c r="C819" s="532" t="s">
        <v>736</v>
      </c>
      <c r="D819" s="531">
        <v>2016</v>
      </c>
      <c r="E819" s="533" t="s">
        <v>22</v>
      </c>
      <c r="F819" s="531" t="s">
        <v>6</v>
      </c>
      <c r="G819" s="533" t="s">
        <v>2647</v>
      </c>
      <c r="H819" s="1351" t="s">
        <v>562</v>
      </c>
      <c r="I819" s="1352" t="s">
        <v>2095</v>
      </c>
      <c r="J819" s="1353" t="s">
        <v>90</v>
      </c>
      <c r="K819" s="1352">
        <v>0</v>
      </c>
      <c r="L819" s="1352">
        <v>13</v>
      </c>
      <c r="M819" s="1352">
        <v>172</v>
      </c>
      <c r="N819" s="1354">
        <f t="shared" si="12"/>
        <v>185</v>
      </c>
      <c r="O819" s="1355"/>
    </row>
    <row r="820" spans="1:15">
      <c r="A820" s="531" t="s">
        <v>39</v>
      </c>
      <c r="B820" s="531" t="s">
        <v>39</v>
      </c>
      <c r="C820" s="532" t="s">
        <v>736</v>
      </c>
      <c r="D820" s="531">
        <v>2016</v>
      </c>
      <c r="E820" s="533" t="s">
        <v>22</v>
      </c>
      <c r="F820" s="531" t="s">
        <v>6</v>
      </c>
      <c r="G820" s="533" t="s">
        <v>2644</v>
      </c>
      <c r="H820" s="1351" t="s">
        <v>563</v>
      </c>
      <c r="I820" s="1352" t="s">
        <v>860</v>
      </c>
      <c r="J820" s="1353" t="s">
        <v>1037</v>
      </c>
      <c r="K820" s="1352">
        <v>0</v>
      </c>
      <c r="L820" s="1352">
        <v>6</v>
      </c>
      <c r="M820" s="1352">
        <v>0</v>
      </c>
      <c r="N820" s="1356">
        <f t="shared" si="12"/>
        <v>6</v>
      </c>
      <c r="O820" s="1355"/>
    </row>
    <row r="821" spans="1:15">
      <c r="A821" s="531" t="s">
        <v>39</v>
      </c>
      <c r="B821" s="531" t="s">
        <v>39</v>
      </c>
      <c r="C821" s="532" t="s">
        <v>736</v>
      </c>
      <c r="D821" s="531">
        <v>2016</v>
      </c>
      <c r="E821" s="533" t="s">
        <v>22</v>
      </c>
      <c r="F821" s="531" t="s">
        <v>6</v>
      </c>
      <c r="G821" s="533" t="s">
        <v>2644</v>
      </c>
      <c r="H821" s="1351" t="s">
        <v>563</v>
      </c>
      <c r="I821" s="1352" t="s">
        <v>860</v>
      </c>
      <c r="J821" s="1353" t="s">
        <v>269</v>
      </c>
      <c r="K821" s="1352">
        <v>0</v>
      </c>
      <c r="L821" s="1352">
        <v>24</v>
      </c>
      <c r="M821" s="1352">
        <v>0</v>
      </c>
      <c r="N821" s="1354">
        <f t="shared" si="12"/>
        <v>24</v>
      </c>
      <c r="O821" s="1355"/>
    </row>
    <row r="822" spans="1:15">
      <c r="A822" s="531" t="s">
        <v>39</v>
      </c>
      <c r="B822" s="531" t="s">
        <v>39</v>
      </c>
      <c r="C822" s="532" t="s">
        <v>736</v>
      </c>
      <c r="D822" s="531">
        <v>2016</v>
      </c>
      <c r="E822" s="533" t="s">
        <v>22</v>
      </c>
      <c r="F822" s="531" t="s">
        <v>6</v>
      </c>
      <c r="G822" s="533" t="s">
        <v>747</v>
      </c>
      <c r="H822" s="1351" t="s">
        <v>563</v>
      </c>
      <c r="I822" s="1352" t="s">
        <v>860</v>
      </c>
      <c r="J822" s="1353" t="s">
        <v>1052</v>
      </c>
      <c r="K822" s="1352">
        <v>0</v>
      </c>
      <c r="L822" s="1352">
        <v>7</v>
      </c>
      <c r="M822" s="1352">
        <v>0</v>
      </c>
      <c r="N822" s="1354">
        <f t="shared" si="12"/>
        <v>7</v>
      </c>
      <c r="O822" s="1355"/>
    </row>
    <row r="823" spans="1:15">
      <c r="A823" s="531" t="s">
        <v>39</v>
      </c>
      <c r="B823" s="531" t="s">
        <v>39</v>
      </c>
      <c r="C823" s="532" t="s">
        <v>736</v>
      </c>
      <c r="D823" s="531">
        <v>2016</v>
      </c>
      <c r="E823" s="533" t="s">
        <v>22</v>
      </c>
      <c r="F823" s="531" t="s">
        <v>6</v>
      </c>
      <c r="G823" s="533" t="s">
        <v>747</v>
      </c>
      <c r="H823" s="1351" t="s">
        <v>563</v>
      </c>
      <c r="I823" s="1352" t="s">
        <v>860</v>
      </c>
      <c r="J823" s="1353" t="s">
        <v>269</v>
      </c>
      <c r="K823" s="1352">
        <v>0</v>
      </c>
      <c r="L823" s="1352">
        <v>3</v>
      </c>
      <c r="M823" s="1352">
        <v>0</v>
      </c>
      <c r="N823" s="1356">
        <f t="shared" si="12"/>
        <v>3</v>
      </c>
      <c r="O823" s="1355"/>
    </row>
    <row r="824" spans="1:15">
      <c r="A824" s="531" t="s">
        <v>39</v>
      </c>
      <c r="B824" s="531" t="s">
        <v>39</v>
      </c>
      <c r="C824" s="532" t="s">
        <v>736</v>
      </c>
      <c r="D824" s="531">
        <v>2016</v>
      </c>
      <c r="E824" s="533" t="s">
        <v>22</v>
      </c>
      <c r="F824" s="531" t="s">
        <v>6</v>
      </c>
      <c r="G824" s="533" t="s">
        <v>747</v>
      </c>
      <c r="H824" s="1351" t="s">
        <v>563</v>
      </c>
      <c r="I824" s="1352" t="s">
        <v>860</v>
      </c>
      <c r="J824" s="1353" t="s">
        <v>1059</v>
      </c>
      <c r="K824" s="1352">
        <v>0</v>
      </c>
      <c r="L824" s="1352">
        <v>12</v>
      </c>
      <c r="M824" s="1352">
        <v>0</v>
      </c>
      <c r="N824" s="1354">
        <f t="shared" si="12"/>
        <v>12</v>
      </c>
      <c r="O824" s="1355"/>
    </row>
    <row r="825" spans="1:15">
      <c r="A825" s="531" t="s">
        <v>39</v>
      </c>
      <c r="B825" s="531" t="s">
        <v>39</v>
      </c>
      <c r="C825" s="532" t="s">
        <v>736</v>
      </c>
      <c r="D825" s="531">
        <v>2016</v>
      </c>
      <c r="E825" s="533" t="s">
        <v>22</v>
      </c>
      <c r="F825" s="531" t="s">
        <v>6</v>
      </c>
      <c r="G825" s="533" t="s">
        <v>2647</v>
      </c>
      <c r="H825" s="1351" t="s">
        <v>563</v>
      </c>
      <c r="I825" s="1352" t="s">
        <v>860</v>
      </c>
      <c r="J825" s="1353" t="s">
        <v>269</v>
      </c>
      <c r="K825" s="1352">
        <v>0</v>
      </c>
      <c r="L825" s="1352">
        <v>15</v>
      </c>
      <c r="M825" s="1352">
        <v>0</v>
      </c>
      <c r="N825" s="1354">
        <f t="shared" si="12"/>
        <v>15</v>
      </c>
      <c r="O825" s="1355"/>
    </row>
    <row r="826" spans="1:15">
      <c r="A826" s="531" t="s">
        <v>39</v>
      </c>
      <c r="B826" s="531" t="s">
        <v>39</v>
      </c>
      <c r="C826" s="532" t="s">
        <v>736</v>
      </c>
      <c r="D826" s="531">
        <v>2016</v>
      </c>
      <c r="E826" s="533" t="s">
        <v>22</v>
      </c>
      <c r="F826" s="531" t="s">
        <v>6</v>
      </c>
      <c r="G826" s="533" t="s">
        <v>745</v>
      </c>
      <c r="H826" s="1351" t="s">
        <v>563</v>
      </c>
      <c r="I826" s="1352" t="s">
        <v>860</v>
      </c>
      <c r="J826" s="1353" t="s">
        <v>269</v>
      </c>
      <c r="K826" s="1352">
        <v>0</v>
      </c>
      <c r="L826" s="1352">
        <v>3</v>
      </c>
      <c r="M826" s="1352">
        <v>0</v>
      </c>
      <c r="N826" s="1356">
        <f t="shared" si="12"/>
        <v>3</v>
      </c>
      <c r="O826" s="1355"/>
    </row>
    <row r="827" spans="1:15">
      <c r="A827" s="531" t="s">
        <v>39</v>
      </c>
      <c r="B827" s="531" t="s">
        <v>39</v>
      </c>
      <c r="C827" s="532" t="s">
        <v>736</v>
      </c>
      <c r="D827" s="531">
        <v>2016</v>
      </c>
      <c r="E827" s="533" t="s">
        <v>22</v>
      </c>
      <c r="F827" s="531" t="s">
        <v>6</v>
      </c>
      <c r="G827" s="533" t="s">
        <v>747</v>
      </c>
      <c r="H827" s="1351" t="s">
        <v>2135</v>
      </c>
      <c r="I827" s="1352" t="s">
        <v>860</v>
      </c>
      <c r="J827" s="1353" t="s">
        <v>1043</v>
      </c>
      <c r="K827" s="1352">
        <v>0</v>
      </c>
      <c r="L827" s="1352">
        <v>55</v>
      </c>
      <c r="M827" s="1352">
        <v>9</v>
      </c>
      <c r="N827" s="1354">
        <f t="shared" si="12"/>
        <v>64</v>
      </c>
      <c r="O827" s="1355"/>
    </row>
    <row r="828" spans="1:15">
      <c r="A828" s="531" t="s">
        <v>39</v>
      </c>
      <c r="B828" s="531" t="s">
        <v>39</v>
      </c>
      <c r="C828" s="532" t="s">
        <v>736</v>
      </c>
      <c r="D828" s="531">
        <v>2016</v>
      </c>
      <c r="E828" s="533" t="s">
        <v>22</v>
      </c>
      <c r="F828" s="531" t="s">
        <v>6</v>
      </c>
      <c r="G828" s="533" t="s">
        <v>747</v>
      </c>
      <c r="H828" s="1351" t="s">
        <v>1148</v>
      </c>
      <c r="I828" s="1352" t="s">
        <v>860</v>
      </c>
      <c r="J828" s="1353" t="s">
        <v>1060</v>
      </c>
      <c r="K828" s="1352">
        <v>0</v>
      </c>
      <c r="L828" s="1352">
        <v>263</v>
      </c>
      <c r="M828" s="1352">
        <v>3</v>
      </c>
      <c r="N828" s="1354">
        <f t="shared" si="12"/>
        <v>266</v>
      </c>
      <c r="O828" s="1355"/>
    </row>
    <row r="829" spans="1:15">
      <c r="A829" s="531" t="s">
        <v>39</v>
      </c>
      <c r="B829" s="531" t="s">
        <v>39</v>
      </c>
      <c r="C829" s="532" t="s">
        <v>736</v>
      </c>
      <c r="D829" s="531">
        <v>2016</v>
      </c>
      <c r="E829" s="533" t="s">
        <v>22</v>
      </c>
      <c r="F829" s="531" t="s">
        <v>6</v>
      </c>
      <c r="G829" s="533" t="s">
        <v>747</v>
      </c>
      <c r="H829" s="1351" t="s">
        <v>1148</v>
      </c>
      <c r="I829" s="1352" t="s">
        <v>860</v>
      </c>
      <c r="J829" s="1353" t="s">
        <v>1043</v>
      </c>
      <c r="K829" s="1352">
        <v>0</v>
      </c>
      <c r="L829" s="1352">
        <v>123</v>
      </c>
      <c r="M829" s="1352">
        <v>0</v>
      </c>
      <c r="N829" s="1356">
        <f t="shared" si="12"/>
        <v>123</v>
      </c>
      <c r="O829" s="1355"/>
    </row>
    <row r="830" spans="1:15">
      <c r="A830" s="531" t="s">
        <v>39</v>
      </c>
      <c r="B830" s="531" t="s">
        <v>39</v>
      </c>
      <c r="C830" s="532" t="s">
        <v>736</v>
      </c>
      <c r="D830" s="531">
        <v>2016</v>
      </c>
      <c r="E830" s="533" t="s">
        <v>22</v>
      </c>
      <c r="F830" s="531" t="s">
        <v>6</v>
      </c>
      <c r="G830" s="533" t="s">
        <v>747</v>
      </c>
      <c r="H830" s="1351" t="s">
        <v>2175</v>
      </c>
      <c r="I830" s="1352" t="s">
        <v>860</v>
      </c>
      <c r="J830" s="1353" t="s">
        <v>1059</v>
      </c>
      <c r="K830" s="1352">
        <v>0</v>
      </c>
      <c r="L830" s="1352">
        <v>1</v>
      </c>
      <c r="M830" s="1352">
        <v>0</v>
      </c>
      <c r="N830" s="1354">
        <f t="shared" si="12"/>
        <v>1</v>
      </c>
      <c r="O830" s="1355"/>
    </row>
    <row r="831" spans="1:15">
      <c r="A831" s="531" t="s">
        <v>39</v>
      </c>
      <c r="B831" s="531" t="s">
        <v>39</v>
      </c>
      <c r="C831" s="532" t="s">
        <v>736</v>
      </c>
      <c r="D831" s="531">
        <v>2016</v>
      </c>
      <c r="E831" s="533" t="s">
        <v>22</v>
      </c>
      <c r="F831" s="531" t="s">
        <v>6</v>
      </c>
      <c r="G831" s="533" t="s">
        <v>747</v>
      </c>
      <c r="H831" s="1351" t="s">
        <v>564</v>
      </c>
      <c r="I831" s="1352" t="s">
        <v>1389</v>
      </c>
      <c r="J831" s="1353" t="s">
        <v>1037</v>
      </c>
      <c r="K831" s="1352">
        <v>0</v>
      </c>
      <c r="L831" s="1352">
        <v>0</v>
      </c>
      <c r="M831" s="1352">
        <v>1</v>
      </c>
      <c r="N831" s="1354">
        <f t="shared" si="12"/>
        <v>1</v>
      </c>
      <c r="O831" s="1355"/>
    </row>
    <row r="832" spans="1:15">
      <c r="A832" s="531" t="s">
        <v>39</v>
      </c>
      <c r="B832" s="531" t="s">
        <v>39</v>
      </c>
      <c r="C832" s="532" t="s">
        <v>736</v>
      </c>
      <c r="D832" s="531">
        <v>2016</v>
      </c>
      <c r="E832" s="533" t="s">
        <v>22</v>
      </c>
      <c r="F832" s="531" t="s">
        <v>6</v>
      </c>
      <c r="G832" s="533" t="s">
        <v>747</v>
      </c>
      <c r="H832" s="1351" t="s">
        <v>570</v>
      </c>
      <c r="I832" s="1352" t="s">
        <v>1389</v>
      </c>
      <c r="J832" s="1353" t="s">
        <v>1060</v>
      </c>
      <c r="K832" s="1352">
        <v>0</v>
      </c>
      <c r="L832" s="1352">
        <v>8</v>
      </c>
      <c r="M832" s="1352">
        <v>0</v>
      </c>
      <c r="N832" s="1356">
        <f t="shared" si="12"/>
        <v>8</v>
      </c>
      <c r="O832" s="1355"/>
    </row>
    <row r="833" spans="1:15">
      <c r="A833" s="531" t="s">
        <v>39</v>
      </c>
      <c r="B833" s="531" t="s">
        <v>39</v>
      </c>
      <c r="C833" s="532" t="s">
        <v>736</v>
      </c>
      <c r="D833" s="531">
        <v>2016</v>
      </c>
      <c r="E833" s="533" t="s">
        <v>22</v>
      </c>
      <c r="F833" s="531" t="s">
        <v>6</v>
      </c>
      <c r="G833" s="533" t="s">
        <v>747</v>
      </c>
      <c r="H833" s="1351" t="s">
        <v>571</v>
      </c>
      <c r="I833" s="1352" t="s">
        <v>1389</v>
      </c>
      <c r="J833" s="1353" t="s">
        <v>1059</v>
      </c>
      <c r="K833" s="1352">
        <v>0</v>
      </c>
      <c r="L833" s="1352">
        <v>0</v>
      </c>
      <c r="M833" s="1352">
        <v>3</v>
      </c>
      <c r="N833" s="1354">
        <f t="shared" si="12"/>
        <v>3</v>
      </c>
      <c r="O833" s="1355"/>
    </row>
    <row r="834" spans="1:15">
      <c r="A834" s="531" t="s">
        <v>39</v>
      </c>
      <c r="B834" s="531" t="s">
        <v>39</v>
      </c>
      <c r="C834" s="532" t="s">
        <v>736</v>
      </c>
      <c r="D834" s="531">
        <v>2016</v>
      </c>
      <c r="E834" s="533" t="s">
        <v>22</v>
      </c>
      <c r="F834" s="531" t="s">
        <v>6</v>
      </c>
      <c r="G834" s="533" t="s">
        <v>747</v>
      </c>
      <c r="H834" s="1351" t="s">
        <v>571</v>
      </c>
      <c r="I834" s="1352" t="s">
        <v>1389</v>
      </c>
      <c r="J834" s="1353" t="s">
        <v>1061</v>
      </c>
      <c r="K834" s="1352">
        <v>0</v>
      </c>
      <c r="L834" s="1352">
        <v>0</v>
      </c>
      <c r="M834" s="1352">
        <v>2</v>
      </c>
      <c r="N834" s="1354">
        <f t="shared" si="12"/>
        <v>2</v>
      </c>
      <c r="O834" s="1355"/>
    </row>
    <row r="835" spans="1:15">
      <c r="A835" s="531" t="s">
        <v>39</v>
      </c>
      <c r="B835" s="531" t="s">
        <v>39</v>
      </c>
      <c r="C835" s="532" t="s">
        <v>736</v>
      </c>
      <c r="D835" s="531">
        <v>2016</v>
      </c>
      <c r="E835" s="533" t="s">
        <v>22</v>
      </c>
      <c r="F835" s="531" t="s">
        <v>6</v>
      </c>
      <c r="G835" s="533" t="s">
        <v>2647</v>
      </c>
      <c r="H835" s="1351" t="s">
        <v>571</v>
      </c>
      <c r="I835" s="1352" t="s">
        <v>1389</v>
      </c>
      <c r="J835" s="1353" t="s">
        <v>90</v>
      </c>
      <c r="K835" s="1352">
        <v>0</v>
      </c>
      <c r="L835" s="1352">
        <v>0</v>
      </c>
      <c r="M835" s="1352">
        <v>1</v>
      </c>
      <c r="N835" s="1356">
        <f t="shared" si="12"/>
        <v>1</v>
      </c>
      <c r="O835" s="1355"/>
    </row>
    <row r="836" spans="1:15">
      <c r="A836" s="531" t="s">
        <v>39</v>
      </c>
      <c r="B836" s="531" t="s">
        <v>39</v>
      </c>
      <c r="C836" s="532" t="s">
        <v>736</v>
      </c>
      <c r="D836" s="531">
        <v>2016</v>
      </c>
      <c r="E836" s="533" t="s">
        <v>22</v>
      </c>
      <c r="F836" s="531" t="s">
        <v>6</v>
      </c>
      <c r="G836" s="533" t="s">
        <v>2644</v>
      </c>
      <c r="H836" s="1351" t="s">
        <v>572</v>
      </c>
      <c r="I836" s="1352" t="s">
        <v>1389</v>
      </c>
      <c r="J836" s="1353" t="s">
        <v>1040</v>
      </c>
      <c r="K836" s="1352">
        <v>0</v>
      </c>
      <c r="L836" s="1352">
        <v>14</v>
      </c>
      <c r="M836" s="1352">
        <v>144</v>
      </c>
      <c r="N836" s="1354">
        <f t="shared" si="12"/>
        <v>158</v>
      </c>
      <c r="O836" s="1355"/>
    </row>
    <row r="837" spans="1:15">
      <c r="A837" s="531" t="s">
        <v>39</v>
      </c>
      <c r="B837" s="531" t="s">
        <v>39</v>
      </c>
      <c r="C837" s="532" t="s">
        <v>736</v>
      </c>
      <c r="D837" s="531">
        <v>2016</v>
      </c>
      <c r="E837" s="533" t="s">
        <v>22</v>
      </c>
      <c r="F837" s="531" t="s">
        <v>6</v>
      </c>
      <c r="G837" s="533" t="s">
        <v>2644</v>
      </c>
      <c r="H837" s="1351" t="s">
        <v>572</v>
      </c>
      <c r="I837" s="1352" t="s">
        <v>1389</v>
      </c>
      <c r="J837" s="1353" t="s">
        <v>1041</v>
      </c>
      <c r="K837" s="1352">
        <v>0</v>
      </c>
      <c r="L837" s="1352">
        <v>0</v>
      </c>
      <c r="M837" s="1352">
        <v>16</v>
      </c>
      <c r="N837" s="1354">
        <f t="shared" si="12"/>
        <v>16</v>
      </c>
      <c r="O837" s="1355"/>
    </row>
    <row r="838" spans="1:15">
      <c r="A838" s="531" t="s">
        <v>39</v>
      </c>
      <c r="B838" s="531" t="s">
        <v>39</v>
      </c>
      <c r="C838" s="532" t="s">
        <v>736</v>
      </c>
      <c r="D838" s="531">
        <v>2016</v>
      </c>
      <c r="E838" s="533" t="s">
        <v>22</v>
      </c>
      <c r="F838" s="531" t="s">
        <v>6</v>
      </c>
      <c r="G838" s="533" t="s">
        <v>2644</v>
      </c>
      <c r="H838" s="1351" t="s">
        <v>572</v>
      </c>
      <c r="I838" s="1352" t="s">
        <v>1389</v>
      </c>
      <c r="J838" s="1353" t="s">
        <v>1044</v>
      </c>
      <c r="K838" s="1352">
        <v>0</v>
      </c>
      <c r="L838" s="1352">
        <v>1</v>
      </c>
      <c r="M838" s="1352">
        <v>0</v>
      </c>
      <c r="N838" s="1356">
        <f t="shared" ref="N838:N901" si="13">K838+L838+M838</f>
        <v>1</v>
      </c>
      <c r="O838" s="1355"/>
    </row>
    <row r="839" spans="1:15">
      <c r="A839" s="531" t="s">
        <v>39</v>
      </c>
      <c r="B839" s="531" t="s">
        <v>39</v>
      </c>
      <c r="C839" s="532" t="s">
        <v>736</v>
      </c>
      <c r="D839" s="531">
        <v>2016</v>
      </c>
      <c r="E839" s="533" t="s">
        <v>22</v>
      </c>
      <c r="F839" s="531" t="s">
        <v>6</v>
      </c>
      <c r="G839" s="1353" t="s">
        <v>741</v>
      </c>
      <c r="H839" s="1351" t="s">
        <v>572</v>
      </c>
      <c r="I839" s="1352" t="s">
        <v>1389</v>
      </c>
      <c r="J839" s="1353" t="s">
        <v>90</v>
      </c>
      <c r="K839" s="1352">
        <v>0</v>
      </c>
      <c r="L839" s="1352">
        <v>0</v>
      </c>
      <c r="M839" s="1352">
        <v>6</v>
      </c>
      <c r="N839" s="1354">
        <f t="shared" si="13"/>
        <v>6</v>
      </c>
      <c r="O839" s="1355"/>
    </row>
    <row r="840" spans="1:15">
      <c r="A840" s="531" t="s">
        <v>39</v>
      </c>
      <c r="B840" s="531" t="s">
        <v>39</v>
      </c>
      <c r="C840" s="532" t="s">
        <v>736</v>
      </c>
      <c r="D840" s="531">
        <v>2016</v>
      </c>
      <c r="E840" s="533" t="s">
        <v>22</v>
      </c>
      <c r="F840" s="531" t="s">
        <v>6</v>
      </c>
      <c r="G840" s="533" t="s">
        <v>747</v>
      </c>
      <c r="H840" s="1351" t="s">
        <v>572</v>
      </c>
      <c r="I840" s="1352" t="s">
        <v>1389</v>
      </c>
      <c r="J840" s="1353" t="s">
        <v>1051</v>
      </c>
      <c r="K840" s="1352">
        <v>0</v>
      </c>
      <c r="L840" s="1352">
        <v>0</v>
      </c>
      <c r="M840" s="1352">
        <v>9</v>
      </c>
      <c r="N840" s="1354">
        <f t="shared" si="13"/>
        <v>9</v>
      </c>
      <c r="O840" s="1355"/>
    </row>
    <row r="841" spans="1:15">
      <c r="A841" s="531" t="s">
        <v>39</v>
      </c>
      <c r="B841" s="531" t="s">
        <v>39</v>
      </c>
      <c r="C841" s="532" t="s">
        <v>736</v>
      </c>
      <c r="D841" s="531">
        <v>2016</v>
      </c>
      <c r="E841" s="533" t="s">
        <v>22</v>
      </c>
      <c r="F841" s="531" t="s">
        <v>6</v>
      </c>
      <c r="G841" s="533" t="s">
        <v>747</v>
      </c>
      <c r="H841" s="1351" t="s">
        <v>572</v>
      </c>
      <c r="I841" s="1352" t="s">
        <v>1389</v>
      </c>
      <c r="J841" s="1353" t="s">
        <v>1038</v>
      </c>
      <c r="K841" s="1352">
        <v>0</v>
      </c>
      <c r="L841" s="1352">
        <v>0</v>
      </c>
      <c r="M841" s="1352">
        <v>5</v>
      </c>
      <c r="N841" s="1356">
        <f t="shared" si="13"/>
        <v>5</v>
      </c>
      <c r="O841" s="1355"/>
    </row>
    <row r="842" spans="1:15">
      <c r="A842" s="531" t="s">
        <v>39</v>
      </c>
      <c r="B842" s="531" t="s">
        <v>39</v>
      </c>
      <c r="C842" s="532" t="s">
        <v>736</v>
      </c>
      <c r="D842" s="531">
        <v>2016</v>
      </c>
      <c r="E842" s="533" t="s">
        <v>22</v>
      </c>
      <c r="F842" s="531" t="s">
        <v>6</v>
      </c>
      <c r="G842" s="533" t="s">
        <v>747</v>
      </c>
      <c r="H842" s="1351" t="s">
        <v>572</v>
      </c>
      <c r="I842" s="1352" t="s">
        <v>1389</v>
      </c>
      <c r="J842" s="1353" t="s">
        <v>1059</v>
      </c>
      <c r="K842" s="1352">
        <v>0</v>
      </c>
      <c r="L842" s="1352">
        <v>362</v>
      </c>
      <c r="M842" s="1352">
        <v>225</v>
      </c>
      <c r="N842" s="1354">
        <f t="shared" si="13"/>
        <v>587</v>
      </c>
      <c r="O842" s="1355"/>
    </row>
    <row r="843" spans="1:15">
      <c r="A843" s="531" t="s">
        <v>39</v>
      </c>
      <c r="B843" s="531" t="s">
        <v>39</v>
      </c>
      <c r="C843" s="532" t="s">
        <v>736</v>
      </c>
      <c r="D843" s="531">
        <v>2016</v>
      </c>
      <c r="E843" s="533" t="s">
        <v>22</v>
      </c>
      <c r="F843" s="531" t="s">
        <v>6</v>
      </c>
      <c r="G843" s="533" t="s">
        <v>747</v>
      </c>
      <c r="H843" s="1351" t="s">
        <v>572</v>
      </c>
      <c r="I843" s="1352" t="s">
        <v>1389</v>
      </c>
      <c r="J843" s="1353" t="s">
        <v>1060</v>
      </c>
      <c r="K843" s="1352">
        <v>0</v>
      </c>
      <c r="L843" s="1352">
        <v>12</v>
      </c>
      <c r="M843" s="1352">
        <v>0</v>
      </c>
      <c r="N843" s="1354">
        <f t="shared" si="13"/>
        <v>12</v>
      </c>
      <c r="O843" s="1355"/>
    </row>
    <row r="844" spans="1:15">
      <c r="A844" s="531" t="s">
        <v>39</v>
      </c>
      <c r="B844" s="531" t="s">
        <v>39</v>
      </c>
      <c r="C844" s="532" t="s">
        <v>736</v>
      </c>
      <c r="D844" s="531">
        <v>2016</v>
      </c>
      <c r="E844" s="533" t="s">
        <v>22</v>
      </c>
      <c r="F844" s="531" t="s">
        <v>6</v>
      </c>
      <c r="G844" s="533" t="s">
        <v>747</v>
      </c>
      <c r="H844" s="1351" t="s">
        <v>572</v>
      </c>
      <c r="I844" s="1352" t="s">
        <v>1389</v>
      </c>
      <c r="J844" s="1353" t="s">
        <v>1061</v>
      </c>
      <c r="K844" s="1352">
        <v>0</v>
      </c>
      <c r="L844" s="1352">
        <v>52</v>
      </c>
      <c r="M844" s="1352">
        <v>10</v>
      </c>
      <c r="N844" s="1356">
        <f t="shared" si="13"/>
        <v>62</v>
      </c>
      <c r="O844" s="1355"/>
    </row>
    <row r="845" spans="1:15">
      <c r="A845" s="531" t="s">
        <v>39</v>
      </c>
      <c r="B845" s="531" t="s">
        <v>39</v>
      </c>
      <c r="C845" s="532" t="s">
        <v>736</v>
      </c>
      <c r="D845" s="531">
        <v>2016</v>
      </c>
      <c r="E845" s="533" t="s">
        <v>22</v>
      </c>
      <c r="F845" s="531" t="s">
        <v>6</v>
      </c>
      <c r="G845" s="533" t="s">
        <v>747</v>
      </c>
      <c r="H845" s="1351" t="s">
        <v>572</v>
      </c>
      <c r="I845" s="1352" t="s">
        <v>1389</v>
      </c>
      <c r="J845" s="1353" t="s">
        <v>1062</v>
      </c>
      <c r="K845" s="1352">
        <v>0</v>
      </c>
      <c r="L845" s="1352">
        <v>0</v>
      </c>
      <c r="M845" s="1352">
        <v>7</v>
      </c>
      <c r="N845" s="1354">
        <f t="shared" si="13"/>
        <v>7</v>
      </c>
      <c r="O845" s="1355"/>
    </row>
    <row r="846" spans="1:15">
      <c r="A846" s="531" t="s">
        <v>39</v>
      </c>
      <c r="B846" s="531" t="s">
        <v>39</v>
      </c>
      <c r="C846" s="532" t="s">
        <v>736</v>
      </c>
      <c r="D846" s="531">
        <v>2016</v>
      </c>
      <c r="E846" s="533" t="s">
        <v>22</v>
      </c>
      <c r="F846" s="531" t="s">
        <v>6</v>
      </c>
      <c r="G846" s="533" t="s">
        <v>2647</v>
      </c>
      <c r="H846" s="1351" t="s">
        <v>572</v>
      </c>
      <c r="I846" s="1352" t="s">
        <v>1389</v>
      </c>
      <c r="J846" s="1353" t="s">
        <v>90</v>
      </c>
      <c r="K846" s="1352">
        <v>0</v>
      </c>
      <c r="L846" s="1352">
        <v>32</v>
      </c>
      <c r="M846" s="1352">
        <v>1</v>
      </c>
      <c r="N846" s="1354">
        <f t="shared" si="13"/>
        <v>33</v>
      </c>
      <c r="O846" s="1355"/>
    </row>
    <row r="847" spans="1:15">
      <c r="A847" s="531" t="s">
        <v>39</v>
      </c>
      <c r="B847" s="531" t="s">
        <v>39</v>
      </c>
      <c r="C847" s="532" t="s">
        <v>736</v>
      </c>
      <c r="D847" s="531">
        <v>2016</v>
      </c>
      <c r="E847" s="533" t="s">
        <v>22</v>
      </c>
      <c r="F847" s="531" t="s">
        <v>6</v>
      </c>
      <c r="G847" s="1353" t="s">
        <v>741</v>
      </c>
      <c r="H847" s="1351" t="s">
        <v>574</v>
      </c>
      <c r="I847" s="1352" t="s">
        <v>1389</v>
      </c>
      <c r="J847" s="1353" t="s">
        <v>90</v>
      </c>
      <c r="K847" s="1352">
        <v>0</v>
      </c>
      <c r="L847" s="1352">
        <v>0</v>
      </c>
      <c r="M847" s="1352">
        <v>1</v>
      </c>
      <c r="N847" s="1356">
        <f t="shared" si="13"/>
        <v>1</v>
      </c>
      <c r="O847" s="1355"/>
    </row>
    <row r="848" spans="1:15">
      <c r="A848" s="531" t="s">
        <v>39</v>
      </c>
      <c r="B848" s="531" t="s">
        <v>39</v>
      </c>
      <c r="C848" s="532" t="s">
        <v>736</v>
      </c>
      <c r="D848" s="531">
        <v>2016</v>
      </c>
      <c r="E848" s="533" t="s">
        <v>22</v>
      </c>
      <c r="F848" s="531" t="s">
        <v>6</v>
      </c>
      <c r="G848" s="533" t="s">
        <v>747</v>
      </c>
      <c r="H848" s="1351" t="s">
        <v>574</v>
      </c>
      <c r="I848" s="1352" t="s">
        <v>1389</v>
      </c>
      <c r="J848" s="1353" t="s">
        <v>1059</v>
      </c>
      <c r="K848" s="1352">
        <v>0</v>
      </c>
      <c r="L848" s="1352">
        <v>37</v>
      </c>
      <c r="M848" s="1352">
        <v>0</v>
      </c>
      <c r="N848" s="1354">
        <f t="shared" si="13"/>
        <v>37</v>
      </c>
      <c r="O848" s="1355"/>
    </row>
    <row r="849" spans="1:15">
      <c r="A849" s="531" t="s">
        <v>39</v>
      </c>
      <c r="B849" s="531" t="s">
        <v>39</v>
      </c>
      <c r="C849" s="532" t="s">
        <v>736</v>
      </c>
      <c r="D849" s="531">
        <v>2016</v>
      </c>
      <c r="E849" s="533" t="s">
        <v>22</v>
      </c>
      <c r="F849" s="531" t="s">
        <v>6</v>
      </c>
      <c r="G849" s="533" t="s">
        <v>2644</v>
      </c>
      <c r="H849" s="1351" t="s">
        <v>575</v>
      </c>
      <c r="I849" s="1352" t="s">
        <v>1389</v>
      </c>
      <c r="J849" s="1353" t="s">
        <v>1040</v>
      </c>
      <c r="K849" s="1352">
        <v>0</v>
      </c>
      <c r="L849" s="1352">
        <v>3</v>
      </c>
      <c r="M849" s="1352">
        <v>1</v>
      </c>
      <c r="N849" s="1354">
        <f t="shared" si="13"/>
        <v>4</v>
      </c>
      <c r="O849" s="1355"/>
    </row>
    <row r="850" spans="1:15">
      <c r="A850" s="531" t="s">
        <v>39</v>
      </c>
      <c r="B850" s="531" t="s">
        <v>39</v>
      </c>
      <c r="C850" s="532" t="s">
        <v>736</v>
      </c>
      <c r="D850" s="531">
        <v>2016</v>
      </c>
      <c r="E850" s="533" t="s">
        <v>22</v>
      </c>
      <c r="F850" s="531" t="s">
        <v>6</v>
      </c>
      <c r="G850" s="533" t="s">
        <v>2644</v>
      </c>
      <c r="H850" s="1351" t="s">
        <v>575</v>
      </c>
      <c r="I850" s="1352" t="s">
        <v>1389</v>
      </c>
      <c r="J850" s="1353" t="s">
        <v>1041</v>
      </c>
      <c r="K850" s="1352">
        <v>0</v>
      </c>
      <c r="L850" s="1352">
        <v>1</v>
      </c>
      <c r="M850" s="1352">
        <v>0</v>
      </c>
      <c r="N850" s="1356">
        <f t="shared" si="13"/>
        <v>1</v>
      </c>
      <c r="O850" s="1355"/>
    </row>
    <row r="851" spans="1:15">
      <c r="A851" s="531" t="s">
        <v>39</v>
      </c>
      <c r="B851" s="531" t="s">
        <v>39</v>
      </c>
      <c r="C851" s="532" t="s">
        <v>736</v>
      </c>
      <c r="D851" s="531">
        <v>2016</v>
      </c>
      <c r="E851" s="533" t="s">
        <v>22</v>
      </c>
      <c r="F851" s="531" t="s">
        <v>6</v>
      </c>
      <c r="G851" s="533" t="s">
        <v>747</v>
      </c>
      <c r="H851" s="1351" t="s">
        <v>575</v>
      </c>
      <c r="I851" s="1352" t="s">
        <v>1389</v>
      </c>
      <c r="J851" s="1353" t="s">
        <v>1037</v>
      </c>
      <c r="K851" s="1352">
        <v>0</v>
      </c>
      <c r="L851" s="1352">
        <v>5</v>
      </c>
      <c r="M851" s="1352">
        <v>0</v>
      </c>
      <c r="N851" s="1354">
        <f t="shared" si="13"/>
        <v>5</v>
      </c>
      <c r="O851" s="1355"/>
    </row>
    <row r="852" spans="1:15">
      <c r="A852" s="531" t="s">
        <v>39</v>
      </c>
      <c r="B852" s="531" t="s">
        <v>39</v>
      </c>
      <c r="C852" s="532" t="s">
        <v>736</v>
      </c>
      <c r="D852" s="531">
        <v>2016</v>
      </c>
      <c r="E852" s="533" t="s">
        <v>22</v>
      </c>
      <c r="F852" s="531" t="s">
        <v>6</v>
      </c>
      <c r="G852" s="533" t="s">
        <v>747</v>
      </c>
      <c r="H852" s="1351" t="s">
        <v>575</v>
      </c>
      <c r="I852" s="1352" t="s">
        <v>1389</v>
      </c>
      <c r="J852" s="1353" t="s">
        <v>1051</v>
      </c>
      <c r="K852" s="1352">
        <v>0</v>
      </c>
      <c r="L852" s="1352">
        <v>0</v>
      </c>
      <c r="M852" s="1352">
        <v>5</v>
      </c>
      <c r="N852" s="1354">
        <f t="shared" si="13"/>
        <v>5</v>
      </c>
      <c r="O852" s="1355"/>
    </row>
    <row r="853" spans="1:15">
      <c r="A853" s="531" t="s">
        <v>39</v>
      </c>
      <c r="B853" s="531" t="s">
        <v>39</v>
      </c>
      <c r="C853" s="532" t="s">
        <v>736</v>
      </c>
      <c r="D853" s="531">
        <v>2016</v>
      </c>
      <c r="E853" s="533" t="s">
        <v>22</v>
      </c>
      <c r="F853" s="531" t="s">
        <v>6</v>
      </c>
      <c r="G853" s="533" t="s">
        <v>747</v>
      </c>
      <c r="H853" s="1351" t="s">
        <v>575</v>
      </c>
      <c r="I853" s="1352" t="s">
        <v>1389</v>
      </c>
      <c r="J853" s="1353" t="s">
        <v>1038</v>
      </c>
      <c r="K853" s="1352">
        <v>0</v>
      </c>
      <c r="L853" s="1352">
        <v>0</v>
      </c>
      <c r="M853" s="1352">
        <v>1</v>
      </c>
      <c r="N853" s="1356">
        <f t="shared" si="13"/>
        <v>1</v>
      </c>
      <c r="O853" s="1355"/>
    </row>
    <row r="854" spans="1:15">
      <c r="A854" s="531" t="s">
        <v>39</v>
      </c>
      <c r="B854" s="531" t="s">
        <v>39</v>
      </c>
      <c r="C854" s="532" t="s">
        <v>736</v>
      </c>
      <c r="D854" s="531">
        <v>2016</v>
      </c>
      <c r="E854" s="533" t="s">
        <v>22</v>
      </c>
      <c r="F854" s="531" t="s">
        <v>6</v>
      </c>
      <c r="G854" s="533" t="s">
        <v>747</v>
      </c>
      <c r="H854" s="1351" t="s">
        <v>575</v>
      </c>
      <c r="I854" s="1352" t="s">
        <v>1389</v>
      </c>
      <c r="J854" s="1353" t="s">
        <v>1059</v>
      </c>
      <c r="K854" s="1352">
        <v>0</v>
      </c>
      <c r="L854" s="1352">
        <v>86</v>
      </c>
      <c r="M854" s="1352">
        <v>13</v>
      </c>
      <c r="N854" s="1354">
        <f t="shared" si="13"/>
        <v>99</v>
      </c>
      <c r="O854" s="1355"/>
    </row>
    <row r="855" spans="1:15">
      <c r="A855" s="531" t="s">
        <v>39</v>
      </c>
      <c r="B855" s="531" t="s">
        <v>39</v>
      </c>
      <c r="C855" s="532" t="s">
        <v>736</v>
      </c>
      <c r="D855" s="531">
        <v>2016</v>
      </c>
      <c r="E855" s="533" t="s">
        <v>22</v>
      </c>
      <c r="F855" s="531" t="s">
        <v>6</v>
      </c>
      <c r="G855" s="533" t="s">
        <v>747</v>
      </c>
      <c r="H855" s="1351" t="s">
        <v>575</v>
      </c>
      <c r="I855" s="1352" t="s">
        <v>1389</v>
      </c>
      <c r="J855" s="1353" t="s">
        <v>1060</v>
      </c>
      <c r="K855" s="1352">
        <v>0</v>
      </c>
      <c r="L855" s="1352">
        <v>16</v>
      </c>
      <c r="M855" s="1352">
        <v>1</v>
      </c>
      <c r="N855" s="1354">
        <f t="shared" si="13"/>
        <v>17</v>
      </c>
      <c r="O855" s="1355"/>
    </row>
    <row r="856" spans="1:15">
      <c r="A856" s="531" t="s">
        <v>39</v>
      </c>
      <c r="B856" s="531" t="s">
        <v>39</v>
      </c>
      <c r="C856" s="532" t="s">
        <v>736</v>
      </c>
      <c r="D856" s="531">
        <v>2016</v>
      </c>
      <c r="E856" s="533" t="s">
        <v>22</v>
      </c>
      <c r="F856" s="531" t="s">
        <v>6</v>
      </c>
      <c r="G856" s="533" t="s">
        <v>747</v>
      </c>
      <c r="H856" s="1351" t="s">
        <v>575</v>
      </c>
      <c r="I856" s="1352" t="s">
        <v>1389</v>
      </c>
      <c r="J856" s="1353" t="s">
        <v>1061</v>
      </c>
      <c r="K856" s="1352">
        <v>0</v>
      </c>
      <c r="L856" s="1352">
        <v>43</v>
      </c>
      <c r="M856" s="1352">
        <v>2</v>
      </c>
      <c r="N856" s="1356">
        <f t="shared" si="13"/>
        <v>45</v>
      </c>
      <c r="O856" s="1355"/>
    </row>
    <row r="857" spans="1:15">
      <c r="A857" s="531" t="s">
        <v>39</v>
      </c>
      <c r="B857" s="531" t="s">
        <v>39</v>
      </c>
      <c r="C857" s="532" t="s">
        <v>736</v>
      </c>
      <c r="D857" s="531">
        <v>2016</v>
      </c>
      <c r="E857" s="533" t="s">
        <v>22</v>
      </c>
      <c r="F857" s="531" t="s">
        <v>6</v>
      </c>
      <c r="G857" s="533" t="s">
        <v>747</v>
      </c>
      <c r="H857" s="1351" t="s">
        <v>575</v>
      </c>
      <c r="I857" s="1352" t="s">
        <v>1389</v>
      </c>
      <c r="J857" s="1353" t="s">
        <v>1062</v>
      </c>
      <c r="K857" s="1352">
        <v>0</v>
      </c>
      <c r="L857" s="1352">
        <v>0</v>
      </c>
      <c r="M857" s="1352">
        <v>6</v>
      </c>
      <c r="N857" s="1354">
        <f t="shared" si="13"/>
        <v>6</v>
      </c>
      <c r="O857" s="1355"/>
    </row>
    <row r="858" spans="1:15">
      <c r="A858" s="531" t="s">
        <v>39</v>
      </c>
      <c r="B858" s="531" t="s">
        <v>39</v>
      </c>
      <c r="C858" s="532" t="s">
        <v>736</v>
      </c>
      <c r="D858" s="531">
        <v>2016</v>
      </c>
      <c r="E858" s="533" t="s">
        <v>22</v>
      </c>
      <c r="F858" s="531" t="s">
        <v>6</v>
      </c>
      <c r="G858" s="533" t="s">
        <v>2644</v>
      </c>
      <c r="H858" s="1351" t="s">
        <v>578</v>
      </c>
      <c r="I858" s="1352" t="s">
        <v>1389</v>
      </c>
      <c r="J858" s="1353" t="s">
        <v>1051</v>
      </c>
      <c r="K858" s="1352">
        <v>0</v>
      </c>
      <c r="L858" s="1352">
        <v>0</v>
      </c>
      <c r="M858" s="1352">
        <v>3</v>
      </c>
      <c r="N858" s="1354">
        <f t="shared" si="13"/>
        <v>3</v>
      </c>
      <c r="O858" s="1355"/>
    </row>
    <row r="859" spans="1:15">
      <c r="A859" s="531" t="s">
        <v>39</v>
      </c>
      <c r="B859" s="531" t="s">
        <v>39</v>
      </c>
      <c r="C859" s="532" t="s">
        <v>736</v>
      </c>
      <c r="D859" s="531">
        <v>2016</v>
      </c>
      <c r="E859" s="533" t="s">
        <v>22</v>
      </c>
      <c r="F859" s="531" t="s">
        <v>6</v>
      </c>
      <c r="G859" s="533" t="s">
        <v>2644</v>
      </c>
      <c r="H859" s="1351" t="s">
        <v>578</v>
      </c>
      <c r="I859" s="1352" t="s">
        <v>1389</v>
      </c>
      <c r="J859" s="1353" t="s">
        <v>1040</v>
      </c>
      <c r="K859" s="1352">
        <v>0</v>
      </c>
      <c r="L859" s="1352">
        <v>1</v>
      </c>
      <c r="M859" s="1352">
        <v>0</v>
      </c>
      <c r="N859" s="1356">
        <f t="shared" si="13"/>
        <v>1</v>
      </c>
      <c r="O859" s="1355"/>
    </row>
    <row r="860" spans="1:15">
      <c r="A860" s="531" t="s">
        <v>39</v>
      </c>
      <c r="B860" s="531" t="s">
        <v>39</v>
      </c>
      <c r="C860" s="532" t="s">
        <v>736</v>
      </c>
      <c r="D860" s="531">
        <v>2016</v>
      </c>
      <c r="E860" s="533" t="s">
        <v>22</v>
      </c>
      <c r="F860" s="531" t="s">
        <v>6</v>
      </c>
      <c r="G860" s="1353" t="s">
        <v>741</v>
      </c>
      <c r="H860" s="1351" t="s">
        <v>578</v>
      </c>
      <c r="I860" s="1352" t="s">
        <v>1389</v>
      </c>
      <c r="J860" s="1353" t="s">
        <v>90</v>
      </c>
      <c r="K860" s="1352">
        <v>0</v>
      </c>
      <c r="L860" s="1352">
        <v>0</v>
      </c>
      <c r="M860" s="1352">
        <v>1</v>
      </c>
      <c r="N860" s="1354">
        <f t="shared" si="13"/>
        <v>1</v>
      </c>
      <c r="O860" s="1355"/>
    </row>
    <row r="861" spans="1:15">
      <c r="A861" s="531" t="s">
        <v>39</v>
      </c>
      <c r="B861" s="531" t="s">
        <v>39</v>
      </c>
      <c r="C861" s="532" t="s">
        <v>736</v>
      </c>
      <c r="D861" s="531">
        <v>2016</v>
      </c>
      <c r="E861" s="533" t="s">
        <v>22</v>
      </c>
      <c r="F861" s="531" t="s">
        <v>6</v>
      </c>
      <c r="G861" s="533" t="s">
        <v>747</v>
      </c>
      <c r="H861" s="1351" t="s">
        <v>578</v>
      </c>
      <c r="I861" s="1352" t="s">
        <v>1389</v>
      </c>
      <c r="J861" s="1353" t="s">
        <v>1060</v>
      </c>
      <c r="K861" s="1352">
        <v>0</v>
      </c>
      <c r="L861" s="1352">
        <v>20</v>
      </c>
      <c r="M861" s="1352">
        <v>1</v>
      </c>
      <c r="N861" s="1354">
        <f t="shared" si="13"/>
        <v>21</v>
      </c>
      <c r="O861" s="1355"/>
    </row>
    <row r="862" spans="1:15">
      <c r="A862" s="531" t="s">
        <v>39</v>
      </c>
      <c r="B862" s="531" t="s">
        <v>39</v>
      </c>
      <c r="C862" s="532" t="s">
        <v>736</v>
      </c>
      <c r="D862" s="531">
        <v>2016</v>
      </c>
      <c r="E862" s="533" t="s">
        <v>22</v>
      </c>
      <c r="F862" s="531" t="s">
        <v>6</v>
      </c>
      <c r="G862" s="533" t="s">
        <v>2647</v>
      </c>
      <c r="H862" s="1351" t="s">
        <v>578</v>
      </c>
      <c r="I862" s="1352" t="s">
        <v>1389</v>
      </c>
      <c r="J862" s="1353" t="s">
        <v>90</v>
      </c>
      <c r="K862" s="1352">
        <v>0</v>
      </c>
      <c r="L862" s="1352">
        <v>0</v>
      </c>
      <c r="M862" s="1352">
        <v>2</v>
      </c>
      <c r="N862" s="1356">
        <f t="shared" si="13"/>
        <v>2</v>
      </c>
      <c r="O862" s="1355"/>
    </row>
    <row r="863" spans="1:15">
      <c r="A863" s="531" t="s">
        <v>39</v>
      </c>
      <c r="B863" s="531" t="s">
        <v>39</v>
      </c>
      <c r="C863" s="532" t="s">
        <v>736</v>
      </c>
      <c r="D863" s="531">
        <v>2016</v>
      </c>
      <c r="E863" s="533" t="s">
        <v>22</v>
      </c>
      <c r="F863" s="531" t="s">
        <v>6</v>
      </c>
      <c r="G863" s="533" t="s">
        <v>747</v>
      </c>
      <c r="H863" s="1351" t="s">
        <v>2682</v>
      </c>
      <c r="I863" s="1352" t="s">
        <v>860</v>
      </c>
      <c r="J863" s="1353" t="s">
        <v>1059</v>
      </c>
      <c r="K863" s="1352">
        <v>0</v>
      </c>
      <c r="L863" s="1352">
        <v>33</v>
      </c>
      <c r="M863" s="1352">
        <v>0</v>
      </c>
      <c r="N863" s="1354">
        <f t="shared" si="13"/>
        <v>33</v>
      </c>
      <c r="O863" s="1355"/>
    </row>
    <row r="864" spans="1:15">
      <c r="A864" s="531" t="s">
        <v>39</v>
      </c>
      <c r="B864" s="531" t="s">
        <v>39</v>
      </c>
      <c r="C864" s="532" t="s">
        <v>736</v>
      </c>
      <c r="D864" s="531">
        <v>2016</v>
      </c>
      <c r="E864" s="533" t="s">
        <v>22</v>
      </c>
      <c r="F864" s="531" t="s">
        <v>6</v>
      </c>
      <c r="G864" s="533" t="s">
        <v>747</v>
      </c>
      <c r="H864" s="1351" t="s">
        <v>583</v>
      </c>
      <c r="I864" s="1352" t="s">
        <v>860</v>
      </c>
      <c r="J864" s="1353" t="s">
        <v>1060</v>
      </c>
      <c r="K864" s="1352">
        <v>0</v>
      </c>
      <c r="L864" s="1352">
        <v>5</v>
      </c>
      <c r="M864" s="1352">
        <v>0</v>
      </c>
      <c r="N864" s="1356">
        <f t="shared" si="13"/>
        <v>5</v>
      </c>
      <c r="O864" s="1355"/>
    </row>
    <row r="865" spans="1:15">
      <c r="A865" s="531" t="s">
        <v>39</v>
      </c>
      <c r="B865" s="531" t="s">
        <v>39</v>
      </c>
      <c r="C865" s="532" t="s">
        <v>736</v>
      </c>
      <c r="D865" s="531">
        <v>2016</v>
      </c>
      <c r="E865" s="533" t="s">
        <v>22</v>
      </c>
      <c r="F865" s="531" t="s">
        <v>6</v>
      </c>
      <c r="G865" s="533" t="s">
        <v>747</v>
      </c>
      <c r="H865" s="1351" t="s">
        <v>2517</v>
      </c>
      <c r="I865" s="1352" t="s">
        <v>860</v>
      </c>
      <c r="J865" s="1353" t="s">
        <v>1059</v>
      </c>
      <c r="K865" s="1352">
        <v>0</v>
      </c>
      <c r="L865" s="1352">
        <v>1</v>
      </c>
      <c r="M865" s="1352">
        <v>0</v>
      </c>
      <c r="N865" s="1354">
        <f t="shared" si="13"/>
        <v>1</v>
      </c>
      <c r="O865" s="1355"/>
    </row>
    <row r="866" spans="1:15">
      <c r="A866" s="531" t="s">
        <v>39</v>
      </c>
      <c r="B866" s="531" t="s">
        <v>39</v>
      </c>
      <c r="C866" s="532" t="s">
        <v>736</v>
      </c>
      <c r="D866" s="531">
        <v>2016</v>
      </c>
      <c r="E866" s="533" t="s">
        <v>22</v>
      </c>
      <c r="F866" s="531" t="s">
        <v>6</v>
      </c>
      <c r="G866" s="533" t="s">
        <v>2644</v>
      </c>
      <c r="H866" s="1351" t="s">
        <v>587</v>
      </c>
      <c r="I866" s="1352" t="s">
        <v>860</v>
      </c>
      <c r="J866" s="1353" t="s">
        <v>1040</v>
      </c>
      <c r="K866" s="1352">
        <v>0</v>
      </c>
      <c r="L866" s="1352">
        <v>12</v>
      </c>
      <c r="M866" s="1352">
        <v>23</v>
      </c>
      <c r="N866" s="1354">
        <f t="shared" si="13"/>
        <v>35</v>
      </c>
      <c r="O866" s="1355"/>
    </row>
    <row r="867" spans="1:15">
      <c r="A867" s="531" t="s">
        <v>39</v>
      </c>
      <c r="B867" s="531" t="s">
        <v>39</v>
      </c>
      <c r="C867" s="532" t="s">
        <v>736</v>
      </c>
      <c r="D867" s="531">
        <v>2016</v>
      </c>
      <c r="E867" s="533" t="s">
        <v>22</v>
      </c>
      <c r="F867" s="531" t="s">
        <v>6</v>
      </c>
      <c r="G867" s="533" t="s">
        <v>2644</v>
      </c>
      <c r="H867" s="1351" t="s">
        <v>587</v>
      </c>
      <c r="I867" s="1352" t="s">
        <v>860</v>
      </c>
      <c r="J867" s="1353" t="s">
        <v>1043</v>
      </c>
      <c r="K867" s="1352">
        <v>0</v>
      </c>
      <c r="L867" s="1352">
        <v>0</v>
      </c>
      <c r="M867" s="1352">
        <v>68</v>
      </c>
      <c r="N867" s="1356">
        <f t="shared" si="13"/>
        <v>68</v>
      </c>
      <c r="O867" s="1355"/>
    </row>
    <row r="868" spans="1:15">
      <c r="A868" s="531" t="s">
        <v>39</v>
      </c>
      <c r="B868" s="531" t="s">
        <v>39</v>
      </c>
      <c r="C868" s="532" t="s">
        <v>736</v>
      </c>
      <c r="D868" s="531">
        <v>2016</v>
      </c>
      <c r="E868" s="533" t="s">
        <v>22</v>
      </c>
      <c r="F868" s="531" t="s">
        <v>6</v>
      </c>
      <c r="G868" s="533" t="s">
        <v>2644</v>
      </c>
      <c r="H868" s="1351" t="s">
        <v>587</v>
      </c>
      <c r="I868" s="1352" t="s">
        <v>860</v>
      </c>
      <c r="J868" s="1353" t="s">
        <v>1041</v>
      </c>
      <c r="K868" s="1352">
        <v>0</v>
      </c>
      <c r="L868" s="1352">
        <v>2</v>
      </c>
      <c r="M868" s="1352">
        <v>0</v>
      </c>
      <c r="N868" s="1354">
        <f t="shared" si="13"/>
        <v>2</v>
      </c>
      <c r="O868" s="1355"/>
    </row>
    <row r="869" spans="1:15">
      <c r="A869" s="531" t="s">
        <v>39</v>
      </c>
      <c r="B869" s="531" t="s">
        <v>39</v>
      </c>
      <c r="C869" s="532" t="s">
        <v>736</v>
      </c>
      <c r="D869" s="531">
        <v>2016</v>
      </c>
      <c r="E869" s="533" t="s">
        <v>22</v>
      </c>
      <c r="F869" s="531" t="s">
        <v>6</v>
      </c>
      <c r="G869" s="533" t="s">
        <v>747</v>
      </c>
      <c r="H869" s="1351" t="s">
        <v>587</v>
      </c>
      <c r="I869" s="1352" t="s">
        <v>860</v>
      </c>
      <c r="J869" s="1353" t="s">
        <v>1051</v>
      </c>
      <c r="K869" s="1352">
        <v>0</v>
      </c>
      <c r="L869" s="1352">
        <v>35</v>
      </c>
      <c r="M869" s="1352">
        <v>174</v>
      </c>
      <c r="N869" s="1354">
        <f t="shared" si="13"/>
        <v>209</v>
      </c>
      <c r="O869" s="1355"/>
    </row>
    <row r="870" spans="1:15">
      <c r="A870" s="531" t="s">
        <v>39</v>
      </c>
      <c r="B870" s="531" t="s">
        <v>39</v>
      </c>
      <c r="C870" s="532" t="s">
        <v>736</v>
      </c>
      <c r="D870" s="531">
        <v>2016</v>
      </c>
      <c r="E870" s="533" t="s">
        <v>22</v>
      </c>
      <c r="F870" s="531" t="s">
        <v>6</v>
      </c>
      <c r="G870" s="533" t="s">
        <v>747</v>
      </c>
      <c r="H870" s="1351" t="s">
        <v>587</v>
      </c>
      <c r="I870" s="1352" t="s">
        <v>860</v>
      </c>
      <c r="J870" s="1353" t="s">
        <v>1052</v>
      </c>
      <c r="K870" s="1352">
        <v>0</v>
      </c>
      <c r="L870" s="1352">
        <v>206</v>
      </c>
      <c r="M870" s="1352">
        <v>0</v>
      </c>
      <c r="N870" s="1356">
        <f t="shared" si="13"/>
        <v>206</v>
      </c>
      <c r="O870" s="1355"/>
    </row>
    <row r="871" spans="1:15">
      <c r="A871" s="531" t="s">
        <v>39</v>
      </c>
      <c r="B871" s="531" t="s">
        <v>39</v>
      </c>
      <c r="C871" s="532" t="s">
        <v>736</v>
      </c>
      <c r="D871" s="531">
        <v>2016</v>
      </c>
      <c r="E871" s="533" t="s">
        <v>22</v>
      </c>
      <c r="F871" s="531" t="s">
        <v>6</v>
      </c>
      <c r="G871" s="533" t="s">
        <v>747</v>
      </c>
      <c r="H871" s="1351" t="s">
        <v>587</v>
      </c>
      <c r="I871" s="1352" t="s">
        <v>860</v>
      </c>
      <c r="J871" s="1353" t="s">
        <v>1038</v>
      </c>
      <c r="K871" s="1352">
        <v>0</v>
      </c>
      <c r="L871" s="1352">
        <v>0</v>
      </c>
      <c r="M871" s="1352">
        <v>5</v>
      </c>
      <c r="N871" s="1354">
        <f t="shared" si="13"/>
        <v>5</v>
      </c>
      <c r="O871" s="1355"/>
    </row>
    <row r="872" spans="1:15">
      <c r="A872" s="531" t="s">
        <v>39</v>
      </c>
      <c r="B872" s="531" t="s">
        <v>39</v>
      </c>
      <c r="C872" s="532" t="s">
        <v>736</v>
      </c>
      <c r="D872" s="531">
        <v>2016</v>
      </c>
      <c r="E872" s="533" t="s">
        <v>22</v>
      </c>
      <c r="F872" s="531" t="s">
        <v>6</v>
      </c>
      <c r="G872" s="533" t="s">
        <v>747</v>
      </c>
      <c r="H872" s="1351" t="s">
        <v>587</v>
      </c>
      <c r="I872" s="1352" t="s">
        <v>860</v>
      </c>
      <c r="J872" s="1353" t="s">
        <v>269</v>
      </c>
      <c r="K872" s="1352">
        <v>0</v>
      </c>
      <c r="L872" s="1352">
        <v>1</v>
      </c>
      <c r="M872" s="1352">
        <v>0</v>
      </c>
      <c r="N872" s="1354">
        <f t="shared" si="13"/>
        <v>1</v>
      </c>
      <c r="O872" s="1355"/>
    </row>
    <row r="873" spans="1:15">
      <c r="A873" s="531" t="s">
        <v>39</v>
      </c>
      <c r="B873" s="531" t="s">
        <v>39</v>
      </c>
      <c r="C873" s="532" t="s">
        <v>736</v>
      </c>
      <c r="D873" s="531">
        <v>2016</v>
      </c>
      <c r="E873" s="533" t="s">
        <v>22</v>
      </c>
      <c r="F873" s="531" t="s">
        <v>6</v>
      </c>
      <c r="G873" s="533" t="s">
        <v>747</v>
      </c>
      <c r="H873" s="1351" t="s">
        <v>587</v>
      </c>
      <c r="I873" s="1352" t="s">
        <v>860</v>
      </c>
      <c r="J873" s="1353" t="s">
        <v>1043</v>
      </c>
      <c r="K873" s="1352">
        <v>0</v>
      </c>
      <c r="L873" s="1352">
        <v>230</v>
      </c>
      <c r="M873" s="1352">
        <v>663</v>
      </c>
      <c r="N873" s="1356">
        <f t="shared" si="13"/>
        <v>893</v>
      </c>
      <c r="O873" s="1355"/>
    </row>
    <row r="874" spans="1:15">
      <c r="A874" s="531" t="s">
        <v>39</v>
      </c>
      <c r="B874" s="531" t="s">
        <v>39</v>
      </c>
      <c r="C874" s="532" t="s">
        <v>736</v>
      </c>
      <c r="D874" s="531">
        <v>2016</v>
      </c>
      <c r="E874" s="533" t="s">
        <v>22</v>
      </c>
      <c r="F874" s="531" t="s">
        <v>6</v>
      </c>
      <c r="G874" s="533" t="s">
        <v>2644</v>
      </c>
      <c r="H874" s="1351" t="s">
        <v>588</v>
      </c>
      <c r="I874" s="1352" t="s">
        <v>1389</v>
      </c>
      <c r="J874" s="1353" t="s">
        <v>1040</v>
      </c>
      <c r="K874" s="1352">
        <v>0</v>
      </c>
      <c r="L874" s="1352">
        <v>761</v>
      </c>
      <c r="M874" s="1352">
        <v>0</v>
      </c>
      <c r="N874" s="1354">
        <f t="shared" si="13"/>
        <v>761</v>
      </c>
      <c r="O874" s="1355"/>
    </row>
    <row r="875" spans="1:15">
      <c r="A875" s="531" t="s">
        <v>39</v>
      </c>
      <c r="B875" s="531" t="s">
        <v>39</v>
      </c>
      <c r="C875" s="532" t="s">
        <v>736</v>
      </c>
      <c r="D875" s="531">
        <v>2016</v>
      </c>
      <c r="E875" s="533" t="s">
        <v>22</v>
      </c>
      <c r="F875" s="531" t="s">
        <v>6</v>
      </c>
      <c r="G875" s="533" t="s">
        <v>2644</v>
      </c>
      <c r="H875" s="1351" t="s">
        <v>588</v>
      </c>
      <c r="I875" s="1352" t="s">
        <v>1389</v>
      </c>
      <c r="J875" s="1353" t="s">
        <v>1043</v>
      </c>
      <c r="K875" s="1352">
        <v>0</v>
      </c>
      <c r="L875" s="1352">
        <v>905</v>
      </c>
      <c r="M875" s="1352">
        <v>17857</v>
      </c>
      <c r="N875" s="1354">
        <f t="shared" si="13"/>
        <v>18762</v>
      </c>
      <c r="O875" s="1355"/>
    </row>
    <row r="876" spans="1:15">
      <c r="A876" s="531" t="s">
        <v>39</v>
      </c>
      <c r="B876" s="531" t="s">
        <v>39</v>
      </c>
      <c r="C876" s="532" t="s">
        <v>736</v>
      </c>
      <c r="D876" s="531">
        <v>2016</v>
      </c>
      <c r="E876" s="533" t="s">
        <v>22</v>
      </c>
      <c r="F876" s="531" t="s">
        <v>6</v>
      </c>
      <c r="G876" s="533" t="s">
        <v>2644</v>
      </c>
      <c r="H876" s="1351" t="s">
        <v>588</v>
      </c>
      <c r="I876" s="1352" t="s">
        <v>1389</v>
      </c>
      <c r="J876" s="1353" t="s">
        <v>1041</v>
      </c>
      <c r="K876" s="1352">
        <v>0</v>
      </c>
      <c r="L876" s="1352">
        <v>5</v>
      </c>
      <c r="M876" s="1352">
        <v>0</v>
      </c>
      <c r="N876" s="1356">
        <f t="shared" si="13"/>
        <v>5</v>
      </c>
      <c r="O876" s="1355"/>
    </row>
    <row r="877" spans="1:15">
      <c r="A877" s="531" t="s">
        <v>39</v>
      </c>
      <c r="B877" s="531" t="s">
        <v>39</v>
      </c>
      <c r="C877" s="532" t="s">
        <v>736</v>
      </c>
      <c r="D877" s="531">
        <v>2016</v>
      </c>
      <c r="E877" s="533" t="s">
        <v>22</v>
      </c>
      <c r="F877" s="531" t="s">
        <v>6</v>
      </c>
      <c r="G877" s="533" t="s">
        <v>2644</v>
      </c>
      <c r="H877" s="1351" t="s">
        <v>588</v>
      </c>
      <c r="I877" s="1352" t="s">
        <v>1389</v>
      </c>
      <c r="J877" s="1353" t="s">
        <v>1044</v>
      </c>
      <c r="K877" s="1352">
        <v>0</v>
      </c>
      <c r="L877" s="1352">
        <v>1</v>
      </c>
      <c r="M877" s="1352">
        <v>0</v>
      </c>
      <c r="N877" s="1354">
        <f t="shared" si="13"/>
        <v>1</v>
      </c>
      <c r="O877" s="1355"/>
    </row>
    <row r="878" spans="1:15">
      <c r="A878" s="531" t="s">
        <v>39</v>
      </c>
      <c r="B878" s="531" t="s">
        <v>39</v>
      </c>
      <c r="C878" s="532" t="s">
        <v>736</v>
      </c>
      <c r="D878" s="531">
        <v>2016</v>
      </c>
      <c r="E878" s="533" t="s">
        <v>22</v>
      </c>
      <c r="F878" s="531" t="s">
        <v>6</v>
      </c>
      <c r="G878" s="533" t="s">
        <v>747</v>
      </c>
      <c r="H878" s="1351" t="s">
        <v>588</v>
      </c>
      <c r="I878" s="1352" t="s">
        <v>1389</v>
      </c>
      <c r="J878" s="1353" t="s">
        <v>1051</v>
      </c>
      <c r="K878" s="1352">
        <v>0</v>
      </c>
      <c r="L878" s="1352">
        <v>232</v>
      </c>
      <c r="M878" s="1352">
        <v>0</v>
      </c>
      <c r="N878" s="1354">
        <f t="shared" si="13"/>
        <v>232</v>
      </c>
      <c r="O878" s="1355"/>
    </row>
    <row r="879" spans="1:15">
      <c r="A879" s="531" t="s">
        <v>39</v>
      </c>
      <c r="B879" s="531" t="s">
        <v>39</v>
      </c>
      <c r="C879" s="532" t="s">
        <v>736</v>
      </c>
      <c r="D879" s="531">
        <v>2016</v>
      </c>
      <c r="E879" s="533" t="s">
        <v>22</v>
      </c>
      <c r="F879" s="531" t="s">
        <v>6</v>
      </c>
      <c r="G879" s="533" t="s">
        <v>747</v>
      </c>
      <c r="H879" s="1351" t="s">
        <v>588</v>
      </c>
      <c r="I879" s="1352" t="s">
        <v>1389</v>
      </c>
      <c r="J879" s="1353" t="s">
        <v>1059</v>
      </c>
      <c r="K879" s="1352">
        <v>0</v>
      </c>
      <c r="L879" s="1352">
        <v>0</v>
      </c>
      <c r="M879" s="1352">
        <v>1</v>
      </c>
      <c r="N879" s="1356">
        <f t="shared" si="13"/>
        <v>1</v>
      </c>
      <c r="O879" s="1355"/>
    </row>
    <row r="880" spans="1:15">
      <c r="A880" s="531" t="s">
        <v>39</v>
      </c>
      <c r="B880" s="531" t="s">
        <v>39</v>
      </c>
      <c r="C880" s="532" t="s">
        <v>736</v>
      </c>
      <c r="D880" s="531">
        <v>2016</v>
      </c>
      <c r="E880" s="533" t="s">
        <v>22</v>
      </c>
      <c r="F880" s="531" t="s">
        <v>6</v>
      </c>
      <c r="G880" s="533" t="s">
        <v>747</v>
      </c>
      <c r="H880" s="1351" t="s">
        <v>588</v>
      </c>
      <c r="I880" s="1352" t="s">
        <v>1389</v>
      </c>
      <c r="J880" s="1353" t="s">
        <v>1060</v>
      </c>
      <c r="K880" s="1352">
        <v>0</v>
      </c>
      <c r="L880" s="1352">
        <v>0</v>
      </c>
      <c r="M880" s="1352">
        <v>324</v>
      </c>
      <c r="N880" s="1354">
        <f t="shared" si="13"/>
        <v>324</v>
      </c>
      <c r="O880" s="1355"/>
    </row>
    <row r="881" spans="1:15">
      <c r="A881" s="531" t="s">
        <v>39</v>
      </c>
      <c r="B881" s="531" t="s">
        <v>39</v>
      </c>
      <c r="C881" s="532" t="s">
        <v>736</v>
      </c>
      <c r="D881" s="531">
        <v>2016</v>
      </c>
      <c r="E881" s="533" t="s">
        <v>22</v>
      </c>
      <c r="F881" s="531" t="s">
        <v>6</v>
      </c>
      <c r="G881" s="533" t="s">
        <v>747</v>
      </c>
      <c r="H881" s="1351" t="s">
        <v>588</v>
      </c>
      <c r="I881" s="1352" t="s">
        <v>1389</v>
      </c>
      <c r="J881" s="1353" t="s">
        <v>1043</v>
      </c>
      <c r="K881" s="1352">
        <v>0</v>
      </c>
      <c r="L881" s="1352">
        <v>8424</v>
      </c>
      <c r="M881" s="1352">
        <v>2107</v>
      </c>
      <c r="N881" s="1354">
        <f t="shared" si="13"/>
        <v>10531</v>
      </c>
      <c r="O881" s="1355"/>
    </row>
    <row r="882" spans="1:15">
      <c r="A882" s="531" t="s">
        <v>39</v>
      </c>
      <c r="B882" s="531" t="s">
        <v>39</v>
      </c>
      <c r="C882" s="532" t="s">
        <v>736</v>
      </c>
      <c r="D882" s="531">
        <v>2016</v>
      </c>
      <c r="E882" s="533" t="s">
        <v>22</v>
      </c>
      <c r="F882" s="531" t="s">
        <v>6</v>
      </c>
      <c r="G882" s="533" t="s">
        <v>747</v>
      </c>
      <c r="H882" s="1351" t="s">
        <v>590</v>
      </c>
      <c r="I882" s="1352" t="s">
        <v>860</v>
      </c>
      <c r="J882" s="1353" t="s">
        <v>1060</v>
      </c>
      <c r="K882" s="1352">
        <v>0</v>
      </c>
      <c r="L882" s="1352">
        <v>0</v>
      </c>
      <c r="M882" s="1352">
        <v>1</v>
      </c>
      <c r="N882" s="1356">
        <f t="shared" si="13"/>
        <v>1</v>
      </c>
      <c r="O882" s="1355"/>
    </row>
    <row r="883" spans="1:15">
      <c r="A883" s="531" t="s">
        <v>39</v>
      </c>
      <c r="B883" s="531" t="s">
        <v>39</v>
      </c>
      <c r="C883" s="532" t="s">
        <v>736</v>
      </c>
      <c r="D883" s="531">
        <v>2016</v>
      </c>
      <c r="E883" s="533" t="s">
        <v>22</v>
      </c>
      <c r="F883" s="531" t="s">
        <v>6</v>
      </c>
      <c r="G883" s="533" t="s">
        <v>747</v>
      </c>
      <c r="H883" s="1351" t="s">
        <v>590</v>
      </c>
      <c r="I883" s="1352" t="s">
        <v>860</v>
      </c>
      <c r="J883" s="1353" t="s">
        <v>1043</v>
      </c>
      <c r="K883" s="1352">
        <v>0</v>
      </c>
      <c r="L883" s="1352">
        <v>60</v>
      </c>
      <c r="M883" s="1352">
        <v>10</v>
      </c>
      <c r="N883" s="1354">
        <f t="shared" si="13"/>
        <v>70</v>
      </c>
      <c r="O883" s="1355"/>
    </row>
    <row r="884" spans="1:15">
      <c r="A884" s="531" t="s">
        <v>39</v>
      </c>
      <c r="B884" s="531" t="s">
        <v>39</v>
      </c>
      <c r="C884" s="532" t="s">
        <v>736</v>
      </c>
      <c r="D884" s="531">
        <v>2016</v>
      </c>
      <c r="E884" s="533" t="s">
        <v>22</v>
      </c>
      <c r="F884" s="531" t="s">
        <v>6</v>
      </c>
      <c r="G884" s="533" t="s">
        <v>2644</v>
      </c>
      <c r="H884" s="1351" t="s">
        <v>1150</v>
      </c>
      <c r="I884" s="1352" t="s">
        <v>860</v>
      </c>
      <c r="J884" s="1353" t="s">
        <v>1051</v>
      </c>
      <c r="K884" s="1352">
        <v>0</v>
      </c>
      <c r="L884" s="1352">
        <v>0</v>
      </c>
      <c r="M884" s="1352">
        <v>1</v>
      </c>
      <c r="N884" s="1354">
        <f t="shared" si="13"/>
        <v>1</v>
      </c>
      <c r="O884" s="1355"/>
    </row>
    <row r="885" spans="1:15">
      <c r="A885" s="531" t="s">
        <v>39</v>
      </c>
      <c r="B885" s="531" t="s">
        <v>39</v>
      </c>
      <c r="C885" s="532" t="s">
        <v>736</v>
      </c>
      <c r="D885" s="531">
        <v>2016</v>
      </c>
      <c r="E885" s="533" t="s">
        <v>22</v>
      </c>
      <c r="F885" s="531" t="s">
        <v>6</v>
      </c>
      <c r="G885" s="533" t="s">
        <v>2644</v>
      </c>
      <c r="H885" s="1351" t="s">
        <v>1150</v>
      </c>
      <c r="I885" s="1352" t="s">
        <v>860</v>
      </c>
      <c r="J885" s="1353" t="s">
        <v>1043</v>
      </c>
      <c r="K885" s="1352">
        <v>0</v>
      </c>
      <c r="L885" s="1352">
        <v>0</v>
      </c>
      <c r="M885" s="1352">
        <v>11</v>
      </c>
      <c r="N885" s="1356">
        <f t="shared" si="13"/>
        <v>11</v>
      </c>
      <c r="O885" s="1355"/>
    </row>
    <row r="886" spans="1:15">
      <c r="A886" s="531" t="s">
        <v>39</v>
      </c>
      <c r="B886" s="531" t="s">
        <v>39</v>
      </c>
      <c r="C886" s="532" t="s">
        <v>736</v>
      </c>
      <c r="D886" s="531">
        <v>2016</v>
      </c>
      <c r="E886" s="533" t="s">
        <v>22</v>
      </c>
      <c r="F886" s="531" t="s">
        <v>6</v>
      </c>
      <c r="G886" s="533" t="s">
        <v>747</v>
      </c>
      <c r="H886" s="1351" t="s">
        <v>1150</v>
      </c>
      <c r="I886" s="1352" t="s">
        <v>860</v>
      </c>
      <c r="J886" s="1353" t="s">
        <v>1051</v>
      </c>
      <c r="K886" s="1352">
        <v>0</v>
      </c>
      <c r="L886" s="1352">
        <v>10</v>
      </c>
      <c r="M886" s="1352">
        <v>46</v>
      </c>
      <c r="N886" s="1354">
        <f t="shared" si="13"/>
        <v>56</v>
      </c>
      <c r="O886" s="1355"/>
    </row>
    <row r="887" spans="1:15">
      <c r="A887" s="531" t="s">
        <v>39</v>
      </c>
      <c r="B887" s="531" t="s">
        <v>39</v>
      </c>
      <c r="C887" s="532" t="s">
        <v>736</v>
      </c>
      <c r="D887" s="531">
        <v>2016</v>
      </c>
      <c r="E887" s="533" t="s">
        <v>22</v>
      </c>
      <c r="F887" s="531" t="s">
        <v>6</v>
      </c>
      <c r="G887" s="533" t="s">
        <v>747</v>
      </c>
      <c r="H887" s="1351" t="s">
        <v>1150</v>
      </c>
      <c r="I887" s="1352" t="s">
        <v>860</v>
      </c>
      <c r="J887" s="1353" t="s">
        <v>1038</v>
      </c>
      <c r="K887" s="1352">
        <v>0</v>
      </c>
      <c r="L887" s="1352">
        <v>0</v>
      </c>
      <c r="M887" s="1352">
        <v>19</v>
      </c>
      <c r="N887" s="1354">
        <f t="shared" si="13"/>
        <v>19</v>
      </c>
      <c r="O887" s="1355"/>
    </row>
    <row r="888" spans="1:15">
      <c r="A888" s="531" t="s">
        <v>39</v>
      </c>
      <c r="B888" s="531" t="s">
        <v>39</v>
      </c>
      <c r="C888" s="532" t="s">
        <v>736</v>
      </c>
      <c r="D888" s="531">
        <v>2016</v>
      </c>
      <c r="E888" s="533" t="s">
        <v>22</v>
      </c>
      <c r="F888" s="531" t="s">
        <v>6</v>
      </c>
      <c r="G888" s="533" t="s">
        <v>747</v>
      </c>
      <c r="H888" s="1351" t="s">
        <v>1150</v>
      </c>
      <c r="I888" s="1352" t="s">
        <v>860</v>
      </c>
      <c r="J888" s="1353" t="s">
        <v>1060</v>
      </c>
      <c r="K888" s="1352">
        <v>0</v>
      </c>
      <c r="L888" s="1352">
        <v>0</v>
      </c>
      <c r="M888" s="1352">
        <v>29</v>
      </c>
      <c r="N888" s="1356">
        <f t="shared" si="13"/>
        <v>29</v>
      </c>
      <c r="O888" s="1355"/>
    </row>
    <row r="889" spans="1:15">
      <c r="A889" s="531" t="s">
        <v>39</v>
      </c>
      <c r="B889" s="531" t="s">
        <v>39</v>
      </c>
      <c r="C889" s="532" t="s">
        <v>736</v>
      </c>
      <c r="D889" s="531">
        <v>2016</v>
      </c>
      <c r="E889" s="533" t="s">
        <v>22</v>
      </c>
      <c r="F889" s="531" t="s">
        <v>6</v>
      </c>
      <c r="G889" s="533" t="s">
        <v>747</v>
      </c>
      <c r="H889" s="1351" t="s">
        <v>1150</v>
      </c>
      <c r="I889" s="1352" t="s">
        <v>860</v>
      </c>
      <c r="J889" s="1353" t="s">
        <v>1043</v>
      </c>
      <c r="K889" s="1352">
        <v>0</v>
      </c>
      <c r="L889" s="1352">
        <v>0</v>
      </c>
      <c r="M889" s="1352">
        <v>197</v>
      </c>
      <c r="N889" s="1354">
        <f t="shared" si="13"/>
        <v>197</v>
      </c>
      <c r="O889" s="1355"/>
    </row>
    <row r="890" spans="1:15">
      <c r="A890" s="531" t="s">
        <v>39</v>
      </c>
      <c r="B890" s="531" t="s">
        <v>39</v>
      </c>
      <c r="C890" s="532" t="s">
        <v>736</v>
      </c>
      <c r="D890" s="531">
        <v>2016</v>
      </c>
      <c r="E890" s="533" t="s">
        <v>22</v>
      </c>
      <c r="F890" s="531" t="s">
        <v>6</v>
      </c>
      <c r="G890" s="533" t="s">
        <v>747</v>
      </c>
      <c r="H890" s="1351" t="s">
        <v>2683</v>
      </c>
      <c r="I890" s="1352" t="s">
        <v>860</v>
      </c>
      <c r="J890" s="1353" t="s">
        <v>1062</v>
      </c>
      <c r="K890" s="1352">
        <v>0</v>
      </c>
      <c r="L890" s="1352">
        <v>0</v>
      </c>
      <c r="M890" s="1352">
        <v>1</v>
      </c>
      <c r="N890" s="1354">
        <f t="shared" si="13"/>
        <v>1</v>
      </c>
      <c r="O890" s="1355"/>
    </row>
    <row r="891" spans="1:15">
      <c r="A891" s="531" t="s">
        <v>39</v>
      </c>
      <c r="B891" s="531" t="s">
        <v>39</v>
      </c>
      <c r="C891" s="532" t="s">
        <v>736</v>
      </c>
      <c r="D891" s="531">
        <v>2016</v>
      </c>
      <c r="E891" s="533" t="s">
        <v>22</v>
      </c>
      <c r="F891" s="531" t="s">
        <v>6</v>
      </c>
      <c r="G891" s="533" t="s">
        <v>2644</v>
      </c>
      <c r="H891" s="1351" t="s">
        <v>1125</v>
      </c>
      <c r="I891" s="1352" t="s">
        <v>2095</v>
      </c>
      <c r="J891" s="1353" t="s">
        <v>1040</v>
      </c>
      <c r="K891" s="1352">
        <v>0</v>
      </c>
      <c r="L891" s="1352">
        <v>43</v>
      </c>
      <c r="M891" s="1352">
        <v>0</v>
      </c>
      <c r="N891" s="1356">
        <f t="shared" si="13"/>
        <v>43</v>
      </c>
      <c r="O891" s="1355"/>
    </row>
    <row r="892" spans="1:15">
      <c r="A892" s="531" t="s">
        <v>39</v>
      </c>
      <c r="B892" s="531" t="s">
        <v>39</v>
      </c>
      <c r="C892" s="532" t="s">
        <v>736</v>
      </c>
      <c r="D892" s="531">
        <v>2016</v>
      </c>
      <c r="E892" s="533" t="s">
        <v>22</v>
      </c>
      <c r="F892" s="531" t="s">
        <v>6</v>
      </c>
      <c r="G892" s="533" t="s">
        <v>2644</v>
      </c>
      <c r="H892" s="1351" t="s">
        <v>1125</v>
      </c>
      <c r="I892" s="1352" t="s">
        <v>2095</v>
      </c>
      <c r="J892" s="1353" t="s">
        <v>1043</v>
      </c>
      <c r="K892" s="1352">
        <v>0</v>
      </c>
      <c r="L892" s="1352">
        <v>61</v>
      </c>
      <c r="M892" s="1352">
        <v>392</v>
      </c>
      <c r="N892" s="1354">
        <f t="shared" si="13"/>
        <v>453</v>
      </c>
      <c r="O892" s="1355"/>
    </row>
    <row r="893" spans="1:15">
      <c r="A893" s="531" t="s">
        <v>39</v>
      </c>
      <c r="B893" s="531" t="s">
        <v>39</v>
      </c>
      <c r="C893" s="532" t="s">
        <v>736</v>
      </c>
      <c r="D893" s="531">
        <v>2016</v>
      </c>
      <c r="E893" s="533" t="s">
        <v>22</v>
      </c>
      <c r="F893" s="531" t="s">
        <v>6</v>
      </c>
      <c r="G893" s="533" t="s">
        <v>2644</v>
      </c>
      <c r="H893" s="1351" t="s">
        <v>1125</v>
      </c>
      <c r="I893" s="1352" t="s">
        <v>2095</v>
      </c>
      <c r="J893" s="1353" t="s">
        <v>1041</v>
      </c>
      <c r="K893" s="1352">
        <v>0</v>
      </c>
      <c r="L893" s="1352">
        <v>1</v>
      </c>
      <c r="M893" s="1352">
        <v>0</v>
      </c>
      <c r="N893" s="1354">
        <f t="shared" si="13"/>
        <v>1</v>
      </c>
      <c r="O893" s="1355"/>
    </row>
    <row r="894" spans="1:15">
      <c r="A894" s="531" t="s">
        <v>39</v>
      </c>
      <c r="B894" s="531" t="s">
        <v>39</v>
      </c>
      <c r="C894" s="532" t="s">
        <v>736</v>
      </c>
      <c r="D894" s="531">
        <v>2016</v>
      </c>
      <c r="E894" s="533" t="s">
        <v>22</v>
      </c>
      <c r="F894" s="531" t="s">
        <v>6</v>
      </c>
      <c r="G894" s="533" t="s">
        <v>2644</v>
      </c>
      <c r="H894" s="1351" t="s">
        <v>1125</v>
      </c>
      <c r="I894" s="1352" t="s">
        <v>2095</v>
      </c>
      <c r="J894" s="1353" t="s">
        <v>1044</v>
      </c>
      <c r="K894" s="1352">
        <v>0</v>
      </c>
      <c r="L894" s="1352">
        <v>6</v>
      </c>
      <c r="M894" s="1352">
        <v>0</v>
      </c>
      <c r="N894" s="1356">
        <f t="shared" si="13"/>
        <v>6</v>
      </c>
      <c r="O894" s="1355"/>
    </row>
    <row r="895" spans="1:15">
      <c r="A895" s="531" t="s">
        <v>39</v>
      </c>
      <c r="B895" s="531" t="s">
        <v>39</v>
      </c>
      <c r="C895" s="532" t="s">
        <v>736</v>
      </c>
      <c r="D895" s="531">
        <v>2016</v>
      </c>
      <c r="E895" s="533" t="s">
        <v>22</v>
      </c>
      <c r="F895" s="531" t="s">
        <v>6</v>
      </c>
      <c r="G895" s="533" t="s">
        <v>747</v>
      </c>
      <c r="H895" s="1351" t="s">
        <v>1125</v>
      </c>
      <c r="I895" s="1352" t="s">
        <v>2095</v>
      </c>
      <c r="J895" s="1353" t="s">
        <v>1051</v>
      </c>
      <c r="K895" s="1352">
        <v>0</v>
      </c>
      <c r="L895" s="1352">
        <v>271</v>
      </c>
      <c r="M895" s="1352">
        <v>424</v>
      </c>
      <c r="N895" s="1354">
        <f t="shared" si="13"/>
        <v>695</v>
      </c>
      <c r="O895" s="1355"/>
    </row>
    <row r="896" spans="1:15">
      <c r="A896" s="531" t="s">
        <v>39</v>
      </c>
      <c r="B896" s="531" t="s">
        <v>39</v>
      </c>
      <c r="C896" s="532" t="s">
        <v>736</v>
      </c>
      <c r="D896" s="531">
        <v>2016</v>
      </c>
      <c r="E896" s="533" t="s">
        <v>22</v>
      </c>
      <c r="F896" s="531" t="s">
        <v>6</v>
      </c>
      <c r="G896" s="533" t="s">
        <v>747</v>
      </c>
      <c r="H896" s="1351" t="s">
        <v>1125</v>
      </c>
      <c r="I896" s="1352" t="s">
        <v>2095</v>
      </c>
      <c r="J896" s="1353" t="s">
        <v>1052</v>
      </c>
      <c r="K896" s="1352">
        <v>0</v>
      </c>
      <c r="L896" s="1352">
        <v>13</v>
      </c>
      <c r="M896" s="1352">
        <v>15</v>
      </c>
      <c r="N896" s="1354">
        <f t="shared" si="13"/>
        <v>28</v>
      </c>
      <c r="O896" s="1355"/>
    </row>
    <row r="897" spans="1:15">
      <c r="A897" s="531" t="s">
        <v>39</v>
      </c>
      <c r="B897" s="531" t="s">
        <v>39</v>
      </c>
      <c r="C897" s="532" t="s">
        <v>736</v>
      </c>
      <c r="D897" s="531">
        <v>2016</v>
      </c>
      <c r="E897" s="533" t="s">
        <v>22</v>
      </c>
      <c r="F897" s="531" t="s">
        <v>6</v>
      </c>
      <c r="G897" s="533" t="s">
        <v>747</v>
      </c>
      <c r="H897" s="1351" t="s">
        <v>1125</v>
      </c>
      <c r="I897" s="1352" t="s">
        <v>2095</v>
      </c>
      <c r="J897" s="1353" t="s">
        <v>269</v>
      </c>
      <c r="K897" s="1352">
        <v>0</v>
      </c>
      <c r="L897" s="1352">
        <v>4</v>
      </c>
      <c r="M897" s="1352">
        <v>2</v>
      </c>
      <c r="N897" s="1356">
        <f t="shared" si="13"/>
        <v>6</v>
      </c>
      <c r="O897" s="1355"/>
    </row>
    <row r="898" spans="1:15">
      <c r="A898" s="531" t="s">
        <v>39</v>
      </c>
      <c r="B898" s="531" t="s">
        <v>39</v>
      </c>
      <c r="C898" s="532" t="s">
        <v>736</v>
      </c>
      <c r="D898" s="531">
        <v>2016</v>
      </c>
      <c r="E898" s="533" t="s">
        <v>22</v>
      </c>
      <c r="F898" s="531" t="s">
        <v>6</v>
      </c>
      <c r="G898" s="533" t="s">
        <v>747</v>
      </c>
      <c r="H898" s="1351" t="s">
        <v>1125</v>
      </c>
      <c r="I898" s="1352" t="s">
        <v>2095</v>
      </c>
      <c r="J898" s="1353" t="s">
        <v>1059</v>
      </c>
      <c r="K898" s="1352">
        <v>0</v>
      </c>
      <c r="L898" s="1352">
        <v>57</v>
      </c>
      <c r="M898" s="1352">
        <v>0</v>
      </c>
      <c r="N898" s="1354">
        <f t="shared" si="13"/>
        <v>57</v>
      </c>
      <c r="O898" s="1355"/>
    </row>
    <row r="899" spans="1:15">
      <c r="A899" s="531" t="s">
        <v>39</v>
      </c>
      <c r="B899" s="531" t="s">
        <v>39</v>
      </c>
      <c r="C899" s="532" t="s">
        <v>736</v>
      </c>
      <c r="D899" s="531">
        <v>2016</v>
      </c>
      <c r="E899" s="533" t="s">
        <v>22</v>
      </c>
      <c r="F899" s="531" t="s">
        <v>6</v>
      </c>
      <c r="G899" s="533" t="s">
        <v>747</v>
      </c>
      <c r="H899" s="1351" t="s">
        <v>1125</v>
      </c>
      <c r="I899" s="1352" t="s">
        <v>2095</v>
      </c>
      <c r="J899" s="1353" t="s">
        <v>1060</v>
      </c>
      <c r="K899" s="1352">
        <v>0</v>
      </c>
      <c r="L899" s="1352">
        <v>79</v>
      </c>
      <c r="M899" s="1352">
        <v>58</v>
      </c>
      <c r="N899" s="1354">
        <f t="shared" si="13"/>
        <v>137</v>
      </c>
      <c r="O899" s="1355"/>
    </row>
    <row r="900" spans="1:15">
      <c r="A900" s="531" t="s">
        <v>39</v>
      </c>
      <c r="B900" s="531" t="s">
        <v>39</v>
      </c>
      <c r="C900" s="532" t="s">
        <v>736</v>
      </c>
      <c r="D900" s="531">
        <v>2016</v>
      </c>
      <c r="E900" s="533" t="s">
        <v>22</v>
      </c>
      <c r="F900" s="531" t="s">
        <v>6</v>
      </c>
      <c r="G900" s="533" t="s">
        <v>747</v>
      </c>
      <c r="H900" s="1351" t="s">
        <v>1125</v>
      </c>
      <c r="I900" s="1352" t="s">
        <v>2095</v>
      </c>
      <c r="J900" s="1353" t="s">
        <v>1061</v>
      </c>
      <c r="K900" s="1352">
        <v>0</v>
      </c>
      <c r="L900" s="1352">
        <v>65</v>
      </c>
      <c r="M900" s="1352">
        <v>0</v>
      </c>
      <c r="N900" s="1356">
        <f t="shared" si="13"/>
        <v>65</v>
      </c>
      <c r="O900" s="1355"/>
    </row>
    <row r="901" spans="1:15">
      <c r="A901" s="531" t="s">
        <v>39</v>
      </c>
      <c r="B901" s="531" t="s">
        <v>39</v>
      </c>
      <c r="C901" s="532" t="s">
        <v>736</v>
      </c>
      <c r="D901" s="531">
        <v>2016</v>
      </c>
      <c r="E901" s="533" t="s">
        <v>22</v>
      </c>
      <c r="F901" s="531" t="s">
        <v>6</v>
      </c>
      <c r="G901" s="533" t="s">
        <v>747</v>
      </c>
      <c r="H901" s="1351" t="s">
        <v>1125</v>
      </c>
      <c r="I901" s="1352" t="s">
        <v>2095</v>
      </c>
      <c r="J901" s="1353" t="s">
        <v>1043</v>
      </c>
      <c r="K901" s="1352">
        <v>0</v>
      </c>
      <c r="L901" s="1352">
        <v>6448</v>
      </c>
      <c r="M901" s="1352">
        <v>4096</v>
      </c>
      <c r="N901" s="1354">
        <f t="shared" si="13"/>
        <v>10544</v>
      </c>
      <c r="O901" s="1355"/>
    </row>
    <row r="902" spans="1:15">
      <c r="A902" s="531" t="s">
        <v>39</v>
      </c>
      <c r="B902" s="531" t="s">
        <v>39</v>
      </c>
      <c r="C902" s="532" t="s">
        <v>736</v>
      </c>
      <c r="D902" s="531">
        <v>2016</v>
      </c>
      <c r="E902" s="533" t="s">
        <v>22</v>
      </c>
      <c r="F902" s="531" t="s">
        <v>6</v>
      </c>
      <c r="G902" s="533" t="s">
        <v>747</v>
      </c>
      <c r="H902" s="1351" t="s">
        <v>1125</v>
      </c>
      <c r="I902" s="1352" t="s">
        <v>2095</v>
      </c>
      <c r="J902" s="1353" t="s">
        <v>1062</v>
      </c>
      <c r="K902" s="1352">
        <v>0</v>
      </c>
      <c r="L902" s="1352">
        <v>0</v>
      </c>
      <c r="M902" s="1352">
        <v>51</v>
      </c>
      <c r="N902" s="1354">
        <f t="shared" ref="N902:N965" si="14">K902+L902+M902</f>
        <v>51</v>
      </c>
      <c r="O902" s="1355"/>
    </row>
    <row r="903" spans="1:15">
      <c r="A903" s="531" t="s">
        <v>39</v>
      </c>
      <c r="B903" s="531" t="s">
        <v>39</v>
      </c>
      <c r="C903" s="532" t="s">
        <v>736</v>
      </c>
      <c r="D903" s="531">
        <v>2016</v>
      </c>
      <c r="E903" s="533" t="s">
        <v>22</v>
      </c>
      <c r="F903" s="531" t="s">
        <v>6</v>
      </c>
      <c r="G903" s="533" t="s">
        <v>2644</v>
      </c>
      <c r="H903" s="1351" t="s">
        <v>592</v>
      </c>
      <c r="I903" s="1352" t="s">
        <v>1389</v>
      </c>
      <c r="J903" s="1353" t="s">
        <v>1051</v>
      </c>
      <c r="K903" s="1352">
        <v>0</v>
      </c>
      <c r="L903" s="1352">
        <v>0</v>
      </c>
      <c r="M903" s="1352">
        <v>22</v>
      </c>
      <c r="N903" s="1356">
        <f t="shared" si="14"/>
        <v>22</v>
      </c>
      <c r="O903" s="1355"/>
    </row>
    <row r="904" spans="1:15">
      <c r="A904" s="531" t="s">
        <v>39</v>
      </c>
      <c r="B904" s="531" t="s">
        <v>39</v>
      </c>
      <c r="C904" s="532" t="s">
        <v>736</v>
      </c>
      <c r="D904" s="531">
        <v>2016</v>
      </c>
      <c r="E904" s="533" t="s">
        <v>22</v>
      </c>
      <c r="F904" s="531" t="s">
        <v>6</v>
      </c>
      <c r="G904" s="533" t="s">
        <v>2644</v>
      </c>
      <c r="H904" s="1351" t="s">
        <v>592</v>
      </c>
      <c r="I904" s="1352" t="s">
        <v>1389</v>
      </c>
      <c r="J904" s="1353" t="s">
        <v>269</v>
      </c>
      <c r="K904" s="1352">
        <v>0</v>
      </c>
      <c r="L904" s="1352">
        <v>0</v>
      </c>
      <c r="M904" s="1352">
        <v>5</v>
      </c>
      <c r="N904" s="1354">
        <f t="shared" si="14"/>
        <v>5</v>
      </c>
      <c r="O904" s="1355"/>
    </row>
    <row r="905" spans="1:15">
      <c r="A905" s="531" t="s">
        <v>39</v>
      </c>
      <c r="B905" s="531" t="s">
        <v>39</v>
      </c>
      <c r="C905" s="532" t="s">
        <v>736</v>
      </c>
      <c r="D905" s="531">
        <v>2016</v>
      </c>
      <c r="E905" s="533" t="s">
        <v>22</v>
      </c>
      <c r="F905" s="531" t="s">
        <v>6</v>
      </c>
      <c r="G905" s="533" t="s">
        <v>2644</v>
      </c>
      <c r="H905" s="1351" t="s">
        <v>592</v>
      </c>
      <c r="I905" s="1352" t="s">
        <v>1389</v>
      </c>
      <c r="J905" s="1353" t="s">
        <v>1040</v>
      </c>
      <c r="K905" s="1352">
        <v>0</v>
      </c>
      <c r="L905" s="1352">
        <v>2334</v>
      </c>
      <c r="M905" s="1352">
        <v>53</v>
      </c>
      <c r="N905" s="1354">
        <f t="shared" si="14"/>
        <v>2387</v>
      </c>
      <c r="O905" s="1355"/>
    </row>
    <row r="906" spans="1:15">
      <c r="A906" s="531" t="s">
        <v>39</v>
      </c>
      <c r="B906" s="531" t="s">
        <v>39</v>
      </c>
      <c r="C906" s="532" t="s">
        <v>736</v>
      </c>
      <c r="D906" s="531">
        <v>2016</v>
      </c>
      <c r="E906" s="533" t="s">
        <v>22</v>
      </c>
      <c r="F906" s="531" t="s">
        <v>6</v>
      </c>
      <c r="G906" s="533" t="s">
        <v>2644</v>
      </c>
      <c r="H906" s="1351" t="s">
        <v>592</v>
      </c>
      <c r="I906" s="1352" t="s">
        <v>1389</v>
      </c>
      <c r="J906" s="1353" t="s">
        <v>1043</v>
      </c>
      <c r="K906" s="1352">
        <v>0</v>
      </c>
      <c r="L906" s="1352">
        <v>149</v>
      </c>
      <c r="M906" s="1352">
        <v>211</v>
      </c>
      <c r="N906" s="1356">
        <f t="shared" si="14"/>
        <v>360</v>
      </c>
      <c r="O906" s="1355"/>
    </row>
    <row r="907" spans="1:15">
      <c r="A907" s="531" t="s">
        <v>39</v>
      </c>
      <c r="B907" s="531" t="s">
        <v>39</v>
      </c>
      <c r="C907" s="532" t="s">
        <v>736</v>
      </c>
      <c r="D907" s="531">
        <v>2016</v>
      </c>
      <c r="E907" s="533" t="s">
        <v>22</v>
      </c>
      <c r="F907" s="531" t="s">
        <v>6</v>
      </c>
      <c r="G907" s="533" t="s">
        <v>2644</v>
      </c>
      <c r="H907" s="1351" t="s">
        <v>592</v>
      </c>
      <c r="I907" s="1352" t="s">
        <v>1389</v>
      </c>
      <c r="J907" s="1353" t="s">
        <v>1041</v>
      </c>
      <c r="K907" s="1352">
        <v>0</v>
      </c>
      <c r="L907" s="1352">
        <v>212</v>
      </c>
      <c r="M907" s="1352">
        <v>0</v>
      </c>
      <c r="N907" s="1354">
        <f t="shared" si="14"/>
        <v>212</v>
      </c>
      <c r="O907" s="1355"/>
    </row>
    <row r="908" spans="1:15">
      <c r="A908" s="531" t="s">
        <v>39</v>
      </c>
      <c r="B908" s="531" t="s">
        <v>39</v>
      </c>
      <c r="C908" s="532" t="s">
        <v>736</v>
      </c>
      <c r="D908" s="531">
        <v>2016</v>
      </c>
      <c r="E908" s="533" t="s">
        <v>22</v>
      </c>
      <c r="F908" s="531" t="s">
        <v>6</v>
      </c>
      <c r="G908" s="533" t="s">
        <v>2644</v>
      </c>
      <c r="H908" s="1351" t="s">
        <v>592</v>
      </c>
      <c r="I908" s="1352" t="s">
        <v>1389</v>
      </c>
      <c r="J908" s="1353" t="s">
        <v>1042</v>
      </c>
      <c r="K908" s="1352">
        <v>0</v>
      </c>
      <c r="L908" s="1352">
        <v>0</v>
      </c>
      <c r="M908" s="1352">
        <v>54</v>
      </c>
      <c r="N908" s="1354">
        <f t="shared" si="14"/>
        <v>54</v>
      </c>
      <c r="O908" s="1355"/>
    </row>
    <row r="909" spans="1:15">
      <c r="A909" s="531" t="s">
        <v>39</v>
      </c>
      <c r="B909" s="531" t="s">
        <v>39</v>
      </c>
      <c r="C909" s="532" t="s">
        <v>736</v>
      </c>
      <c r="D909" s="531">
        <v>2016</v>
      </c>
      <c r="E909" s="533" t="s">
        <v>22</v>
      </c>
      <c r="F909" s="531" t="s">
        <v>6</v>
      </c>
      <c r="G909" s="533" t="s">
        <v>2644</v>
      </c>
      <c r="H909" s="1351" t="s">
        <v>592</v>
      </c>
      <c r="I909" s="1352" t="s">
        <v>1389</v>
      </c>
      <c r="J909" s="1353" t="s">
        <v>1044</v>
      </c>
      <c r="K909" s="1352">
        <v>0</v>
      </c>
      <c r="L909" s="1352">
        <v>263</v>
      </c>
      <c r="M909" s="1352">
        <v>0</v>
      </c>
      <c r="N909" s="1356">
        <f t="shared" si="14"/>
        <v>263</v>
      </c>
      <c r="O909" s="1355"/>
    </row>
    <row r="910" spans="1:15">
      <c r="A910" s="531" t="s">
        <v>39</v>
      </c>
      <c r="B910" s="531" t="s">
        <v>39</v>
      </c>
      <c r="C910" s="532" t="s">
        <v>736</v>
      </c>
      <c r="D910" s="531">
        <v>2016</v>
      </c>
      <c r="E910" s="533" t="s">
        <v>22</v>
      </c>
      <c r="F910" s="531" t="s">
        <v>6</v>
      </c>
      <c r="G910" s="1353" t="s">
        <v>741</v>
      </c>
      <c r="H910" s="1351" t="s">
        <v>592</v>
      </c>
      <c r="I910" s="1352" t="s">
        <v>1389</v>
      </c>
      <c r="J910" s="1353" t="s">
        <v>90</v>
      </c>
      <c r="K910" s="1352">
        <v>0</v>
      </c>
      <c r="L910" s="1352">
        <v>0</v>
      </c>
      <c r="M910" s="1352">
        <v>225</v>
      </c>
      <c r="N910" s="1354">
        <f t="shared" si="14"/>
        <v>225</v>
      </c>
      <c r="O910" s="1355"/>
    </row>
    <row r="911" spans="1:15">
      <c r="A911" s="531" t="s">
        <v>39</v>
      </c>
      <c r="B911" s="531" t="s">
        <v>39</v>
      </c>
      <c r="C911" s="532" t="s">
        <v>736</v>
      </c>
      <c r="D911" s="531">
        <v>2016</v>
      </c>
      <c r="E911" s="533" t="s">
        <v>22</v>
      </c>
      <c r="F911" s="531" t="s">
        <v>6</v>
      </c>
      <c r="G911" s="533" t="s">
        <v>747</v>
      </c>
      <c r="H911" s="1351" t="s">
        <v>592</v>
      </c>
      <c r="I911" s="1352" t="s">
        <v>1389</v>
      </c>
      <c r="J911" s="1353" t="s">
        <v>1051</v>
      </c>
      <c r="K911" s="1352">
        <v>0</v>
      </c>
      <c r="L911" s="1352">
        <v>519</v>
      </c>
      <c r="M911" s="1352">
        <v>846</v>
      </c>
      <c r="N911" s="1354">
        <f t="shared" si="14"/>
        <v>1365</v>
      </c>
      <c r="O911" s="1355"/>
    </row>
    <row r="912" spans="1:15">
      <c r="A912" s="531" t="s">
        <v>39</v>
      </c>
      <c r="B912" s="531" t="s">
        <v>39</v>
      </c>
      <c r="C912" s="532" t="s">
        <v>736</v>
      </c>
      <c r="D912" s="531">
        <v>2016</v>
      </c>
      <c r="E912" s="533" t="s">
        <v>22</v>
      </c>
      <c r="F912" s="531" t="s">
        <v>6</v>
      </c>
      <c r="G912" s="533" t="s">
        <v>747</v>
      </c>
      <c r="H912" s="1351" t="s">
        <v>592</v>
      </c>
      <c r="I912" s="1352" t="s">
        <v>1389</v>
      </c>
      <c r="J912" s="1353" t="s">
        <v>1052</v>
      </c>
      <c r="K912" s="1352">
        <v>0</v>
      </c>
      <c r="L912" s="1352">
        <v>153</v>
      </c>
      <c r="M912" s="1352">
        <v>6</v>
      </c>
      <c r="N912" s="1356">
        <f t="shared" si="14"/>
        <v>159</v>
      </c>
      <c r="O912" s="1355"/>
    </row>
    <row r="913" spans="1:15">
      <c r="A913" s="531" t="s">
        <v>39</v>
      </c>
      <c r="B913" s="531" t="s">
        <v>39</v>
      </c>
      <c r="C913" s="532" t="s">
        <v>736</v>
      </c>
      <c r="D913" s="531">
        <v>2016</v>
      </c>
      <c r="E913" s="533" t="s">
        <v>22</v>
      </c>
      <c r="F913" s="531" t="s">
        <v>6</v>
      </c>
      <c r="G913" s="533" t="s">
        <v>747</v>
      </c>
      <c r="H913" s="1351" t="s">
        <v>592</v>
      </c>
      <c r="I913" s="1352" t="s">
        <v>1389</v>
      </c>
      <c r="J913" s="1353" t="s">
        <v>1038</v>
      </c>
      <c r="K913" s="1352">
        <v>0</v>
      </c>
      <c r="L913" s="1352">
        <v>0</v>
      </c>
      <c r="M913" s="1352">
        <v>26</v>
      </c>
      <c r="N913" s="1354">
        <f t="shared" si="14"/>
        <v>26</v>
      </c>
      <c r="O913" s="1355"/>
    </row>
    <row r="914" spans="1:15">
      <c r="A914" s="531" t="s">
        <v>39</v>
      </c>
      <c r="B914" s="531" t="s">
        <v>39</v>
      </c>
      <c r="C914" s="532" t="s">
        <v>736</v>
      </c>
      <c r="D914" s="531">
        <v>2016</v>
      </c>
      <c r="E914" s="533" t="s">
        <v>22</v>
      </c>
      <c r="F914" s="531" t="s">
        <v>6</v>
      </c>
      <c r="G914" s="533" t="s">
        <v>747</v>
      </c>
      <c r="H914" s="1351" t="s">
        <v>592</v>
      </c>
      <c r="I914" s="1352" t="s">
        <v>1389</v>
      </c>
      <c r="J914" s="1353" t="s">
        <v>1039</v>
      </c>
      <c r="K914" s="1352">
        <v>0</v>
      </c>
      <c r="L914" s="1352">
        <v>3212</v>
      </c>
      <c r="M914" s="1352">
        <v>2030</v>
      </c>
      <c r="N914" s="1354">
        <f t="shared" si="14"/>
        <v>5242</v>
      </c>
      <c r="O914" s="1355"/>
    </row>
    <row r="915" spans="1:15">
      <c r="A915" s="531" t="s">
        <v>39</v>
      </c>
      <c r="B915" s="531" t="s">
        <v>39</v>
      </c>
      <c r="C915" s="532" t="s">
        <v>736</v>
      </c>
      <c r="D915" s="531">
        <v>2016</v>
      </c>
      <c r="E915" s="533" t="s">
        <v>22</v>
      </c>
      <c r="F915" s="531" t="s">
        <v>6</v>
      </c>
      <c r="G915" s="533" t="s">
        <v>747</v>
      </c>
      <c r="H915" s="1351" t="s">
        <v>592</v>
      </c>
      <c r="I915" s="1352" t="s">
        <v>1389</v>
      </c>
      <c r="J915" s="1353" t="s">
        <v>269</v>
      </c>
      <c r="K915" s="1352">
        <v>0</v>
      </c>
      <c r="L915" s="1352">
        <v>24</v>
      </c>
      <c r="M915" s="1352">
        <v>81</v>
      </c>
      <c r="N915" s="1356">
        <f t="shared" si="14"/>
        <v>105</v>
      </c>
      <c r="O915" s="1355"/>
    </row>
    <row r="916" spans="1:15">
      <c r="A916" s="531" t="s">
        <v>39</v>
      </c>
      <c r="B916" s="531" t="s">
        <v>39</v>
      </c>
      <c r="C916" s="532" t="s">
        <v>736</v>
      </c>
      <c r="D916" s="531">
        <v>2016</v>
      </c>
      <c r="E916" s="533" t="s">
        <v>22</v>
      </c>
      <c r="F916" s="531" t="s">
        <v>6</v>
      </c>
      <c r="G916" s="533" t="s">
        <v>747</v>
      </c>
      <c r="H916" s="1351" t="s">
        <v>592</v>
      </c>
      <c r="I916" s="1352" t="s">
        <v>1389</v>
      </c>
      <c r="J916" s="1353" t="s">
        <v>1059</v>
      </c>
      <c r="K916" s="1352">
        <v>0</v>
      </c>
      <c r="L916" s="1352">
        <v>1245</v>
      </c>
      <c r="M916" s="1352">
        <v>451</v>
      </c>
      <c r="N916" s="1354">
        <f t="shared" si="14"/>
        <v>1696</v>
      </c>
      <c r="O916" s="1355"/>
    </row>
    <row r="917" spans="1:15">
      <c r="A917" s="531" t="s">
        <v>39</v>
      </c>
      <c r="B917" s="531" t="s">
        <v>39</v>
      </c>
      <c r="C917" s="532" t="s">
        <v>736</v>
      </c>
      <c r="D917" s="531">
        <v>2016</v>
      </c>
      <c r="E917" s="533" t="s">
        <v>22</v>
      </c>
      <c r="F917" s="531" t="s">
        <v>6</v>
      </c>
      <c r="G917" s="533" t="s">
        <v>747</v>
      </c>
      <c r="H917" s="1351" t="s">
        <v>592</v>
      </c>
      <c r="I917" s="1352" t="s">
        <v>1389</v>
      </c>
      <c r="J917" s="1353" t="s">
        <v>1060</v>
      </c>
      <c r="K917" s="1352">
        <v>0</v>
      </c>
      <c r="L917" s="1352">
        <v>137</v>
      </c>
      <c r="M917" s="1352">
        <v>196</v>
      </c>
      <c r="N917" s="1354">
        <f t="shared" si="14"/>
        <v>333</v>
      </c>
      <c r="O917" s="1355"/>
    </row>
    <row r="918" spans="1:15">
      <c r="A918" s="531" t="s">
        <v>39</v>
      </c>
      <c r="B918" s="531" t="s">
        <v>39</v>
      </c>
      <c r="C918" s="532" t="s">
        <v>736</v>
      </c>
      <c r="D918" s="531">
        <v>2016</v>
      </c>
      <c r="E918" s="533" t="s">
        <v>22</v>
      </c>
      <c r="F918" s="531" t="s">
        <v>6</v>
      </c>
      <c r="G918" s="533" t="s">
        <v>747</v>
      </c>
      <c r="H918" s="1351" t="s">
        <v>592</v>
      </c>
      <c r="I918" s="1352" t="s">
        <v>1389</v>
      </c>
      <c r="J918" s="1353" t="s">
        <v>1061</v>
      </c>
      <c r="K918" s="1352">
        <v>0</v>
      </c>
      <c r="L918" s="1352">
        <v>809</v>
      </c>
      <c r="M918" s="1352">
        <v>567</v>
      </c>
      <c r="N918" s="1356">
        <f t="shared" si="14"/>
        <v>1376</v>
      </c>
      <c r="O918" s="1355"/>
    </row>
    <row r="919" spans="1:15">
      <c r="A919" s="531" t="s">
        <v>39</v>
      </c>
      <c r="B919" s="531" t="s">
        <v>39</v>
      </c>
      <c r="C919" s="532" t="s">
        <v>736</v>
      </c>
      <c r="D919" s="531">
        <v>2016</v>
      </c>
      <c r="E919" s="533" t="s">
        <v>22</v>
      </c>
      <c r="F919" s="531" t="s">
        <v>6</v>
      </c>
      <c r="G919" s="533" t="s">
        <v>747</v>
      </c>
      <c r="H919" s="1351" t="s">
        <v>592</v>
      </c>
      <c r="I919" s="1352" t="s">
        <v>1389</v>
      </c>
      <c r="J919" s="1353" t="s">
        <v>1043</v>
      </c>
      <c r="K919" s="1352">
        <v>0</v>
      </c>
      <c r="L919" s="1352">
        <v>3813</v>
      </c>
      <c r="M919" s="1352">
        <v>3827</v>
      </c>
      <c r="N919" s="1354">
        <f t="shared" si="14"/>
        <v>7640</v>
      </c>
      <c r="O919" s="1355"/>
    </row>
    <row r="920" spans="1:15">
      <c r="A920" s="531" t="s">
        <v>39</v>
      </c>
      <c r="B920" s="531" t="s">
        <v>39</v>
      </c>
      <c r="C920" s="532" t="s">
        <v>736</v>
      </c>
      <c r="D920" s="531">
        <v>2016</v>
      </c>
      <c r="E920" s="533" t="s">
        <v>22</v>
      </c>
      <c r="F920" s="531" t="s">
        <v>6</v>
      </c>
      <c r="G920" s="533" t="s">
        <v>747</v>
      </c>
      <c r="H920" s="1351" t="s">
        <v>592</v>
      </c>
      <c r="I920" s="1352" t="s">
        <v>1389</v>
      </c>
      <c r="J920" s="1353" t="s">
        <v>1062</v>
      </c>
      <c r="K920" s="1352">
        <v>0</v>
      </c>
      <c r="L920" s="1352">
        <v>228</v>
      </c>
      <c r="M920" s="1352">
        <v>458</v>
      </c>
      <c r="N920" s="1354">
        <f t="shared" si="14"/>
        <v>686</v>
      </c>
      <c r="O920" s="1355"/>
    </row>
    <row r="921" spans="1:15">
      <c r="A921" s="531" t="s">
        <v>39</v>
      </c>
      <c r="B921" s="531" t="s">
        <v>39</v>
      </c>
      <c r="C921" s="532" t="s">
        <v>736</v>
      </c>
      <c r="D921" s="531">
        <v>2016</v>
      </c>
      <c r="E921" s="533" t="s">
        <v>22</v>
      </c>
      <c r="F921" s="531" t="s">
        <v>6</v>
      </c>
      <c r="G921" s="533" t="s">
        <v>2647</v>
      </c>
      <c r="H921" s="1351" t="s">
        <v>592</v>
      </c>
      <c r="I921" s="1352" t="s">
        <v>1389</v>
      </c>
      <c r="J921" s="1353" t="s">
        <v>90</v>
      </c>
      <c r="K921" s="1352">
        <v>0</v>
      </c>
      <c r="L921" s="1352">
        <v>0</v>
      </c>
      <c r="M921" s="1352">
        <v>521</v>
      </c>
      <c r="N921" s="1356">
        <f t="shared" si="14"/>
        <v>521</v>
      </c>
      <c r="O921" s="1355"/>
    </row>
    <row r="922" spans="1:15">
      <c r="A922" s="531" t="s">
        <v>39</v>
      </c>
      <c r="B922" s="531" t="s">
        <v>39</v>
      </c>
      <c r="C922" s="532" t="s">
        <v>736</v>
      </c>
      <c r="D922" s="531">
        <v>2016</v>
      </c>
      <c r="E922" s="533" t="s">
        <v>22</v>
      </c>
      <c r="F922" s="531" t="s">
        <v>6</v>
      </c>
      <c r="G922" s="533" t="s">
        <v>2644</v>
      </c>
      <c r="H922" s="1351" t="s">
        <v>2684</v>
      </c>
      <c r="I922" s="1352" t="s">
        <v>860</v>
      </c>
      <c r="J922" s="1353" t="s">
        <v>1043</v>
      </c>
      <c r="K922" s="1352">
        <v>0</v>
      </c>
      <c r="L922" s="1352">
        <v>0</v>
      </c>
      <c r="M922" s="1352">
        <v>174</v>
      </c>
      <c r="N922" s="1354">
        <f t="shared" si="14"/>
        <v>174</v>
      </c>
      <c r="O922" s="1355"/>
    </row>
    <row r="923" spans="1:15">
      <c r="A923" s="531" t="s">
        <v>39</v>
      </c>
      <c r="B923" s="531" t="s">
        <v>39</v>
      </c>
      <c r="C923" s="532" t="s">
        <v>736</v>
      </c>
      <c r="D923" s="531">
        <v>2016</v>
      </c>
      <c r="E923" s="533" t="s">
        <v>22</v>
      </c>
      <c r="F923" s="531" t="s">
        <v>6</v>
      </c>
      <c r="G923" s="533" t="s">
        <v>747</v>
      </c>
      <c r="H923" s="1351" t="s">
        <v>2684</v>
      </c>
      <c r="I923" s="1352" t="s">
        <v>860</v>
      </c>
      <c r="J923" s="1353" t="s">
        <v>1043</v>
      </c>
      <c r="K923" s="1352">
        <v>0</v>
      </c>
      <c r="L923" s="1352">
        <v>0</v>
      </c>
      <c r="M923" s="1352">
        <v>63</v>
      </c>
      <c r="N923" s="1354">
        <f t="shared" si="14"/>
        <v>63</v>
      </c>
      <c r="O923" s="1355"/>
    </row>
    <row r="924" spans="1:15">
      <c r="A924" s="531" t="s">
        <v>39</v>
      </c>
      <c r="B924" s="531" t="s">
        <v>39</v>
      </c>
      <c r="C924" s="532" t="s">
        <v>736</v>
      </c>
      <c r="D924" s="531">
        <v>2016</v>
      </c>
      <c r="E924" s="533" t="s">
        <v>22</v>
      </c>
      <c r="F924" s="531" t="s">
        <v>6</v>
      </c>
      <c r="G924" s="533" t="s">
        <v>747</v>
      </c>
      <c r="H924" s="1351" t="s">
        <v>2685</v>
      </c>
      <c r="I924" s="1352" t="s">
        <v>860</v>
      </c>
      <c r="J924" s="1353" t="s">
        <v>1059</v>
      </c>
      <c r="K924" s="1352">
        <v>0</v>
      </c>
      <c r="L924" s="1352">
        <v>0</v>
      </c>
      <c r="M924" s="1352">
        <v>12</v>
      </c>
      <c r="N924" s="1356">
        <f t="shared" si="14"/>
        <v>12</v>
      </c>
      <c r="O924" s="1355"/>
    </row>
    <row r="925" spans="1:15">
      <c r="A925" s="531" t="s">
        <v>39</v>
      </c>
      <c r="B925" s="531" t="s">
        <v>39</v>
      </c>
      <c r="C925" s="532" t="s">
        <v>736</v>
      </c>
      <c r="D925" s="531">
        <v>2016</v>
      </c>
      <c r="E925" s="533" t="s">
        <v>22</v>
      </c>
      <c r="F925" s="531" t="s">
        <v>6</v>
      </c>
      <c r="G925" s="533" t="s">
        <v>747</v>
      </c>
      <c r="H925" s="1351" t="s">
        <v>2685</v>
      </c>
      <c r="I925" s="1352" t="s">
        <v>860</v>
      </c>
      <c r="J925" s="1353" t="s">
        <v>1043</v>
      </c>
      <c r="K925" s="1352">
        <v>0</v>
      </c>
      <c r="L925" s="1352">
        <v>224</v>
      </c>
      <c r="M925" s="1352">
        <v>39</v>
      </c>
      <c r="N925" s="1354">
        <f t="shared" si="14"/>
        <v>263</v>
      </c>
      <c r="O925" s="1355"/>
    </row>
    <row r="926" spans="1:15">
      <c r="A926" s="531" t="s">
        <v>39</v>
      </c>
      <c r="B926" s="531" t="s">
        <v>39</v>
      </c>
      <c r="C926" s="532" t="s">
        <v>736</v>
      </c>
      <c r="D926" s="531">
        <v>2016</v>
      </c>
      <c r="E926" s="533" t="s">
        <v>22</v>
      </c>
      <c r="F926" s="531" t="s">
        <v>6</v>
      </c>
      <c r="G926" s="533" t="s">
        <v>2644</v>
      </c>
      <c r="H926" s="1351" t="s">
        <v>1393</v>
      </c>
      <c r="I926" s="1352" t="s">
        <v>2095</v>
      </c>
      <c r="J926" s="1353" t="s">
        <v>1040</v>
      </c>
      <c r="K926" s="1352">
        <v>0</v>
      </c>
      <c r="L926" s="1352">
        <v>17</v>
      </c>
      <c r="M926" s="1352">
        <v>2</v>
      </c>
      <c r="N926" s="1354">
        <f t="shared" si="14"/>
        <v>19</v>
      </c>
      <c r="O926" s="1355"/>
    </row>
    <row r="927" spans="1:15">
      <c r="A927" s="531" t="s">
        <v>39</v>
      </c>
      <c r="B927" s="531" t="s">
        <v>39</v>
      </c>
      <c r="C927" s="532" t="s">
        <v>736</v>
      </c>
      <c r="D927" s="531">
        <v>2016</v>
      </c>
      <c r="E927" s="533" t="s">
        <v>22</v>
      </c>
      <c r="F927" s="531" t="s">
        <v>6</v>
      </c>
      <c r="G927" s="533" t="s">
        <v>747</v>
      </c>
      <c r="H927" s="1351" t="s">
        <v>1393</v>
      </c>
      <c r="I927" s="1352" t="s">
        <v>2095</v>
      </c>
      <c r="J927" s="1353" t="s">
        <v>1037</v>
      </c>
      <c r="K927" s="1352">
        <v>0</v>
      </c>
      <c r="L927" s="1352">
        <v>0</v>
      </c>
      <c r="M927" s="1352">
        <v>1</v>
      </c>
      <c r="N927" s="1356">
        <f t="shared" si="14"/>
        <v>1</v>
      </c>
      <c r="O927" s="1355"/>
    </row>
    <row r="928" spans="1:15">
      <c r="A928" s="531" t="s">
        <v>39</v>
      </c>
      <c r="B928" s="531" t="s">
        <v>39</v>
      </c>
      <c r="C928" s="532" t="s">
        <v>736</v>
      </c>
      <c r="D928" s="531">
        <v>2016</v>
      </c>
      <c r="E928" s="533" t="s">
        <v>22</v>
      </c>
      <c r="F928" s="531" t="s">
        <v>6</v>
      </c>
      <c r="G928" s="533" t="s">
        <v>747</v>
      </c>
      <c r="H928" s="1351" t="s">
        <v>1393</v>
      </c>
      <c r="I928" s="1352" t="s">
        <v>2095</v>
      </c>
      <c r="J928" s="1353" t="s">
        <v>1051</v>
      </c>
      <c r="K928" s="1352">
        <v>0</v>
      </c>
      <c r="L928" s="1352">
        <v>1</v>
      </c>
      <c r="M928" s="1352">
        <v>2</v>
      </c>
      <c r="N928" s="1354">
        <f t="shared" si="14"/>
        <v>3</v>
      </c>
      <c r="O928" s="1355"/>
    </row>
    <row r="929" spans="1:15">
      <c r="A929" s="531" t="s">
        <v>39</v>
      </c>
      <c r="B929" s="531" t="s">
        <v>39</v>
      </c>
      <c r="C929" s="532" t="s">
        <v>736</v>
      </c>
      <c r="D929" s="531">
        <v>2016</v>
      </c>
      <c r="E929" s="533" t="s">
        <v>22</v>
      </c>
      <c r="F929" s="531" t="s">
        <v>6</v>
      </c>
      <c r="G929" s="533" t="s">
        <v>747</v>
      </c>
      <c r="H929" s="1351" t="s">
        <v>1393</v>
      </c>
      <c r="I929" s="1352" t="s">
        <v>2095</v>
      </c>
      <c r="J929" s="1353" t="s">
        <v>1038</v>
      </c>
      <c r="K929" s="1352">
        <v>0</v>
      </c>
      <c r="L929" s="1352">
        <v>0</v>
      </c>
      <c r="M929" s="1352">
        <v>13</v>
      </c>
      <c r="N929" s="1354">
        <f t="shared" si="14"/>
        <v>13</v>
      </c>
      <c r="O929" s="1355"/>
    </row>
    <row r="930" spans="1:15">
      <c r="A930" s="531" t="s">
        <v>39</v>
      </c>
      <c r="B930" s="531" t="s">
        <v>39</v>
      </c>
      <c r="C930" s="532" t="s">
        <v>736</v>
      </c>
      <c r="D930" s="531">
        <v>2016</v>
      </c>
      <c r="E930" s="533" t="s">
        <v>22</v>
      </c>
      <c r="F930" s="531" t="s">
        <v>6</v>
      </c>
      <c r="G930" s="533" t="s">
        <v>747</v>
      </c>
      <c r="H930" s="1351" t="s">
        <v>1393</v>
      </c>
      <c r="I930" s="1352" t="s">
        <v>2095</v>
      </c>
      <c r="J930" s="1353" t="s">
        <v>269</v>
      </c>
      <c r="K930" s="1352">
        <v>0</v>
      </c>
      <c r="L930" s="1352">
        <v>1</v>
      </c>
      <c r="M930" s="1352">
        <v>0</v>
      </c>
      <c r="N930" s="1356">
        <f t="shared" si="14"/>
        <v>1</v>
      </c>
      <c r="O930" s="1355"/>
    </row>
    <row r="931" spans="1:15">
      <c r="A931" s="531" t="s">
        <v>39</v>
      </c>
      <c r="B931" s="531" t="s">
        <v>39</v>
      </c>
      <c r="C931" s="532" t="s">
        <v>736</v>
      </c>
      <c r="D931" s="531">
        <v>2016</v>
      </c>
      <c r="E931" s="533" t="s">
        <v>22</v>
      </c>
      <c r="F931" s="531" t="s">
        <v>6</v>
      </c>
      <c r="G931" s="533" t="s">
        <v>747</v>
      </c>
      <c r="H931" s="1351" t="s">
        <v>1393</v>
      </c>
      <c r="I931" s="1352" t="s">
        <v>2095</v>
      </c>
      <c r="J931" s="1353" t="s">
        <v>1059</v>
      </c>
      <c r="K931" s="1352">
        <v>0</v>
      </c>
      <c r="L931" s="1352">
        <v>32</v>
      </c>
      <c r="M931" s="1352">
        <v>0</v>
      </c>
      <c r="N931" s="1354">
        <f t="shared" si="14"/>
        <v>32</v>
      </c>
      <c r="O931" s="1355"/>
    </row>
    <row r="932" spans="1:15">
      <c r="A932" s="531" t="s">
        <v>39</v>
      </c>
      <c r="B932" s="531" t="s">
        <v>39</v>
      </c>
      <c r="C932" s="532" t="s">
        <v>736</v>
      </c>
      <c r="D932" s="531">
        <v>2016</v>
      </c>
      <c r="E932" s="533" t="s">
        <v>22</v>
      </c>
      <c r="F932" s="531" t="s">
        <v>6</v>
      </c>
      <c r="G932" s="533" t="s">
        <v>747</v>
      </c>
      <c r="H932" s="1351" t="s">
        <v>1393</v>
      </c>
      <c r="I932" s="1352" t="s">
        <v>2095</v>
      </c>
      <c r="J932" s="1353" t="s">
        <v>1060</v>
      </c>
      <c r="K932" s="1352">
        <v>0</v>
      </c>
      <c r="L932" s="1352">
        <v>8</v>
      </c>
      <c r="M932" s="1352">
        <v>0</v>
      </c>
      <c r="N932" s="1354">
        <f t="shared" si="14"/>
        <v>8</v>
      </c>
      <c r="O932" s="1355"/>
    </row>
    <row r="933" spans="1:15">
      <c r="A933" s="531" t="s">
        <v>39</v>
      </c>
      <c r="B933" s="531" t="s">
        <v>39</v>
      </c>
      <c r="C933" s="532" t="s">
        <v>736</v>
      </c>
      <c r="D933" s="531">
        <v>2016</v>
      </c>
      <c r="E933" s="533" t="s">
        <v>22</v>
      </c>
      <c r="F933" s="531" t="s">
        <v>6</v>
      </c>
      <c r="G933" s="533" t="s">
        <v>747</v>
      </c>
      <c r="H933" s="1351" t="s">
        <v>1393</v>
      </c>
      <c r="I933" s="1352" t="s">
        <v>2095</v>
      </c>
      <c r="J933" s="1353" t="s">
        <v>1061</v>
      </c>
      <c r="K933" s="1352">
        <v>0</v>
      </c>
      <c r="L933" s="1352">
        <v>9</v>
      </c>
      <c r="M933" s="1352">
        <v>0</v>
      </c>
      <c r="N933" s="1356">
        <f t="shared" si="14"/>
        <v>9</v>
      </c>
      <c r="O933" s="1355"/>
    </row>
    <row r="934" spans="1:15">
      <c r="A934" s="531" t="s">
        <v>39</v>
      </c>
      <c r="B934" s="531" t="s">
        <v>39</v>
      </c>
      <c r="C934" s="532" t="s">
        <v>736</v>
      </c>
      <c r="D934" s="531">
        <v>2016</v>
      </c>
      <c r="E934" s="533" t="s">
        <v>22</v>
      </c>
      <c r="F934" s="531" t="s">
        <v>6</v>
      </c>
      <c r="G934" s="533" t="s">
        <v>747</v>
      </c>
      <c r="H934" s="1351" t="s">
        <v>1393</v>
      </c>
      <c r="I934" s="1352" t="s">
        <v>2095</v>
      </c>
      <c r="J934" s="1353" t="s">
        <v>1043</v>
      </c>
      <c r="K934" s="1352">
        <v>0</v>
      </c>
      <c r="L934" s="1352">
        <v>1</v>
      </c>
      <c r="M934" s="1352">
        <v>0</v>
      </c>
      <c r="N934" s="1354">
        <f t="shared" si="14"/>
        <v>1</v>
      </c>
      <c r="O934" s="1355"/>
    </row>
    <row r="935" spans="1:15">
      <c r="A935" s="531" t="s">
        <v>39</v>
      </c>
      <c r="B935" s="531" t="s">
        <v>39</v>
      </c>
      <c r="C935" s="532" t="s">
        <v>736</v>
      </c>
      <c r="D935" s="531">
        <v>2016</v>
      </c>
      <c r="E935" s="533" t="s">
        <v>22</v>
      </c>
      <c r="F935" s="531" t="s">
        <v>6</v>
      </c>
      <c r="G935" s="533" t="s">
        <v>2647</v>
      </c>
      <c r="H935" s="1351" t="s">
        <v>1393</v>
      </c>
      <c r="I935" s="1352" t="s">
        <v>2095</v>
      </c>
      <c r="J935" s="1353" t="s">
        <v>90</v>
      </c>
      <c r="K935" s="1352">
        <v>0</v>
      </c>
      <c r="L935" s="1352">
        <v>103</v>
      </c>
      <c r="M935" s="1352">
        <v>0</v>
      </c>
      <c r="N935" s="1354">
        <f t="shared" si="14"/>
        <v>103</v>
      </c>
      <c r="O935" s="1355"/>
    </row>
    <row r="936" spans="1:15">
      <c r="A936" s="531" t="s">
        <v>39</v>
      </c>
      <c r="B936" s="531" t="s">
        <v>39</v>
      </c>
      <c r="C936" s="532" t="s">
        <v>736</v>
      </c>
      <c r="D936" s="531">
        <v>2016</v>
      </c>
      <c r="E936" s="533" t="s">
        <v>22</v>
      </c>
      <c r="F936" s="531" t="s">
        <v>6</v>
      </c>
      <c r="G936" s="533" t="s">
        <v>2644</v>
      </c>
      <c r="H936" s="1351" t="s">
        <v>593</v>
      </c>
      <c r="I936" s="1352" t="s">
        <v>2095</v>
      </c>
      <c r="J936" s="1353" t="s">
        <v>1040</v>
      </c>
      <c r="K936" s="1352">
        <v>0</v>
      </c>
      <c r="L936" s="1352">
        <v>3</v>
      </c>
      <c r="M936" s="1352">
        <v>5</v>
      </c>
      <c r="N936" s="1356">
        <f t="shared" si="14"/>
        <v>8</v>
      </c>
      <c r="O936" s="1355"/>
    </row>
    <row r="937" spans="1:15">
      <c r="A937" s="531" t="s">
        <v>39</v>
      </c>
      <c r="B937" s="531" t="s">
        <v>39</v>
      </c>
      <c r="C937" s="532" t="s">
        <v>736</v>
      </c>
      <c r="D937" s="531">
        <v>2016</v>
      </c>
      <c r="E937" s="533" t="s">
        <v>22</v>
      </c>
      <c r="F937" s="531" t="s">
        <v>6</v>
      </c>
      <c r="G937" s="533" t="s">
        <v>747</v>
      </c>
      <c r="H937" s="1351" t="s">
        <v>593</v>
      </c>
      <c r="I937" s="1352" t="s">
        <v>2095</v>
      </c>
      <c r="J937" s="1353" t="s">
        <v>1051</v>
      </c>
      <c r="K937" s="1352">
        <v>0</v>
      </c>
      <c r="L937" s="1352">
        <v>0</v>
      </c>
      <c r="M937" s="1352">
        <v>7</v>
      </c>
      <c r="N937" s="1354">
        <f t="shared" si="14"/>
        <v>7</v>
      </c>
      <c r="O937" s="1355"/>
    </row>
    <row r="938" spans="1:15">
      <c r="A938" s="531" t="s">
        <v>39</v>
      </c>
      <c r="B938" s="531" t="s">
        <v>39</v>
      </c>
      <c r="C938" s="532" t="s">
        <v>736</v>
      </c>
      <c r="D938" s="531">
        <v>2016</v>
      </c>
      <c r="E938" s="533" t="s">
        <v>22</v>
      </c>
      <c r="F938" s="531" t="s">
        <v>6</v>
      </c>
      <c r="G938" s="533" t="s">
        <v>747</v>
      </c>
      <c r="H938" s="1351" t="s">
        <v>593</v>
      </c>
      <c r="I938" s="1352" t="s">
        <v>2095</v>
      </c>
      <c r="J938" s="1353" t="s">
        <v>1038</v>
      </c>
      <c r="K938" s="1352">
        <v>0</v>
      </c>
      <c r="L938" s="1352">
        <v>10</v>
      </c>
      <c r="M938" s="1352">
        <v>25</v>
      </c>
      <c r="N938" s="1354">
        <f t="shared" si="14"/>
        <v>35</v>
      </c>
      <c r="O938" s="1355"/>
    </row>
    <row r="939" spans="1:15">
      <c r="A939" s="531" t="s">
        <v>39</v>
      </c>
      <c r="B939" s="531" t="s">
        <v>39</v>
      </c>
      <c r="C939" s="532" t="s">
        <v>736</v>
      </c>
      <c r="D939" s="531">
        <v>2016</v>
      </c>
      <c r="E939" s="533" t="s">
        <v>22</v>
      </c>
      <c r="F939" s="531" t="s">
        <v>6</v>
      </c>
      <c r="G939" s="533" t="s">
        <v>747</v>
      </c>
      <c r="H939" s="1351" t="s">
        <v>593</v>
      </c>
      <c r="I939" s="1352" t="s">
        <v>2095</v>
      </c>
      <c r="J939" s="1353" t="s">
        <v>269</v>
      </c>
      <c r="K939" s="1352">
        <v>0</v>
      </c>
      <c r="L939" s="1352">
        <v>0</v>
      </c>
      <c r="M939" s="1352">
        <v>1</v>
      </c>
      <c r="N939" s="1356">
        <f t="shared" si="14"/>
        <v>1</v>
      </c>
      <c r="O939" s="1355"/>
    </row>
    <row r="940" spans="1:15">
      <c r="A940" s="531" t="s">
        <v>39</v>
      </c>
      <c r="B940" s="531" t="s">
        <v>39</v>
      </c>
      <c r="C940" s="532" t="s">
        <v>736</v>
      </c>
      <c r="D940" s="531">
        <v>2016</v>
      </c>
      <c r="E940" s="533" t="s">
        <v>22</v>
      </c>
      <c r="F940" s="531" t="s">
        <v>6</v>
      </c>
      <c r="G940" s="533" t="s">
        <v>747</v>
      </c>
      <c r="H940" s="1351" t="s">
        <v>593</v>
      </c>
      <c r="I940" s="1352" t="s">
        <v>2095</v>
      </c>
      <c r="J940" s="1353" t="s">
        <v>1059</v>
      </c>
      <c r="K940" s="1352">
        <v>0</v>
      </c>
      <c r="L940" s="1352">
        <v>27</v>
      </c>
      <c r="M940" s="1352">
        <v>0</v>
      </c>
      <c r="N940" s="1354">
        <f t="shared" si="14"/>
        <v>27</v>
      </c>
      <c r="O940" s="1355"/>
    </row>
    <row r="941" spans="1:15">
      <c r="A941" s="531" t="s">
        <v>39</v>
      </c>
      <c r="B941" s="531" t="s">
        <v>39</v>
      </c>
      <c r="C941" s="532" t="s">
        <v>736</v>
      </c>
      <c r="D941" s="531">
        <v>2016</v>
      </c>
      <c r="E941" s="533" t="s">
        <v>22</v>
      </c>
      <c r="F941" s="531" t="s">
        <v>6</v>
      </c>
      <c r="G941" s="533" t="s">
        <v>747</v>
      </c>
      <c r="H941" s="1351" t="s">
        <v>593</v>
      </c>
      <c r="I941" s="1352" t="s">
        <v>2095</v>
      </c>
      <c r="J941" s="1353" t="s">
        <v>1060</v>
      </c>
      <c r="K941" s="1352">
        <v>0</v>
      </c>
      <c r="L941" s="1352">
        <v>4</v>
      </c>
      <c r="M941" s="1352">
        <v>0</v>
      </c>
      <c r="N941" s="1354">
        <f t="shared" si="14"/>
        <v>4</v>
      </c>
      <c r="O941" s="1355"/>
    </row>
    <row r="942" spans="1:15">
      <c r="A942" s="531" t="s">
        <v>39</v>
      </c>
      <c r="B942" s="531" t="s">
        <v>39</v>
      </c>
      <c r="C942" s="532" t="s">
        <v>736</v>
      </c>
      <c r="D942" s="531">
        <v>2016</v>
      </c>
      <c r="E942" s="533" t="s">
        <v>22</v>
      </c>
      <c r="F942" s="531" t="s">
        <v>6</v>
      </c>
      <c r="G942" s="533" t="s">
        <v>2647</v>
      </c>
      <c r="H942" s="1351" t="s">
        <v>593</v>
      </c>
      <c r="I942" s="1352" t="s">
        <v>2095</v>
      </c>
      <c r="J942" s="1353" t="s">
        <v>90</v>
      </c>
      <c r="K942" s="1352">
        <v>0</v>
      </c>
      <c r="L942" s="1352">
        <v>6</v>
      </c>
      <c r="M942" s="1352">
        <v>0</v>
      </c>
      <c r="N942" s="1356">
        <f t="shared" si="14"/>
        <v>6</v>
      </c>
      <c r="O942" s="1355"/>
    </row>
    <row r="943" spans="1:15">
      <c r="A943" s="531" t="s">
        <v>39</v>
      </c>
      <c r="B943" s="531" t="s">
        <v>39</v>
      </c>
      <c r="C943" s="532" t="s">
        <v>736</v>
      </c>
      <c r="D943" s="531">
        <v>2016</v>
      </c>
      <c r="E943" s="533" t="s">
        <v>22</v>
      </c>
      <c r="F943" s="531" t="s">
        <v>6</v>
      </c>
      <c r="G943" s="533" t="s">
        <v>2644</v>
      </c>
      <c r="H943" s="1351" t="s">
        <v>1159</v>
      </c>
      <c r="I943" s="1352" t="s">
        <v>860</v>
      </c>
      <c r="J943" s="1353" t="s">
        <v>1051</v>
      </c>
      <c r="K943" s="1352">
        <v>0</v>
      </c>
      <c r="L943" s="1352">
        <v>0</v>
      </c>
      <c r="M943" s="1352">
        <v>17</v>
      </c>
      <c r="N943" s="1354">
        <f t="shared" si="14"/>
        <v>17</v>
      </c>
      <c r="O943" s="1355"/>
    </row>
    <row r="944" spans="1:15">
      <c r="A944" s="531" t="s">
        <v>39</v>
      </c>
      <c r="B944" s="531" t="s">
        <v>39</v>
      </c>
      <c r="C944" s="532" t="s">
        <v>736</v>
      </c>
      <c r="D944" s="531">
        <v>2016</v>
      </c>
      <c r="E944" s="533" t="s">
        <v>22</v>
      </c>
      <c r="F944" s="531" t="s">
        <v>6</v>
      </c>
      <c r="G944" s="533" t="s">
        <v>2644</v>
      </c>
      <c r="H944" s="1351" t="s">
        <v>1159</v>
      </c>
      <c r="I944" s="1352" t="s">
        <v>860</v>
      </c>
      <c r="J944" s="1353" t="s">
        <v>1040</v>
      </c>
      <c r="K944" s="1352">
        <v>0</v>
      </c>
      <c r="L944" s="1352">
        <v>1</v>
      </c>
      <c r="M944" s="1352">
        <v>0</v>
      </c>
      <c r="N944" s="1354">
        <f t="shared" si="14"/>
        <v>1</v>
      </c>
      <c r="O944" s="1355"/>
    </row>
    <row r="945" spans="1:15">
      <c r="A945" s="531" t="s">
        <v>39</v>
      </c>
      <c r="B945" s="531" t="s">
        <v>39</v>
      </c>
      <c r="C945" s="532" t="s">
        <v>736</v>
      </c>
      <c r="D945" s="531">
        <v>2016</v>
      </c>
      <c r="E945" s="533" t="s">
        <v>22</v>
      </c>
      <c r="F945" s="531" t="s">
        <v>6</v>
      </c>
      <c r="G945" s="533" t="s">
        <v>747</v>
      </c>
      <c r="H945" s="1351" t="s">
        <v>1159</v>
      </c>
      <c r="I945" s="1352" t="s">
        <v>860</v>
      </c>
      <c r="J945" s="1353" t="s">
        <v>1051</v>
      </c>
      <c r="K945" s="1352">
        <v>0</v>
      </c>
      <c r="L945" s="1352">
        <v>0</v>
      </c>
      <c r="M945" s="1352">
        <v>155</v>
      </c>
      <c r="N945" s="1356">
        <f t="shared" si="14"/>
        <v>155</v>
      </c>
      <c r="O945" s="1355"/>
    </row>
    <row r="946" spans="1:15">
      <c r="A946" s="531" t="s">
        <v>39</v>
      </c>
      <c r="B946" s="531" t="s">
        <v>39</v>
      </c>
      <c r="C946" s="532" t="s">
        <v>736</v>
      </c>
      <c r="D946" s="531">
        <v>2016</v>
      </c>
      <c r="E946" s="533" t="s">
        <v>22</v>
      </c>
      <c r="F946" s="531" t="s">
        <v>6</v>
      </c>
      <c r="G946" s="533" t="s">
        <v>747</v>
      </c>
      <c r="H946" s="1351" t="s">
        <v>1159</v>
      </c>
      <c r="I946" s="1352" t="s">
        <v>860</v>
      </c>
      <c r="J946" s="1353" t="s">
        <v>1038</v>
      </c>
      <c r="K946" s="1352">
        <v>0</v>
      </c>
      <c r="L946" s="1352">
        <v>0</v>
      </c>
      <c r="M946" s="1352">
        <v>36</v>
      </c>
      <c r="N946" s="1354">
        <f t="shared" si="14"/>
        <v>36</v>
      </c>
      <c r="O946" s="1355"/>
    </row>
    <row r="947" spans="1:15">
      <c r="A947" s="531" t="s">
        <v>39</v>
      </c>
      <c r="B947" s="531" t="s">
        <v>39</v>
      </c>
      <c r="C947" s="532" t="s">
        <v>736</v>
      </c>
      <c r="D947" s="531">
        <v>2016</v>
      </c>
      <c r="E947" s="533" t="s">
        <v>22</v>
      </c>
      <c r="F947" s="531" t="s">
        <v>6</v>
      </c>
      <c r="G947" s="533" t="s">
        <v>747</v>
      </c>
      <c r="H947" s="1351" t="s">
        <v>1159</v>
      </c>
      <c r="I947" s="1352" t="s">
        <v>860</v>
      </c>
      <c r="J947" s="1353" t="s">
        <v>1060</v>
      </c>
      <c r="K947" s="1352">
        <v>0</v>
      </c>
      <c r="L947" s="1352">
        <v>1134</v>
      </c>
      <c r="M947" s="1352">
        <v>14</v>
      </c>
      <c r="N947" s="1354">
        <f t="shared" si="14"/>
        <v>1148</v>
      </c>
      <c r="O947" s="1355"/>
    </row>
    <row r="948" spans="1:15">
      <c r="A948" s="531" t="s">
        <v>39</v>
      </c>
      <c r="B948" s="531" t="s">
        <v>39</v>
      </c>
      <c r="C948" s="532" t="s">
        <v>736</v>
      </c>
      <c r="D948" s="531">
        <v>2016</v>
      </c>
      <c r="E948" s="533" t="s">
        <v>22</v>
      </c>
      <c r="F948" s="531" t="s">
        <v>6</v>
      </c>
      <c r="G948" s="533" t="s">
        <v>747</v>
      </c>
      <c r="H948" s="1351" t="s">
        <v>1159</v>
      </c>
      <c r="I948" s="1352" t="s">
        <v>860</v>
      </c>
      <c r="J948" s="1353" t="s">
        <v>1043</v>
      </c>
      <c r="K948" s="1352">
        <v>0</v>
      </c>
      <c r="L948" s="1352">
        <v>0</v>
      </c>
      <c r="M948" s="1352">
        <v>22</v>
      </c>
      <c r="N948" s="1356">
        <f t="shared" si="14"/>
        <v>22</v>
      </c>
      <c r="O948" s="1355"/>
    </row>
    <row r="949" spans="1:15">
      <c r="A949" s="531" t="s">
        <v>39</v>
      </c>
      <c r="B949" s="531" t="s">
        <v>39</v>
      </c>
      <c r="C949" s="532" t="s">
        <v>736</v>
      </c>
      <c r="D949" s="531">
        <v>2016</v>
      </c>
      <c r="E949" s="533" t="s">
        <v>22</v>
      </c>
      <c r="F949" s="531" t="s">
        <v>6</v>
      </c>
      <c r="G949" s="533" t="s">
        <v>747</v>
      </c>
      <c r="H949" s="1351" t="s">
        <v>1126</v>
      </c>
      <c r="I949" s="1352" t="s">
        <v>860</v>
      </c>
      <c r="J949" s="1353" t="s">
        <v>1051</v>
      </c>
      <c r="K949" s="1352">
        <v>0</v>
      </c>
      <c r="L949" s="1352">
        <v>45</v>
      </c>
      <c r="M949" s="1352">
        <v>252</v>
      </c>
      <c r="N949" s="1354">
        <f t="shared" si="14"/>
        <v>297</v>
      </c>
      <c r="O949" s="1355"/>
    </row>
    <row r="950" spans="1:15">
      <c r="A950" s="531" t="s">
        <v>39</v>
      </c>
      <c r="B950" s="531" t="s">
        <v>39</v>
      </c>
      <c r="C950" s="532" t="s">
        <v>736</v>
      </c>
      <c r="D950" s="531">
        <v>2016</v>
      </c>
      <c r="E950" s="533" t="s">
        <v>22</v>
      </c>
      <c r="F950" s="531" t="s">
        <v>6</v>
      </c>
      <c r="G950" s="533" t="s">
        <v>747</v>
      </c>
      <c r="H950" s="1351" t="s">
        <v>1126</v>
      </c>
      <c r="I950" s="1352" t="s">
        <v>860</v>
      </c>
      <c r="J950" s="1353" t="s">
        <v>1052</v>
      </c>
      <c r="K950" s="1352">
        <v>0</v>
      </c>
      <c r="L950" s="1352">
        <v>11</v>
      </c>
      <c r="M950" s="1352">
        <v>0</v>
      </c>
      <c r="N950" s="1354">
        <f t="shared" si="14"/>
        <v>11</v>
      </c>
      <c r="O950" s="1355"/>
    </row>
    <row r="951" spans="1:15">
      <c r="A951" s="531" t="s">
        <v>39</v>
      </c>
      <c r="B951" s="531" t="s">
        <v>39</v>
      </c>
      <c r="C951" s="532" t="s">
        <v>736</v>
      </c>
      <c r="D951" s="531">
        <v>2016</v>
      </c>
      <c r="E951" s="533" t="s">
        <v>22</v>
      </c>
      <c r="F951" s="531" t="s">
        <v>6</v>
      </c>
      <c r="G951" s="533" t="s">
        <v>747</v>
      </c>
      <c r="H951" s="1351" t="s">
        <v>1126</v>
      </c>
      <c r="I951" s="1352" t="s">
        <v>860</v>
      </c>
      <c r="J951" s="1353" t="s">
        <v>1038</v>
      </c>
      <c r="K951" s="1352">
        <v>0</v>
      </c>
      <c r="L951" s="1352">
        <v>0</v>
      </c>
      <c r="M951" s="1352">
        <v>365</v>
      </c>
      <c r="N951" s="1356">
        <f t="shared" si="14"/>
        <v>365</v>
      </c>
      <c r="O951" s="1355"/>
    </row>
    <row r="952" spans="1:15">
      <c r="A952" s="531" t="s">
        <v>39</v>
      </c>
      <c r="B952" s="531" t="s">
        <v>39</v>
      </c>
      <c r="C952" s="532" t="s">
        <v>736</v>
      </c>
      <c r="D952" s="531">
        <v>2016</v>
      </c>
      <c r="E952" s="533" t="s">
        <v>22</v>
      </c>
      <c r="F952" s="531" t="s">
        <v>6</v>
      </c>
      <c r="G952" s="533" t="s">
        <v>747</v>
      </c>
      <c r="H952" s="1351" t="s">
        <v>1126</v>
      </c>
      <c r="I952" s="1352" t="s">
        <v>860</v>
      </c>
      <c r="J952" s="1353" t="s">
        <v>269</v>
      </c>
      <c r="K952" s="1352">
        <v>0</v>
      </c>
      <c r="L952" s="1352">
        <v>4</v>
      </c>
      <c r="M952" s="1352">
        <v>3</v>
      </c>
      <c r="N952" s="1354">
        <f t="shared" si="14"/>
        <v>7</v>
      </c>
      <c r="O952" s="1355"/>
    </row>
    <row r="953" spans="1:15">
      <c r="A953" s="531" t="s">
        <v>39</v>
      </c>
      <c r="B953" s="531" t="s">
        <v>39</v>
      </c>
      <c r="C953" s="532" t="s">
        <v>736</v>
      </c>
      <c r="D953" s="531">
        <v>2016</v>
      </c>
      <c r="E953" s="533" t="s">
        <v>22</v>
      </c>
      <c r="F953" s="531" t="s">
        <v>6</v>
      </c>
      <c r="G953" s="533" t="s">
        <v>747</v>
      </c>
      <c r="H953" s="1351" t="s">
        <v>1126</v>
      </c>
      <c r="I953" s="1352" t="s">
        <v>860</v>
      </c>
      <c r="J953" s="1353" t="s">
        <v>1059</v>
      </c>
      <c r="K953" s="1352">
        <v>0</v>
      </c>
      <c r="L953" s="1352">
        <v>12</v>
      </c>
      <c r="M953" s="1352">
        <v>0</v>
      </c>
      <c r="N953" s="1354">
        <f t="shared" si="14"/>
        <v>12</v>
      </c>
      <c r="O953" s="1355"/>
    </row>
    <row r="954" spans="1:15">
      <c r="A954" s="531" t="s">
        <v>39</v>
      </c>
      <c r="B954" s="531" t="s">
        <v>39</v>
      </c>
      <c r="C954" s="532" t="s">
        <v>736</v>
      </c>
      <c r="D954" s="531">
        <v>2016</v>
      </c>
      <c r="E954" s="533" t="s">
        <v>22</v>
      </c>
      <c r="F954" s="531" t="s">
        <v>6</v>
      </c>
      <c r="G954" s="533" t="s">
        <v>2644</v>
      </c>
      <c r="H954" s="1351" t="s">
        <v>1152</v>
      </c>
      <c r="I954" s="1352" t="s">
        <v>860</v>
      </c>
      <c r="J954" s="1353" t="s">
        <v>1040</v>
      </c>
      <c r="K954" s="1352">
        <v>0</v>
      </c>
      <c r="L954" s="1352">
        <v>1</v>
      </c>
      <c r="M954" s="1352">
        <v>0</v>
      </c>
      <c r="N954" s="1356">
        <f t="shared" si="14"/>
        <v>1</v>
      </c>
      <c r="O954" s="1355"/>
    </row>
    <row r="955" spans="1:15">
      <c r="A955" s="531" t="s">
        <v>39</v>
      </c>
      <c r="B955" s="531" t="s">
        <v>39</v>
      </c>
      <c r="C955" s="532" t="s">
        <v>736</v>
      </c>
      <c r="D955" s="531">
        <v>2016</v>
      </c>
      <c r="E955" s="533" t="s">
        <v>22</v>
      </c>
      <c r="F955" s="531" t="s">
        <v>6</v>
      </c>
      <c r="G955" s="533" t="s">
        <v>747</v>
      </c>
      <c r="H955" s="1351" t="s">
        <v>1152</v>
      </c>
      <c r="I955" s="1352" t="s">
        <v>860</v>
      </c>
      <c r="J955" s="1353" t="s">
        <v>1037</v>
      </c>
      <c r="K955" s="1352">
        <v>0</v>
      </c>
      <c r="L955" s="1352">
        <v>42</v>
      </c>
      <c r="M955" s="1352">
        <v>0</v>
      </c>
      <c r="N955" s="1354">
        <f t="shared" si="14"/>
        <v>42</v>
      </c>
      <c r="O955" s="1355"/>
    </row>
    <row r="956" spans="1:15">
      <c r="A956" s="531" t="s">
        <v>39</v>
      </c>
      <c r="B956" s="531" t="s">
        <v>39</v>
      </c>
      <c r="C956" s="532" t="s">
        <v>736</v>
      </c>
      <c r="D956" s="531">
        <v>2016</v>
      </c>
      <c r="E956" s="533" t="s">
        <v>22</v>
      </c>
      <c r="F956" s="531" t="s">
        <v>6</v>
      </c>
      <c r="G956" s="533" t="s">
        <v>747</v>
      </c>
      <c r="H956" s="1351" t="s">
        <v>1152</v>
      </c>
      <c r="I956" s="1352" t="s">
        <v>860</v>
      </c>
      <c r="J956" s="1353" t="s">
        <v>1051</v>
      </c>
      <c r="K956" s="1352">
        <v>0</v>
      </c>
      <c r="L956" s="1352">
        <v>11</v>
      </c>
      <c r="M956" s="1352">
        <v>22</v>
      </c>
      <c r="N956" s="1354">
        <f t="shared" si="14"/>
        <v>33</v>
      </c>
      <c r="O956" s="1355"/>
    </row>
    <row r="957" spans="1:15">
      <c r="A957" s="531" t="s">
        <v>39</v>
      </c>
      <c r="B957" s="531" t="s">
        <v>39</v>
      </c>
      <c r="C957" s="532" t="s">
        <v>736</v>
      </c>
      <c r="D957" s="531">
        <v>2016</v>
      </c>
      <c r="E957" s="533" t="s">
        <v>22</v>
      </c>
      <c r="F957" s="531" t="s">
        <v>6</v>
      </c>
      <c r="G957" s="533" t="s">
        <v>747</v>
      </c>
      <c r="H957" s="1351" t="s">
        <v>1152</v>
      </c>
      <c r="I957" s="1352" t="s">
        <v>860</v>
      </c>
      <c r="J957" s="1353" t="s">
        <v>1052</v>
      </c>
      <c r="K957" s="1352">
        <v>0</v>
      </c>
      <c r="L957" s="1352">
        <v>14</v>
      </c>
      <c r="M957" s="1352">
        <v>0</v>
      </c>
      <c r="N957" s="1356">
        <f t="shared" si="14"/>
        <v>14</v>
      </c>
      <c r="O957" s="1355"/>
    </row>
    <row r="958" spans="1:15">
      <c r="A958" s="531" t="s">
        <v>39</v>
      </c>
      <c r="B958" s="531" t="s">
        <v>39</v>
      </c>
      <c r="C958" s="532" t="s">
        <v>736</v>
      </c>
      <c r="D958" s="531">
        <v>2016</v>
      </c>
      <c r="E958" s="533" t="s">
        <v>22</v>
      </c>
      <c r="F958" s="531" t="s">
        <v>6</v>
      </c>
      <c r="G958" s="533" t="s">
        <v>747</v>
      </c>
      <c r="H958" s="1351" t="s">
        <v>1152</v>
      </c>
      <c r="I958" s="1352" t="s">
        <v>860</v>
      </c>
      <c r="J958" s="1353" t="s">
        <v>1038</v>
      </c>
      <c r="K958" s="1352">
        <v>0</v>
      </c>
      <c r="L958" s="1352">
        <v>0</v>
      </c>
      <c r="M958" s="1352">
        <v>56</v>
      </c>
      <c r="N958" s="1354">
        <f t="shared" si="14"/>
        <v>56</v>
      </c>
      <c r="O958" s="1355"/>
    </row>
    <row r="959" spans="1:15">
      <c r="A959" s="531" t="s">
        <v>39</v>
      </c>
      <c r="B959" s="531" t="s">
        <v>39</v>
      </c>
      <c r="C959" s="532" t="s">
        <v>736</v>
      </c>
      <c r="D959" s="531">
        <v>2016</v>
      </c>
      <c r="E959" s="533" t="s">
        <v>22</v>
      </c>
      <c r="F959" s="531" t="s">
        <v>6</v>
      </c>
      <c r="G959" s="533" t="s">
        <v>747</v>
      </c>
      <c r="H959" s="1351" t="s">
        <v>1152</v>
      </c>
      <c r="I959" s="1352" t="s">
        <v>860</v>
      </c>
      <c r="J959" s="1353" t="s">
        <v>269</v>
      </c>
      <c r="K959" s="1352">
        <v>0</v>
      </c>
      <c r="L959" s="1352">
        <v>0</v>
      </c>
      <c r="M959" s="1352">
        <v>3</v>
      </c>
      <c r="N959" s="1354">
        <f t="shared" si="14"/>
        <v>3</v>
      </c>
      <c r="O959" s="1355"/>
    </row>
    <row r="960" spans="1:15">
      <c r="A960" s="531" t="s">
        <v>39</v>
      </c>
      <c r="B960" s="531" t="s">
        <v>39</v>
      </c>
      <c r="C960" s="532" t="s">
        <v>736</v>
      </c>
      <c r="D960" s="531">
        <v>2016</v>
      </c>
      <c r="E960" s="533" t="s">
        <v>22</v>
      </c>
      <c r="F960" s="531" t="s">
        <v>6</v>
      </c>
      <c r="G960" s="533" t="s">
        <v>747</v>
      </c>
      <c r="H960" s="1351" t="s">
        <v>1152</v>
      </c>
      <c r="I960" s="1352" t="s">
        <v>860</v>
      </c>
      <c r="J960" s="1353" t="s">
        <v>1059</v>
      </c>
      <c r="K960" s="1352">
        <v>0</v>
      </c>
      <c r="L960" s="1352">
        <v>77</v>
      </c>
      <c r="M960" s="1352">
        <v>64</v>
      </c>
      <c r="N960" s="1356">
        <f t="shared" si="14"/>
        <v>141</v>
      </c>
      <c r="O960" s="1355"/>
    </row>
    <row r="961" spans="1:15">
      <c r="A961" s="531" t="s">
        <v>39</v>
      </c>
      <c r="B961" s="531" t="s">
        <v>39</v>
      </c>
      <c r="C961" s="532" t="s">
        <v>736</v>
      </c>
      <c r="D961" s="531">
        <v>2016</v>
      </c>
      <c r="E961" s="533" t="s">
        <v>22</v>
      </c>
      <c r="F961" s="531" t="s">
        <v>6</v>
      </c>
      <c r="G961" s="533" t="s">
        <v>747</v>
      </c>
      <c r="H961" s="1351" t="s">
        <v>1152</v>
      </c>
      <c r="I961" s="1352" t="s">
        <v>860</v>
      </c>
      <c r="J961" s="1353" t="s">
        <v>1060</v>
      </c>
      <c r="K961" s="1352">
        <v>0</v>
      </c>
      <c r="L961" s="1352">
        <v>120</v>
      </c>
      <c r="M961" s="1352">
        <v>0</v>
      </c>
      <c r="N961" s="1354">
        <f t="shared" si="14"/>
        <v>120</v>
      </c>
      <c r="O961" s="1355"/>
    </row>
    <row r="962" spans="1:15">
      <c r="A962" s="531" t="s">
        <v>39</v>
      </c>
      <c r="B962" s="531" t="s">
        <v>39</v>
      </c>
      <c r="C962" s="532" t="s">
        <v>736</v>
      </c>
      <c r="D962" s="531">
        <v>2016</v>
      </c>
      <c r="E962" s="533" t="s">
        <v>22</v>
      </c>
      <c r="F962" s="531" t="s">
        <v>6</v>
      </c>
      <c r="G962" s="533" t="s">
        <v>747</v>
      </c>
      <c r="H962" s="1351" t="s">
        <v>1152</v>
      </c>
      <c r="I962" s="1352" t="s">
        <v>860</v>
      </c>
      <c r="J962" s="1353" t="s">
        <v>1061</v>
      </c>
      <c r="K962" s="1352">
        <v>0</v>
      </c>
      <c r="L962" s="1352">
        <v>19</v>
      </c>
      <c r="M962" s="1352">
        <v>0</v>
      </c>
      <c r="N962" s="1354">
        <f t="shared" si="14"/>
        <v>19</v>
      </c>
      <c r="O962" s="1355"/>
    </row>
    <row r="963" spans="1:15">
      <c r="A963" s="531" t="s">
        <v>39</v>
      </c>
      <c r="B963" s="531" t="s">
        <v>39</v>
      </c>
      <c r="C963" s="532" t="s">
        <v>736</v>
      </c>
      <c r="D963" s="531">
        <v>2016</v>
      </c>
      <c r="E963" s="533" t="s">
        <v>22</v>
      </c>
      <c r="F963" s="531" t="s">
        <v>6</v>
      </c>
      <c r="G963" s="533" t="s">
        <v>2644</v>
      </c>
      <c r="H963" s="1351" t="s">
        <v>594</v>
      </c>
      <c r="I963" s="1352" t="s">
        <v>860</v>
      </c>
      <c r="J963" s="1353" t="s">
        <v>1051</v>
      </c>
      <c r="K963" s="1352">
        <v>0</v>
      </c>
      <c r="L963" s="1352">
        <v>0</v>
      </c>
      <c r="M963" s="1352">
        <v>15</v>
      </c>
      <c r="N963" s="1356">
        <f t="shared" si="14"/>
        <v>15</v>
      </c>
      <c r="O963" s="1355"/>
    </row>
    <row r="964" spans="1:15">
      <c r="A964" s="531" t="s">
        <v>39</v>
      </c>
      <c r="B964" s="531" t="s">
        <v>39</v>
      </c>
      <c r="C964" s="532" t="s">
        <v>736</v>
      </c>
      <c r="D964" s="531">
        <v>2016</v>
      </c>
      <c r="E964" s="533" t="s">
        <v>22</v>
      </c>
      <c r="F964" s="531" t="s">
        <v>6</v>
      </c>
      <c r="G964" s="533" t="s">
        <v>2644</v>
      </c>
      <c r="H964" s="1351" t="s">
        <v>594</v>
      </c>
      <c r="I964" s="1352" t="s">
        <v>860</v>
      </c>
      <c r="J964" s="1353" t="s">
        <v>1040</v>
      </c>
      <c r="K964" s="1352">
        <v>0</v>
      </c>
      <c r="L964" s="1352">
        <v>3271</v>
      </c>
      <c r="M964" s="1352">
        <v>449</v>
      </c>
      <c r="N964" s="1354">
        <f t="shared" si="14"/>
        <v>3720</v>
      </c>
      <c r="O964" s="1355"/>
    </row>
    <row r="965" spans="1:15">
      <c r="A965" s="531" t="s">
        <v>39</v>
      </c>
      <c r="B965" s="531" t="s">
        <v>39</v>
      </c>
      <c r="C965" s="532" t="s">
        <v>736</v>
      </c>
      <c r="D965" s="531">
        <v>2016</v>
      </c>
      <c r="E965" s="533" t="s">
        <v>22</v>
      </c>
      <c r="F965" s="531" t="s">
        <v>6</v>
      </c>
      <c r="G965" s="533" t="s">
        <v>2644</v>
      </c>
      <c r="H965" s="1351" t="s">
        <v>594</v>
      </c>
      <c r="I965" s="1352" t="s">
        <v>860</v>
      </c>
      <c r="J965" s="1353" t="s">
        <v>1041</v>
      </c>
      <c r="K965" s="1352">
        <v>0</v>
      </c>
      <c r="L965" s="1352">
        <v>15</v>
      </c>
      <c r="M965" s="1352">
        <v>61</v>
      </c>
      <c r="N965" s="1354">
        <f t="shared" si="14"/>
        <v>76</v>
      </c>
      <c r="O965" s="1355"/>
    </row>
    <row r="966" spans="1:15">
      <c r="A966" s="531" t="s">
        <v>39</v>
      </c>
      <c r="B966" s="531" t="s">
        <v>39</v>
      </c>
      <c r="C966" s="532" t="s">
        <v>736</v>
      </c>
      <c r="D966" s="531">
        <v>2016</v>
      </c>
      <c r="E966" s="533" t="s">
        <v>22</v>
      </c>
      <c r="F966" s="531" t="s">
        <v>6</v>
      </c>
      <c r="G966" s="533" t="s">
        <v>2644</v>
      </c>
      <c r="H966" s="1351" t="s">
        <v>594</v>
      </c>
      <c r="I966" s="1352" t="s">
        <v>860</v>
      </c>
      <c r="J966" s="1353" t="s">
        <v>1044</v>
      </c>
      <c r="K966" s="1352">
        <v>0</v>
      </c>
      <c r="L966" s="1352">
        <v>10</v>
      </c>
      <c r="M966" s="1352">
        <v>9</v>
      </c>
      <c r="N966" s="1356">
        <f t="shared" ref="N966:N1029" si="15">K966+L966+M966</f>
        <v>19</v>
      </c>
      <c r="O966" s="1355"/>
    </row>
    <row r="967" spans="1:15">
      <c r="A967" s="531" t="s">
        <v>39</v>
      </c>
      <c r="B967" s="531" t="s">
        <v>39</v>
      </c>
      <c r="C967" s="532" t="s">
        <v>736</v>
      </c>
      <c r="D967" s="531">
        <v>2016</v>
      </c>
      <c r="E967" s="533" t="s">
        <v>22</v>
      </c>
      <c r="F967" s="531" t="s">
        <v>6</v>
      </c>
      <c r="G967" s="1353" t="s">
        <v>741</v>
      </c>
      <c r="H967" s="1351" t="s">
        <v>594</v>
      </c>
      <c r="I967" s="1352" t="s">
        <v>860</v>
      </c>
      <c r="J967" s="1353" t="s">
        <v>90</v>
      </c>
      <c r="K967" s="1352">
        <v>0</v>
      </c>
      <c r="L967" s="1352">
        <v>0</v>
      </c>
      <c r="M967" s="1352">
        <v>248</v>
      </c>
      <c r="N967" s="1354">
        <f t="shared" si="15"/>
        <v>248</v>
      </c>
      <c r="O967" s="1355"/>
    </row>
    <row r="968" spans="1:15">
      <c r="A968" s="531" t="s">
        <v>39</v>
      </c>
      <c r="B968" s="531" t="s">
        <v>39</v>
      </c>
      <c r="C968" s="532" t="s">
        <v>736</v>
      </c>
      <c r="D968" s="531">
        <v>2016</v>
      </c>
      <c r="E968" s="533" t="s">
        <v>22</v>
      </c>
      <c r="F968" s="531" t="s">
        <v>6</v>
      </c>
      <c r="G968" s="533" t="s">
        <v>747</v>
      </c>
      <c r="H968" s="1351" t="s">
        <v>594</v>
      </c>
      <c r="I968" s="1352" t="s">
        <v>860</v>
      </c>
      <c r="J968" s="1353" t="s">
        <v>1037</v>
      </c>
      <c r="K968" s="1352">
        <v>0</v>
      </c>
      <c r="L968" s="1352">
        <v>0</v>
      </c>
      <c r="M968" s="1352">
        <v>4</v>
      </c>
      <c r="N968" s="1354">
        <f t="shared" si="15"/>
        <v>4</v>
      </c>
      <c r="O968" s="1355"/>
    </row>
    <row r="969" spans="1:15">
      <c r="A969" s="531" t="s">
        <v>39</v>
      </c>
      <c r="B969" s="531" t="s">
        <v>39</v>
      </c>
      <c r="C969" s="532" t="s">
        <v>736</v>
      </c>
      <c r="D969" s="531">
        <v>2016</v>
      </c>
      <c r="E969" s="533" t="s">
        <v>22</v>
      </c>
      <c r="F969" s="531" t="s">
        <v>6</v>
      </c>
      <c r="G969" s="533" t="s">
        <v>747</v>
      </c>
      <c r="H969" s="1351" t="s">
        <v>594</v>
      </c>
      <c r="I969" s="1352" t="s">
        <v>860</v>
      </c>
      <c r="J969" s="1353" t="s">
        <v>1051</v>
      </c>
      <c r="K969" s="1352">
        <v>0</v>
      </c>
      <c r="L969" s="1352">
        <v>258</v>
      </c>
      <c r="M969" s="1352">
        <v>124</v>
      </c>
      <c r="N969" s="1356">
        <f t="shared" si="15"/>
        <v>382</v>
      </c>
      <c r="O969" s="1355"/>
    </row>
    <row r="970" spans="1:15">
      <c r="A970" s="531" t="s">
        <v>39</v>
      </c>
      <c r="B970" s="531" t="s">
        <v>39</v>
      </c>
      <c r="C970" s="532" t="s">
        <v>736</v>
      </c>
      <c r="D970" s="531">
        <v>2016</v>
      </c>
      <c r="E970" s="533" t="s">
        <v>22</v>
      </c>
      <c r="F970" s="531" t="s">
        <v>6</v>
      </c>
      <c r="G970" s="533" t="s">
        <v>747</v>
      </c>
      <c r="H970" s="1351" t="s">
        <v>594</v>
      </c>
      <c r="I970" s="1352" t="s">
        <v>860</v>
      </c>
      <c r="J970" s="1353" t="s">
        <v>1052</v>
      </c>
      <c r="K970" s="1352">
        <v>0</v>
      </c>
      <c r="L970" s="1352">
        <v>56</v>
      </c>
      <c r="M970" s="1352">
        <v>45</v>
      </c>
      <c r="N970" s="1354">
        <f t="shared" si="15"/>
        <v>101</v>
      </c>
      <c r="O970" s="1355"/>
    </row>
    <row r="971" spans="1:15">
      <c r="A971" s="531" t="s">
        <v>39</v>
      </c>
      <c r="B971" s="531" t="s">
        <v>39</v>
      </c>
      <c r="C971" s="532" t="s">
        <v>736</v>
      </c>
      <c r="D971" s="531">
        <v>2016</v>
      </c>
      <c r="E971" s="533" t="s">
        <v>22</v>
      </c>
      <c r="F971" s="531" t="s">
        <v>6</v>
      </c>
      <c r="G971" s="533" t="s">
        <v>747</v>
      </c>
      <c r="H971" s="1351" t="s">
        <v>594</v>
      </c>
      <c r="I971" s="1352" t="s">
        <v>860</v>
      </c>
      <c r="J971" s="1353" t="s">
        <v>269</v>
      </c>
      <c r="K971" s="1352">
        <v>0</v>
      </c>
      <c r="L971" s="1352">
        <v>56</v>
      </c>
      <c r="M971" s="1352">
        <v>0</v>
      </c>
      <c r="N971" s="1354">
        <f t="shared" si="15"/>
        <v>56</v>
      </c>
      <c r="O971" s="1355"/>
    </row>
    <row r="972" spans="1:15">
      <c r="A972" s="531" t="s">
        <v>39</v>
      </c>
      <c r="B972" s="531" t="s">
        <v>39</v>
      </c>
      <c r="C972" s="532" t="s">
        <v>736</v>
      </c>
      <c r="D972" s="531">
        <v>2016</v>
      </c>
      <c r="E972" s="533" t="s">
        <v>22</v>
      </c>
      <c r="F972" s="531" t="s">
        <v>6</v>
      </c>
      <c r="G972" s="533" t="s">
        <v>747</v>
      </c>
      <c r="H972" s="1351" t="s">
        <v>594</v>
      </c>
      <c r="I972" s="1352" t="s">
        <v>860</v>
      </c>
      <c r="J972" s="1353" t="s">
        <v>1059</v>
      </c>
      <c r="K972" s="1352">
        <v>0</v>
      </c>
      <c r="L972" s="1352">
        <v>2177</v>
      </c>
      <c r="M972" s="1352">
        <v>3180</v>
      </c>
      <c r="N972" s="1356">
        <f t="shared" si="15"/>
        <v>5357</v>
      </c>
      <c r="O972" s="1355"/>
    </row>
    <row r="973" spans="1:15">
      <c r="A973" s="531" t="s">
        <v>39</v>
      </c>
      <c r="B973" s="531" t="s">
        <v>39</v>
      </c>
      <c r="C973" s="532" t="s">
        <v>736</v>
      </c>
      <c r="D973" s="531">
        <v>2016</v>
      </c>
      <c r="E973" s="533" t="s">
        <v>22</v>
      </c>
      <c r="F973" s="531" t="s">
        <v>6</v>
      </c>
      <c r="G973" s="533" t="s">
        <v>747</v>
      </c>
      <c r="H973" s="1351" t="s">
        <v>594</v>
      </c>
      <c r="I973" s="1352" t="s">
        <v>860</v>
      </c>
      <c r="J973" s="1353" t="s">
        <v>1060</v>
      </c>
      <c r="K973" s="1352">
        <v>0</v>
      </c>
      <c r="L973" s="1352">
        <v>278</v>
      </c>
      <c r="M973" s="1352">
        <v>34</v>
      </c>
      <c r="N973" s="1354">
        <f t="shared" si="15"/>
        <v>312</v>
      </c>
      <c r="O973" s="1355"/>
    </row>
    <row r="974" spans="1:15">
      <c r="A974" s="531" t="s">
        <v>39</v>
      </c>
      <c r="B974" s="531" t="s">
        <v>39</v>
      </c>
      <c r="C974" s="532" t="s">
        <v>736</v>
      </c>
      <c r="D974" s="531">
        <v>2016</v>
      </c>
      <c r="E974" s="533" t="s">
        <v>22</v>
      </c>
      <c r="F974" s="531" t="s">
        <v>6</v>
      </c>
      <c r="G974" s="533" t="s">
        <v>747</v>
      </c>
      <c r="H974" s="1351" t="s">
        <v>594</v>
      </c>
      <c r="I974" s="1352" t="s">
        <v>860</v>
      </c>
      <c r="J974" s="1353" t="s">
        <v>1061</v>
      </c>
      <c r="K974" s="1352">
        <v>0</v>
      </c>
      <c r="L974" s="1352">
        <v>701</v>
      </c>
      <c r="M974" s="1352">
        <v>28</v>
      </c>
      <c r="N974" s="1354">
        <f t="shared" si="15"/>
        <v>729</v>
      </c>
      <c r="O974" s="1355"/>
    </row>
    <row r="975" spans="1:15">
      <c r="A975" s="531" t="s">
        <v>39</v>
      </c>
      <c r="B975" s="531" t="s">
        <v>39</v>
      </c>
      <c r="C975" s="532" t="s">
        <v>736</v>
      </c>
      <c r="D975" s="531">
        <v>2016</v>
      </c>
      <c r="E975" s="533" t="s">
        <v>22</v>
      </c>
      <c r="F975" s="531" t="s">
        <v>6</v>
      </c>
      <c r="G975" s="533" t="s">
        <v>747</v>
      </c>
      <c r="H975" s="1351" t="s">
        <v>594</v>
      </c>
      <c r="I975" s="1352" t="s">
        <v>860</v>
      </c>
      <c r="J975" s="1353" t="s">
        <v>1043</v>
      </c>
      <c r="K975" s="1352">
        <v>0</v>
      </c>
      <c r="L975" s="1352">
        <v>1</v>
      </c>
      <c r="M975" s="1352">
        <v>0</v>
      </c>
      <c r="N975" s="1356">
        <f t="shared" si="15"/>
        <v>1</v>
      </c>
      <c r="O975" s="1355"/>
    </row>
    <row r="976" spans="1:15">
      <c r="A976" s="531" t="s">
        <v>39</v>
      </c>
      <c r="B976" s="531" t="s">
        <v>39</v>
      </c>
      <c r="C976" s="532" t="s">
        <v>736</v>
      </c>
      <c r="D976" s="531">
        <v>2016</v>
      </c>
      <c r="E976" s="533" t="s">
        <v>22</v>
      </c>
      <c r="F976" s="531" t="s">
        <v>6</v>
      </c>
      <c r="G976" s="533" t="s">
        <v>747</v>
      </c>
      <c r="H976" s="1351" t="s">
        <v>594</v>
      </c>
      <c r="I976" s="1352" t="s">
        <v>860</v>
      </c>
      <c r="J976" s="1353" t="s">
        <v>1062</v>
      </c>
      <c r="K976" s="1352">
        <v>0</v>
      </c>
      <c r="L976" s="1352">
        <v>0</v>
      </c>
      <c r="M976" s="1352">
        <v>210</v>
      </c>
      <c r="N976" s="1354">
        <f t="shared" si="15"/>
        <v>210</v>
      </c>
      <c r="O976" s="1355"/>
    </row>
    <row r="977" spans="1:15">
      <c r="A977" s="531" t="s">
        <v>39</v>
      </c>
      <c r="B977" s="531" t="s">
        <v>39</v>
      </c>
      <c r="C977" s="532" t="s">
        <v>736</v>
      </c>
      <c r="D977" s="531">
        <v>2016</v>
      </c>
      <c r="E977" s="533" t="s">
        <v>22</v>
      </c>
      <c r="F977" s="531" t="s">
        <v>6</v>
      </c>
      <c r="G977" s="533" t="s">
        <v>2647</v>
      </c>
      <c r="H977" s="1351" t="s">
        <v>594</v>
      </c>
      <c r="I977" s="1352" t="s">
        <v>860</v>
      </c>
      <c r="J977" s="1353" t="s">
        <v>90</v>
      </c>
      <c r="K977" s="1352">
        <v>0</v>
      </c>
      <c r="L977" s="1352">
        <v>41</v>
      </c>
      <c r="M977" s="1352">
        <v>745</v>
      </c>
      <c r="N977" s="1354">
        <f t="shared" si="15"/>
        <v>786</v>
      </c>
      <c r="O977" s="1355"/>
    </row>
    <row r="978" spans="1:15">
      <c r="A978" s="531" t="s">
        <v>39</v>
      </c>
      <c r="B978" s="531" t="s">
        <v>39</v>
      </c>
      <c r="C978" s="532" t="s">
        <v>736</v>
      </c>
      <c r="D978" s="531">
        <v>2016</v>
      </c>
      <c r="E978" s="533" t="s">
        <v>22</v>
      </c>
      <c r="F978" s="531" t="s">
        <v>6</v>
      </c>
      <c r="G978" s="533" t="s">
        <v>745</v>
      </c>
      <c r="H978" s="1351" t="s">
        <v>594</v>
      </c>
      <c r="I978" s="1352" t="s">
        <v>860</v>
      </c>
      <c r="J978" s="1353" t="s">
        <v>74</v>
      </c>
      <c r="K978" s="1352">
        <v>0</v>
      </c>
      <c r="L978" s="1352">
        <v>79</v>
      </c>
      <c r="M978" s="1352">
        <v>0</v>
      </c>
      <c r="N978" s="1356">
        <f t="shared" si="15"/>
        <v>79</v>
      </c>
      <c r="O978" s="1355"/>
    </row>
    <row r="979" spans="1:15">
      <c r="A979" s="531" t="s">
        <v>39</v>
      </c>
      <c r="B979" s="531" t="s">
        <v>39</v>
      </c>
      <c r="C979" s="532" t="s">
        <v>736</v>
      </c>
      <c r="D979" s="531">
        <v>2016</v>
      </c>
      <c r="E979" s="533" t="s">
        <v>22</v>
      </c>
      <c r="F979" s="531" t="s">
        <v>6</v>
      </c>
      <c r="G979" s="533" t="s">
        <v>747</v>
      </c>
      <c r="H979" s="1351" t="s">
        <v>2070</v>
      </c>
      <c r="I979" s="1352" t="s">
        <v>860</v>
      </c>
      <c r="J979" s="1353" t="s">
        <v>1037</v>
      </c>
      <c r="K979" s="1352">
        <v>0</v>
      </c>
      <c r="L979" s="1352">
        <v>0</v>
      </c>
      <c r="M979" s="1352">
        <v>1</v>
      </c>
      <c r="N979" s="1354">
        <f t="shared" si="15"/>
        <v>1</v>
      </c>
      <c r="O979" s="1355"/>
    </row>
    <row r="980" spans="1:15">
      <c r="A980" s="531" t="s">
        <v>39</v>
      </c>
      <c r="B980" s="531" t="s">
        <v>39</v>
      </c>
      <c r="C980" s="532" t="s">
        <v>736</v>
      </c>
      <c r="D980" s="531">
        <v>2016</v>
      </c>
      <c r="E980" s="533" t="s">
        <v>22</v>
      </c>
      <c r="F980" s="531" t="s">
        <v>6</v>
      </c>
      <c r="G980" s="533" t="s">
        <v>747</v>
      </c>
      <c r="H980" s="1351" t="s">
        <v>2070</v>
      </c>
      <c r="I980" s="1352" t="s">
        <v>860</v>
      </c>
      <c r="J980" s="1353" t="s">
        <v>1059</v>
      </c>
      <c r="K980" s="1352">
        <v>0</v>
      </c>
      <c r="L980" s="1352">
        <v>0</v>
      </c>
      <c r="M980" s="1352">
        <v>18</v>
      </c>
      <c r="N980" s="1354">
        <f t="shared" si="15"/>
        <v>18</v>
      </c>
      <c r="O980" s="1355"/>
    </row>
    <row r="981" spans="1:15">
      <c r="A981" s="531" t="s">
        <v>39</v>
      </c>
      <c r="B981" s="531" t="s">
        <v>39</v>
      </c>
      <c r="C981" s="532" t="s">
        <v>736</v>
      </c>
      <c r="D981" s="531">
        <v>2016</v>
      </c>
      <c r="E981" s="533" t="s">
        <v>22</v>
      </c>
      <c r="F981" s="531" t="s">
        <v>6</v>
      </c>
      <c r="G981" s="533" t="s">
        <v>2644</v>
      </c>
      <c r="H981" s="1351" t="s">
        <v>1394</v>
      </c>
      <c r="I981" s="1352" t="s">
        <v>860</v>
      </c>
      <c r="J981" s="1353" t="s">
        <v>1040</v>
      </c>
      <c r="K981" s="1352">
        <v>0</v>
      </c>
      <c r="L981" s="1352">
        <v>0</v>
      </c>
      <c r="M981" s="1352">
        <v>3</v>
      </c>
      <c r="N981" s="1356">
        <f t="shared" si="15"/>
        <v>3</v>
      </c>
      <c r="O981" s="1355"/>
    </row>
    <row r="982" spans="1:15">
      <c r="A982" s="531" t="s">
        <v>39</v>
      </c>
      <c r="B982" s="531" t="s">
        <v>39</v>
      </c>
      <c r="C982" s="532" t="s">
        <v>736</v>
      </c>
      <c r="D982" s="531">
        <v>2016</v>
      </c>
      <c r="E982" s="533" t="s">
        <v>22</v>
      </c>
      <c r="F982" s="531" t="s">
        <v>6</v>
      </c>
      <c r="G982" s="533" t="s">
        <v>747</v>
      </c>
      <c r="H982" s="1351" t="s">
        <v>1394</v>
      </c>
      <c r="I982" s="1352" t="s">
        <v>860</v>
      </c>
      <c r="J982" s="1353" t="s">
        <v>1059</v>
      </c>
      <c r="K982" s="1352">
        <v>0</v>
      </c>
      <c r="L982" s="1352">
        <v>19</v>
      </c>
      <c r="M982" s="1352">
        <v>0</v>
      </c>
      <c r="N982" s="1354">
        <f t="shared" si="15"/>
        <v>19</v>
      </c>
      <c r="O982" s="1355"/>
    </row>
    <row r="983" spans="1:15">
      <c r="A983" s="531" t="s">
        <v>39</v>
      </c>
      <c r="B983" s="531" t="s">
        <v>39</v>
      </c>
      <c r="C983" s="532" t="s">
        <v>736</v>
      </c>
      <c r="D983" s="531">
        <v>2016</v>
      </c>
      <c r="E983" s="533" t="s">
        <v>22</v>
      </c>
      <c r="F983" s="531" t="s">
        <v>6</v>
      </c>
      <c r="G983" s="533" t="s">
        <v>747</v>
      </c>
      <c r="H983" s="1351" t="s">
        <v>1394</v>
      </c>
      <c r="I983" s="1352" t="s">
        <v>860</v>
      </c>
      <c r="J983" s="1353" t="s">
        <v>1060</v>
      </c>
      <c r="K983" s="1352">
        <v>0</v>
      </c>
      <c r="L983" s="1352">
        <v>252</v>
      </c>
      <c r="M983" s="1352">
        <v>2</v>
      </c>
      <c r="N983" s="1354">
        <f t="shared" si="15"/>
        <v>254</v>
      </c>
      <c r="O983" s="1355"/>
    </row>
    <row r="984" spans="1:15">
      <c r="A984" s="531" t="s">
        <v>39</v>
      </c>
      <c r="B984" s="531" t="s">
        <v>39</v>
      </c>
      <c r="C984" s="532" t="s">
        <v>736</v>
      </c>
      <c r="D984" s="531">
        <v>2016</v>
      </c>
      <c r="E984" s="533" t="s">
        <v>22</v>
      </c>
      <c r="F984" s="531" t="s">
        <v>6</v>
      </c>
      <c r="G984" s="533" t="s">
        <v>747</v>
      </c>
      <c r="H984" s="1351" t="s">
        <v>1394</v>
      </c>
      <c r="I984" s="1352" t="s">
        <v>860</v>
      </c>
      <c r="J984" s="1353" t="s">
        <v>1043</v>
      </c>
      <c r="K984" s="1352">
        <v>0</v>
      </c>
      <c r="L984" s="1352">
        <v>0</v>
      </c>
      <c r="M984" s="1352">
        <v>1</v>
      </c>
      <c r="N984" s="1356">
        <f t="shared" si="15"/>
        <v>1</v>
      </c>
      <c r="O984" s="1355"/>
    </row>
    <row r="985" spans="1:15">
      <c r="A985" s="531" t="s">
        <v>39</v>
      </c>
      <c r="B985" s="531" t="s">
        <v>39</v>
      </c>
      <c r="C985" s="532" t="s">
        <v>736</v>
      </c>
      <c r="D985" s="531">
        <v>2016</v>
      </c>
      <c r="E985" s="533" t="s">
        <v>22</v>
      </c>
      <c r="F985" s="531" t="s">
        <v>6</v>
      </c>
      <c r="G985" s="533" t="s">
        <v>2644</v>
      </c>
      <c r="H985" s="1351" t="s">
        <v>599</v>
      </c>
      <c r="I985" s="1352" t="s">
        <v>2095</v>
      </c>
      <c r="J985" s="1353" t="s">
        <v>1051</v>
      </c>
      <c r="K985" s="1352">
        <v>0</v>
      </c>
      <c r="L985" s="1352">
        <v>0</v>
      </c>
      <c r="M985" s="1352">
        <v>1</v>
      </c>
      <c r="N985" s="1354">
        <f t="shared" si="15"/>
        <v>1</v>
      </c>
      <c r="O985" s="1355"/>
    </row>
    <row r="986" spans="1:15">
      <c r="A986" s="531" t="s">
        <v>39</v>
      </c>
      <c r="B986" s="531" t="s">
        <v>39</v>
      </c>
      <c r="C986" s="532" t="s">
        <v>736</v>
      </c>
      <c r="D986" s="531">
        <v>2016</v>
      </c>
      <c r="E986" s="533" t="s">
        <v>22</v>
      </c>
      <c r="F986" s="531" t="s">
        <v>6</v>
      </c>
      <c r="G986" s="533" t="s">
        <v>2644</v>
      </c>
      <c r="H986" s="1351" t="s">
        <v>599</v>
      </c>
      <c r="I986" s="1352" t="s">
        <v>2095</v>
      </c>
      <c r="J986" s="1353" t="s">
        <v>1040</v>
      </c>
      <c r="K986" s="1352">
        <v>0</v>
      </c>
      <c r="L986" s="1352">
        <v>372</v>
      </c>
      <c r="M986" s="1352">
        <v>308</v>
      </c>
      <c r="N986" s="1354">
        <f t="shared" si="15"/>
        <v>680</v>
      </c>
      <c r="O986" s="1355"/>
    </row>
    <row r="987" spans="1:15">
      <c r="A987" s="531" t="s">
        <v>39</v>
      </c>
      <c r="B987" s="531" t="s">
        <v>39</v>
      </c>
      <c r="C987" s="532" t="s">
        <v>736</v>
      </c>
      <c r="D987" s="531">
        <v>2016</v>
      </c>
      <c r="E987" s="533" t="s">
        <v>22</v>
      </c>
      <c r="F987" s="531" t="s">
        <v>6</v>
      </c>
      <c r="G987" s="533" t="s">
        <v>2644</v>
      </c>
      <c r="H987" s="1351" t="s">
        <v>599</v>
      </c>
      <c r="I987" s="1352" t="s">
        <v>2095</v>
      </c>
      <c r="J987" s="1353" t="s">
        <v>1041</v>
      </c>
      <c r="K987" s="1352">
        <v>0</v>
      </c>
      <c r="L987" s="1352">
        <v>0</v>
      </c>
      <c r="M987" s="1352">
        <v>74</v>
      </c>
      <c r="N987" s="1356">
        <f t="shared" si="15"/>
        <v>74</v>
      </c>
      <c r="O987" s="1355"/>
    </row>
    <row r="988" spans="1:15">
      <c r="A988" s="531" t="s">
        <v>39</v>
      </c>
      <c r="B988" s="531" t="s">
        <v>39</v>
      </c>
      <c r="C988" s="532" t="s">
        <v>736</v>
      </c>
      <c r="D988" s="531">
        <v>2016</v>
      </c>
      <c r="E988" s="533" t="s">
        <v>22</v>
      </c>
      <c r="F988" s="531" t="s">
        <v>6</v>
      </c>
      <c r="G988" s="533" t="s">
        <v>747</v>
      </c>
      <c r="H988" s="1351" t="s">
        <v>599</v>
      </c>
      <c r="I988" s="1352" t="s">
        <v>2095</v>
      </c>
      <c r="J988" s="1353" t="s">
        <v>1051</v>
      </c>
      <c r="K988" s="1352">
        <v>0</v>
      </c>
      <c r="L988" s="1352">
        <v>118</v>
      </c>
      <c r="M988" s="1352">
        <v>4</v>
      </c>
      <c r="N988" s="1354">
        <f t="shared" si="15"/>
        <v>122</v>
      </c>
      <c r="O988" s="1355"/>
    </row>
    <row r="989" spans="1:15">
      <c r="A989" s="531" t="s">
        <v>39</v>
      </c>
      <c r="B989" s="531" t="s">
        <v>39</v>
      </c>
      <c r="C989" s="532" t="s">
        <v>736</v>
      </c>
      <c r="D989" s="531">
        <v>2016</v>
      </c>
      <c r="E989" s="533" t="s">
        <v>22</v>
      </c>
      <c r="F989" s="531" t="s">
        <v>6</v>
      </c>
      <c r="G989" s="533" t="s">
        <v>747</v>
      </c>
      <c r="H989" s="1351" t="s">
        <v>599</v>
      </c>
      <c r="I989" s="1352" t="s">
        <v>2095</v>
      </c>
      <c r="J989" s="1353" t="s">
        <v>1052</v>
      </c>
      <c r="K989" s="1352">
        <v>0</v>
      </c>
      <c r="L989" s="1352">
        <v>1</v>
      </c>
      <c r="M989" s="1352">
        <v>0</v>
      </c>
      <c r="N989" s="1354">
        <f t="shared" si="15"/>
        <v>1</v>
      </c>
      <c r="O989" s="1355"/>
    </row>
    <row r="990" spans="1:15">
      <c r="A990" s="531" t="s">
        <v>39</v>
      </c>
      <c r="B990" s="531" t="s">
        <v>39</v>
      </c>
      <c r="C990" s="532" t="s">
        <v>736</v>
      </c>
      <c r="D990" s="531">
        <v>2016</v>
      </c>
      <c r="E990" s="533" t="s">
        <v>22</v>
      </c>
      <c r="F990" s="531" t="s">
        <v>6</v>
      </c>
      <c r="G990" s="533" t="s">
        <v>747</v>
      </c>
      <c r="H990" s="1351" t="s">
        <v>599</v>
      </c>
      <c r="I990" s="1352" t="s">
        <v>2095</v>
      </c>
      <c r="J990" s="1353" t="s">
        <v>1038</v>
      </c>
      <c r="K990" s="1352">
        <v>0</v>
      </c>
      <c r="L990" s="1352">
        <v>14</v>
      </c>
      <c r="M990" s="1352">
        <v>22</v>
      </c>
      <c r="N990" s="1356">
        <f t="shared" si="15"/>
        <v>36</v>
      </c>
      <c r="O990" s="1355"/>
    </row>
    <row r="991" spans="1:15">
      <c r="A991" s="531" t="s">
        <v>39</v>
      </c>
      <c r="B991" s="531" t="s">
        <v>39</v>
      </c>
      <c r="C991" s="532" t="s">
        <v>736</v>
      </c>
      <c r="D991" s="531">
        <v>2016</v>
      </c>
      <c r="E991" s="533" t="s">
        <v>22</v>
      </c>
      <c r="F991" s="531" t="s">
        <v>6</v>
      </c>
      <c r="G991" s="533" t="s">
        <v>747</v>
      </c>
      <c r="H991" s="1351" t="s">
        <v>599</v>
      </c>
      <c r="I991" s="1352" t="s">
        <v>2095</v>
      </c>
      <c r="J991" s="1353" t="s">
        <v>1059</v>
      </c>
      <c r="K991" s="1352">
        <v>0</v>
      </c>
      <c r="L991" s="1352">
        <v>12</v>
      </c>
      <c r="M991" s="1352">
        <v>0</v>
      </c>
      <c r="N991" s="1354">
        <f t="shared" si="15"/>
        <v>12</v>
      </c>
      <c r="O991" s="1355"/>
    </row>
    <row r="992" spans="1:15">
      <c r="A992" s="531" t="s">
        <v>39</v>
      </c>
      <c r="B992" s="531" t="s">
        <v>39</v>
      </c>
      <c r="C992" s="532" t="s">
        <v>736</v>
      </c>
      <c r="D992" s="531">
        <v>2016</v>
      </c>
      <c r="E992" s="533" t="s">
        <v>22</v>
      </c>
      <c r="F992" s="531" t="s">
        <v>6</v>
      </c>
      <c r="G992" s="533" t="s">
        <v>747</v>
      </c>
      <c r="H992" s="1351" t="s">
        <v>599</v>
      </c>
      <c r="I992" s="1352" t="s">
        <v>2095</v>
      </c>
      <c r="J992" s="1353" t="s">
        <v>1060</v>
      </c>
      <c r="K992" s="1352">
        <v>0</v>
      </c>
      <c r="L992" s="1352">
        <v>1737</v>
      </c>
      <c r="M992" s="1352">
        <v>3</v>
      </c>
      <c r="N992" s="1354">
        <f t="shared" si="15"/>
        <v>1740</v>
      </c>
      <c r="O992" s="1355"/>
    </row>
    <row r="993" spans="1:15">
      <c r="A993" s="531" t="s">
        <v>39</v>
      </c>
      <c r="B993" s="531" t="s">
        <v>39</v>
      </c>
      <c r="C993" s="532" t="s">
        <v>736</v>
      </c>
      <c r="D993" s="531">
        <v>2016</v>
      </c>
      <c r="E993" s="533" t="s">
        <v>22</v>
      </c>
      <c r="F993" s="531" t="s">
        <v>6</v>
      </c>
      <c r="G993" s="533" t="s">
        <v>747</v>
      </c>
      <c r="H993" s="1351" t="s">
        <v>599</v>
      </c>
      <c r="I993" s="1352" t="s">
        <v>2095</v>
      </c>
      <c r="J993" s="1353" t="s">
        <v>1061</v>
      </c>
      <c r="K993" s="1352">
        <v>0</v>
      </c>
      <c r="L993" s="1352">
        <v>19</v>
      </c>
      <c r="M993" s="1352">
        <v>0</v>
      </c>
      <c r="N993" s="1356">
        <f t="shared" si="15"/>
        <v>19</v>
      </c>
      <c r="O993" s="1355"/>
    </row>
    <row r="994" spans="1:15">
      <c r="A994" s="531" t="s">
        <v>39</v>
      </c>
      <c r="B994" s="531" t="s">
        <v>39</v>
      </c>
      <c r="C994" s="532" t="s">
        <v>736</v>
      </c>
      <c r="D994" s="531">
        <v>2016</v>
      </c>
      <c r="E994" s="533" t="s">
        <v>22</v>
      </c>
      <c r="F994" s="531" t="s">
        <v>6</v>
      </c>
      <c r="G994" s="533" t="s">
        <v>747</v>
      </c>
      <c r="H994" s="1351" t="s">
        <v>599</v>
      </c>
      <c r="I994" s="1352" t="s">
        <v>2095</v>
      </c>
      <c r="J994" s="1353" t="s">
        <v>1043</v>
      </c>
      <c r="K994" s="1352">
        <v>0</v>
      </c>
      <c r="L994" s="1352">
        <v>3</v>
      </c>
      <c r="M994" s="1352">
        <v>0</v>
      </c>
      <c r="N994" s="1354">
        <f t="shared" si="15"/>
        <v>3</v>
      </c>
      <c r="O994" s="1355"/>
    </row>
    <row r="995" spans="1:15">
      <c r="A995" s="531" t="s">
        <v>39</v>
      </c>
      <c r="B995" s="531" t="s">
        <v>39</v>
      </c>
      <c r="C995" s="532" t="s">
        <v>736</v>
      </c>
      <c r="D995" s="531">
        <v>2016</v>
      </c>
      <c r="E995" s="533" t="s">
        <v>22</v>
      </c>
      <c r="F995" s="531" t="s">
        <v>6</v>
      </c>
      <c r="G995" s="533" t="s">
        <v>2644</v>
      </c>
      <c r="H995" s="1351" t="s">
        <v>2686</v>
      </c>
      <c r="I995" s="1352" t="s">
        <v>2095</v>
      </c>
      <c r="J995" s="1353" t="s">
        <v>1040</v>
      </c>
      <c r="K995" s="1352">
        <v>0</v>
      </c>
      <c r="L995" s="1352">
        <v>73</v>
      </c>
      <c r="M995" s="1352">
        <v>0</v>
      </c>
      <c r="N995" s="1354">
        <f t="shared" si="15"/>
        <v>73</v>
      </c>
      <c r="O995" s="1355"/>
    </row>
    <row r="996" spans="1:15">
      <c r="A996" s="531" t="s">
        <v>39</v>
      </c>
      <c r="B996" s="531" t="s">
        <v>39</v>
      </c>
      <c r="C996" s="532" t="s">
        <v>736</v>
      </c>
      <c r="D996" s="531">
        <v>2016</v>
      </c>
      <c r="E996" s="533" t="s">
        <v>22</v>
      </c>
      <c r="F996" s="531" t="s">
        <v>6</v>
      </c>
      <c r="G996" s="533" t="s">
        <v>2644</v>
      </c>
      <c r="H996" s="1351" t="s">
        <v>1138</v>
      </c>
      <c r="I996" s="1352" t="s">
        <v>860</v>
      </c>
      <c r="J996" s="1353" t="s">
        <v>1040</v>
      </c>
      <c r="K996" s="1352">
        <v>0</v>
      </c>
      <c r="L996" s="1352">
        <v>47</v>
      </c>
      <c r="M996" s="1352">
        <v>13</v>
      </c>
      <c r="N996" s="1356">
        <f t="shared" si="15"/>
        <v>60</v>
      </c>
      <c r="O996" s="1355"/>
    </row>
    <row r="997" spans="1:15">
      <c r="A997" s="531" t="s">
        <v>39</v>
      </c>
      <c r="B997" s="531" t="s">
        <v>39</v>
      </c>
      <c r="C997" s="532" t="s">
        <v>736</v>
      </c>
      <c r="D997" s="531">
        <v>2016</v>
      </c>
      <c r="E997" s="533" t="s">
        <v>22</v>
      </c>
      <c r="F997" s="531" t="s">
        <v>6</v>
      </c>
      <c r="G997" s="533" t="s">
        <v>2644</v>
      </c>
      <c r="H997" s="1351" t="s">
        <v>1138</v>
      </c>
      <c r="I997" s="1352" t="s">
        <v>860</v>
      </c>
      <c r="J997" s="1353" t="s">
        <v>1044</v>
      </c>
      <c r="K997" s="1352">
        <v>0</v>
      </c>
      <c r="L997" s="1352">
        <v>1</v>
      </c>
      <c r="M997" s="1352">
        <v>0</v>
      </c>
      <c r="N997" s="1354">
        <f t="shared" si="15"/>
        <v>1</v>
      </c>
      <c r="O997" s="1355"/>
    </row>
    <row r="998" spans="1:15">
      <c r="A998" s="531" t="s">
        <v>39</v>
      </c>
      <c r="B998" s="531" t="s">
        <v>39</v>
      </c>
      <c r="C998" s="532" t="s">
        <v>736</v>
      </c>
      <c r="D998" s="531">
        <v>2016</v>
      </c>
      <c r="E998" s="533" t="s">
        <v>22</v>
      </c>
      <c r="F998" s="531" t="s">
        <v>6</v>
      </c>
      <c r="G998" s="533" t="s">
        <v>747</v>
      </c>
      <c r="H998" s="1351" t="s">
        <v>1138</v>
      </c>
      <c r="I998" s="1352" t="s">
        <v>860</v>
      </c>
      <c r="J998" s="1353" t="s">
        <v>1059</v>
      </c>
      <c r="K998" s="1352">
        <v>0</v>
      </c>
      <c r="L998" s="1352">
        <v>243</v>
      </c>
      <c r="M998" s="1352">
        <v>0</v>
      </c>
      <c r="N998" s="1354">
        <f t="shared" si="15"/>
        <v>243</v>
      </c>
      <c r="O998" s="1355"/>
    </row>
    <row r="999" spans="1:15">
      <c r="A999" s="531" t="s">
        <v>39</v>
      </c>
      <c r="B999" s="531" t="s">
        <v>39</v>
      </c>
      <c r="C999" s="532" t="s">
        <v>736</v>
      </c>
      <c r="D999" s="531">
        <v>2016</v>
      </c>
      <c r="E999" s="533" t="s">
        <v>22</v>
      </c>
      <c r="F999" s="531" t="s">
        <v>6</v>
      </c>
      <c r="G999" s="533" t="s">
        <v>747</v>
      </c>
      <c r="H999" s="1351" t="s">
        <v>1138</v>
      </c>
      <c r="I999" s="1352" t="s">
        <v>860</v>
      </c>
      <c r="J999" s="1353" t="s">
        <v>1060</v>
      </c>
      <c r="K999" s="1352">
        <v>0</v>
      </c>
      <c r="L999" s="1352">
        <v>85</v>
      </c>
      <c r="M999" s="1352">
        <v>0</v>
      </c>
      <c r="N999" s="1356">
        <f t="shared" si="15"/>
        <v>85</v>
      </c>
      <c r="O999" s="1355"/>
    </row>
    <row r="1000" spans="1:15">
      <c r="A1000" s="531" t="s">
        <v>39</v>
      </c>
      <c r="B1000" s="531" t="s">
        <v>39</v>
      </c>
      <c r="C1000" s="532" t="s">
        <v>736</v>
      </c>
      <c r="D1000" s="531">
        <v>2016</v>
      </c>
      <c r="E1000" s="533" t="s">
        <v>22</v>
      </c>
      <c r="F1000" s="531" t="s">
        <v>6</v>
      </c>
      <c r="G1000" s="533" t="s">
        <v>747</v>
      </c>
      <c r="H1000" s="1351" t="s">
        <v>1138</v>
      </c>
      <c r="I1000" s="1352" t="s">
        <v>860</v>
      </c>
      <c r="J1000" s="1353" t="s">
        <v>1061</v>
      </c>
      <c r="K1000" s="1352">
        <v>0</v>
      </c>
      <c r="L1000" s="1352">
        <v>94</v>
      </c>
      <c r="M1000" s="1352">
        <v>0</v>
      </c>
      <c r="N1000" s="1354">
        <f t="shared" si="15"/>
        <v>94</v>
      </c>
      <c r="O1000" s="1355"/>
    </row>
    <row r="1001" spans="1:15">
      <c r="A1001" s="531" t="s">
        <v>39</v>
      </c>
      <c r="B1001" s="531" t="s">
        <v>39</v>
      </c>
      <c r="C1001" s="532" t="s">
        <v>736</v>
      </c>
      <c r="D1001" s="531">
        <v>2016</v>
      </c>
      <c r="E1001" s="533" t="s">
        <v>22</v>
      </c>
      <c r="F1001" s="531" t="s">
        <v>6</v>
      </c>
      <c r="G1001" s="533" t="s">
        <v>2644</v>
      </c>
      <c r="H1001" s="1351" t="s">
        <v>1128</v>
      </c>
      <c r="I1001" s="1352" t="s">
        <v>860</v>
      </c>
      <c r="J1001" s="1353" t="s">
        <v>1051</v>
      </c>
      <c r="K1001" s="1352">
        <v>0</v>
      </c>
      <c r="L1001" s="1352">
        <v>0</v>
      </c>
      <c r="M1001" s="1352">
        <v>10</v>
      </c>
      <c r="N1001" s="1354">
        <f t="shared" si="15"/>
        <v>10</v>
      </c>
      <c r="O1001" s="1355"/>
    </row>
    <row r="1002" spans="1:15">
      <c r="A1002" s="531" t="s">
        <v>39</v>
      </c>
      <c r="B1002" s="531" t="s">
        <v>39</v>
      </c>
      <c r="C1002" s="532" t="s">
        <v>736</v>
      </c>
      <c r="D1002" s="531">
        <v>2016</v>
      </c>
      <c r="E1002" s="533" t="s">
        <v>22</v>
      </c>
      <c r="F1002" s="531" t="s">
        <v>6</v>
      </c>
      <c r="G1002" s="533" t="s">
        <v>2644</v>
      </c>
      <c r="H1002" s="1351" t="s">
        <v>1128</v>
      </c>
      <c r="I1002" s="1352" t="s">
        <v>860</v>
      </c>
      <c r="J1002" s="1353" t="s">
        <v>269</v>
      </c>
      <c r="K1002" s="1352">
        <v>0</v>
      </c>
      <c r="L1002" s="1352">
        <v>0</v>
      </c>
      <c r="M1002" s="1352">
        <v>23</v>
      </c>
      <c r="N1002" s="1356">
        <f t="shared" si="15"/>
        <v>23</v>
      </c>
      <c r="O1002" s="1355"/>
    </row>
    <row r="1003" spans="1:15">
      <c r="A1003" s="531" t="s">
        <v>39</v>
      </c>
      <c r="B1003" s="531" t="s">
        <v>39</v>
      </c>
      <c r="C1003" s="532" t="s">
        <v>736</v>
      </c>
      <c r="D1003" s="531">
        <v>2016</v>
      </c>
      <c r="E1003" s="533" t="s">
        <v>22</v>
      </c>
      <c r="F1003" s="531" t="s">
        <v>6</v>
      </c>
      <c r="G1003" s="533" t="s">
        <v>747</v>
      </c>
      <c r="H1003" s="1351" t="s">
        <v>1128</v>
      </c>
      <c r="I1003" s="1352" t="s">
        <v>860</v>
      </c>
      <c r="J1003" s="1353" t="s">
        <v>1051</v>
      </c>
      <c r="K1003" s="1352">
        <v>0</v>
      </c>
      <c r="L1003" s="1352">
        <v>319</v>
      </c>
      <c r="M1003" s="1352">
        <v>682</v>
      </c>
      <c r="N1003" s="1354">
        <f t="shared" si="15"/>
        <v>1001</v>
      </c>
      <c r="O1003" s="1355"/>
    </row>
    <row r="1004" spans="1:15">
      <c r="A1004" s="531" t="s">
        <v>39</v>
      </c>
      <c r="B1004" s="531" t="s">
        <v>39</v>
      </c>
      <c r="C1004" s="532" t="s">
        <v>736</v>
      </c>
      <c r="D1004" s="531">
        <v>2016</v>
      </c>
      <c r="E1004" s="533" t="s">
        <v>22</v>
      </c>
      <c r="F1004" s="531" t="s">
        <v>6</v>
      </c>
      <c r="G1004" s="533" t="s">
        <v>747</v>
      </c>
      <c r="H1004" s="1351" t="s">
        <v>1128</v>
      </c>
      <c r="I1004" s="1352" t="s">
        <v>860</v>
      </c>
      <c r="J1004" s="1353" t="s">
        <v>1052</v>
      </c>
      <c r="K1004" s="1352">
        <v>0</v>
      </c>
      <c r="L1004" s="1352">
        <v>1</v>
      </c>
      <c r="M1004" s="1352">
        <v>0</v>
      </c>
      <c r="N1004" s="1354">
        <f t="shared" si="15"/>
        <v>1</v>
      </c>
      <c r="O1004" s="1355"/>
    </row>
    <row r="1005" spans="1:15">
      <c r="A1005" s="531" t="s">
        <v>39</v>
      </c>
      <c r="B1005" s="531" t="s">
        <v>39</v>
      </c>
      <c r="C1005" s="532" t="s">
        <v>736</v>
      </c>
      <c r="D1005" s="531">
        <v>2016</v>
      </c>
      <c r="E1005" s="533" t="s">
        <v>22</v>
      </c>
      <c r="F1005" s="531" t="s">
        <v>6</v>
      </c>
      <c r="G1005" s="533" t="s">
        <v>747</v>
      </c>
      <c r="H1005" s="1351" t="s">
        <v>1128</v>
      </c>
      <c r="I1005" s="1352" t="s">
        <v>860</v>
      </c>
      <c r="J1005" s="1353" t="s">
        <v>1038</v>
      </c>
      <c r="K1005" s="1352">
        <v>0</v>
      </c>
      <c r="L1005" s="1352">
        <v>0</v>
      </c>
      <c r="M1005" s="1352">
        <v>7</v>
      </c>
      <c r="N1005" s="1356">
        <f t="shared" si="15"/>
        <v>7</v>
      </c>
      <c r="O1005" s="1355"/>
    </row>
    <row r="1006" spans="1:15">
      <c r="A1006" s="531" t="s">
        <v>39</v>
      </c>
      <c r="B1006" s="531" t="s">
        <v>39</v>
      </c>
      <c r="C1006" s="532" t="s">
        <v>736</v>
      </c>
      <c r="D1006" s="531">
        <v>2016</v>
      </c>
      <c r="E1006" s="533" t="s">
        <v>22</v>
      </c>
      <c r="F1006" s="531" t="s">
        <v>6</v>
      </c>
      <c r="G1006" s="533" t="s">
        <v>747</v>
      </c>
      <c r="H1006" s="1351" t="s">
        <v>1128</v>
      </c>
      <c r="I1006" s="1352" t="s">
        <v>860</v>
      </c>
      <c r="J1006" s="1353" t="s">
        <v>269</v>
      </c>
      <c r="K1006" s="1352">
        <v>0</v>
      </c>
      <c r="L1006" s="1352">
        <v>41</v>
      </c>
      <c r="M1006" s="1352">
        <v>12</v>
      </c>
      <c r="N1006" s="1354">
        <f t="shared" si="15"/>
        <v>53</v>
      </c>
      <c r="O1006" s="1355"/>
    </row>
    <row r="1007" spans="1:15">
      <c r="A1007" s="531" t="s">
        <v>39</v>
      </c>
      <c r="B1007" s="531" t="s">
        <v>39</v>
      </c>
      <c r="C1007" s="532" t="s">
        <v>736</v>
      </c>
      <c r="D1007" s="531">
        <v>2016</v>
      </c>
      <c r="E1007" s="533" t="s">
        <v>22</v>
      </c>
      <c r="F1007" s="531" t="s">
        <v>6</v>
      </c>
      <c r="G1007" s="533" t="s">
        <v>747</v>
      </c>
      <c r="H1007" s="1351" t="s">
        <v>1128</v>
      </c>
      <c r="I1007" s="1352" t="s">
        <v>860</v>
      </c>
      <c r="J1007" s="1353" t="s">
        <v>1059</v>
      </c>
      <c r="K1007" s="1352">
        <v>0</v>
      </c>
      <c r="L1007" s="1352">
        <v>1</v>
      </c>
      <c r="M1007" s="1352">
        <v>5</v>
      </c>
      <c r="N1007" s="1354">
        <f t="shared" si="15"/>
        <v>6</v>
      </c>
      <c r="O1007" s="1355"/>
    </row>
    <row r="1008" spans="1:15">
      <c r="A1008" s="531" t="s">
        <v>39</v>
      </c>
      <c r="B1008" s="531" t="s">
        <v>39</v>
      </c>
      <c r="C1008" s="532" t="s">
        <v>736</v>
      </c>
      <c r="D1008" s="531">
        <v>2016</v>
      </c>
      <c r="E1008" s="533" t="s">
        <v>22</v>
      </c>
      <c r="F1008" s="531" t="s">
        <v>6</v>
      </c>
      <c r="G1008" s="533" t="s">
        <v>747</v>
      </c>
      <c r="H1008" s="1351" t="s">
        <v>1128</v>
      </c>
      <c r="I1008" s="1352" t="s">
        <v>860</v>
      </c>
      <c r="J1008" s="1353" t="s">
        <v>1060</v>
      </c>
      <c r="K1008" s="1352">
        <v>0</v>
      </c>
      <c r="L1008" s="1352">
        <v>28</v>
      </c>
      <c r="M1008" s="1352">
        <v>7</v>
      </c>
      <c r="N1008" s="1356">
        <f t="shared" si="15"/>
        <v>35</v>
      </c>
      <c r="O1008" s="1355"/>
    </row>
    <row r="1009" spans="1:15">
      <c r="A1009" s="531" t="s">
        <v>39</v>
      </c>
      <c r="B1009" s="531" t="s">
        <v>39</v>
      </c>
      <c r="C1009" s="532" t="s">
        <v>736</v>
      </c>
      <c r="D1009" s="531">
        <v>2016</v>
      </c>
      <c r="E1009" s="533" t="s">
        <v>22</v>
      </c>
      <c r="F1009" s="531" t="s">
        <v>6</v>
      </c>
      <c r="G1009" s="533" t="s">
        <v>747</v>
      </c>
      <c r="H1009" s="1351" t="s">
        <v>1153</v>
      </c>
      <c r="I1009" s="1352" t="s">
        <v>860</v>
      </c>
      <c r="J1009" s="1353" t="s">
        <v>1060</v>
      </c>
      <c r="K1009" s="1352">
        <v>0</v>
      </c>
      <c r="L1009" s="1352">
        <v>0</v>
      </c>
      <c r="M1009" s="1352">
        <v>20</v>
      </c>
      <c r="N1009" s="1354">
        <f t="shared" si="15"/>
        <v>20</v>
      </c>
      <c r="O1009" s="1355"/>
    </row>
    <row r="1010" spans="1:15">
      <c r="A1010" s="531" t="s">
        <v>39</v>
      </c>
      <c r="B1010" s="531" t="s">
        <v>39</v>
      </c>
      <c r="C1010" s="532" t="s">
        <v>736</v>
      </c>
      <c r="D1010" s="531">
        <v>2016</v>
      </c>
      <c r="E1010" s="533" t="s">
        <v>22</v>
      </c>
      <c r="F1010" s="531" t="s">
        <v>6</v>
      </c>
      <c r="G1010" s="533" t="s">
        <v>747</v>
      </c>
      <c r="H1010" s="1351" t="s">
        <v>1408</v>
      </c>
      <c r="I1010" s="1352" t="s">
        <v>860</v>
      </c>
      <c r="J1010" s="1353" t="s">
        <v>1060</v>
      </c>
      <c r="K1010" s="1352">
        <v>0</v>
      </c>
      <c r="L1010" s="1352">
        <v>192</v>
      </c>
      <c r="M1010" s="1352">
        <v>1</v>
      </c>
      <c r="N1010" s="1354">
        <f t="shared" si="15"/>
        <v>193</v>
      </c>
      <c r="O1010" s="1355"/>
    </row>
    <row r="1011" spans="1:15">
      <c r="A1011" s="531" t="s">
        <v>39</v>
      </c>
      <c r="B1011" s="531" t="s">
        <v>39</v>
      </c>
      <c r="C1011" s="532" t="s">
        <v>736</v>
      </c>
      <c r="D1011" s="531">
        <v>2016</v>
      </c>
      <c r="E1011" s="533" t="s">
        <v>22</v>
      </c>
      <c r="F1011" s="531" t="s">
        <v>6</v>
      </c>
      <c r="G1011" s="533" t="s">
        <v>2644</v>
      </c>
      <c r="H1011" s="1351" t="s">
        <v>83</v>
      </c>
      <c r="I1011" s="1352" t="s">
        <v>1389</v>
      </c>
      <c r="J1011" s="1353" t="s">
        <v>1051</v>
      </c>
      <c r="K1011" s="1352">
        <v>0</v>
      </c>
      <c r="L1011" s="1352">
        <v>0</v>
      </c>
      <c r="M1011" s="1352">
        <v>6</v>
      </c>
      <c r="N1011" s="1356">
        <f t="shared" si="15"/>
        <v>6</v>
      </c>
      <c r="O1011" s="1355"/>
    </row>
    <row r="1012" spans="1:15">
      <c r="A1012" s="531" t="s">
        <v>39</v>
      </c>
      <c r="B1012" s="531" t="s">
        <v>39</v>
      </c>
      <c r="C1012" s="532" t="s">
        <v>736</v>
      </c>
      <c r="D1012" s="531">
        <v>2016</v>
      </c>
      <c r="E1012" s="533" t="s">
        <v>22</v>
      </c>
      <c r="F1012" s="531" t="s">
        <v>6</v>
      </c>
      <c r="G1012" s="533" t="s">
        <v>2644</v>
      </c>
      <c r="H1012" s="1351" t="s">
        <v>83</v>
      </c>
      <c r="I1012" s="1352" t="s">
        <v>1389</v>
      </c>
      <c r="J1012" s="1353" t="s">
        <v>1040</v>
      </c>
      <c r="K1012" s="1352">
        <v>0</v>
      </c>
      <c r="L1012" s="1352">
        <v>48</v>
      </c>
      <c r="M1012" s="1352">
        <v>429</v>
      </c>
      <c r="N1012" s="1354">
        <f t="shared" si="15"/>
        <v>477</v>
      </c>
      <c r="O1012" s="1355"/>
    </row>
    <row r="1013" spans="1:15">
      <c r="A1013" s="531" t="s">
        <v>39</v>
      </c>
      <c r="B1013" s="531" t="s">
        <v>39</v>
      </c>
      <c r="C1013" s="532" t="s">
        <v>736</v>
      </c>
      <c r="D1013" s="531">
        <v>2016</v>
      </c>
      <c r="E1013" s="533" t="s">
        <v>22</v>
      </c>
      <c r="F1013" s="531" t="s">
        <v>6</v>
      </c>
      <c r="G1013" s="533" t="s">
        <v>2644</v>
      </c>
      <c r="H1013" s="1351" t="s">
        <v>83</v>
      </c>
      <c r="I1013" s="1352" t="s">
        <v>1389</v>
      </c>
      <c r="J1013" s="1353" t="s">
        <v>1041</v>
      </c>
      <c r="K1013" s="1352">
        <v>0</v>
      </c>
      <c r="L1013" s="1352">
        <v>1</v>
      </c>
      <c r="M1013" s="1352">
        <v>72</v>
      </c>
      <c r="N1013" s="1354">
        <f t="shared" si="15"/>
        <v>73</v>
      </c>
      <c r="O1013" s="1355"/>
    </row>
    <row r="1014" spans="1:15">
      <c r="A1014" s="531" t="s">
        <v>39</v>
      </c>
      <c r="B1014" s="531" t="s">
        <v>39</v>
      </c>
      <c r="C1014" s="532" t="s">
        <v>736</v>
      </c>
      <c r="D1014" s="531">
        <v>2016</v>
      </c>
      <c r="E1014" s="533" t="s">
        <v>22</v>
      </c>
      <c r="F1014" s="531" t="s">
        <v>6</v>
      </c>
      <c r="G1014" s="533" t="s">
        <v>747</v>
      </c>
      <c r="H1014" s="1351" t="s">
        <v>83</v>
      </c>
      <c r="I1014" s="1352" t="s">
        <v>1389</v>
      </c>
      <c r="J1014" s="1353" t="s">
        <v>1051</v>
      </c>
      <c r="K1014" s="1352">
        <v>0</v>
      </c>
      <c r="L1014" s="1352">
        <v>25</v>
      </c>
      <c r="M1014" s="1352">
        <v>384</v>
      </c>
      <c r="N1014" s="1356">
        <f t="shared" si="15"/>
        <v>409</v>
      </c>
      <c r="O1014" s="1355"/>
    </row>
    <row r="1015" spans="1:15">
      <c r="A1015" s="531" t="s">
        <v>39</v>
      </c>
      <c r="B1015" s="531" t="s">
        <v>39</v>
      </c>
      <c r="C1015" s="532" t="s">
        <v>736</v>
      </c>
      <c r="D1015" s="531">
        <v>2016</v>
      </c>
      <c r="E1015" s="533" t="s">
        <v>22</v>
      </c>
      <c r="F1015" s="531" t="s">
        <v>6</v>
      </c>
      <c r="G1015" s="533" t="s">
        <v>747</v>
      </c>
      <c r="H1015" s="1351" t="s">
        <v>83</v>
      </c>
      <c r="I1015" s="1352" t="s">
        <v>1389</v>
      </c>
      <c r="J1015" s="1353" t="s">
        <v>1038</v>
      </c>
      <c r="K1015" s="1352">
        <v>0</v>
      </c>
      <c r="L1015" s="1352">
        <v>38</v>
      </c>
      <c r="M1015" s="1352">
        <v>297</v>
      </c>
      <c r="N1015" s="1354">
        <f t="shared" si="15"/>
        <v>335</v>
      </c>
      <c r="O1015" s="1355"/>
    </row>
    <row r="1016" spans="1:15">
      <c r="A1016" s="531" t="s">
        <v>39</v>
      </c>
      <c r="B1016" s="531" t="s">
        <v>39</v>
      </c>
      <c r="C1016" s="532" t="s">
        <v>736</v>
      </c>
      <c r="D1016" s="531">
        <v>2016</v>
      </c>
      <c r="E1016" s="533" t="s">
        <v>22</v>
      </c>
      <c r="F1016" s="531" t="s">
        <v>6</v>
      </c>
      <c r="G1016" s="533" t="s">
        <v>747</v>
      </c>
      <c r="H1016" s="1351" t="s">
        <v>83</v>
      </c>
      <c r="I1016" s="1352" t="s">
        <v>1389</v>
      </c>
      <c r="J1016" s="1353" t="s">
        <v>269</v>
      </c>
      <c r="K1016" s="1352">
        <v>0</v>
      </c>
      <c r="L1016" s="1352">
        <v>0</v>
      </c>
      <c r="M1016" s="1352">
        <v>3</v>
      </c>
      <c r="N1016" s="1354">
        <f t="shared" si="15"/>
        <v>3</v>
      </c>
      <c r="O1016" s="1355"/>
    </row>
    <row r="1017" spans="1:15">
      <c r="A1017" s="531" t="s">
        <v>39</v>
      </c>
      <c r="B1017" s="531" t="s">
        <v>39</v>
      </c>
      <c r="C1017" s="532" t="s">
        <v>736</v>
      </c>
      <c r="D1017" s="531">
        <v>2016</v>
      </c>
      <c r="E1017" s="533" t="s">
        <v>22</v>
      </c>
      <c r="F1017" s="531" t="s">
        <v>6</v>
      </c>
      <c r="G1017" s="533" t="s">
        <v>747</v>
      </c>
      <c r="H1017" s="1351" t="s">
        <v>83</v>
      </c>
      <c r="I1017" s="1352" t="s">
        <v>1389</v>
      </c>
      <c r="J1017" s="1353" t="s">
        <v>1059</v>
      </c>
      <c r="K1017" s="1352">
        <v>0</v>
      </c>
      <c r="L1017" s="1352">
        <v>1085</v>
      </c>
      <c r="M1017" s="1352">
        <v>0</v>
      </c>
      <c r="N1017" s="1356">
        <f t="shared" si="15"/>
        <v>1085</v>
      </c>
      <c r="O1017" s="1355"/>
    </row>
    <row r="1018" spans="1:15">
      <c r="A1018" s="531" t="s">
        <v>39</v>
      </c>
      <c r="B1018" s="531" t="s">
        <v>39</v>
      </c>
      <c r="C1018" s="532" t="s">
        <v>736</v>
      </c>
      <c r="D1018" s="531">
        <v>2016</v>
      </c>
      <c r="E1018" s="533" t="s">
        <v>22</v>
      </c>
      <c r="F1018" s="531" t="s">
        <v>6</v>
      </c>
      <c r="G1018" s="533" t="s">
        <v>747</v>
      </c>
      <c r="H1018" s="1351" t="s">
        <v>83</v>
      </c>
      <c r="I1018" s="1352" t="s">
        <v>1389</v>
      </c>
      <c r="J1018" s="1353" t="s">
        <v>1060</v>
      </c>
      <c r="K1018" s="1352">
        <v>0</v>
      </c>
      <c r="L1018" s="1352">
        <v>155</v>
      </c>
      <c r="M1018" s="1352">
        <v>0</v>
      </c>
      <c r="N1018" s="1354">
        <f t="shared" si="15"/>
        <v>155</v>
      </c>
      <c r="O1018" s="1355"/>
    </row>
    <row r="1019" spans="1:15">
      <c r="A1019" s="531" t="s">
        <v>39</v>
      </c>
      <c r="B1019" s="531" t="s">
        <v>39</v>
      </c>
      <c r="C1019" s="532" t="s">
        <v>736</v>
      </c>
      <c r="D1019" s="531">
        <v>2016</v>
      </c>
      <c r="E1019" s="533" t="s">
        <v>22</v>
      </c>
      <c r="F1019" s="531" t="s">
        <v>6</v>
      </c>
      <c r="G1019" s="533" t="s">
        <v>747</v>
      </c>
      <c r="H1019" s="1351" t="s">
        <v>83</v>
      </c>
      <c r="I1019" s="1352" t="s">
        <v>1389</v>
      </c>
      <c r="J1019" s="1353" t="s">
        <v>1061</v>
      </c>
      <c r="K1019" s="1352">
        <v>0</v>
      </c>
      <c r="L1019" s="1352">
        <v>200</v>
      </c>
      <c r="M1019" s="1352">
        <v>0</v>
      </c>
      <c r="N1019" s="1354">
        <f t="shared" si="15"/>
        <v>200</v>
      </c>
      <c r="O1019" s="1355"/>
    </row>
    <row r="1020" spans="1:15">
      <c r="A1020" s="531" t="s">
        <v>39</v>
      </c>
      <c r="B1020" s="531" t="s">
        <v>39</v>
      </c>
      <c r="C1020" s="532" t="s">
        <v>736</v>
      </c>
      <c r="D1020" s="531">
        <v>2016</v>
      </c>
      <c r="E1020" s="533" t="s">
        <v>22</v>
      </c>
      <c r="F1020" s="531" t="s">
        <v>6</v>
      </c>
      <c r="G1020" s="533" t="s">
        <v>2647</v>
      </c>
      <c r="H1020" s="1351" t="s">
        <v>83</v>
      </c>
      <c r="I1020" s="1352" t="s">
        <v>1389</v>
      </c>
      <c r="J1020" s="1353" t="s">
        <v>90</v>
      </c>
      <c r="K1020" s="1352">
        <v>0</v>
      </c>
      <c r="L1020" s="1352">
        <v>32</v>
      </c>
      <c r="M1020" s="1352">
        <v>0</v>
      </c>
      <c r="N1020" s="1356">
        <f t="shared" si="15"/>
        <v>32</v>
      </c>
      <c r="O1020" s="1355"/>
    </row>
    <row r="1021" spans="1:15">
      <c r="A1021" s="531" t="s">
        <v>39</v>
      </c>
      <c r="B1021" s="531" t="s">
        <v>39</v>
      </c>
      <c r="C1021" s="532" t="s">
        <v>736</v>
      </c>
      <c r="D1021" s="531">
        <v>2016</v>
      </c>
      <c r="E1021" s="533" t="s">
        <v>22</v>
      </c>
      <c r="F1021" s="531" t="s">
        <v>6</v>
      </c>
      <c r="G1021" s="533" t="s">
        <v>2644</v>
      </c>
      <c r="H1021" s="1351" t="s">
        <v>602</v>
      </c>
      <c r="I1021" s="1352" t="s">
        <v>2095</v>
      </c>
      <c r="J1021" s="1353" t="s">
        <v>1037</v>
      </c>
      <c r="K1021" s="1352">
        <v>0</v>
      </c>
      <c r="L1021" s="1352">
        <v>37</v>
      </c>
      <c r="M1021" s="1352">
        <v>0</v>
      </c>
      <c r="N1021" s="1354">
        <f t="shared" si="15"/>
        <v>37</v>
      </c>
      <c r="O1021" s="1355"/>
    </row>
    <row r="1022" spans="1:15">
      <c r="A1022" s="531" t="s">
        <v>39</v>
      </c>
      <c r="B1022" s="531" t="s">
        <v>39</v>
      </c>
      <c r="C1022" s="532" t="s">
        <v>736</v>
      </c>
      <c r="D1022" s="531">
        <v>2016</v>
      </c>
      <c r="E1022" s="533" t="s">
        <v>22</v>
      </c>
      <c r="F1022" s="531" t="s">
        <v>6</v>
      </c>
      <c r="G1022" s="533" t="s">
        <v>747</v>
      </c>
      <c r="H1022" s="1351" t="s">
        <v>602</v>
      </c>
      <c r="I1022" s="1352" t="s">
        <v>2095</v>
      </c>
      <c r="J1022" s="1353" t="s">
        <v>1051</v>
      </c>
      <c r="K1022" s="1352">
        <v>0</v>
      </c>
      <c r="L1022" s="1352">
        <v>0</v>
      </c>
      <c r="M1022" s="1352">
        <v>47</v>
      </c>
      <c r="N1022" s="1354">
        <f t="shared" si="15"/>
        <v>47</v>
      </c>
      <c r="O1022" s="1355"/>
    </row>
    <row r="1023" spans="1:15">
      <c r="A1023" s="531" t="s">
        <v>39</v>
      </c>
      <c r="B1023" s="531" t="s">
        <v>39</v>
      </c>
      <c r="C1023" s="532" t="s">
        <v>736</v>
      </c>
      <c r="D1023" s="531">
        <v>2016</v>
      </c>
      <c r="E1023" s="533" t="s">
        <v>22</v>
      </c>
      <c r="F1023" s="531" t="s">
        <v>6</v>
      </c>
      <c r="G1023" s="533" t="s">
        <v>747</v>
      </c>
      <c r="H1023" s="1351" t="s">
        <v>602</v>
      </c>
      <c r="I1023" s="1352" t="s">
        <v>2095</v>
      </c>
      <c r="J1023" s="1353" t="s">
        <v>1038</v>
      </c>
      <c r="K1023" s="1352">
        <v>0</v>
      </c>
      <c r="L1023" s="1352">
        <v>0</v>
      </c>
      <c r="M1023" s="1352">
        <v>1</v>
      </c>
      <c r="N1023" s="1356">
        <f t="shared" si="15"/>
        <v>1</v>
      </c>
      <c r="O1023" s="1355"/>
    </row>
    <row r="1024" spans="1:15">
      <c r="A1024" s="531" t="s">
        <v>39</v>
      </c>
      <c r="B1024" s="531" t="s">
        <v>39</v>
      </c>
      <c r="C1024" s="532" t="s">
        <v>736</v>
      </c>
      <c r="D1024" s="531">
        <v>2016</v>
      </c>
      <c r="E1024" s="533" t="s">
        <v>22</v>
      </c>
      <c r="F1024" s="531" t="s">
        <v>6</v>
      </c>
      <c r="G1024" s="533" t="s">
        <v>747</v>
      </c>
      <c r="H1024" s="1351" t="s">
        <v>602</v>
      </c>
      <c r="I1024" s="1352" t="s">
        <v>2095</v>
      </c>
      <c r="J1024" s="1353" t="s">
        <v>269</v>
      </c>
      <c r="K1024" s="1352">
        <v>0</v>
      </c>
      <c r="L1024" s="1352">
        <v>1</v>
      </c>
      <c r="M1024" s="1352">
        <v>13</v>
      </c>
      <c r="N1024" s="1354">
        <f t="shared" si="15"/>
        <v>14</v>
      </c>
      <c r="O1024" s="1355"/>
    </row>
    <row r="1025" spans="1:15">
      <c r="A1025" s="531" t="s">
        <v>39</v>
      </c>
      <c r="B1025" s="531" t="s">
        <v>39</v>
      </c>
      <c r="C1025" s="532" t="s">
        <v>736</v>
      </c>
      <c r="D1025" s="531">
        <v>2016</v>
      </c>
      <c r="E1025" s="533" t="s">
        <v>22</v>
      </c>
      <c r="F1025" s="531" t="s">
        <v>6</v>
      </c>
      <c r="G1025" s="533" t="s">
        <v>747</v>
      </c>
      <c r="H1025" s="1351" t="s">
        <v>602</v>
      </c>
      <c r="I1025" s="1352" t="s">
        <v>2095</v>
      </c>
      <c r="J1025" s="1353" t="s">
        <v>1060</v>
      </c>
      <c r="K1025" s="1352">
        <v>0</v>
      </c>
      <c r="L1025" s="1352">
        <v>39</v>
      </c>
      <c r="M1025" s="1352">
        <v>0</v>
      </c>
      <c r="N1025" s="1354">
        <f t="shared" si="15"/>
        <v>39</v>
      </c>
      <c r="O1025" s="1355"/>
    </row>
    <row r="1026" spans="1:15">
      <c r="A1026" s="531" t="s">
        <v>39</v>
      </c>
      <c r="B1026" s="531" t="s">
        <v>39</v>
      </c>
      <c r="C1026" s="532" t="s">
        <v>736</v>
      </c>
      <c r="D1026" s="531">
        <v>2016</v>
      </c>
      <c r="E1026" s="533" t="s">
        <v>22</v>
      </c>
      <c r="F1026" s="531" t="s">
        <v>6</v>
      </c>
      <c r="G1026" s="533" t="s">
        <v>747</v>
      </c>
      <c r="H1026" s="1351" t="s">
        <v>602</v>
      </c>
      <c r="I1026" s="1352" t="s">
        <v>2095</v>
      </c>
      <c r="J1026" s="1353" t="s">
        <v>1043</v>
      </c>
      <c r="K1026" s="1352">
        <v>0</v>
      </c>
      <c r="L1026" s="1352">
        <v>47</v>
      </c>
      <c r="M1026" s="1352">
        <v>149</v>
      </c>
      <c r="N1026" s="1356">
        <f t="shared" si="15"/>
        <v>196</v>
      </c>
      <c r="O1026" s="1355"/>
    </row>
    <row r="1027" spans="1:15">
      <c r="A1027" s="531" t="s">
        <v>39</v>
      </c>
      <c r="B1027" s="531" t="s">
        <v>39</v>
      </c>
      <c r="C1027" s="532" t="s">
        <v>736</v>
      </c>
      <c r="D1027" s="531">
        <v>2016</v>
      </c>
      <c r="E1027" s="533" t="s">
        <v>22</v>
      </c>
      <c r="F1027" s="531" t="s">
        <v>6</v>
      </c>
      <c r="G1027" s="533" t="s">
        <v>2647</v>
      </c>
      <c r="H1027" s="1351" t="s">
        <v>602</v>
      </c>
      <c r="I1027" s="1352" t="s">
        <v>2095</v>
      </c>
      <c r="J1027" s="1353" t="s">
        <v>269</v>
      </c>
      <c r="K1027" s="1352">
        <v>0</v>
      </c>
      <c r="L1027" s="1352">
        <v>4</v>
      </c>
      <c r="M1027" s="1352">
        <v>0</v>
      </c>
      <c r="N1027" s="1354">
        <f t="shared" si="15"/>
        <v>4</v>
      </c>
      <c r="O1027" s="1355"/>
    </row>
    <row r="1028" spans="1:15">
      <c r="A1028" s="531" t="s">
        <v>39</v>
      </c>
      <c r="B1028" s="531" t="s">
        <v>39</v>
      </c>
      <c r="C1028" s="532" t="s">
        <v>736</v>
      </c>
      <c r="D1028" s="531">
        <v>2016</v>
      </c>
      <c r="E1028" s="533" t="s">
        <v>22</v>
      </c>
      <c r="F1028" s="531" t="s">
        <v>6</v>
      </c>
      <c r="G1028" s="533" t="s">
        <v>747</v>
      </c>
      <c r="H1028" s="1351" t="s">
        <v>1409</v>
      </c>
      <c r="I1028" s="1352" t="s">
        <v>860</v>
      </c>
      <c r="J1028" s="1353" t="s">
        <v>1060</v>
      </c>
      <c r="K1028" s="1352">
        <v>0</v>
      </c>
      <c r="L1028" s="1352">
        <v>41</v>
      </c>
      <c r="M1028" s="1352">
        <v>1</v>
      </c>
      <c r="N1028" s="1354">
        <f t="shared" si="15"/>
        <v>42</v>
      </c>
      <c r="O1028" s="1355"/>
    </row>
    <row r="1029" spans="1:15">
      <c r="A1029" s="531" t="s">
        <v>39</v>
      </c>
      <c r="B1029" s="531" t="s">
        <v>39</v>
      </c>
      <c r="C1029" s="532" t="s">
        <v>736</v>
      </c>
      <c r="D1029" s="531">
        <v>2016</v>
      </c>
      <c r="E1029" s="533" t="s">
        <v>22</v>
      </c>
      <c r="F1029" s="531" t="s">
        <v>6</v>
      </c>
      <c r="G1029" s="533" t="s">
        <v>747</v>
      </c>
      <c r="H1029" s="1351" t="s">
        <v>1409</v>
      </c>
      <c r="I1029" s="1352" t="s">
        <v>860</v>
      </c>
      <c r="J1029" s="1353" t="s">
        <v>1043</v>
      </c>
      <c r="K1029" s="1352">
        <v>0</v>
      </c>
      <c r="L1029" s="1352">
        <v>0</v>
      </c>
      <c r="M1029" s="1352">
        <v>1</v>
      </c>
      <c r="N1029" s="1356">
        <f t="shared" si="15"/>
        <v>1</v>
      </c>
      <c r="O1029" s="1355"/>
    </row>
    <row r="1030" spans="1:15">
      <c r="A1030" s="531" t="s">
        <v>39</v>
      </c>
      <c r="B1030" s="531" t="s">
        <v>39</v>
      </c>
      <c r="C1030" s="532" t="s">
        <v>736</v>
      </c>
      <c r="D1030" s="531">
        <v>2016</v>
      </c>
      <c r="E1030" s="533" t="s">
        <v>22</v>
      </c>
      <c r="F1030" s="531" t="s">
        <v>6</v>
      </c>
      <c r="G1030" s="533" t="s">
        <v>747</v>
      </c>
      <c r="H1030" s="1351" t="s">
        <v>1162</v>
      </c>
      <c r="I1030" s="1352" t="s">
        <v>860</v>
      </c>
      <c r="J1030" s="1353" t="s">
        <v>1060</v>
      </c>
      <c r="K1030" s="1352">
        <v>0</v>
      </c>
      <c r="L1030" s="1352">
        <v>119</v>
      </c>
      <c r="M1030" s="1352">
        <v>0</v>
      </c>
      <c r="N1030" s="1354">
        <f t="shared" ref="N1030:N1093" si="16">K1030+L1030+M1030</f>
        <v>119</v>
      </c>
      <c r="O1030" s="1355"/>
    </row>
    <row r="1031" spans="1:15">
      <c r="A1031" s="531" t="s">
        <v>39</v>
      </c>
      <c r="B1031" s="531" t="s">
        <v>39</v>
      </c>
      <c r="C1031" s="532" t="s">
        <v>736</v>
      </c>
      <c r="D1031" s="531">
        <v>2016</v>
      </c>
      <c r="E1031" s="533" t="s">
        <v>22</v>
      </c>
      <c r="F1031" s="531" t="s">
        <v>6</v>
      </c>
      <c r="G1031" s="533" t="s">
        <v>747</v>
      </c>
      <c r="H1031" s="1351" t="s">
        <v>607</v>
      </c>
      <c r="I1031" s="1352" t="s">
        <v>860</v>
      </c>
      <c r="J1031" s="1353" t="s">
        <v>1060</v>
      </c>
      <c r="K1031" s="1352">
        <v>0</v>
      </c>
      <c r="L1031" s="1352">
        <v>0</v>
      </c>
      <c r="M1031" s="1352">
        <v>3</v>
      </c>
      <c r="N1031" s="1354">
        <f t="shared" si="16"/>
        <v>3</v>
      </c>
      <c r="O1031" s="1355"/>
    </row>
    <row r="1032" spans="1:15">
      <c r="A1032" s="531" t="s">
        <v>39</v>
      </c>
      <c r="B1032" s="531" t="s">
        <v>39</v>
      </c>
      <c r="C1032" s="532" t="s">
        <v>736</v>
      </c>
      <c r="D1032" s="531">
        <v>2016</v>
      </c>
      <c r="E1032" s="533" t="s">
        <v>22</v>
      </c>
      <c r="F1032" s="531" t="s">
        <v>6</v>
      </c>
      <c r="G1032" s="533" t="s">
        <v>2644</v>
      </c>
      <c r="H1032" s="1351" t="s">
        <v>1131</v>
      </c>
      <c r="I1032" s="1352" t="s">
        <v>860</v>
      </c>
      <c r="J1032" s="1353" t="s">
        <v>1051</v>
      </c>
      <c r="K1032" s="1352">
        <v>0</v>
      </c>
      <c r="L1032" s="1352">
        <v>0</v>
      </c>
      <c r="M1032" s="1352">
        <v>2</v>
      </c>
      <c r="N1032" s="1356">
        <f t="shared" si="16"/>
        <v>2</v>
      </c>
      <c r="O1032" s="1355"/>
    </row>
    <row r="1033" spans="1:15">
      <c r="A1033" s="531" t="s">
        <v>39</v>
      </c>
      <c r="B1033" s="531" t="s">
        <v>39</v>
      </c>
      <c r="C1033" s="532" t="s">
        <v>736</v>
      </c>
      <c r="D1033" s="531">
        <v>2016</v>
      </c>
      <c r="E1033" s="533" t="s">
        <v>22</v>
      </c>
      <c r="F1033" s="531" t="s">
        <v>6</v>
      </c>
      <c r="G1033" s="533" t="s">
        <v>2644</v>
      </c>
      <c r="H1033" s="1351" t="s">
        <v>1131</v>
      </c>
      <c r="I1033" s="1352" t="s">
        <v>860</v>
      </c>
      <c r="J1033" s="1353" t="s">
        <v>269</v>
      </c>
      <c r="K1033" s="1352">
        <v>0</v>
      </c>
      <c r="L1033" s="1352">
        <v>0</v>
      </c>
      <c r="M1033" s="1352">
        <v>20</v>
      </c>
      <c r="N1033" s="1354">
        <f t="shared" si="16"/>
        <v>20</v>
      </c>
      <c r="O1033" s="1355"/>
    </row>
    <row r="1034" spans="1:15">
      <c r="A1034" s="531" t="s">
        <v>39</v>
      </c>
      <c r="B1034" s="531" t="s">
        <v>39</v>
      </c>
      <c r="C1034" s="532" t="s">
        <v>736</v>
      </c>
      <c r="D1034" s="531">
        <v>2016</v>
      </c>
      <c r="E1034" s="533" t="s">
        <v>22</v>
      </c>
      <c r="F1034" s="531" t="s">
        <v>6</v>
      </c>
      <c r="G1034" s="533" t="s">
        <v>2644</v>
      </c>
      <c r="H1034" s="1351" t="s">
        <v>1131</v>
      </c>
      <c r="I1034" s="1352" t="s">
        <v>860</v>
      </c>
      <c r="J1034" s="1353" t="s">
        <v>1040</v>
      </c>
      <c r="K1034" s="1352">
        <v>0</v>
      </c>
      <c r="L1034" s="1352">
        <v>21</v>
      </c>
      <c r="M1034" s="1352">
        <v>58</v>
      </c>
      <c r="N1034" s="1354">
        <f t="shared" si="16"/>
        <v>79</v>
      </c>
      <c r="O1034" s="1355"/>
    </row>
    <row r="1035" spans="1:15">
      <c r="A1035" s="531" t="s">
        <v>39</v>
      </c>
      <c r="B1035" s="531" t="s">
        <v>39</v>
      </c>
      <c r="C1035" s="532" t="s">
        <v>736</v>
      </c>
      <c r="D1035" s="531">
        <v>2016</v>
      </c>
      <c r="E1035" s="533" t="s">
        <v>22</v>
      </c>
      <c r="F1035" s="531" t="s">
        <v>6</v>
      </c>
      <c r="G1035" s="533" t="s">
        <v>2644</v>
      </c>
      <c r="H1035" s="1351" t="s">
        <v>1131</v>
      </c>
      <c r="I1035" s="1352" t="s">
        <v>860</v>
      </c>
      <c r="J1035" s="1353" t="s">
        <v>1043</v>
      </c>
      <c r="K1035" s="1352">
        <v>0</v>
      </c>
      <c r="L1035" s="1352">
        <v>0</v>
      </c>
      <c r="M1035" s="1352">
        <v>34</v>
      </c>
      <c r="N1035" s="1356">
        <f t="shared" si="16"/>
        <v>34</v>
      </c>
      <c r="O1035" s="1355"/>
    </row>
    <row r="1036" spans="1:15">
      <c r="A1036" s="531" t="s">
        <v>39</v>
      </c>
      <c r="B1036" s="531" t="s">
        <v>39</v>
      </c>
      <c r="C1036" s="532" t="s">
        <v>736</v>
      </c>
      <c r="D1036" s="531">
        <v>2016</v>
      </c>
      <c r="E1036" s="533" t="s">
        <v>22</v>
      </c>
      <c r="F1036" s="531" t="s">
        <v>6</v>
      </c>
      <c r="G1036" s="533" t="s">
        <v>2644</v>
      </c>
      <c r="H1036" s="1351" t="s">
        <v>1131</v>
      </c>
      <c r="I1036" s="1352" t="s">
        <v>860</v>
      </c>
      <c r="J1036" s="1353" t="s">
        <v>1041</v>
      </c>
      <c r="K1036" s="1352">
        <v>0</v>
      </c>
      <c r="L1036" s="1352">
        <v>15</v>
      </c>
      <c r="M1036" s="1352">
        <v>0</v>
      </c>
      <c r="N1036" s="1354">
        <f t="shared" si="16"/>
        <v>15</v>
      </c>
      <c r="O1036" s="1355"/>
    </row>
    <row r="1037" spans="1:15">
      <c r="A1037" s="531" t="s">
        <v>39</v>
      </c>
      <c r="B1037" s="531" t="s">
        <v>39</v>
      </c>
      <c r="C1037" s="532" t="s">
        <v>736</v>
      </c>
      <c r="D1037" s="531">
        <v>2016</v>
      </c>
      <c r="E1037" s="533" t="s">
        <v>22</v>
      </c>
      <c r="F1037" s="531" t="s">
        <v>6</v>
      </c>
      <c r="G1037" s="533" t="s">
        <v>747</v>
      </c>
      <c r="H1037" s="1351" t="s">
        <v>1131</v>
      </c>
      <c r="I1037" s="1352" t="s">
        <v>860</v>
      </c>
      <c r="J1037" s="1353" t="s">
        <v>1051</v>
      </c>
      <c r="K1037" s="1352">
        <v>0</v>
      </c>
      <c r="L1037" s="1352">
        <v>41</v>
      </c>
      <c r="M1037" s="1352">
        <v>70</v>
      </c>
      <c r="N1037" s="1354">
        <f t="shared" si="16"/>
        <v>111</v>
      </c>
      <c r="O1037" s="1355"/>
    </row>
    <row r="1038" spans="1:15">
      <c r="A1038" s="531" t="s">
        <v>39</v>
      </c>
      <c r="B1038" s="531" t="s">
        <v>39</v>
      </c>
      <c r="C1038" s="532" t="s">
        <v>736</v>
      </c>
      <c r="D1038" s="531">
        <v>2016</v>
      </c>
      <c r="E1038" s="533" t="s">
        <v>22</v>
      </c>
      <c r="F1038" s="531" t="s">
        <v>6</v>
      </c>
      <c r="G1038" s="533" t="s">
        <v>747</v>
      </c>
      <c r="H1038" s="1351" t="s">
        <v>1131</v>
      </c>
      <c r="I1038" s="1352" t="s">
        <v>860</v>
      </c>
      <c r="J1038" s="1353" t="s">
        <v>1052</v>
      </c>
      <c r="K1038" s="1352">
        <v>0</v>
      </c>
      <c r="L1038" s="1352">
        <v>80</v>
      </c>
      <c r="M1038" s="1352">
        <v>0</v>
      </c>
      <c r="N1038" s="1356">
        <f t="shared" si="16"/>
        <v>80</v>
      </c>
      <c r="O1038" s="1355"/>
    </row>
    <row r="1039" spans="1:15">
      <c r="A1039" s="531" t="s">
        <v>39</v>
      </c>
      <c r="B1039" s="531" t="s">
        <v>39</v>
      </c>
      <c r="C1039" s="532" t="s">
        <v>736</v>
      </c>
      <c r="D1039" s="531">
        <v>2016</v>
      </c>
      <c r="E1039" s="533" t="s">
        <v>22</v>
      </c>
      <c r="F1039" s="531" t="s">
        <v>6</v>
      </c>
      <c r="G1039" s="533" t="s">
        <v>747</v>
      </c>
      <c r="H1039" s="1351" t="s">
        <v>1131</v>
      </c>
      <c r="I1039" s="1352" t="s">
        <v>860</v>
      </c>
      <c r="J1039" s="1353" t="s">
        <v>1038</v>
      </c>
      <c r="K1039" s="1352">
        <v>0</v>
      </c>
      <c r="L1039" s="1352">
        <v>0</v>
      </c>
      <c r="M1039" s="1352">
        <v>14</v>
      </c>
      <c r="N1039" s="1354">
        <f t="shared" si="16"/>
        <v>14</v>
      </c>
      <c r="O1039" s="1355"/>
    </row>
    <row r="1040" spans="1:15">
      <c r="A1040" s="531" t="s">
        <v>39</v>
      </c>
      <c r="B1040" s="531" t="s">
        <v>39</v>
      </c>
      <c r="C1040" s="532" t="s">
        <v>736</v>
      </c>
      <c r="D1040" s="531">
        <v>2016</v>
      </c>
      <c r="E1040" s="533" t="s">
        <v>22</v>
      </c>
      <c r="F1040" s="531" t="s">
        <v>6</v>
      </c>
      <c r="G1040" s="533" t="s">
        <v>747</v>
      </c>
      <c r="H1040" s="1351" t="s">
        <v>1131</v>
      </c>
      <c r="I1040" s="1352" t="s">
        <v>860</v>
      </c>
      <c r="J1040" s="1353" t="s">
        <v>269</v>
      </c>
      <c r="K1040" s="1352">
        <v>0</v>
      </c>
      <c r="L1040" s="1352">
        <v>32</v>
      </c>
      <c r="M1040" s="1352">
        <v>0</v>
      </c>
      <c r="N1040" s="1354">
        <f t="shared" si="16"/>
        <v>32</v>
      </c>
      <c r="O1040" s="1355"/>
    </row>
    <row r="1041" spans="1:15">
      <c r="A1041" s="531" t="s">
        <v>39</v>
      </c>
      <c r="B1041" s="531" t="s">
        <v>39</v>
      </c>
      <c r="C1041" s="532" t="s">
        <v>736</v>
      </c>
      <c r="D1041" s="531">
        <v>2016</v>
      </c>
      <c r="E1041" s="533" t="s">
        <v>22</v>
      </c>
      <c r="F1041" s="531" t="s">
        <v>6</v>
      </c>
      <c r="G1041" s="533" t="s">
        <v>747</v>
      </c>
      <c r="H1041" s="1351" t="s">
        <v>1131</v>
      </c>
      <c r="I1041" s="1352" t="s">
        <v>860</v>
      </c>
      <c r="J1041" s="1353" t="s">
        <v>1059</v>
      </c>
      <c r="K1041" s="1352">
        <v>0</v>
      </c>
      <c r="L1041" s="1352">
        <v>249</v>
      </c>
      <c r="M1041" s="1352">
        <v>0</v>
      </c>
      <c r="N1041" s="1356">
        <f t="shared" si="16"/>
        <v>249</v>
      </c>
      <c r="O1041" s="1355"/>
    </row>
    <row r="1042" spans="1:15">
      <c r="A1042" s="531" t="s">
        <v>39</v>
      </c>
      <c r="B1042" s="531" t="s">
        <v>39</v>
      </c>
      <c r="C1042" s="532" t="s">
        <v>736</v>
      </c>
      <c r="D1042" s="531">
        <v>2016</v>
      </c>
      <c r="E1042" s="533" t="s">
        <v>22</v>
      </c>
      <c r="F1042" s="531" t="s">
        <v>6</v>
      </c>
      <c r="G1042" s="533" t="s">
        <v>747</v>
      </c>
      <c r="H1042" s="1351" t="s">
        <v>1131</v>
      </c>
      <c r="I1042" s="1352" t="s">
        <v>860</v>
      </c>
      <c r="J1042" s="1353" t="s">
        <v>1060</v>
      </c>
      <c r="K1042" s="1352">
        <v>0</v>
      </c>
      <c r="L1042" s="1352">
        <v>4</v>
      </c>
      <c r="M1042" s="1352">
        <v>14</v>
      </c>
      <c r="N1042" s="1354">
        <f t="shared" si="16"/>
        <v>18</v>
      </c>
      <c r="O1042" s="1355"/>
    </row>
    <row r="1043" spans="1:15">
      <c r="A1043" s="531" t="s">
        <v>39</v>
      </c>
      <c r="B1043" s="531" t="s">
        <v>39</v>
      </c>
      <c r="C1043" s="532" t="s">
        <v>736</v>
      </c>
      <c r="D1043" s="531">
        <v>2016</v>
      </c>
      <c r="E1043" s="533" t="s">
        <v>22</v>
      </c>
      <c r="F1043" s="531" t="s">
        <v>6</v>
      </c>
      <c r="G1043" s="533" t="s">
        <v>747</v>
      </c>
      <c r="H1043" s="1351" t="s">
        <v>1131</v>
      </c>
      <c r="I1043" s="1352" t="s">
        <v>860</v>
      </c>
      <c r="J1043" s="1353" t="s">
        <v>1061</v>
      </c>
      <c r="K1043" s="1352">
        <v>0</v>
      </c>
      <c r="L1043" s="1352">
        <v>65</v>
      </c>
      <c r="M1043" s="1352">
        <v>0</v>
      </c>
      <c r="N1043" s="1354">
        <f t="shared" si="16"/>
        <v>65</v>
      </c>
      <c r="O1043" s="1355"/>
    </row>
    <row r="1044" spans="1:15">
      <c r="A1044" s="531" t="s">
        <v>39</v>
      </c>
      <c r="B1044" s="531" t="s">
        <v>39</v>
      </c>
      <c r="C1044" s="532" t="s">
        <v>736</v>
      </c>
      <c r="D1044" s="531">
        <v>2016</v>
      </c>
      <c r="E1044" s="533" t="s">
        <v>22</v>
      </c>
      <c r="F1044" s="531" t="s">
        <v>6</v>
      </c>
      <c r="G1044" s="533" t="s">
        <v>747</v>
      </c>
      <c r="H1044" s="1351" t="s">
        <v>1131</v>
      </c>
      <c r="I1044" s="1352" t="s">
        <v>860</v>
      </c>
      <c r="J1044" s="1353" t="s">
        <v>1043</v>
      </c>
      <c r="K1044" s="1352">
        <v>0</v>
      </c>
      <c r="L1044" s="1352">
        <v>476</v>
      </c>
      <c r="M1044" s="1352">
        <v>1372</v>
      </c>
      <c r="N1044" s="1356">
        <f t="shared" si="16"/>
        <v>1848</v>
      </c>
      <c r="O1044" s="1355"/>
    </row>
    <row r="1045" spans="1:15">
      <c r="A1045" s="531" t="s">
        <v>39</v>
      </c>
      <c r="B1045" s="531" t="s">
        <v>39</v>
      </c>
      <c r="C1045" s="532" t="s">
        <v>736</v>
      </c>
      <c r="D1045" s="531">
        <v>2016</v>
      </c>
      <c r="E1045" s="533" t="s">
        <v>22</v>
      </c>
      <c r="F1045" s="531" t="s">
        <v>6</v>
      </c>
      <c r="G1045" s="533" t="s">
        <v>2644</v>
      </c>
      <c r="H1045" s="1351" t="s">
        <v>610</v>
      </c>
      <c r="I1045" s="1352" t="s">
        <v>860</v>
      </c>
      <c r="J1045" s="1353" t="s">
        <v>1041</v>
      </c>
      <c r="K1045" s="1352">
        <v>0</v>
      </c>
      <c r="L1045" s="1352">
        <v>0</v>
      </c>
      <c r="M1045" s="1352">
        <v>1</v>
      </c>
      <c r="N1045" s="1354">
        <f t="shared" si="16"/>
        <v>1</v>
      </c>
      <c r="O1045" s="1355"/>
    </row>
    <row r="1046" spans="1:15">
      <c r="A1046" s="531" t="s">
        <v>39</v>
      </c>
      <c r="B1046" s="531" t="s">
        <v>39</v>
      </c>
      <c r="C1046" s="532" t="s">
        <v>736</v>
      </c>
      <c r="D1046" s="531">
        <v>2016</v>
      </c>
      <c r="E1046" s="533" t="s">
        <v>22</v>
      </c>
      <c r="F1046" s="531" t="s">
        <v>6</v>
      </c>
      <c r="G1046" s="533" t="s">
        <v>747</v>
      </c>
      <c r="H1046" s="1351" t="s">
        <v>610</v>
      </c>
      <c r="I1046" s="1352" t="s">
        <v>1389</v>
      </c>
      <c r="J1046" s="1353" t="s">
        <v>1051</v>
      </c>
      <c r="K1046" s="1352">
        <v>0</v>
      </c>
      <c r="L1046" s="1352">
        <v>0</v>
      </c>
      <c r="M1046" s="1352">
        <v>1</v>
      </c>
      <c r="N1046" s="1354">
        <f t="shared" si="16"/>
        <v>1</v>
      </c>
      <c r="O1046" s="1355"/>
    </row>
    <row r="1047" spans="1:15">
      <c r="A1047" s="531" t="s">
        <v>39</v>
      </c>
      <c r="B1047" s="531" t="s">
        <v>39</v>
      </c>
      <c r="C1047" s="532" t="s">
        <v>736</v>
      </c>
      <c r="D1047" s="531">
        <v>2016</v>
      </c>
      <c r="E1047" s="533" t="s">
        <v>22</v>
      </c>
      <c r="F1047" s="531" t="s">
        <v>6</v>
      </c>
      <c r="G1047" s="533" t="s">
        <v>747</v>
      </c>
      <c r="H1047" s="1351" t="s">
        <v>610</v>
      </c>
      <c r="I1047" s="1352" t="s">
        <v>1389</v>
      </c>
      <c r="J1047" s="1353" t="s">
        <v>1060</v>
      </c>
      <c r="K1047" s="1352">
        <v>0</v>
      </c>
      <c r="L1047" s="1352">
        <v>2</v>
      </c>
      <c r="M1047" s="1352">
        <v>2</v>
      </c>
      <c r="N1047" s="1356">
        <f t="shared" si="16"/>
        <v>4</v>
      </c>
      <c r="O1047" s="1355"/>
    </row>
    <row r="1048" spans="1:15">
      <c r="A1048" s="531" t="s">
        <v>39</v>
      </c>
      <c r="B1048" s="531" t="s">
        <v>39</v>
      </c>
      <c r="C1048" s="532" t="s">
        <v>736</v>
      </c>
      <c r="D1048" s="531">
        <v>2016</v>
      </c>
      <c r="E1048" s="533" t="s">
        <v>22</v>
      </c>
      <c r="F1048" s="531" t="s">
        <v>6</v>
      </c>
      <c r="G1048" s="533" t="s">
        <v>747</v>
      </c>
      <c r="H1048" s="1351" t="s">
        <v>610</v>
      </c>
      <c r="I1048" s="1352" t="s">
        <v>1389</v>
      </c>
      <c r="J1048" s="1353" t="s">
        <v>1043</v>
      </c>
      <c r="K1048" s="1352">
        <v>0</v>
      </c>
      <c r="L1048" s="1352">
        <v>0</v>
      </c>
      <c r="M1048" s="1352">
        <v>7</v>
      </c>
      <c r="N1048" s="1354">
        <f t="shared" si="16"/>
        <v>7</v>
      </c>
      <c r="O1048" s="1355"/>
    </row>
    <row r="1049" spans="1:15">
      <c r="A1049" s="531" t="s">
        <v>39</v>
      </c>
      <c r="B1049" s="531" t="s">
        <v>39</v>
      </c>
      <c r="C1049" s="532" t="s">
        <v>736</v>
      </c>
      <c r="D1049" s="531">
        <v>2016</v>
      </c>
      <c r="E1049" s="533" t="s">
        <v>22</v>
      </c>
      <c r="F1049" s="531" t="s">
        <v>6</v>
      </c>
      <c r="G1049" s="533" t="s">
        <v>2647</v>
      </c>
      <c r="H1049" s="1351" t="s">
        <v>610</v>
      </c>
      <c r="I1049" s="1352" t="s">
        <v>1389</v>
      </c>
      <c r="J1049" s="1353" t="s">
        <v>90</v>
      </c>
      <c r="K1049" s="1352">
        <v>0</v>
      </c>
      <c r="L1049" s="1352">
        <v>0</v>
      </c>
      <c r="M1049" s="1352">
        <v>1</v>
      </c>
      <c r="N1049" s="1354">
        <f t="shared" si="16"/>
        <v>1</v>
      </c>
      <c r="O1049" s="1355"/>
    </row>
    <row r="1050" spans="1:15">
      <c r="A1050" s="531" t="s">
        <v>39</v>
      </c>
      <c r="B1050" s="531" t="s">
        <v>39</v>
      </c>
      <c r="C1050" s="532" t="s">
        <v>736</v>
      </c>
      <c r="D1050" s="531">
        <v>2016</v>
      </c>
      <c r="E1050" s="533" t="s">
        <v>22</v>
      </c>
      <c r="F1050" s="531" t="s">
        <v>6</v>
      </c>
      <c r="G1050" s="533" t="s">
        <v>747</v>
      </c>
      <c r="H1050" s="1351" t="s">
        <v>615</v>
      </c>
      <c r="I1050" s="1352" t="s">
        <v>860</v>
      </c>
      <c r="J1050" s="1353" t="s">
        <v>1060</v>
      </c>
      <c r="K1050" s="1352">
        <v>0</v>
      </c>
      <c r="L1050" s="1352">
        <v>3134</v>
      </c>
      <c r="M1050" s="1352">
        <v>159</v>
      </c>
      <c r="N1050" s="1356">
        <f t="shared" si="16"/>
        <v>3293</v>
      </c>
      <c r="O1050" s="1355"/>
    </row>
    <row r="1051" spans="1:15">
      <c r="A1051" s="531" t="s">
        <v>39</v>
      </c>
      <c r="B1051" s="531" t="s">
        <v>39</v>
      </c>
      <c r="C1051" s="532" t="s">
        <v>736</v>
      </c>
      <c r="D1051" s="531">
        <v>2016</v>
      </c>
      <c r="E1051" s="533" t="s">
        <v>22</v>
      </c>
      <c r="F1051" s="531" t="s">
        <v>6</v>
      </c>
      <c r="G1051" s="533" t="s">
        <v>747</v>
      </c>
      <c r="H1051" s="1351" t="s">
        <v>617</v>
      </c>
      <c r="I1051" s="1352" t="s">
        <v>860</v>
      </c>
      <c r="J1051" s="1353" t="s">
        <v>1051</v>
      </c>
      <c r="K1051" s="1352">
        <v>0</v>
      </c>
      <c r="L1051" s="1352">
        <v>0</v>
      </c>
      <c r="M1051" s="1352">
        <v>4</v>
      </c>
      <c r="N1051" s="1354">
        <f t="shared" si="16"/>
        <v>4</v>
      </c>
      <c r="O1051" s="1355"/>
    </row>
    <row r="1052" spans="1:15">
      <c r="A1052" s="531" t="s">
        <v>39</v>
      </c>
      <c r="B1052" s="531" t="s">
        <v>39</v>
      </c>
      <c r="C1052" s="532" t="s">
        <v>736</v>
      </c>
      <c r="D1052" s="531">
        <v>2016</v>
      </c>
      <c r="E1052" s="533" t="s">
        <v>22</v>
      </c>
      <c r="F1052" s="531" t="s">
        <v>6</v>
      </c>
      <c r="G1052" s="533" t="s">
        <v>747</v>
      </c>
      <c r="H1052" s="1351" t="s">
        <v>617</v>
      </c>
      <c r="I1052" s="1352" t="s">
        <v>860</v>
      </c>
      <c r="J1052" s="1353" t="s">
        <v>1043</v>
      </c>
      <c r="K1052" s="1352">
        <v>0</v>
      </c>
      <c r="L1052" s="1352">
        <v>0</v>
      </c>
      <c r="M1052" s="1352">
        <v>99</v>
      </c>
      <c r="N1052" s="1354">
        <f t="shared" si="16"/>
        <v>99</v>
      </c>
      <c r="O1052" s="1355"/>
    </row>
    <row r="1053" spans="1:15">
      <c r="A1053" s="531" t="s">
        <v>39</v>
      </c>
      <c r="B1053" s="531" t="s">
        <v>39</v>
      </c>
      <c r="C1053" s="532" t="s">
        <v>736</v>
      </c>
      <c r="D1053" s="531">
        <v>2016</v>
      </c>
      <c r="E1053" s="533" t="s">
        <v>22</v>
      </c>
      <c r="F1053" s="531" t="s">
        <v>6</v>
      </c>
      <c r="G1053" s="533" t="s">
        <v>747</v>
      </c>
      <c r="H1053" s="1351" t="s">
        <v>1139</v>
      </c>
      <c r="I1053" s="1352" t="s">
        <v>860</v>
      </c>
      <c r="J1053" s="1353" t="s">
        <v>1059</v>
      </c>
      <c r="K1053" s="1352">
        <v>0</v>
      </c>
      <c r="L1053" s="1352">
        <v>75</v>
      </c>
      <c r="M1053" s="1352">
        <v>0</v>
      </c>
      <c r="N1053" s="1356">
        <f t="shared" si="16"/>
        <v>75</v>
      </c>
      <c r="O1053" s="1355"/>
    </row>
    <row r="1054" spans="1:15">
      <c r="A1054" s="531" t="s">
        <v>39</v>
      </c>
      <c r="B1054" s="531" t="s">
        <v>39</v>
      </c>
      <c r="C1054" s="532" t="s">
        <v>736</v>
      </c>
      <c r="D1054" s="531">
        <v>2016</v>
      </c>
      <c r="E1054" s="533" t="s">
        <v>22</v>
      </c>
      <c r="F1054" s="531" t="s">
        <v>6</v>
      </c>
      <c r="G1054" s="533" t="s">
        <v>747</v>
      </c>
      <c r="H1054" s="1351" t="s">
        <v>1139</v>
      </c>
      <c r="I1054" s="1352" t="s">
        <v>860</v>
      </c>
      <c r="J1054" s="1353" t="s">
        <v>1061</v>
      </c>
      <c r="K1054" s="1352">
        <v>0</v>
      </c>
      <c r="L1054" s="1352">
        <v>4</v>
      </c>
      <c r="M1054" s="1352">
        <v>0</v>
      </c>
      <c r="N1054" s="1354">
        <f t="shared" si="16"/>
        <v>4</v>
      </c>
      <c r="O1054" s="1355"/>
    </row>
    <row r="1055" spans="1:15">
      <c r="A1055" s="531" t="s">
        <v>39</v>
      </c>
      <c r="B1055" s="531" t="s">
        <v>39</v>
      </c>
      <c r="C1055" s="532" t="s">
        <v>736</v>
      </c>
      <c r="D1055" s="531">
        <v>2016</v>
      </c>
      <c r="E1055" s="533" t="s">
        <v>22</v>
      </c>
      <c r="F1055" s="531" t="s">
        <v>6</v>
      </c>
      <c r="G1055" s="533" t="s">
        <v>747</v>
      </c>
      <c r="H1055" s="1351" t="s">
        <v>1139</v>
      </c>
      <c r="I1055" s="1352" t="s">
        <v>860</v>
      </c>
      <c r="J1055" s="1353" t="s">
        <v>1062</v>
      </c>
      <c r="K1055" s="1352">
        <v>0</v>
      </c>
      <c r="L1055" s="1352">
        <v>8</v>
      </c>
      <c r="M1055" s="1352">
        <v>0</v>
      </c>
      <c r="N1055" s="1354">
        <f t="shared" si="16"/>
        <v>8</v>
      </c>
      <c r="O1055" s="1355"/>
    </row>
    <row r="1056" spans="1:15">
      <c r="A1056" s="531" t="s">
        <v>39</v>
      </c>
      <c r="B1056" s="531" t="s">
        <v>39</v>
      </c>
      <c r="C1056" s="532" t="s">
        <v>736</v>
      </c>
      <c r="D1056" s="531">
        <v>2016</v>
      </c>
      <c r="E1056" s="533" t="s">
        <v>22</v>
      </c>
      <c r="F1056" s="531" t="s">
        <v>6</v>
      </c>
      <c r="G1056" s="533" t="s">
        <v>2644</v>
      </c>
      <c r="H1056" s="1351" t="s">
        <v>1172</v>
      </c>
      <c r="I1056" s="1352" t="s">
        <v>860</v>
      </c>
      <c r="J1056" s="1353" t="s">
        <v>1040</v>
      </c>
      <c r="K1056" s="1352">
        <v>0</v>
      </c>
      <c r="L1056" s="1352">
        <v>329</v>
      </c>
      <c r="M1056" s="1352">
        <v>9</v>
      </c>
      <c r="N1056" s="1356">
        <f t="shared" si="16"/>
        <v>338</v>
      </c>
      <c r="O1056" s="1355"/>
    </row>
    <row r="1057" spans="1:15">
      <c r="A1057" s="531" t="s">
        <v>39</v>
      </c>
      <c r="B1057" s="531" t="s">
        <v>39</v>
      </c>
      <c r="C1057" s="532" t="s">
        <v>736</v>
      </c>
      <c r="D1057" s="531">
        <v>2016</v>
      </c>
      <c r="E1057" s="533" t="s">
        <v>22</v>
      </c>
      <c r="F1057" s="531" t="s">
        <v>6</v>
      </c>
      <c r="G1057" s="533" t="s">
        <v>2644</v>
      </c>
      <c r="H1057" s="1351" t="s">
        <v>1172</v>
      </c>
      <c r="I1057" s="1352" t="s">
        <v>860</v>
      </c>
      <c r="J1057" s="1353" t="s">
        <v>1044</v>
      </c>
      <c r="K1057" s="1352">
        <v>0</v>
      </c>
      <c r="L1057" s="1352">
        <v>1</v>
      </c>
      <c r="M1057" s="1352">
        <v>0</v>
      </c>
      <c r="N1057" s="1354">
        <f t="shared" si="16"/>
        <v>1</v>
      </c>
      <c r="O1057" s="1355"/>
    </row>
    <row r="1058" spans="1:15">
      <c r="A1058" s="531" t="s">
        <v>39</v>
      </c>
      <c r="B1058" s="531" t="s">
        <v>39</v>
      </c>
      <c r="C1058" s="532" t="s">
        <v>736</v>
      </c>
      <c r="D1058" s="531">
        <v>2016</v>
      </c>
      <c r="E1058" s="533" t="s">
        <v>22</v>
      </c>
      <c r="F1058" s="531" t="s">
        <v>6</v>
      </c>
      <c r="G1058" s="533" t="s">
        <v>747</v>
      </c>
      <c r="H1058" s="1351" t="s">
        <v>1172</v>
      </c>
      <c r="I1058" s="1352" t="s">
        <v>860</v>
      </c>
      <c r="J1058" s="1353" t="s">
        <v>1052</v>
      </c>
      <c r="K1058" s="1352">
        <v>0</v>
      </c>
      <c r="L1058" s="1352">
        <v>3</v>
      </c>
      <c r="M1058" s="1352">
        <v>0</v>
      </c>
      <c r="N1058" s="1354">
        <f t="shared" si="16"/>
        <v>3</v>
      </c>
      <c r="O1058" s="1355"/>
    </row>
    <row r="1059" spans="1:15">
      <c r="A1059" s="531" t="s">
        <v>39</v>
      </c>
      <c r="B1059" s="531" t="s">
        <v>39</v>
      </c>
      <c r="C1059" s="532" t="s">
        <v>736</v>
      </c>
      <c r="D1059" s="531">
        <v>2016</v>
      </c>
      <c r="E1059" s="533" t="s">
        <v>22</v>
      </c>
      <c r="F1059" s="531" t="s">
        <v>6</v>
      </c>
      <c r="G1059" s="533" t="s">
        <v>747</v>
      </c>
      <c r="H1059" s="1351" t="s">
        <v>1172</v>
      </c>
      <c r="I1059" s="1352" t="s">
        <v>860</v>
      </c>
      <c r="J1059" s="1353" t="s">
        <v>1059</v>
      </c>
      <c r="K1059" s="1352">
        <v>0</v>
      </c>
      <c r="L1059" s="1352">
        <v>3089</v>
      </c>
      <c r="M1059" s="1352">
        <v>0</v>
      </c>
      <c r="N1059" s="1356">
        <f t="shared" si="16"/>
        <v>3089</v>
      </c>
      <c r="O1059" s="1355"/>
    </row>
    <row r="1060" spans="1:15">
      <c r="A1060" s="531" t="s">
        <v>39</v>
      </c>
      <c r="B1060" s="531" t="s">
        <v>39</v>
      </c>
      <c r="C1060" s="532" t="s">
        <v>736</v>
      </c>
      <c r="D1060" s="531">
        <v>2016</v>
      </c>
      <c r="E1060" s="533" t="s">
        <v>22</v>
      </c>
      <c r="F1060" s="531" t="s">
        <v>6</v>
      </c>
      <c r="G1060" s="533" t="s">
        <v>747</v>
      </c>
      <c r="H1060" s="1351" t="s">
        <v>1172</v>
      </c>
      <c r="I1060" s="1352" t="s">
        <v>860</v>
      </c>
      <c r="J1060" s="1353" t="s">
        <v>1060</v>
      </c>
      <c r="K1060" s="1352">
        <v>0</v>
      </c>
      <c r="L1060" s="1352">
        <v>6</v>
      </c>
      <c r="M1060" s="1352">
        <v>0</v>
      </c>
      <c r="N1060" s="1354">
        <f t="shared" si="16"/>
        <v>6</v>
      </c>
      <c r="O1060" s="1355"/>
    </row>
    <row r="1061" spans="1:15">
      <c r="A1061" s="531" t="s">
        <v>39</v>
      </c>
      <c r="B1061" s="531" t="s">
        <v>39</v>
      </c>
      <c r="C1061" s="532" t="s">
        <v>736</v>
      </c>
      <c r="D1061" s="531">
        <v>2016</v>
      </c>
      <c r="E1061" s="533" t="s">
        <v>22</v>
      </c>
      <c r="F1061" s="531" t="s">
        <v>6</v>
      </c>
      <c r="G1061" s="533" t="s">
        <v>747</v>
      </c>
      <c r="H1061" s="1351" t="s">
        <v>1172</v>
      </c>
      <c r="I1061" s="1352" t="s">
        <v>860</v>
      </c>
      <c r="J1061" s="1353" t="s">
        <v>1061</v>
      </c>
      <c r="K1061" s="1352">
        <v>0</v>
      </c>
      <c r="L1061" s="1352">
        <v>1152</v>
      </c>
      <c r="M1061" s="1352">
        <v>0</v>
      </c>
      <c r="N1061" s="1354">
        <f t="shared" si="16"/>
        <v>1152</v>
      </c>
      <c r="O1061" s="1355"/>
    </row>
    <row r="1062" spans="1:15">
      <c r="A1062" s="531" t="s">
        <v>39</v>
      </c>
      <c r="B1062" s="531" t="s">
        <v>39</v>
      </c>
      <c r="C1062" s="532" t="s">
        <v>736</v>
      </c>
      <c r="D1062" s="531">
        <v>2016</v>
      </c>
      <c r="E1062" s="533" t="s">
        <v>22</v>
      </c>
      <c r="F1062" s="531" t="s">
        <v>6</v>
      </c>
      <c r="G1062" s="533" t="s">
        <v>747</v>
      </c>
      <c r="H1062" s="1351" t="s">
        <v>1172</v>
      </c>
      <c r="I1062" s="1352" t="s">
        <v>860</v>
      </c>
      <c r="J1062" s="1353" t="s">
        <v>1062</v>
      </c>
      <c r="K1062" s="1352">
        <v>0</v>
      </c>
      <c r="L1062" s="1352">
        <v>1895</v>
      </c>
      <c r="M1062" s="1352">
        <v>177</v>
      </c>
      <c r="N1062" s="1356">
        <f t="shared" si="16"/>
        <v>2072</v>
      </c>
      <c r="O1062" s="1355"/>
    </row>
    <row r="1063" spans="1:15">
      <c r="A1063" s="531" t="s">
        <v>39</v>
      </c>
      <c r="B1063" s="531" t="s">
        <v>39</v>
      </c>
      <c r="C1063" s="532" t="s">
        <v>736</v>
      </c>
      <c r="D1063" s="531">
        <v>2016</v>
      </c>
      <c r="E1063" s="533" t="s">
        <v>22</v>
      </c>
      <c r="F1063" s="531" t="s">
        <v>6</v>
      </c>
      <c r="G1063" s="533" t="s">
        <v>2647</v>
      </c>
      <c r="H1063" s="1351" t="s">
        <v>1172</v>
      </c>
      <c r="I1063" s="1352" t="s">
        <v>860</v>
      </c>
      <c r="J1063" s="1353" t="s">
        <v>74</v>
      </c>
      <c r="K1063" s="1352">
        <v>0</v>
      </c>
      <c r="L1063" s="1352">
        <v>40</v>
      </c>
      <c r="M1063" s="1352">
        <v>0</v>
      </c>
      <c r="N1063" s="1354">
        <f t="shared" si="16"/>
        <v>40</v>
      </c>
      <c r="O1063" s="1355"/>
    </row>
    <row r="1064" spans="1:15">
      <c r="A1064" s="531" t="s">
        <v>39</v>
      </c>
      <c r="B1064" s="531" t="s">
        <v>39</v>
      </c>
      <c r="C1064" s="532" t="s">
        <v>736</v>
      </c>
      <c r="D1064" s="531">
        <v>2016</v>
      </c>
      <c r="E1064" s="533" t="s">
        <v>22</v>
      </c>
      <c r="F1064" s="531" t="s">
        <v>6</v>
      </c>
      <c r="G1064" s="1353" t="s">
        <v>741</v>
      </c>
      <c r="H1064" s="1351" t="s">
        <v>620</v>
      </c>
      <c r="I1064" s="1352" t="s">
        <v>860</v>
      </c>
      <c r="J1064" s="1353" t="s">
        <v>90</v>
      </c>
      <c r="K1064" s="1352">
        <v>0</v>
      </c>
      <c r="L1064" s="1352">
        <v>0</v>
      </c>
      <c r="M1064" s="1352">
        <v>2</v>
      </c>
      <c r="N1064" s="1354">
        <f t="shared" si="16"/>
        <v>2</v>
      </c>
      <c r="O1064" s="1355"/>
    </row>
    <row r="1065" spans="1:15">
      <c r="A1065" s="531" t="s">
        <v>39</v>
      </c>
      <c r="B1065" s="531" t="s">
        <v>39</v>
      </c>
      <c r="C1065" s="532" t="s">
        <v>736</v>
      </c>
      <c r="D1065" s="531">
        <v>2016</v>
      </c>
      <c r="E1065" s="533" t="s">
        <v>22</v>
      </c>
      <c r="F1065" s="531" t="s">
        <v>6</v>
      </c>
      <c r="G1065" s="533" t="s">
        <v>747</v>
      </c>
      <c r="H1065" s="1351" t="s">
        <v>620</v>
      </c>
      <c r="I1065" s="1352" t="s">
        <v>860</v>
      </c>
      <c r="J1065" s="1353" t="s">
        <v>1060</v>
      </c>
      <c r="K1065" s="1352">
        <v>0</v>
      </c>
      <c r="L1065" s="1352">
        <v>5</v>
      </c>
      <c r="M1065" s="1352">
        <v>15</v>
      </c>
      <c r="N1065" s="1356">
        <f t="shared" si="16"/>
        <v>20</v>
      </c>
      <c r="O1065" s="1355"/>
    </row>
    <row r="1066" spans="1:15">
      <c r="A1066" s="531" t="s">
        <v>39</v>
      </c>
      <c r="B1066" s="531" t="s">
        <v>39</v>
      </c>
      <c r="C1066" s="532" t="s">
        <v>736</v>
      </c>
      <c r="D1066" s="531">
        <v>2016</v>
      </c>
      <c r="E1066" s="533" t="s">
        <v>22</v>
      </c>
      <c r="F1066" s="531" t="s">
        <v>6</v>
      </c>
      <c r="G1066" s="533" t="s">
        <v>747</v>
      </c>
      <c r="H1066" s="1351" t="s">
        <v>620</v>
      </c>
      <c r="I1066" s="1352" t="s">
        <v>860</v>
      </c>
      <c r="J1066" s="1353" t="s">
        <v>1043</v>
      </c>
      <c r="K1066" s="1352">
        <v>0</v>
      </c>
      <c r="L1066" s="1352">
        <v>0</v>
      </c>
      <c r="M1066" s="1352">
        <v>5</v>
      </c>
      <c r="N1066" s="1354">
        <f t="shared" si="16"/>
        <v>5</v>
      </c>
      <c r="O1066" s="1355"/>
    </row>
    <row r="1067" spans="1:15">
      <c r="A1067" s="531" t="s">
        <v>39</v>
      </c>
      <c r="B1067" s="531" t="s">
        <v>39</v>
      </c>
      <c r="C1067" s="532" t="s">
        <v>736</v>
      </c>
      <c r="D1067" s="531">
        <v>2016</v>
      </c>
      <c r="E1067" s="533" t="s">
        <v>22</v>
      </c>
      <c r="F1067" s="531" t="s">
        <v>6</v>
      </c>
      <c r="G1067" s="533" t="s">
        <v>2647</v>
      </c>
      <c r="H1067" s="1351" t="s">
        <v>620</v>
      </c>
      <c r="I1067" s="1352" t="s">
        <v>860</v>
      </c>
      <c r="J1067" s="1353" t="s">
        <v>90</v>
      </c>
      <c r="K1067" s="1352">
        <v>0</v>
      </c>
      <c r="L1067" s="1352">
        <v>0</v>
      </c>
      <c r="M1067" s="1352">
        <v>1</v>
      </c>
      <c r="N1067" s="1354">
        <f t="shared" si="16"/>
        <v>1</v>
      </c>
      <c r="O1067" s="1355"/>
    </row>
    <row r="1068" spans="1:15">
      <c r="A1068" s="531" t="s">
        <v>39</v>
      </c>
      <c r="B1068" s="531" t="s">
        <v>39</v>
      </c>
      <c r="C1068" s="532" t="s">
        <v>736</v>
      </c>
      <c r="D1068" s="531">
        <v>2016</v>
      </c>
      <c r="E1068" s="533" t="s">
        <v>22</v>
      </c>
      <c r="F1068" s="531" t="s">
        <v>6</v>
      </c>
      <c r="G1068" s="533" t="s">
        <v>747</v>
      </c>
      <c r="H1068" s="1351" t="s">
        <v>2115</v>
      </c>
      <c r="I1068" s="1352" t="s">
        <v>860</v>
      </c>
      <c r="J1068" s="1353" t="s">
        <v>1060</v>
      </c>
      <c r="K1068" s="1352">
        <v>0</v>
      </c>
      <c r="L1068" s="1352">
        <v>0</v>
      </c>
      <c r="M1068" s="1352">
        <v>1</v>
      </c>
      <c r="N1068" s="1356">
        <f t="shared" si="16"/>
        <v>1</v>
      </c>
      <c r="O1068" s="1355"/>
    </row>
    <row r="1069" spans="1:15">
      <c r="A1069" s="531" t="s">
        <v>39</v>
      </c>
      <c r="B1069" s="531" t="s">
        <v>39</v>
      </c>
      <c r="C1069" s="532" t="s">
        <v>736</v>
      </c>
      <c r="D1069" s="531">
        <v>2016</v>
      </c>
      <c r="E1069" s="533" t="s">
        <v>22</v>
      </c>
      <c r="F1069" s="531" t="s">
        <v>6</v>
      </c>
      <c r="G1069" s="533" t="s">
        <v>747</v>
      </c>
      <c r="H1069" s="1351" t="s">
        <v>1141</v>
      </c>
      <c r="I1069" s="1352" t="s">
        <v>860</v>
      </c>
      <c r="J1069" s="1353" t="s">
        <v>1043</v>
      </c>
      <c r="K1069" s="1352">
        <v>0</v>
      </c>
      <c r="L1069" s="1352">
        <v>161</v>
      </c>
      <c r="M1069" s="1352">
        <v>12</v>
      </c>
      <c r="N1069" s="1354">
        <f t="shared" si="16"/>
        <v>173</v>
      </c>
      <c r="O1069" s="1355"/>
    </row>
    <row r="1070" spans="1:15">
      <c r="A1070" s="531" t="s">
        <v>39</v>
      </c>
      <c r="B1070" s="531" t="s">
        <v>39</v>
      </c>
      <c r="C1070" s="532" t="s">
        <v>736</v>
      </c>
      <c r="D1070" s="531">
        <v>2016</v>
      </c>
      <c r="E1070" s="533" t="s">
        <v>22</v>
      </c>
      <c r="F1070" s="531" t="s">
        <v>6</v>
      </c>
      <c r="G1070" s="533" t="s">
        <v>2644</v>
      </c>
      <c r="H1070" s="1351" t="s">
        <v>1132</v>
      </c>
      <c r="I1070" s="1352" t="s">
        <v>860</v>
      </c>
      <c r="J1070" s="1353" t="s">
        <v>1040</v>
      </c>
      <c r="K1070" s="1352">
        <v>0</v>
      </c>
      <c r="L1070" s="1352">
        <v>73</v>
      </c>
      <c r="M1070" s="1352">
        <v>334</v>
      </c>
      <c r="N1070" s="1354">
        <f t="shared" si="16"/>
        <v>407</v>
      </c>
      <c r="O1070" s="1355"/>
    </row>
    <row r="1071" spans="1:15">
      <c r="A1071" s="531" t="s">
        <v>39</v>
      </c>
      <c r="B1071" s="531" t="s">
        <v>39</v>
      </c>
      <c r="C1071" s="532" t="s">
        <v>736</v>
      </c>
      <c r="D1071" s="531">
        <v>2016</v>
      </c>
      <c r="E1071" s="533" t="s">
        <v>22</v>
      </c>
      <c r="F1071" s="531" t="s">
        <v>6</v>
      </c>
      <c r="G1071" s="533" t="s">
        <v>2644</v>
      </c>
      <c r="H1071" s="1351" t="s">
        <v>1132</v>
      </c>
      <c r="I1071" s="1352" t="s">
        <v>860</v>
      </c>
      <c r="J1071" s="1353" t="s">
        <v>1041</v>
      </c>
      <c r="K1071" s="1352">
        <v>0</v>
      </c>
      <c r="L1071" s="1352">
        <v>18</v>
      </c>
      <c r="M1071" s="1352">
        <v>34</v>
      </c>
      <c r="N1071" s="1356">
        <f t="shared" si="16"/>
        <v>52</v>
      </c>
      <c r="O1071" s="1355"/>
    </row>
    <row r="1072" spans="1:15">
      <c r="A1072" s="531" t="s">
        <v>39</v>
      </c>
      <c r="B1072" s="531" t="s">
        <v>39</v>
      </c>
      <c r="C1072" s="532" t="s">
        <v>736</v>
      </c>
      <c r="D1072" s="531">
        <v>2016</v>
      </c>
      <c r="E1072" s="533" t="s">
        <v>22</v>
      </c>
      <c r="F1072" s="531" t="s">
        <v>6</v>
      </c>
      <c r="G1072" s="533" t="s">
        <v>2644</v>
      </c>
      <c r="H1072" s="1351" t="s">
        <v>1132</v>
      </c>
      <c r="I1072" s="1352" t="s">
        <v>860</v>
      </c>
      <c r="J1072" s="1353" t="s">
        <v>1044</v>
      </c>
      <c r="K1072" s="1352">
        <v>0</v>
      </c>
      <c r="L1072" s="1352">
        <v>2</v>
      </c>
      <c r="M1072" s="1352">
        <v>17</v>
      </c>
      <c r="N1072" s="1354">
        <f t="shared" si="16"/>
        <v>19</v>
      </c>
      <c r="O1072" s="1355"/>
    </row>
    <row r="1073" spans="1:15">
      <c r="A1073" s="531" t="s">
        <v>39</v>
      </c>
      <c r="B1073" s="531" t="s">
        <v>39</v>
      </c>
      <c r="C1073" s="532" t="s">
        <v>736</v>
      </c>
      <c r="D1073" s="531">
        <v>2016</v>
      </c>
      <c r="E1073" s="533" t="s">
        <v>22</v>
      </c>
      <c r="F1073" s="531" t="s">
        <v>6</v>
      </c>
      <c r="G1073" s="533" t="s">
        <v>747</v>
      </c>
      <c r="H1073" s="1351" t="s">
        <v>1132</v>
      </c>
      <c r="I1073" s="1352" t="s">
        <v>860</v>
      </c>
      <c r="J1073" s="1353" t="s">
        <v>1051</v>
      </c>
      <c r="K1073" s="1352">
        <v>0</v>
      </c>
      <c r="L1073" s="1352">
        <v>8</v>
      </c>
      <c r="M1073" s="1352">
        <v>130</v>
      </c>
      <c r="N1073" s="1354">
        <f t="shared" si="16"/>
        <v>138</v>
      </c>
      <c r="O1073" s="1355"/>
    </row>
    <row r="1074" spans="1:15">
      <c r="A1074" s="531" t="s">
        <v>39</v>
      </c>
      <c r="B1074" s="531" t="s">
        <v>39</v>
      </c>
      <c r="C1074" s="532" t="s">
        <v>736</v>
      </c>
      <c r="D1074" s="531">
        <v>2016</v>
      </c>
      <c r="E1074" s="533" t="s">
        <v>22</v>
      </c>
      <c r="F1074" s="531" t="s">
        <v>6</v>
      </c>
      <c r="G1074" s="533" t="s">
        <v>747</v>
      </c>
      <c r="H1074" s="1351" t="s">
        <v>1132</v>
      </c>
      <c r="I1074" s="1352" t="s">
        <v>860</v>
      </c>
      <c r="J1074" s="1353" t="s">
        <v>1052</v>
      </c>
      <c r="K1074" s="1352">
        <v>0</v>
      </c>
      <c r="L1074" s="1352">
        <v>0</v>
      </c>
      <c r="M1074" s="1352">
        <v>8</v>
      </c>
      <c r="N1074" s="1356">
        <f t="shared" si="16"/>
        <v>8</v>
      </c>
      <c r="O1074" s="1355"/>
    </row>
    <row r="1075" spans="1:15">
      <c r="A1075" s="531" t="s">
        <v>39</v>
      </c>
      <c r="B1075" s="531" t="s">
        <v>39</v>
      </c>
      <c r="C1075" s="532" t="s">
        <v>736</v>
      </c>
      <c r="D1075" s="531">
        <v>2016</v>
      </c>
      <c r="E1075" s="533" t="s">
        <v>22</v>
      </c>
      <c r="F1075" s="531" t="s">
        <v>6</v>
      </c>
      <c r="G1075" s="533" t="s">
        <v>747</v>
      </c>
      <c r="H1075" s="1351" t="s">
        <v>1132</v>
      </c>
      <c r="I1075" s="1352" t="s">
        <v>860</v>
      </c>
      <c r="J1075" s="1353" t="s">
        <v>1038</v>
      </c>
      <c r="K1075" s="1352">
        <v>0</v>
      </c>
      <c r="L1075" s="1352">
        <v>0</v>
      </c>
      <c r="M1075" s="1352">
        <v>2</v>
      </c>
      <c r="N1075" s="1354">
        <f t="shared" si="16"/>
        <v>2</v>
      </c>
      <c r="O1075" s="1355"/>
    </row>
    <row r="1076" spans="1:15">
      <c r="A1076" s="531" t="s">
        <v>39</v>
      </c>
      <c r="B1076" s="531" t="s">
        <v>39</v>
      </c>
      <c r="C1076" s="532" t="s">
        <v>736</v>
      </c>
      <c r="D1076" s="531">
        <v>2016</v>
      </c>
      <c r="E1076" s="533" t="s">
        <v>22</v>
      </c>
      <c r="F1076" s="531" t="s">
        <v>6</v>
      </c>
      <c r="G1076" s="533" t="s">
        <v>747</v>
      </c>
      <c r="H1076" s="1351" t="s">
        <v>1132</v>
      </c>
      <c r="I1076" s="1352" t="s">
        <v>860</v>
      </c>
      <c r="J1076" s="1353" t="s">
        <v>1059</v>
      </c>
      <c r="K1076" s="1352">
        <v>0</v>
      </c>
      <c r="L1076" s="1352">
        <v>122</v>
      </c>
      <c r="M1076" s="1352">
        <v>7</v>
      </c>
      <c r="N1076" s="1354">
        <f t="shared" si="16"/>
        <v>129</v>
      </c>
      <c r="O1076" s="1355"/>
    </row>
    <row r="1077" spans="1:15">
      <c r="A1077" s="531" t="s">
        <v>39</v>
      </c>
      <c r="B1077" s="531" t="s">
        <v>39</v>
      </c>
      <c r="C1077" s="532" t="s">
        <v>736</v>
      </c>
      <c r="D1077" s="531">
        <v>2016</v>
      </c>
      <c r="E1077" s="533" t="s">
        <v>22</v>
      </c>
      <c r="F1077" s="531" t="s">
        <v>6</v>
      </c>
      <c r="G1077" s="533" t="s">
        <v>747</v>
      </c>
      <c r="H1077" s="1351" t="s">
        <v>1132</v>
      </c>
      <c r="I1077" s="1352" t="s">
        <v>860</v>
      </c>
      <c r="J1077" s="1353" t="s">
        <v>1060</v>
      </c>
      <c r="K1077" s="1352">
        <v>0</v>
      </c>
      <c r="L1077" s="1352">
        <v>1198</v>
      </c>
      <c r="M1077" s="1352">
        <v>61</v>
      </c>
      <c r="N1077" s="1356">
        <f t="shared" si="16"/>
        <v>1259</v>
      </c>
      <c r="O1077" s="1355"/>
    </row>
    <row r="1078" spans="1:15">
      <c r="A1078" s="531" t="s">
        <v>39</v>
      </c>
      <c r="B1078" s="531" t="s">
        <v>39</v>
      </c>
      <c r="C1078" s="532" t="s">
        <v>736</v>
      </c>
      <c r="D1078" s="531">
        <v>2016</v>
      </c>
      <c r="E1078" s="533" t="s">
        <v>22</v>
      </c>
      <c r="F1078" s="531" t="s">
        <v>6</v>
      </c>
      <c r="G1078" s="533" t="s">
        <v>747</v>
      </c>
      <c r="H1078" s="1351" t="s">
        <v>1132</v>
      </c>
      <c r="I1078" s="1352" t="s">
        <v>860</v>
      </c>
      <c r="J1078" s="1353" t="s">
        <v>1043</v>
      </c>
      <c r="K1078" s="1352">
        <v>0</v>
      </c>
      <c r="L1078" s="1352">
        <v>12</v>
      </c>
      <c r="M1078" s="1352">
        <v>430</v>
      </c>
      <c r="N1078" s="1354">
        <f t="shared" si="16"/>
        <v>442</v>
      </c>
      <c r="O1078" s="1355"/>
    </row>
    <row r="1079" spans="1:15">
      <c r="A1079" s="531" t="s">
        <v>39</v>
      </c>
      <c r="B1079" s="531" t="s">
        <v>39</v>
      </c>
      <c r="C1079" s="532" t="s">
        <v>736</v>
      </c>
      <c r="D1079" s="531">
        <v>2016</v>
      </c>
      <c r="E1079" s="533" t="s">
        <v>22</v>
      </c>
      <c r="F1079" s="531" t="s">
        <v>6</v>
      </c>
      <c r="G1079" s="533" t="s">
        <v>2644</v>
      </c>
      <c r="H1079" s="1351" t="s">
        <v>2687</v>
      </c>
      <c r="I1079" s="1352" t="s">
        <v>860</v>
      </c>
      <c r="J1079" s="1353" t="s">
        <v>1040</v>
      </c>
      <c r="K1079" s="1352">
        <v>0</v>
      </c>
      <c r="L1079" s="1352">
        <v>17</v>
      </c>
      <c r="M1079" s="1352">
        <v>0</v>
      </c>
      <c r="N1079" s="1354">
        <f t="shared" si="16"/>
        <v>17</v>
      </c>
      <c r="O1079" s="1355"/>
    </row>
    <row r="1080" spans="1:15">
      <c r="A1080" s="531" t="s">
        <v>39</v>
      </c>
      <c r="B1080" s="531" t="s">
        <v>39</v>
      </c>
      <c r="C1080" s="532" t="s">
        <v>736</v>
      </c>
      <c r="D1080" s="531">
        <v>2016</v>
      </c>
      <c r="E1080" s="533" t="s">
        <v>22</v>
      </c>
      <c r="F1080" s="531" t="s">
        <v>6</v>
      </c>
      <c r="G1080" s="533" t="s">
        <v>2644</v>
      </c>
      <c r="H1080" s="1351" t="s">
        <v>621</v>
      </c>
      <c r="I1080" s="1352" t="s">
        <v>860</v>
      </c>
      <c r="J1080" s="1353" t="s">
        <v>1040</v>
      </c>
      <c r="K1080" s="1352">
        <v>0</v>
      </c>
      <c r="L1080" s="1352">
        <v>2</v>
      </c>
      <c r="M1080" s="1352">
        <v>0</v>
      </c>
      <c r="N1080" s="1356">
        <f t="shared" si="16"/>
        <v>2</v>
      </c>
      <c r="O1080" s="1355"/>
    </row>
    <row r="1081" spans="1:15">
      <c r="A1081" s="531" t="s">
        <v>39</v>
      </c>
      <c r="B1081" s="531" t="s">
        <v>39</v>
      </c>
      <c r="C1081" s="532" t="s">
        <v>736</v>
      </c>
      <c r="D1081" s="531">
        <v>2016</v>
      </c>
      <c r="E1081" s="533" t="s">
        <v>22</v>
      </c>
      <c r="F1081" s="531" t="s">
        <v>6</v>
      </c>
      <c r="G1081" s="533" t="s">
        <v>2644</v>
      </c>
      <c r="H1081" s="1351" t="s">
        <v>621</v>
      </c>
      <c r="I1081" s="1352" t="s">
        <v>2095</v>
      </c>
      <c r="J1081" s="1353" t="s">
        <v>1043</v>
      </c>
      <c r="K1081" s="1352">
        <v>0</v>
      </c>
      <c r="L1081" s="1352">
        <v>107</v>
      </c>
      <c r="M1081" s="1352">
        <v>305</v>
      </c>
      <c r="N1081" s="1354">
        <f t="shared" si="16"/>
        <v>412</v>
      </c>
      <c r="O1081" s="1355"/>
    </row>
    <row r="1082" spans="1:15">
      <c r="A1082" s="531" t="s">
        <v>39</v>
      </c>
      <c r="B1082" s="531" t="s">
        <v>39</v>
      </c>
      <c r="C1082" s="532" t="s">
        <v>736</v>
      </c>
      <c r="D1082" s="531">
        <v>2016</v>
      </c>
      <c r="E1082" s="533" t="s">
        <v>22</v>
      </c>
      <c r="F1082" s="531" t="s">
        <v>6</v>
      </c>
      <c r="G1082" s="533" t="s">
        <v>747</v>
      </c>
      <c r="H1082" s="1351" t="s">
        <v>621</v>
      </c>
      <c r="I1082" s="1352" t="s">
        <v>2095</v>
      </c>
      <c r="J1082" s="1353" t="s">
        <v>1051</v>
      </c>
      <c r="K1082" s="1352">
        <v>0</v>
      </c>
      <c r="L1082" s="1352">
        <v>0</v>
      </c>
      <c r="M1082" s="1352">
        <v>130</v>
      </c>
      <c r="N1082" s="1354">
        <f t="shared" si="16"/>
        <v>130</v>
      </c>
      <c r="O1082" s="1355"/>
    </row>
    <row r="1083" spans="1:15">
      <c r="A1083" s="531" t="s">
        <v>39</v>
      </c>
      <c r="B1083" s="531" t="s">
        <v>39</v>
      </c>
      <c r="C1083" s="532" t="s">
        <v>736</v>
      </c>
      <c r="D1083" s="531">
        <v>2016</v>
      </c>
      <c r="E1083" s="533" t="s">
        <v>22</v>
      </c>
      <c r="F1083" s="531" t="s">
        <v>6</v>
      </c>
      <c r="G1083" s="533" t="s">
        <v>747</v>
      </c>
      <c r="H1083" s="1351" t="s">
        <v>621</v>
      </c>
      <c r="I1083" s="1352" t="s">
        <v>2095</v>
      </c>
      <c r="J1083" s="1353" t="s">
        <v>1060</v>
      </c>
      <c r="K1083" s="1352">
        <v>0</v>
      </c>
      <c r="L1083" s="1352">
        <v>160</v>
      </c>
      <c r="M1083" s="1352">
        <v>194</v>
      </c>
      <c r="N1083" s="1356">
        <f t="shared" si="16"/>
        <v>354</v>
      </c>
      <c r="O1083" s="1355"/>
    </row>
    <row r="1084" spans="1:15">
      <c r="A1084" s="531" t="s">
        <v>39</v>
      </c>
      <c r="B1084" s="531" t="s">
        <v>39</v>
      </c>
      <c r="C1084" s="532" t="s">
        <v>736</v>
      </c>
      <c r="D1084" s="531">
        <v>2016</v>
      </c>
      <c r="E1084" s="533" t="s">
        <v>22</v>
      </c>
      <c r="F1084" s="531" t="s">
        <v>6</v>
      </c>
      <c r="G1084" s="533" t="s">
        <v>747</v>
      </c>
      <c r="H1084" s="1351" t="s">
        <v>621</v>
      </c>
      <c r="I1084" s="1352" t="s">
        <v>2095</v>
      </c>
      <c r="J1084" s="1353" t="s">
        <v>1043</v>
      </c>
      <c r="K1084" s="1352">
        <v>0</v>
      </c>
      <c r="L1084" s="1352">
        <v>3798</v>
      </c>
      <c r="M1084" s="1352">
        <v>6097</v>
      </c>
      <c r="N1084" s="1354">
        <f t="shared" si="16"/>
        <v>9895</v>
      </c>
      <c r="O1084" s="1355"/>
    </row>
    <row r="1085" spans="1:15">
      <c r="A1085" s="531" t="s">
        <v>39</v>
      </c>
      <c r="B1085" s="531" t="s">
        <v>39</v>
      </c>
      <c r="C1085" s="532" t="s">
        <v>736</v>
      </c>
      <c r="D1085" s="531">
        <v>2016</v>
      </c>
      <c r="E1085" s="533" t="s">
        <v>22</v>
      </c>
      <c r="F1085" s="531" t="s">
        <v>6</v>
      </c>
      <c r="G1085" s="533" t="s">
        <v>747</v>
      </c>
      <c r="H1085" s="1351" t="s">
        <v>622</v>
      </c>
      <c r="I1085" s="1352" t="s">
        <v>2095</v>
      </c>
      <c r="J1085" s="1353" t="s">
        <v>1059</v>
      </c>
      <c r="K1085" s="1352">
        <v>0</v>
      </c>
      <c r="L1085" s="1352">
        <v>0</v>
      </c>
      <c r="M1085" s="1352">
        <v>21</v>
      </c>
      <c r="N1085" s="1354">
        <f t="shared" si="16"/>
        <v>21</v>
      </c>
      <c r="O1085" s="1355"/>
    </row>
    <row r="1086" spans="1:15">
      <c r="A1086" s="531" t="s">
        <v>39</v>
      </c>
      <c r="B1086" s="531" t="s">
        <v>39</v>
      </c>
      <c r="C1086" s="532" t="s">
        <v>736</v>
      </c>
      <c r="D1086" s="531">
        <v>2016</v>
      </c>
      <c r="E1086" s="533" t="s">
        <v>22</v>
      </c>
      <c r="F1086" s="531" t="s">
        <v>6</v>
      </c>
      <c r="G1086" s="533" t="s">
        <v>747</v>
      </c>
      <c r="H1086" s="1351" t="s">
        <v>622</v>
      </c>
      <c r="I1086" s="1352" t="s">
        <v>2095</v>
      </c>
      <c r="J1086" s="1353" t="s">
        <v>1060</v>
      </c>
      <c r="K1086" s="1352">
        <v>0</v>
      </c>
      <c r="L1086" s="1352">
        <v>55</v>
      </c>
      <c r="M1086" s="1352">
        <v>38</v>
      </c>
      <c r="N1086" s="1356">
        <f t="shared" si="16"/>
        <v>93</v>
      </c>
      <c r="O1086" s="1355"/>
    </row>
    <row r="1087" spans="1:15">
      <c r="A1087" s="531" t="s">
        <v>39</v>
      </c>
      <c r="B1087" s="531" t="s">
        <v>39</v>
      </c>
      <c r="C1087" s="532" t="s">
        <v>736</v>
      </c>
      <c r="D1087" s="531">
        <v>2016</v>
      </c>
      <c r="E1087" s="533" t="s">
        <v>22</v>
      </c>
      <c r="F1087" s="531" t="s">
        <v>6</v>
      </c>
      <c r="G1087" s="533" t="s">
        <v>747</v>
      </c>
      <c r="H1087" s="1351" t="s">
        <v>622</v>
      </c>
      <c r="I1087" s="1352" t="s">
        <v>2095</v>
      </c>
      <c r="J1087" s="1353" t="s">
        <v>1061</v>
      </c>
      <c r="K1087" s="1352">
        <v>0</v>
      </c>
      <c r="L1087" s="1352">
        <v>0</v>
      </c>
      <c r="M1087" s="1352">
        <v>21</v>
      </c>
      <c r="N1087" s="1354">
        <f t="shared" si="16"/>
        <v>21</v>
      </c>
      <c r="O1087" s="1355"/>
    </row>
    <row r="1088" spans="1:15">
      <c r="A1088" s="531" t="s">
        <v>39</v>
      </c>
      <c r="B1088" s="531" t="s">
        <v>39</v>
      </c>
      <c r="C1088" s="532" t="s">
        <v>736</v>
      </c>
      <c r="D1088" s="531">
        <v>2016</v>
      </c>
      <c r="E1088" s="533" t="s">
        <v>22</v>
      </c>
      <c r="F1088" s="531" t="s">
        <v>6</v>
      </c>
      <c r="G1088" s="533" t="s">
        <v>747</v>
      </c>
      <c r="H1088" s="1351" t="s">
        <v>622</v>
      </c>
      <c r="I1088" s="1352" t="s">
        <v>2095</v>
      </c>
      <c r="J1088" s="1353" t="s">
        <v>1043</v>
      </c>
      <c r="K1088" s="1352">
        <v>0</v>
      </c>
      <c r="L1088" s="1352">
        <v>246</v>
      </c>
      <c r="M1088" s="1352">
        <v>3</v>
      </c>
      <c r="N1088" s="1354">
        <f t="shared" si="16"/>
        <v>249</v>
      </c>
      <c r="O1088" s="1355"/>
    </row>
    <row r="1089" spans="1:15">
      <c r="A1089" s="531" t="s">
        <v>39</v>
      </c>
      <c r="B1089" s="531" t="s">
        <v>39</v>
      </c>
      <c r="C1089" s="532" t="s">
        <v>736</v>
      </c>
      <c r="D1089" s="531">
        <v>2016</v>
      </c>
      <c r="E1089" s="533" t="s">
        <v>22</v>
      </c>
      <c r="F1089" s="531" t="s">
        <v>6</v>
      </c>
      <c r="G1089" s="533" t="s">
        <v>747</v>
      </c>
      <c r="H1089" s="1351" t="s">
        <v>622</v>
      </c>
      <c r="I1089" s="1352" t="s">
        <v>2095</v>
      </c>
      <c r="J1089" s="1353" t="s">
        <v>1062</v>
      </c>
      <c r="K1089" s="1352">
        <v>0</v>
      </c>
      <c r="L1089" s="1352">
        <v>0</v>
      </c>
      <c r="M1089" s="1352">
        <v>104</v>
      </c>
      <c r="N1089" s="1356">
        <f t="shared" si="16"/>
        <v>104</v>
      </c>
      <c r="O1089" s="1355"/>
    </row>
    <row r="1090" spans="1:15">
      <c r="A1090" s="531" t="s">
        <v>39</v>
      </c>
      <c r="B1090" s="531" t="s">
        <v>39</v>
      </c>
      <c r="C1090" s="532" t="s">
        <v>736</v>
      </c>
      <c r="D1090" s="531">
        <v>2016</v>
      </c>
      <c r="E1090" s="533" t="s">
        <v>22</v>
      </c>
      <c r="F1090" s="531" t="s">
        <v>6</v>
      </c>
      <c r="G1090" s="533" t="s">
        <v>2644</v>
      </c>
      <c r="H1090" s="1351" t="s">
        <v>623</v>
      </c>
      <c r="I1090" s="1352" t="s">
        <v>2095</v>
      </c>
      <c r="J1090" s="1353" t="s">
        <v>269</v>
      </c>
      <c r="K1090" s="1352">
        <v>0</v>
      </c>
      <c r="L1090" s="1352">
        <v>0</v>
      </c>
      <c r="M1090" s="1352">
        <v>54</v>
      </c>
      <c r="N1090" s="1354">
        <f t="shared" si="16"/>
        <v>54</v>
      </c>
      <c r="O1090" s="1355"/>
    </row>
    <row r="1091" spans="1:15">
      <c r="A1091" s="531" t="s">
        <v>39</v>
      </c>
      <c r="B1091" s="531" t="s">
        <v>39</v>
      </c>
      <c r="C1091" s="532" t="s">
        <v>736</v>
      </c>
      <c r="D1091" s="531">
        <v>2016</v>
      </c>
      <c r="E1091" s="533" t="s">
        <v>22</v>
      </c>
      <c r="F1091" s="531" t="s">
        <v>6</v>
      </c>
      <c r="G1091" s="533" t="s">
        <v>2644</v>
      </c>
      <c r="H1091" s="1351" t="s">
        <v>623</v>
      </c>
      <c r="I1091" s="1352" t="s">
        <v>2095</v>
      </c>
      <c r="J1091" s="1353" t="s">
        <v>1040</v>
      </c>
      <c r="K1091" s="1352">
        <v>0</v>
      </c>
      <c r="L1091" s="1352">
        <v>43556</v>
      </c>
      <c r="M1091" s="1352">
        <v>321</v>
      </c>
      <c r="N1091" s="1354">
        <f t="shared" si="16"/>
        <v>43877</v>
      </c>
      <c r="O1091" s="1355"/>
    </row>
    <row r="1092" spans="1:15">
      <c r="A1092" s="531" t="s">
        <v>39</v>
      </c>
      <c r="B1092" s="531" t="s">
        <v>39</v>
      </c>
      <c r="C1092" s="532" t="s">
        <v>736</v>
      </c>
      <c r="D1092" s="531">
        <v>2016</v>
      </c>
      <c r="E1092" s="533" t="s">
        <v>22</v>
      </c>
      <c r="F1092" s="531" t="s">
        <v>6</v>
      </c>
      <c r="G1092" s="533" t="s">
        <v>2644</v>
      </c>
      <c r="H1092" s="1351" t="s">
        <v>623</v>
      </c>
      <c r="I1092" s="1352" t="s">
        <v>2095</v>
      </c>
      <c r="J1092" s="1353" t="s">
        <v>1043</v>
      </c>
      <c r="K1092" s="1352">
        <v>0</v>
      </c>
      <c r="L1092" s="1352">
        <v>437</v>
      </c>
      <c r="M1092" s="1352">
        <v>1509</v>
      </c>
      <c r="N1092" s="1356">
        <f t="shared" si="16"/>
        <v>1946</v>
      </c>
      <c r="O1092" s="1355"/>
    </row>
    <row r="1093" spans="1:15">
      <c r="A1093" s="531" t="s">
        <v>39</v>
      </c>
      <c r="B1093" s="531" t="s">
        <v>39</v>
      </c>
      <c r="C1093" s="532" t="s">
        <v>736</v>
      </c>
      <c r="D1093" s="531">
        <v>2016</v>
      </c>
      <c r="E1093" s="533" t="s">
        <v>22</v>
      </c>
      <c r="F1093" s="531" t="s">
        <v>6</v>
      </c>
      <c r="G1093" s="533" t="s">
        <v>2644</v>
      </c>
      <c r="H1093" s="1351" t="s">
        <v>623</v>
      </c>
      <c r="I1093" s="1352" t="s">
        <v>2095</v>
      </c>
      <c r="J1093" s="1353" t="s">
        <v>1041</v>
      </c>
      <c r="K1093" s="1352">
        <v>0</v>
      </c>
      <c r="L1093" s="1352">
        <v>5033</v>
      </c>
      <c r="M1093" s="1352">
        <v>0</v>
      </c>
      <c r="N1093" s="1354">
        <f t="shared" si="16"/>
        <v>5033</v>
      </c>
      <c r="O1093" s="1355"/>
    </row>
    <row r="1094" spans="1:15">
      <c r="A1094" s="531" t="s">
        <v>39</v>
      </c>
      <c r="B1094" s="531" t="s">
        <v>39</v>
      </c>
      <c r="C1094" s="532" t="s">
        <v>736</v>
      </c>
      <c r="D1094" s="531">
        <v>2016</v>
      </c>
      <c r="E1094" s="533" t="s">
        <v>22</v>
      </c>
      <c r="F1094" s="531" t="s">
        <v>6</v>
      </c>
      <c r="G1094" s="533" t="s">
        <v>2644</v>
      </c>
      <c r="H1094" s="1351" t="s">
        <v>623</v>
      </c>
      <c r="I1094" s="1352" t="s">
        <v>2095</v>
      </c>
      <c r="J1094" s="1353" t="s">
        <v>1044</v>
      </c>
      <c r="K1094" s="1352">
        <v>0</v>
      </c>
      <c r="L1094" s="1352">
        <v>482</v>
      </c>
      <c r="M1094" s="1352">
        <v>101</v>
      </c>
      <c r="N1094" s="1354">
        <f t="shared" ref="N1094:N1157" si="17">K1094+L1094+M1094</f>
        <v>583</v>
      </c>
      <c r="O1094" s="1355"/>
    </row>
    <row r="1095" spans="1:15">
      <c r="A1095" s="531" t="s">
        <v>39</v>
      </c>
      <c r="B1095" s="531" t="s">
        <v>39</v>
      </c>
      <c r="C1095" s="532" t="s">
        <v>736</v>
      </c>
      <c r="D1095" s="531">
        <v>2016</v>
      </c>
      <c r="E1095" s="533" t="s">
        <v>22</v>
      </c>
      <c r="F1095" s="531" t="s">
        <v>6</v>
      </c>
      <c r="G1095" s="1353" t="s">
        <v>741</v>
      </c>
      <c r="H1095" s="1351" t="s">
        <v>623</v>
      </c>
      <c r="I1095" s="1352" t="s">
        <v>2095</v>
      </c>
      <c r="J1095" s="1353" t="s">
        <v>90</v>
      </c>
      <c r="K1095" s="1352">
        <v>0</v>
      </c>
      <c r="L1095" s="1352">
        <v>0</v>
      </c>
      <c r="M1095" s="1352">
        <v>1481</v>
      </c>
      <c r="N1095" s="1356">
        <f t="shared" si="17"/>
        <v>1481</v>
      </c>
      <c r="O1095" s="1355"/>
    </row>
    <row r="1096" spans="1:15">
      <c r="A1096" s="531" t="s">
        <v>39</v>
      </c>
      <c r="B1096" s="531" t="s">
        <v>39</v>
      </c>
      <c r="C1096" s="532" t="s">
        <v>736</v>
      </c>
      <c r="D1096" s="531">
        <v>2016</v>
      </c>
      <c r="E1096" s="533" t="s">
        <v>22</v>
      </c>
      <c r="F1096" s="531" t="s">
        <v>6</v>
      </c>
      <c r="G1096" s="533" t="s">
        <v>747</v>
      </c>
      <c r="H1096" s="1351" t="s">
        <v>623</v>
      </c>
      <c r="I1096" s="1352" t="s">
        <v>2095</v>
      </c>
      <c r="J1096" s="1353" t="s">
        <v>1051</v>
      </c>
      <c r="K1096" s="1352">
        <v>0</v>
      </c>
      <c r="L1096" s="1352">
        <v>3087</v>
      </c>
      <c r="M1096" s="1352">
        <v>1029</v>
      </c>
      <c r="N1096" s="1354">
        <f t="shared" si="17"/>
        <v>4116</v>
      </c>
      <c r="O1096" s="1355"/>
    </row>
    <row r="1097" spans="1:15">
      <c r="A1097" s="531" t="s">
        <v>39</v>
      </c>
      <c r="B1097" s="531" t="s">
        <v>39</v>
      </c>
      <c r="C1097" s="532" t="s">
        <v>736</v>
      </c>
      <c r="D1097" s="531">
        <v>2016</v>
      </c>
      <c r="E1097" s="533" t="s">
        <v>22</v>
      </c>
      <c r="F1097" s="531" t="s">
        <v>6</v>
      </c>
      <c r="G1097" s="533" t="s">
        <v>747</v>
      </c>
      <c r="H1097" s="1351" t="s">
        <v>623</v>
      </c>
      <c r="I1097" s="1352" t="s">
        <v>2095</v>
      </c>
      <c r="J1097" s="1353" t="s">
        <v>1052</v>
      </c>
      <c r="K1097" s="1352">
        <v>0</v>
      </c>
      <c r="L1097" s="1352">
        <v>1131</v>
      </c>
      <c r="M1097" s="1352">
        <v>85</v>
      </c>
      <c r="N1097" s="1354">
        <f t="shared" si="17"/>
        <v>1216</v>
      </c>
      <c r="O1097" s="1355"/>
    </row>
    <row r="1098" spans="1:15">
      <c r="A1098" s="531" t="s">
        <v>39</v>
      </c>
      <c r="B1098" s="531" t="s">
        <v>39</v>
      </c>
      <c r="C1098" s="532" t="s">
        <v>736</v>
      </c>
      <c r="D1098" s="531">
        <v>2016</v>
      </c>
      <c r="E1098" s="533" t="s">
        <v>22</v>
      </c>
      <c r="F1098" s="531" t="s">
        <v>6</v>
      </c>
      <c r="G1098" s="533" t="s">
        <v>747</v>
      </c>
      <c r="H1098" s="1351" t="s">
        <v>623</v>
      </c>
      <c r="I1098" s="1352" t="s">
        <v>2095</v>
      </c>
      <c r="J1098" s="1353" t="s">
        <v>1038</v>
      </c>
      <c r="K1098" s="1352">
        <v>0</v>
      </c>
      <c r="L1098" s="1352">
        <v>38</v>
      </c>
      <c r="M1098" s="1352">
        <v>0</v>
      </c>
      <c r="N1098" s="1356">
        <f t="shared" si="17"/>
        <v>38</v>
      </c>
      <c r="O1098" s="1355"/>
    </row>
    <row r="1099" spans="1:15">
      <c r="A1099" s="531" t="s">
        <v>39</v>
      </c>
      <c r="B1099" s="531" t="s">
        <v>39</v>
      </c>
      <c r="C1099" s="532" t="s">
        <v>736</v>
      </c>
      <c r="D1099" s="531">
        <v>2016</v>
      </c>
      <c r="E1099" s="533" t="s">
        <v>22</v>
      </c>
      <c r="F1099" s="531" t="s">
        <v>6</v>
      </c>
      <c r="G1099" s="533" t="s">
        <v>747</v>
      </c>
      <c r="H1099" s="1351" t="s">
        <v>623</v>
      </c>
      <c r="I1099" s="1352" t="s">
        <v>2095</v>
      </c>
      <c r="J1099" s="1353" t="s">
        <v>269</v>
      </c>
      <c r="K1099" s="1352">
        <v>0</v>
      </c>
      <c r="L1099" s="1352">
        <v>172</v>
      </c>
      <c r="M1099" s="1352">
        <v>37</v>
      </c>
      <c r="N1099" s="1354">
        <f t="shared" si="17"/>
        <v>209</v>
      </c>
      <c r="O1099" s="1355"/>
    </row>
    <row r="1100" spans="1:15">
      <c r="A1100" s="531" t="s">
        <v>39</v>
      </c>
      <c r="B1100" s="531" t="s">
        <v>39</v>
      </c>
      <c r="C1100" s="532" t="s">
        <v>736</v>
      </c>
      <c r="D1100" s="531">
        <v>2016</v>
      </c>
      <c r="E1100" s="533" t="s">
        <v>22</v>
      </c>
      <c r="F1100" s="531" t="s">
        <v>6</v>
      </c>
      <c r="G1100" s="533" t="s">
        <v>747</v>
      </c>
      <c r="H1100" s="1351" t="s">
        <v>623</v>
      </c>
      <c r="I1100" s="1352" t="s">
        <v>2095</v>
      </c>
      <c r="J1100" s="1353" t="s">
        <v>1059</v>
      </c>
      <c r="K1100" s="1352">
        <v>0</v>
      </c>
      <c r="L1100" s="1352">
        <v>2958</v>
      </c>
      <c r="M1100" s="1352">
        <v>495</v>
      </c>
      <c r="N1100" s="1354">
        <f t="shared" si="17"/>
        <v>3453</v>
      </c>
      <c r="O1100" s="1355"/>
    </row>
    <row r="1101" spans="1:15">
      <c r="A1101" s="531" t="s">
        <v>39</v>
      </c>
      <c r="B1101" s="531" t="s">
        <v>39</v>
      </c>
      <c r="C1101" s="532" t="s">
        <v>736</v>
      </c>
      <c r="D1101" s="531">
        <v>2016</v>
      </c>
      <c r="E1101" s="533" t="s">
        <v>22</v>
      </c>
      <c r="F1101" s="531" t="s">
        <v>6</v>
      </c>
      <c r="G1101" s="533" t="s">
        <v>747</v>
      </c>
      <c r="H1101" s="1351" t="s">
        <v>623</v>
      </c>
      <c r="I1101" s="1352" t="s">
        <v>2095</v>
      </c>
      <c r="J1101" s="1353" t="s">
        <v>1060</v>
      </c>
      <c r="K1101" s="1352">
        <v>0</v>
      </c>
      <c r="L1101" s="1352">
        <v>637</v>
      </c>
      <c r="M1101" s="1352">
        <v>673</v>
      </c>
      <c r="N1101" s="1356">
        <f t="shared" si="17"/>
        <v>1310</v>
      </c>
      <c r="O1101" s="1355"/>
    </row>
    <row r="1102" spans="1:15">
      <c r="A1102" s="531" t="s">
        <v>39</v>
      </c>
      <c r="B1102" s="531" t="s">
        <v>39</v>
      </c>
      <c r="C1102" s="532" t="s">
        <v>736</v>
      </c>
      <c r="D1102" s="531">
        <v>2016</v>
      </c>
      <c r="E1102" s="533" t="s">
        <v>22</v>
      </c>
      <c r="F1102" s="531" t="s">
        <v>6</v>
      </c>
      <c r="G1102" s="533" t="s">
        <v>747</v>
      </c>
      <c r="H1102" s="1351" t="s">
        <v>623</v>
      </c>
      <c r="I1102" s="1352" t="s">
        <v>2095</v>
      </c>
      <c r="J1102" s="1353" t="s">
        <v>1061</v>
      </c>
      <c r="K1102" s="1352">
        <v>0</v>
      </c>
      <c r="L1102" s="1352">
        <v>3269</v>
      </c>
      <c r="M1102" s="1352">
        <v>95</v>
      </c>
      <c r="N1102" s="1354">
        <f t="shared" si="17"/>
        <v>3364</v>
      </c>
      <c r="O1102" s="1355"/>
    </row>
    <row r="1103" spans="1:15">
      <c r="A1103" s="531" t="s">
        <v>39</v>
      </c>
      <c r="B1103" s="531" t="s">
        <v>39</v>
      </c>
      <c r="C1103" s="532" t="s">
        <v>736</v>
      </c>
      <c r="D1103" s="531">
        <v>2016</v>
      </c>
      <c r="E1103" s="533" t="s">
        <v>22</v>
      </c>
      <c r="F1103" s="531" t="s">
        <v>6</v>
      </c>
      <c r="G1103" s="533" t="s">
        <v>747</v>
      </c>
      <c r="H1103" s="1351" t="s">
        <v>623</v>
      </c>
      <c r="I1103" s="1352" t="s">
        <v>2095</v>
      </c>
      <c r="J1103" s="1353" t="s">
        <v>1043</v>
      </c>
      <c r="K1103" s="1352">
        <v>0</v>
      </c>
      <c r="L1103" s="1352">
        <v>12400</v>
      </c>
      <c r="M1103" s="1352">
        <v>4301</v>
      </c>
      <c r="N1103" s="1354">
        <f t="shared" si="17"/>
        <v>16701</v>
      </c>
      <c r="O1103" s="1355"/>
    </row>
    <row r="1104" spans="1:15">
      <c r="A1104" s="531" t="s">
        <v>39</v>
      </c>
      <c r="B1104" s="531" t="s">
        <v>39</v>
      </c>
      <c r="C1104" s="532" t="s">
        <v>736</v>
      </c>
      <c r="D1104" s="531">
        <v>2016</v>
      </c>
      <c r="E1104" s="533" t="s">
        <v>22</v>
      </c>
      <c r="F1104" s="531" t="s">
        <v>6</v>
      </c>
      <c r="G1104" s="533" t="s">
        <v>747</v>
      </c>
      <c r="H1104" s="1351" t="s">
        <v>623</v>
      </c>
      <c r="I1104" s="1352" t="s">
        <v>2095</v>
      </c>
      <c r="J1104" s="1353" t="s">
        <v>1062</v>
      </c>
      <c r="K1104" s="1352">
        <v>0</v>
      </c>
      <c r="L1104" s="1352">
        <v>1623</v>
      </c>
      <c r="M1104" s="1352">
        <v>1110</v>
      </c>
      <c r="N1104" s="1356">
        <f t="shared" si="17"/>
        <v>2733</v>
      </c>
      <c r="O1104" s="1355"/>
    </row>
    <row r="1105" spans="1:15">
      <c r="A1105" s="531" t="s">
        <v>39</v>
      </c>
      <c r="B1105" s="531" t="s">
        <v>39</v>
      </c>
      <c r="C1105" s="532" t="s">
        <v>736</v>
      </c>
      <c r="D1105" s="531">
        <v>2016</v>
      </c>
      <c r="E1105" s="533" t="s">
        <v>22</v>
      </c>
      <c r="F1105" s="531" t="s">
        <v>6</v>
      </c>
      <c r="G1105" s="533" t="s">
        <v>2647</v>
      </c>
      <c r="H1105" s="1351" t="s">
        <v>623</v>
      </c>
      <c r="I1105" s="1352" t="s">
        <v>2095</v>
      </c>
      <c r="J1105" s="1353" t="s">
        <v>90</v>
      </c>
      <c r="K1105" s="1352">
        <v>0</v>
      </c>
      <c r="L1105" s="1352">
        <v>0</v>
      </c>
      <c r="M1105" s="1352">
        <v>2104</v>
      </c>
      <c r="N1105" s="1354">
        <f t="shared" si="17"/>
        <v>2104</v>
      </c>
      <c r="O1105" s="1355"/>
    </row>
    <row r="1106" spans="1:15">
      <c r="A1106" s="531" t="s">
        <v>39</v>
      </c>
      <c r="B1106" s="531" t="s">
        <v>39</v>
      </c>
      <c r="C1106" s="532" t="s">
        <v>736</v>
      </c>
      <c r="D1106" s="531">
        <v>2016</v>
      </c>
      <c r="E1106" s="533" t="s">
        <v>22</v>
      </c>
      <c r="F1106" s="531" t="s">
        <v>6</v>
      </c>
      <c r="G1106" s="533" t="s">
        <v>747</v>
      </c>
      <c r="H1106" s="1351" t="s">
        <v>1402</v>
      </c>
      <c r="I1106" s="1352" t="s">
        <v>860</v>
      </c>
      <c r="J1106" s="1353" t="s">
        <v>1037</v>
      </c>
      <c r="K1106" s="1352">
        <v>0</v>
      </c>
      <c r="L1106" s="1352">
        <v>0</v>
      </c>
      <c r="M1106" s="1352">
        <v>2</v>
      </c>
      <c r="N1106" s="1354">
        <f t="shared" si="17"/>
        <v>2</v>
      </c>
      <c r="O1106" s="1355"/>
    </row>
    <row r="1107" spans="1:15">
      <c r="A1107" s="531" t="s">
        <v>39</v>
      </c>
      <c r="B1107" s="531" t="s">
        <v>39</v>
      </c>
      <c r="C1107" s="532" t="s">
        <v>736</v>
      </c>
      <c r="D1107" s="531">
        <v>2016</v>
      </c>
      <c r="E1107" s="533" t="s">
        <v>22</v>
      </c>
      <c r="F1107" s="531" t="s">
        <v>6</v>
      </c>
      <c r="G1107" s="533" t="s">
        <v>747</v>
      </c>
      <c r="H1107" s="1351" t="s">
        <v>1402</v>
      </c>
      <c r="I1107" s="1352" t="s">
        <v>860</v>
      </c>
      <c r="J1107" s="1353" t="s">
        <v>1052</v>
      </c>
      <c r="K1107" s="1352">
        <v>0</v>
      </c>
      <c r="L1107" s="1352">
        <v>0</v>
      </c>
      <c r="M1107" s="1352">
        <v>7</v>
      </c>
      <c r="N1107" s="1356">
        <f t="shared" si="17"/>
        <v>7</v>
      </c>
      <c r="O1107" s="1355"/>
    </row>
    <row r="1108" spans="1:15">
      <c r="A1108" s="531" t="s">
        <v>39</v>
      </c>
      <c r="B1108" s="531" t="s">
        <v>39</v>
      </c>
      <c r="C1108" s="532" t="s">
        <v>736</v>
      </c>
      <c r="D1108" s="531">
        <v>2016</v>
      </c>
      <c r="E1108" s="533" t="s">
        <v>22</v>
      </c>
      <c r="F1108" s="531" t="s">
        <v>6</v>
      </c>
      <c r="G1108" s="533" t="s">
        <v>747</v>
      </c>
      <c r="H1108" s="1351" t="s">
        <v>1402</v>
      </c>
      <c r="I1108" s="1352" t="s">
        <v>860</v>
      </c>
      <c r="J1108" s="1353" t="s">
        <v>1059</v>
      </c>
      <c r="K1108" s="1352">
        <v>0</v>
      </c>
      <c r="L1108" s="1352">
        <v>0</v>
      </c>
      <c r="M1108" s="1352">
        <v>5</v>
      </c>
      <c r="N1108" s="1354">
        <f t="shared" si="17"/>
        <v>5</v>
      </c>
      <c r="O1108" s="1355"/>
    </row>
    <row r="1109" spans="1:15">
      <c r="A1109" s="531" t="s">
        <v>39</v>
      </c>
      <c r="B1109" s="531" t="s">
        <v>39</v>
      </c>
      <c r="C1109" s="532" t="s">
        <v>736</v>
      </c>
      <c r="D1109" s="531">
        <v>2016</v>
      </c>
      <c r="E1109" s="533" t="s">
        <v>22</v>
      </c>
      <c r="F1109" s="531" t="s">
        <v>6</v>
      </c>
      <c r="G1109" s="533" t="s">
        <v>747</v>
      </c>
      <c r="H1109" s="1351" t="s">
        <v>2060</v>
      </c>
      <c r="I1109" s="1352" t="s">
        <v>860</v>
      </c>
      <c r="J1109" s="1353" t="s">
        <v>1037</v>
      </c>
      <c r="K1109" s="1352">
        <v>0</v>
      </c>
      <c r="L1109" s="1352">
        <v>0</v>
      </c>
      <c r="M1109" s="1352">
        <v>3</v>
      </c>
      <c r="N1109" s="1354">
        <f t="shared" si="17"/>
        <v>3</v>
      </c>
      <c r="O1109" s="1355"/>
    </row>
    <row r="1110" spans="1:15">
      <c r="A1110" s="531" t="s">
        <v>39</v>
      </c>
      <c r="B1110" s="531" t="s">
        <v>39</v>
      </c>
      <c r="C1110" s="532" t="s">
        <v>736</v>
      </c>
      <c r="D1110" s="531">
        <v>2016</v>
      </c>
      <c r="E1110" s="533" t="s">
        <v>22</v>
      </c>
      <c r="F1110" s="531" t="s">
        <v>6</v>
      </c>
      <c r="G1110" s="533" t="s">
        <v>747</v>
      </c>
      <c r="H1110" s="1351" t="s">
        <v>2060</v>
      </c>
      <c r="I1110" s="1352" t="s">
        <v>860</v>
      </c>
      <c r="J1110" s="1353" t="s">
        <v>1059</v>
      </c>
      <c r="K1110" s="1352">
        <v>0</v>
      </c>
      <c r="L1110" s="1352">
        <v>15</v>
      </c>
      <c r="M1110" s="1352">
        <v>0</v>
      </c>
      <c r="N1110" s="1356">
        <f t="shared" si="17"/>
        <v>15</v>
      </c>
      <c r="O1110" s="1355"/>
    </row>
    <row r="1111" spans="1:15">
      <c r="A1111" s="531" t="s">
        <v>39</v>
      </c>
      <c r="B1111" s="531" t="s">
        <v>39</v>
      </c>
      <c r="C1111" s="532" t="s">
        <v>736</v>
      </c>
      <c r="D1111" s="531">
        <v>2016</v>
      </c>
      <c r="E1111" s="533" t="s">
        <v>22</v>
      </c>
      <c r="F1111" s="531" t="s">
        <v>6</v>
      </c>
      <c r="G1111" s="533" t="s">
        <v>747</v>
      </c>
      <c r="H1111" s="1351" t="s">
        <v>2060</v>
      </c>
      <c r="I1111" s="1352" t="s">
        <v>860</v>
      </c>
      <c r="J1111" s="1353" t="s">
        <v>1061</v>
      </c>
      <c r="K1111" s="1352">
        <v>0</v>
      </c>
      <c r="L1111" s="1352">
        <v>1</v>
      </c>
      <c r="M1111" s="1352">
        <v>0</v>
      </c>
      <c r="N1111" s="1354">
        <f t="shared" si="17"/>
        <v>1</v>
      </c>
      <c r="O1111" s="1355"/>
    </row>
    <row r="1112" spans="1:15">
      <c r="A1112" s="531" t="s">
        <v>39</v>
      </c>
      <c r="B1112" s="531" t="s">
        <v>39</v>
      </c>
      <c r="C1112" s="532" t="s">
        <v>736</v>
      </c>
      <c r="D1112" s="531">
        <v>2016</v>
      </c>
      <c r="E1112" s="533" t="s">
        <v>22</v>
      </c>
      <c r="F1112" s="531" t="s">
        <v>6</v>
      </c>
      <c r="G1112" s="533" t="s">
        <v>747</v>
      </c>
      <c r="H1112" s="1351" t="s">
        <v>2118</v>
      </c>
      <c r="I1112" s="1352" t="s">
        <v>860</v>
      </c>
      <c r="J1112" s="1353" t="s">
        <v>1052</v>
      </c>
      <c r="K1112" s="1352">
        <v>0</v>
      </c>
      <c r="L1112" s="1352">
        <v>3</v>
      </c>
      <c r="M1112" s="1352">
        <v>0</v>
      </c>
      <c r="N1112" s="1354">
        <f t="shared" si="17"/>
        <v>3</v>
      </c>
      <c r="O1112" s="1355"/>
    </row>
    <row r="1113" spans="1:15">
      <c r="A1113" s="531" t="s">
        <v>39</v>
      </c>
      <c r="B1113" s="531" t="s">
        <v>39</v>
      </c>
      <c r="C1113" s="532" t="s">
        <v>736</v>
      </c>
      <c r="D1113" s="531">
        <v>2016</v>
      </c>
      <c r="E1113" s="533" t="s">
        <v>22</v>
      </c>
      <c r="F1113" s="531" t="s">
        <v>6</v>
      </c>
      <c r="G1113" s="533" t="s">
        <v>2644</v>
      </c>
      <c r="H1113" s="1351" t="s">
        <v>1165</v>
      </c>
      <c r="I1113" s="1352" t="s">
        <v>860</v>
      </c>
      <c r="J1113" s="1353" t="s">
        <v>1037</v>
      </c>
      <c r="K1113" s="1352">
        <v>0</v>
      </c>
      <c r="L1113" s="1352">
        <v>54</v>
      </c>
      <c r="M1113" s="1352">
        <v>0</v>
      </c>
      <c r="N1113" s="1356">
        <f t="shared" si="17"/>
        <v>54</v>
      </c>
      <c r="O1113" s="1355"/>
    </row>
    <row r="1114" spans="1:15">
      <c r="A1114" s="531" t="s">
        <v>39</v>
      </c>
      <c r="B1114" s="531" t="s">
        <v>39</v>
      </c>
      <c r="C1114" s="532" t="s">
        <v>736</v>
      </c>
      <c r="D1114" s="531">
        <v>2016</v>
      </c>
      <c r="E1114" s="533" t="s">
        <v>22</v>
      </c>
      <c r="F1114" s="531" t="s">
        <v>6</v>
      </c>
      <c r="G1114" s="533" t="s">
        <v>2644</v>
      </c>
      <c r="H1114" s="1351" t="s">
        <v>1165</v>
      </c>
      <c r="I1114" s="1352" t="s">
        <v>860</v>
      </c>
      <c r="J1114" s="1353" t="s">
        <v>1040</v>
      </c>
      <c r="K1114" s="1352">
        <v>0</v>
      </c>
      <c r="L1114" s="1352">
        <v>5</v>
      </c>
      <c r="M1114" s="1352">
        <v>0</v>
      </c>
      <c r="N1114" s="1354">
        <f t="shared" si="17"/>
        <v>5</v>
      </c>
      <c r="O1114" s="1355"/>
    </row>
    <row r="1115" spans="1:15">
      <c r="A1115" s="531" t="s">
        <v>39</v>
      </c>
      <c r="B1115" s="531" t="s">
        <v>39</v>
      </c>
      <c r="C1115" s="532" t="s">
        <v>736</v>
      </c>
      <c r="D1115" s="531">
        <v>2016</v>
      </c>
      <c r="E1115" s="533" t="s">
        <v>22</v>
      </c>
      <c r="F1115" s="531" t="s">
        <v>6</v>
      </c>
      <c r="G1115" s="533" t="s">
        <v>747</v>
      </c>
      <c r="H1115" s="1351" t="s">
        <v>1165</v>
      </c>
      <c r="I1115" s="1352" t="s">
        <v>860</v>
      </c>
      <c r="J1115" s="1353" t="s">
        <v>1051</v>
      </c>
      <c r="K1115" s="1352">
        <v>0</v>
      </c>
      <c r="L1115" s="1352">
        <v>59</v>
      </c>
      <c r="M1115" s="1352">
        <v>2</v>
      </c>
      <c r="N1115" s="1354">
        <f t="shared" si="17"/>
        <v>61</v>
      </c>
      <c r="O1115" s="1355"/>
    </row>
    <row r="1116" spans="1:15">
      <c r="A1116" s="531" t="s">
        <v>39</v>
      </c>
      <c r="B1116" s="531" t="s">
        <v>39</v>
      </c>
      <c r="C1116" s="532" t="s">
        <v>736</v>
      </c>
      <c r="D1116" s="531">
        <v>2016</v>
      </c>
      <c r="E1116" s="533" t="s">
        <v>22</v>
      </c>
      <c r="F1116" s="531" t="s">
        <v>6</v>
      </c>
      <c r="G1116" s="533" t="s">
        <v>747</v>
      </c>
      <c r="H1116" s="1351" t="s">
        <v>1165</v>
      </c>
      <c r="I1116" s="1352" t="s">
        <v>860</v>
      </c>
      <c r="J1116" s="1353" t="s">
        <v>1052</v>
      </c>
      <c r="K1116" s="1352">
        <v>0</v>
      </c>
      <c r="L1116" s="1352">
        <v>5</v>
      </c>
      <c r="M1116" s="1352">
        <v>0</v>
      </c>
      <c r="N1116" s="1356">
        <f t="shared" si="17"/>
        <v>5</v>
      </c>
      <c r="O1116" s="1355"/>
    </row>
    <row r="1117" spans="1:15">
      <c r="A1117" s="531" t="s">
        <v>39</v>
      </c>
      <c r="B1117" s="531" t="s">
        <v>39</v>
      </c>
      <c r="C1117" s="532" t="s">
        <v>736</v>
      </c>
      <c r="D1117" s="531">
        <v>2016</v>
      </c>
      <c r="E1117" s="533" t="s">
        <v>22</v>
      </c>
      <c r="F1117" s="531" t="s">
        <v>6</v>
      </c>
      <c r="G1117" s="533" t="s">
        <v>747</v>
      </c>
      <c r="H1117" s="1351" t="s">
        <v>1165</v>
      </c>
      <c r="I1117" s="1352" t="s">
        <v>860</v>
      </c>
      <c r="J1117" s="1353" t="s">
        <v>1059</v>
      </c>
      <c r="K1117" s="1352">
        <v>0</v>
      </c>
      <c r="L1117" s="1352">
        <v>961</v>
      </c>
      <c r="M1117" s="1352">
        <v>1074</v>
      </c>
      <c r="N1117" s="1354">
        <f t="shared" si="17"/>
        <v>2035</v>
      </c>
      <c r="O1117" s="1355"/>
    </row>
    <row r="1118" spans="1:15">
      <c r="A1118" s="531" t="s">
        <v>39</v>
      </c>
      <c r="B1118" s="531" t="s">
        <v>39</v>
      </c>
      <c r="C1118" s="532" t="s">
        <v>736</v>
      </c>
      <c r="D1118" s="531">
        <v>2016</v>
      </c>
      <c r="E1118" s="533" t="s">
        <v>22</v>
      </c>
      <c r="F1118" s="531" t="s">
        <v>6</v>
      </c>
      <c r="G1118" s="533" t="s">
        <v>747</v>
      </c>
      <c r="H1118" s="1351" t="s">
        <v>1165</v>
      </c>
      <c r="I1118" s="1352" t="s">
        <v>860</v>
      </c>
      <c r="J1118" s="1353" t="s">
        <v>1061</v>
      </c>
      <c r="K1118" s="1352">
        <v>0</v>
      </c>
      <c r="L1118" s="1352">
        <v>111</v>
      </c>
      <c r="M1118" s="1352">
        <v>18</v>
      </c>
      <c r="N1118" s="1354">
        <f t="shared" si="17"/>
        <v>129</v>
      </c>
      <c r="O1118" s="1355"/>
    </row>
    <row r="1119" spans="1:15">
      <c r="A1119" s="531" t="s">
        <v>39</v>
      </c>
      <c r="B1119" s="531" t="s">
        <v>39</v>
      </c>
      <c r="C1119" s="532" t="s">
        <v>736</v>
      </c>
      <c r="D1119" s="531">
        <v>2016</v>
      </c>
      <c r="E1119" s="533" t="s">
        <v>22</v>
      </c>
      <c r="F1119" s="531" t="s">
        <v>6</v>
      </c>
      <c r="G1119" s="533" t="s">
        <v>2647</v>
      </c>
      <c r="H1119" s="1351" t="s">
        <v>1165</v>
      </c>
      <c r="I1119" s="1352" t="s">
        <v>860</v>
      </c>
      <c r="J1119" s="1353" t="s">
        <v>90</v>
      </c>
      <c r="K1119" s="1352">
        <v>0</v>
      </c>
      <c r="L1119" s="1352">
        <v>0</v>
      </c>
      <c r="M1119" s="1352">
        <v>4</v>
      </c>
      <c r="N1119" s="1356">
        <f t="shared" si="17"/>
        <v>4</v>
      </c>
      <c r="O1119" s="1355"/>
    </row>
    <row r="1120" spans="1:15">
      <c r="A1120" s="531" t="s">
        <v>39</v>
      </c>
      <c r="B1120" s="531" t="s">
        <v>39</v>
      </c>
      <c r="C1120" s="532" t="s">
        <v>736</v>
      </c>
      <c r="D1120" s="531">
        <v>2016</v>
      </c>
      <c r="E1120" s="533" t="s">
        <v>22</v>
      </c>
      <c r="F1120" s="531" t="s">
        <v>6</v>
      </c>
      <c r="G1120" s="533" t="s">
        <v>2644</v>
      </c>
      <c r="H1120" s="1351" t="s">
        <v>1397</v>
      </c>
      <c r="I1120" s="1352" t="s">
        <v>860</v>
      </c>
      <c r="J1120" s="1353" t="s">
        <v>1040</v>
      </c>
      <c r="K1120" s="1352">
        <v>0</v>
      </c>
      <c r="L1120" s="1352">
        <v>32</v>
      </c>
      <c r="M1120" s="1352">
        <v>0</v>
      </c>
      <c r="N1120" s="1354">
        <f t="shared" si="17"/>
        <v>32</v>
      </c>
      <c r="O1120" s="1355"/>
    </row>
    <row r="1121" spans="1:15">
      <c r="A1121" s="531" t="s">
        <v>39</v>
      </c>
      <c r="B1121" s="531" t="s">
        <v>39</v>
      </c>
      <c r="C1121" s="532" t="s">
        <v>736</v>
      </c>
      <c r="D1121" s="531">
        <v>2016</v>
      </c>
      <c r="E1121" s="533" t="s">
        <v>22</v>
      </c>
      <c r="F1121" s="531" t="s">
        <v>6</v>
      </c>
      <c r="G1121" s="533" t="s">
        <v>2644</v>
      </c>
      <c r="H1121" s="1351" t="s">
        <v>1397</v>
      </c>
      <c r="I1121" s="1352" t="s">
        <v>860</v>
      </c>
      <c r="J1121" s="1353" t="s">
        <v>1044</v>
      </c>
      <c r="K1121" s="1352">
        <v>0</v>
      </c>
      <c r="L1121" s="1352">
        <v>1</v>
      </c>
      <c r="M1121" s="1352">
        <v>0</v>
      </c>
      <c r="N1121" s="1354">
        <f t="shared" si="17"/>
        <v>1</v>
      </c>
      <c r="O1121" s="1355"/>
    </row>
    <row r="1122" spans="1:15">
      <c r="A1122" s="531" t="s">
        <v>39</v>
      </c>
      <c r="B1122" s="531" t="s">
        <v>39</v>
      </c>
      <c r="C1122" s="532" t="s">
        <v>736</v>
      </c>
      <c r="D1122" s="531">
        <v>2016</v>
      </c>
      <c r="E1122" s="533" t="s">
        <v>22</v>
      </c>
      <c r="F1122" s="531" t="s">
        <v>6</v>
      </c>
      <c r="G1122" s="1353" t="s">
        <v>741</v>
      </c>
      <c r="H1122" s="1351" t="s">
        <v>1397</v>
      </c>
      <c r="I1122" s="1352" t="s">
        <v>860</v>
      </c>
      <c r="J1122" s="1353" t="s">
        <v>90</v>
      </c>
      <c r="K1122" s="1352">
        <v>0</v>
      </c>
      <c r="L1122" s="1352">
        <v>0</v>
      </c>
      <c r="M1122" s="1352">
        <v>3</v>
      </c>
      <c r="N1122" s="1356">
        <f t="shared" si="17"/>
        <v>3</v>
      </c>
      <c r="O1122" s="1355"/>
    </row>
    <row r="1123" spans="1:15">
      <c r="A1123" s="531" t="s">
        <v>39</v>
      </c>
      <c r="B1123" s="531" t="s">
        <v>39</v>
      </c>
      <c r="C1123" s="532" t="s">
        <v>736</v>
      </c>
      <c r="D1123" s="531">
        <v>2016</v>
      </c>
      <c r="E1123" s="533" t="s">
        <v>22</v>
      </c>
      <c r="F1123" s="531" t="s">
        <v>6</v>
      </c>
      <c r="G1123" s="533" t="s">
        <v>747</v>
      </c>
      <c r="H1123" s="1351" t="s">
        <v>1397</v>
      </c>
      <c r="I1123" s="1352" t="s">
        <v>860</v>
      </c>
      <c r="J1123" s="1353" t="s">
        <v>1051</v>
      </c>
      <c r="K1123" s="1352">
        <v>0</v>
      </c>
      <c r="L1123" s="1352">
        <v>0</v>
      </c>
      <c r="M1123" s="1352">
        <v>23</v>
      </c>
      <c r="N1123" s="1354">
        <f t="shared" si="17"/>
        <v>23</v>
      </c>
      <c r="O1123" s="1355"/>
    </row>
    <row r="1124" spans="1:15">
      <c r="A1124" s="531" t="s">
        <v>39</v>
      </c>
      <c r="B1124" s="531" t="s">
        <v>39</v>
      </c>
      <c r="C1124" s="532" t="s">
        <v>736</v>
      </c>
      <c r="D1124" s="531">
        <v>2016</v>
      </c>
      <c r="E1124" s="533" t="s">
        <v>22</v>
      </c>
      <c r="F1124" s="531" t="s">
        <v>6</v>
      </c>
      <c r="G1124" s="533" t="s">
        <v>747</v>
      </c>
      <c r="H1124" s="1351" t="s">
        <v>1397</v>
      </c>
      <c r="I1124" s="1352" t="s">
        <v>860</v>
      </c>
      <c r="J1124" s="1353" t="s">
        <v>1052</v>
      </c>
      <c r="K1124" s="1352">
        <v>0</v>
      </c>
      <c r="L1124" s="1352">
        <v>8</v>
      </c>
      <c r="M1124" s="1352">
        <v>0</v>
      </c>
      <c r="N1124" s="1354">
        <f t="shared" si="17"/>
        <v>8</v>
      </c>
      <c r="O1124" s="1355"/>
    </row>
    <row r="1125" spans="1:15">
      <c r="A1125" s="531" t="s">
        <v>39</v>
      </c>
      <c r="B1125" s="531" t="s">
        <v>39</v>
      </c>
      <c r="C1125" s="532" t="s">
        <v>736</v>
      </c>
      <c r="D1125" s="531">
        <v>2016</v>
      </c>
      <c r="E1125" s="533" t="s">
        <v>22</v>
      </c>
      <c r="F1125" s="531" t="s">
        <v>6</v>
      </c>
      <c r="G1125" s="533" t="s">
        <v>747</v>
      </c>
      <c r="H1125" s="1351" t="s">
        <v>1397</v>
      </c>
      <c r="I1125" s="1352" t="s">
        <v>860</v>
      </c>
      <c r="J1125" s="1353" t="s">
        <v>1038</v>
      </c>
      <c r="K1125" s="1352">
        <v>0</v>
      </c>
      <c r="L1125" s="1352">
        <v>0</v>
      </c>
      <c r="M1125" s="1352">
        <v>9</v>
      </c>
      <c r="N1125" s="1356">
        <f t="shared" si="17"/>
        <v>9</v>
      </c>
      <c r="O1125" s="1355"/>
    </row>
    <row r="1126" spans="1:15">
      <c r="A1126" s="531" t="s">
        <v>39</v>
      </c>
      <c r="B1126" s="531" t="s">
        <v>39</v>
      </c>
      <c r="C1126" s="532" t="s">
        <v>736</v>
      </c>
      <c r="D1126" s="531">
        <v>2016</v>
      </c>
      <c r="E1126" s="533" t="s">
        <v>22</v>
      </c>
      <c r="F1126" s="531" t="s">
        <v>6</v>
      </c>
      <c r="G1126" s="533" t="s">
        <v>747</v>
      </c>
      <c r="H1126" s="1351" t="s">
        <v>1397</v>
      </c>
      <c r="I1126" s="1352" t="s">
        <v>860</v>
      </c>
      <c r="J1126" s="1353" t="s">
        <v>1059</v>
      </c>
      <c r="K1126" s="1352">
        <v>0</v>
      </c>
      <c r="L1126" s="1352">
        <v>4</v>
      </c>
      <c r="M1126" s="1352">
        <v>20</v>
      </c>
      <c r="N1126" s="1354">
        <f t="shared" si="17"/>
        <v>24</v>
      </c>
      <c r="O1126" s="1355"/>
    </row>
    <row r="1127" spans="1:15">
      <c r="A1127" s="531" t="s">
        <v>39</v>
      </c>
      <c r="B1127" s="531" t="s">
        <v>39</v>
      </c>
      <c r="C1127" s="532" t="s">
        <v>736</v>
      </c>
      <c r="D1127" s="531">
        <v>2016</v>
      </c>
      <c r="E1127" s="533" t="s">
        <v>22</v>
      </c>
      <c r="F1127" s="531" t="s">
        <v>6</v>
      </c>
      <c r="G1127" s="533" t="s">
        <v>747</v>
      </c>
      <c r="H1127" s="1351" t="s">
        <v>1397</v>
      </c>
      <c r="I1127" s="1352" t="s">
        <v>860</v>
      </c>
      <c r="J1127" s="1353" t="s">
        <v>1060</v>
      </c>
      <c r="K1127" s="1352">
        <v>0</v>
      </c>
      <c r="L1127" s="1352">
        <v>24</v>
      </c>
      <c r="M1127" s="1352">
        <v>19</v>
      </c>
      <c r="N1127" s="1354">
        <f t="shared" si="17"/>
        <v>43</v>
      </c>
      <c r="O1127" s="1355"/>
    </row>
    <row r="1128" spans="1:15">
      <c r="A1128" s="531" t="s">
        <v>39</v>
      </c>
      <c r="B1128" s="531" t="s">
        <v>39</v>
      </c>
      <c r="C1128" s="532" t="s">
        <v>736</v>
      </c>
      <c r="D1128" s="531">
        <v>2016</v>
      </c>
      <c r="E1128" s="533" t="s">
        <v>22</v>
      </c>
      <c r="F1128" s="531" t="s">
        <v>6</v>
      </c>
      <c r="G1128" s="533" t="s">
        <v>747</v>
      </c>
      <c r="H1128" s="1351" t="s">
        <v>1397</v>
      </c>
      <c r="I1128" s="1352" t="s">
        <v>860</v>
      </c>
      <c r="J1128" s="1353" t="s">
        <v>1061</v>
      </c>
      <c r="K1128" s="1352">
        <v>0</v>
      </c>
      <c r="L1128" s="1352">
        <v>1</v>
      </c>
      <c r="M1128" s="1352">
        <v>0</v>
      </c>
      <c r="N1128" s="1356">
        <f t="shared" si="17"/>
        <v>1</v>
      </c>
      <c r="O1128" s="1355"/>
    </row>
    <row r="1129" spans="1:15">
      <c r="A1129" s="531" t="s">
        <v>39</v>
      </c>
      <c r="B1129" s="531" t="s">
        <v>39</v>
      </c>
      <c r="C1129" s="532" t="s">
        <v>736</v>
      </c>
      <c r="D1129" s="531">
        <v>2016</v>
      </c>
      <c r="E1129" s="533" t="s">
        <v>22</v>
      </c>
      <c r="F1129" s="531" t="s">
        <v>6</v>
      </c>
      <c r="G1129" s="533" t="s">
        <v>747</v>
      </c>
      <c r="H1129" s="1351" t="s">
        <v>1397</v>
      </c>
      <c r="I1129" s="1352" t="s">
        <v>860</v>
      </c>
      <c r="J1129" s="1353" t="s">
        <v>1062</v>
      </c>
      <c r="K1129" s="1352">
        <v>0</v>
      </c>
      <c r="L1129" s="1352">
        <v>0</v>
      </c>
      <c r="M1129" s="1352">
        <v>1</v>
      </c>
      <c r="N1129" s="1354">
        <f t="shared" si="17"/>
        <v>1</v>
      </c>
      <c r="O1129" s="1355"/>
    </row>
    <row r="1130" spans="1:15">
      <c r="A1130" s="531" t="s">
        <v>39</v>
      </c>
      <c r="B1130" s="531" t="s">
        <v>39</v>
      </c>
      <c r="C1130" s="532" t="s">
        <v>736</v>
      </c>
      <c r="D1130" s="531">
        <v>2016</v>
      </c>
      <c r="E1130" s="533" t="s">
        <v>22</v>
      </c>
      <c r="F1130" s="531" t="s">
        <v>6</v>
      </c>
      <c r="G1130" s="533" t="s">
        <v>2647</v>
      </c>
      <c r="H1130" s="1351" t="s">
        <v>1397</v>
      </c>
      <c r="I1130" s="1352" t="s">
        <v>860</v>
      </c>
      <c r="J1130" s="1353" t="s">
        <v>90</v>
      </c>
      <c r="K1130" s="1352">
        <v>0</v>
      </c>
      <c r="L1130" s="1352">
        <v>0</v>
      </c>
      <c r="M1130" s="1352">
        <v>11</v>
      </c>
      <c r="N1130" s="1354">
        <f t="shared" si="17"/>
        <v>11</v>
      </c>
      <c r="O1130" s="1355"/>
    </row>
    <row r="1131" spans="1:15">
      <c r="A1131" s="531" t="s">
        <v>39</v>
      </c>
      <c r="B1131" s="531" t="s">
        <v>39</v>
      </c>
      <c r="C1131" s="532" t="s">
        <v>736</v>
      </c>
      <c r="D1131" s="531">
        <v>2016</v>
      </c>
      <c r="E1131" s="533" t="s">
        <v>22</v>
      </c>
      <c r="F1131" s="531" t="s">
        <v>6</v>
      </c>
      <c r="G1131" s="533" t="s">
        <v>2644</v>
      </c>
      <c r="H1131" s="1351" t="s">
        <v>1392</v>
      </c>
      <c r="I1131" s="1352" t="s">
        <v>2095</v>
      </c>
      <c r="J1131" s="1353" t="s">
        <v>1051</v>
      </c>
      <c r="K1131" s="1352">
        <v>0</v>
      </c>
      <c r="L1131" s="1352">
        <v>0</v>
      </c>
      <c r="M1131" s="1352">
        <v>20</v>
      </c>
      <c r="N1131" s="1356">
        <f t="shared" si="17"/>
        <v>20</v>
      </c>
      <c r="O1131" s="1355"/>
    </row>
    <row r="1132" spans="1:15">
      <c r="A1132" s="531" t="s">
        <v>39</v>
      </c>
      <c r="B1132" s="531" t="s">
        <v>39</v>
      </c>
      <c r="C1132" s="532" t="s">
        <v>736</v>
      </c>
      <c r="D1132" s="531">
        <v>2016</v>
      </c>
      <c r="E1132" s="533" t="s">
        <v>22</v>
      </c>
      <c r="F1132" s="531" t="s">
        <v>6</v>
      </c>
      <c r="G1132" s="533" t="s">
        <v>2644</v>
      </c>
      <c r="H1132" s="1351" t="s">
        <v>1392</v>
      </c>
      <c r="I1132" s="1352" t="s">
        <v>2095</v>
      </c>
      <c r="J1132" s="1353" t="s">
        <v>269</v>
      </c>
      <c r="K1132" s="1352">
        <v>0</v>
      </c>
      <c r="L1132" s="1352">
        <v>0</v>
      </c>
      <c r="M1132" s="1352">
        <v>1</v>
      </c>
      <c r="N1132" s="1354">
        <f t="shared" si="17"/>
        <v>1</v>
      </c>
      <c r="O1132" s="1355"/>
    </row>
    <row r="1133" spans="1:15">
      <c r="A1133" s="531" t="s">
        <v>39</v>
      </c>
      <c r="B1133" s="531" t="s">
        <v>39</v>
      </c>
      <c r="C1133" s="532" t="s">
        <v>736</v>
      </c>
      <c r="D1133" s="531">
        <v>2016</v>
      </c>
      <c r="E1133" s="533" t="s">
        <v>22</v>
      </c>
      <c r="F1133" s="531" t="s">
        <v>6</v>
      </c>
      <c r="G1133" s="533" t="s">
        <v>2644</v>
      </c>
      <c r="H1133" s="1351" t="s">
        <v>1392</v>
      </c>
      <c r="I1133" s="1352" t="s">
        <v>2095</v>
      </c>
      <c r="J1133" s="1353" t="s">
        <v>1040</v>
      </c>
      <c r="K1133" s="1352">
        <v>0</v>
      </c>
      <c r="L1133" s="1352">
        <v>2081</v>
      </c>
      <c r="M1133" s="1352">
        <v>2223</v>
      </c>
      <c r="N1133" s="1354">
        <f t="shared" si="17"/>
        <v>4304</v>
      </c>
      <c r="O1133" s="1355"/>
    </row>
    <row r="1134" spans="1:15">
      <c r="A1134" s="531" t="s">
        <v>39</v>
      </c>
      <c r="B1134" s="531" t="s">
        <v>39</v>
      </c>
      <c r="C1134" s="532" t="s">
        <v>736</v>
      </c>
      <c r="D1134" s="531">
        <v>2016</v>
      </c>
      <c r="E1134" s="533" t="s">
        <v>22</v>
      </c>
      <c r="F1134" s="531" t="s">
        <v>6</v>
      </c>
      <c r="G1134" s="533" t="s">
        <v>2644</v>
      </c>
      <c r="H1134" s="1351" t="s">
        <v>1392</v>
      </c>
      <c r="I1134" s="1352" t="s">
        <v>2095</v>
      </c>
      <c r="J1134" s="1353" t="s">
        <v>1041</v>
      </c>
      <c r="K1134" s="1352">
        <v>0</v>
      </c>
      <c r="L1134" s="1352">
        <v>69</v>
      </c>
      <c r="M1134" s="1352">
        <v>120</v>
      </c>
      <c r="N1134" s="1356">
        <f t="shared" si="17"/>
        <v>189</v>
      </c>
      <c r="O1134" s="1355"/>
    </row>
    <row r="1135" spans="1:15">
      <c r="A1135" s="531" t="s">
        <v>39</v>
      </c>
      <c r="B1135" s="531" t="s">
        <v>39</v>
      </c>
      <c r="C1135" s="532" t="s">
        <v>736</v>
      </c>
      <c r="D1135" s="531">
        <v>2016</v>
      </c>
      <c r="E1135" s="533" t="s">
        <v>22</v>
      </c>
      <c r="F1135" s="531" t="s">
        <v>6</v>
      </c>
      <c r="G1135" s="533" t="s">
        <v>2644</v>
      </c>
      <c r="H1135" s="1351" t="s">
        <v>1392</v>
      </c>
      <c r="I1135" s="1352" t="s">
        <v>2095</v>
      </c>
      <c r="J1135" s="1353" t="s">
        <v>1042</v>
      </c>
      <c r="K1135" s="1352">
        <v>0</v>
      </c>
      <c r="L1135" s="1352">
        <v>0</v>
      </c>
      <c r="M1135" s="1352">
        <v>36</v>
      </c>
      <c r="N1135" s="1354">
        <f t="shared" si="17"/>
        <v>36</v>
      </c>
      <c r="O1135" s="1355"/>
    </row>
    <row r="1136" spans="1:15">
      <c r="A1136" s="531" t="s">
        <v>39</v>
      </c>
      <c r="B1136" s="531" t="s">
        <v>39</v>
      </c>
      <c r="C1136" s="532" t="s">
        <v>736</v>
      </c>
      <c r="D1136" s="531">
        <v>2016</v>
      </c>
      <c r="E1136" s="533" t="s">
        <v>22</v>
      </c>
      <c r="F1136" s="531" t="s">
        <v>6</v>
      </c>
      <c r="G1136" s="533" t="s">
        <v>2644</v>
      </c>
      <c r="H1136" s="1351" t="s">
        <v>1392</v>
      </c>
      <c r="I1136" s="1352" t="s">
        <v>2095</v>
      </c>
      <c r="J1136" s="1353" t="s">
        <v>1044</v>
      </c>
      <c r="K1136" s="1352">
        <v>0</v>
      </c>
      <c r="L1136" s="1352">
        <v>3</v>
      </c>
      <c r="M1136" s="1352">
        <v>257</v>
      </c>
      <c r="N1136" s="1354">
        <f t="shared" si="17"/>
        <v>260</v>
      </c>
      <c r="O1136" s="1355"/>
    </row>
    <row r="1137" spans="1:15">
      <c r="A1137" s="531" t="s">
        <v>39</v>
      </c>
      <c r="B1137" s="531" t="s">
        <v>39</v>
      </c>
      <c r="C1137" s="532" t="s">
        <v>736</v>
      </c>
      <c r="D1137" s="531">
        <v>2016</v>
      </c>
      <c r="E1137" s="533" t="s">
        <v>22</v>
      </c>
      <c r="F1137" s="531" t="s">
        <v>6</v>
      </c>
      <c r="G1137" s="533" t="s">
        <v>747</v>
      </c>
      <c r="H1137" s="1351" t="s">
        <v>1392</v>
      </c>
      <c r="I1137" s="1352" t="s">
        <v>2095</v>
      </c>
      <c r="J1137" s="1353" t="s">
        <v>1051</v>
      </c>
      <c r="K1137" s="1352">
        <v>0</v>
      </c>
      <c r="L1137" s="1352">
        <v>5892</v>
      </c>
      <c r="M1137" s="1352">
        <v>802</v>
      </c>
      <c r="N1137" s="1356">
        <f t="shared" si="17"/>
        <v>6694</v>
      </c>
      <c r="O1137" s="1355"/>
    </row>
    <row r="1138" spans="1:15">
      <c r="A1138" s="531" t="s">
        <v>39</v>
      </c>
      <c r="B1138" s="531" t="s">
        <v>39</v>
      </c>
      <c r="C1138" s="532" t="s">
        <v>736</v>
      </c>
      <c r="D1138" s="531">
        <v>2016</v>
      </c>
      <c r="E1138" s="533" t="s">
        <v>22</v>
      </c>
      <c r="F1138" s="531" t="s">
        <v>6</v>
      </c>
      <c r="G1138" s="533" t="s">
        <v>747</v>
      </c>
      <c r="H1138" s="1351" t="s">
        <v>1392</v>
      </c>
      <c r="I1138" s="1352" t="s">
        <v>2095</v>
      </c>
      <c r="J1138" s="1353" t="s">
        <v>1052</v>
      </c>
      <c r="K1138" s="1352">
        <v>0</v>
      </c>
      <c r="L1138" s="1352">
        <v>430</v>
      </c>
      <c r="M1138" s="1352">
        <v>4</v>
      </c>
      <c r="N1138" s="1354">
        <f t="shared" si="17"/>
        <v>434</v>
      </c>
      <c r="O1138" s="1355"/>
    </row>
    <row r="1139" spans="1:15">
      <c r="A1139" s="531" t="s">
        <v>39</v>
      </c>
      <c r="B1139" s="531" t="s">
        <v>39</v>
      </c>
      <c r="C1139" s="532" t="s">
        <v>736</v>
      </c>
      <c r="D1139" s="531">
        <v>2016</v>
      </c>
      <c r="E1139" s="533" t="s">
        <v>22</v>
      </c>
      <c r="F1139" s="531" t="s">
        <v>6</v>
      </c>
      <c r="G1139" s="533" t="s">
        <v>747</v>
      </c>
      <c r="H1139" s="1351" t="s">
        <v>1392</v>
      </c>
      <c r="I1139" s="1352" t="s">
        <v>2095</v>
      </c>
      <c r="J1139" s="1353" t="s">
        <v>1038</v>
      </c>
      <c r="K1139" s="1352">
        <v>0</v>
      </c>
      <c r="L1139" s="1352">
        <v>120</v>
      </c>
      <c r="M1139" s="1352">
        <v>48</v>
      </c>
      <c r="N1139" s="1354">
        <f t="shared" si="17"/>
        <v>168</v>
      </c>
      <c r="O1139" s="1355"/>
    </row>
    <row r="1140" spans="1:15">
      <c r="A1140" s="531" t="s">
        <v>39</v>
      </c>
      <c r="B1140" s="531" t="s">
        <v>39</v>
      </c>
      <c r="C1140" s="532" t="s">
        <v>736</v>
      </c>
      <c r="D1140" s="531">
        <v>2016</v>
      </c>
      <c r="E1140" s="533" t="s">
        <v>22</v>
      </c>
      <c r="F1140" s="531" t="s">
        <v>6</v>
      </c>
      <c r="G1140" s="533" t="s">
        <v>747</v>
      </c>
      <c r="H1140" s="1351" t="s">
        <v>1392</v>
      </c>
      <c r="I1140" s="1352" t="s">
        <v>2095</v>
      </c>
      <c r="J1140" s="1353" t="s">
        <v>269</v>
      </c>
      <c r="K1140" s="1352">
        <v>0</v>
      </c>
      <c r="L1140" s="1352">
        <v>156</v>
      </c>
      <c r="M1140" s="1352">
        <v>105</v>
      </c>
      <c r="N1140" s="1356">
        <f t="shared" si="17"/>
        <v>261</v>
      </c>
      <c r="O1140" s="1355"/>
    </row>
    <row r="1141" spans="1:15">
      <c r="A1141" s="531" t="s">
        <v>39</v>
      </c>
      <c r="B1141" s="531" t="s">
        <v>39</v>
      </c>
      <c r="C1141" s="532" t="s">
        <v>736</v>
      </c>
      <c r="D1141" s="531">
        <v>2016</v>
      </c>
      <c r="E1141" s="533" t="s">
        <v>22</v>
      </c>
      <c r="F1141" s="531" t="s">
        <v>6</v>
      </c>
      <c r="G1141" s="533" t="s">
        <v>747</v>
      </c>
      <c r="H1141" s="1351" t="s">
        <v>1392</v>
      </c>
      <c r="I1141" s="1352" t="s">
        <v>2095</v>
      </c>
      <c r="J1141" s="1353" t="s">
        <v>1059</v>
      </c>
      <c r="K1141" s="1352">
        <v>0</v>
      </c>
      <c r="L1141" s="1352">
        <v>2865</v>
      </c>
      <c r="M1141" s="1352">
        <v>72</v>
      </c>
      <c r="N1141" s="1354">
        <f t="shared" si="17"/>
        <v>2937</v>
      </c>
      <c r="O1141" s="1355"/>
    </row>
    <row r="1142" spans="1:15">
      <c r="A1142" s="531" t="s">
        <v>39</v>
      </c>
      <c r="B1142" s="531" t="s">
        <v>39</v>
      </c>
      <c r="C1142" s="532" t="s">
        <v>736</v>
      </c>
      <c r="D1142" s="531">
        <v>2016</v>
      </c>
      <c r="E1142" s="533" t="s">
        <v>22</v>
      </c>
      <c r="F1142" s="531" t="s">
        <v>6</v>
      </c>
      <c r="G1142" s="533" t="s">
        <v>747</v>
      </c>
      <c r="H1142" s="1351" t="s">
        <v>1392</v>
      </c>
      <c r="I1142" s="1352" t="s">
        <v>2095</v>
      </c>
      <c r="J1142" s="1353" t="s">
        <v>1060</v>
      </c>
      <c r="K1142" s="1352">
        <v>0</v>
      </c>
      <c r="L1142" s="1352">
        <v>26</v>
      </c>
      <c r="M1142" s="1352">
        <v>4</v>
      </c>
      <c r="N1142" s="1354">
        <f t="shared" si="17"/>
        <v>30</v>
      </c>
      <c r="O1142" s="1355"/>
    </row>
    <row r="1143" spans="1:15">
      <c r="A1143" s="531" t="s">
        <v>39</v>
      </c>
      <c r="B1143" s="531" t="s">
        <v>39</v>
      </c>
      <c r="C1143" s="532" t="s">
        <v>736</v>
      </c>
      <c r="D1143" s="531">
        <v>2016</v>
      </c>
      <c r="E1143" s="533" t="s">
        <v>22</v>
      </c>
      <c r="F1143" s="531" t="s">
        <v>6</v>
      </c>
      <c r="G1143" s="533" t="s">
        <v>747</v>
      </c>
      <c r="H1143" s="1351" t="s">
        <v>1392</v>
      </c>
      <c r="I1143" s="1352" t="s">
        <v>2095</v>
      </c>
      <c r="J1143" s="1353" t="s">
        <v>1061</v>
      </c>
      <c r="K1143" s="1352">
        <v>0</v>
      </c>
      <c r="L1143" s="1352">
        <v>383</v>
      </c>
      <c r="M1143" s="1352">
        <v>5</v>
      </c>
      <c r="N1143" s="1356">
        <f t="shared" si="17"/>
        <v>388</v>
      </c>
      <c r="O1143" s="1355"/>
    </row>
    <row r="1144" spans="1:15">
      <c r="A1144" s="531" t="s">
        <v>39</v>
      </c>
      <c r="B1144" s="531" t="s">
        <v>39</v>
      </c>
      <c r="C1144" s="532" t="s">
        <v>736</v>
      </c>
      <c r="D1144" s="531">
        <v>2016</v>
      </c>
      <c r="E1144" s="533" t="s">
        <v>22</v>
      </c>
      <c r="F1144" s="531" t="s">
        <v>6</v>
      </c>
      <c r="G1144" s="533" t="s">
        <v>747</v>
      </c>
      <c r="H1144" s="1351" t="s">
        <v>1392</v>
      </c>
      <c r="I1144" s="1352" t="s">
        <v>2095</v>
      </c>
      <c r="J1144" s="1353" t="s">
        <v>1043</v>
      </c>
      <c r="K1144" s="1352">
        <v>0</v>
      </c>
      <c r="L1144" s="1352">
        <v>0</v>
      </c>
      <c r="M1144" s="1352">
        <v>5</v>
      </c>
      <c r="N1144" s="1354">
        <f t="shared" si="17"/>
        <v>5</v>
      </c>
      <c r="O1144" s="1355"/>
    </row>
    <row r="1145" spans="1:15">
      <c r="A1145" s="531" t="s">
        <v>39</v>
      </c>
      <c r="B1145" s="531" t="s">
        <v>39</v>
      </c>
      <c r="C1145" s="532" t="s">
        <v>736</v>
      </c>
      <c r="D1145" s="531">
        <v>2016</v>
      </c>
      <c r="E1145" s="533" t="s">
        <v>22</v>
      </c>
      <c r="F1145" s="531" t="s">
        <v>6</v>
      </c>
      <c r="G1145" s="533" t="s">
        <v>747</v>
      </c>
      <c r="H1145" s="1351" t="s">
        <v>1392</v>
      </c>
      <c r="I1145" s="1352" t="s">
        <v>2095</v>
      </c>
      <c r="J1145" s="1353" t="s">
        <v>1062</v>
      </c>
      <c r="K1145" s="1352">
        <v>0</v>
      </c>
      <c r="L1145" s="1352">
        <v>28</v>
      </c>
      <c r="M1145" s="1352">
        <v>233</v>
      </c>
      <c r="N1145" s="1354">
        <f t="shared" si="17"/>
        <v>261</v>
      </c>
      <c r="O1145" s="1355"/>
    </row>
    <row r="1146" spans="1:15">
      <c r="A1146" s="531" t="s">
        <v>39</v>
      </c>
      <c r="B1146" s="531" t="s">
        <v>39</v>
      </c>
      <c r="C1146" s="532" t="s">
        <v>736</v>
      </c>
      <c r="D1146" s="531">
        <v>2016</v>
      </c>
      <c r="E1146" s="533" t="s">
        <v>22</v>
      </c>
      <c r="F1146" s="531" t="s">
        <v>6</v>
      </c>
      <c r="G1146" s="533" t="s">
        <v>2647</v>
      </c>
      <c r="H1146" s="1351" t="s">
        <v>1392</v>
      </c>
      <c r="I1146" s="1352" t="s">
        <v>2095</v>
      </c>
      <c r="J1146" s="1353" t="s">
        <v>90</v>
      </c>
      <c r="K1146" s="1352">
        <v>0</v>
      </c>
      <c r="L1146" s="1352">
        <v>0</v>
      </c>
      <c r="M1146" s="1352">
        <v>4</v>
      </c>
      <c r="N1146" s="1356">
        <f t="shared" si="17"/>
        <v>4</v>
      </c>
      <c r="O1146" s="1355"/>
    </row>
    <row r="1147" spans="1:15">
      <c r="A1147" s="531" t="s">
        <v>39</v>
      </c>
      <c r="B1147" s="531" t="s">
        <v>39</v>
      </c>
      <c r="C1147" s="532" t="s">
        <v>736</v>
      </c>
      <c r="D1147" s="531">
        <v>2016</v>
      </c>
      <c r="E1147" s="533" t="s">
        <v>22</v>
      </c>
      <c r="F1147" s="531" t="s">
        <v>6</v>
      </c>
      <c r="G1147" s="533" t="s">
        <v>2644</v>
      </c>
      <c r="H1147" s="1351" t="s">
        <v>1143</v>
      </c>
      <c r="I1147" s="1352" t="s">
        <v>2095</v>
      </c>
      <c r="J1147" s="1353" t="s">
        <v>1040</v>
      </c>
      <c r="K1147" s="1352">
        <v>0</v>
      </c>
      <c r="L1147" s="1352">
        <v>1105</v>
      </c>
      <c r="M1147" s="1352">
        <v>488</v>
      </c>
      <c r="N1147" s="1354">
        <f t="shared" si="17"/>
        <v>1593</v>
      </c>
      <c r="O1147" s="1355"/>
    </row>
    <row r="1148" spans="1:15">
      <c r="A1148" s="531" t="s">
        <v>39</v>
      </c>
      <c r="B1148" s="531" t="s">
        <v>39</v>
      </c>
      <c r="C1148" s="532" t="s">
        <v>736</v>
      </c>
      <c r="D1148" s="531">
        <v>2016</v>
      </c>
      <c r="E1148" s="533" t="s">
        <v>22</v>
      </c>
      <c r="F1148" s="531" t="s">
        <v>6</v>
      </c>
      <c r="G1148" s="533" t="s">
        <v>2644</v>
      </c>
      <c r="H1148" s="1351" t="s">
        <v>1143</v>
      </c>
      <c r="I1148" s="1352" t="s">
        <v>2095</v>
      </c>
      <c r="J1148" s="1353" t="s">
        <v>1041</v>
      </c>
      <c r="K1148" s="1352">
        <v>0</v>
      </c>
      <c r="L1148" s="1352">
        <v>9</v>
      </c>
      <c r="M1148" s="1352">
        <v>0</v>
      </c>
      <c r="N1148" s="1354">
        <f t="shared" si="17"/>
        <v>9</v>
      </c>
      <c r="O1148" s="1355"/>
    </row>
    <row r="1149" spans="1:15">
      <c r="A1149" s="531" t="s">
        <v>39</v>
      </c>
      <c r="B1149" s="531" t="s">
        <v>39</v>
      </c>
      <c r="C1149" s="532" t="s">
        <v>736</v>
      </c>
      <c r="D1149" s="531">
        <v>2016</v>
      </c>
      <c r="E1149" s="533" t="s">
        <v>22</v>
      </c>
      <c r="F1149" s="531" t="s">
        <v>6</v>
      </c>
      <c r="G1149" s="533" t="s">
        <v>2644</v>
      </c>
      <c r="H1149" s="1351" t="s">
        <v>1143</v>
      </c>
      <c r="I1149" s="1352" t="s">
        <v>2095</v>
      </c>
      <c r="J1149" s="1353" t="s">
        <v>1044</v>
      </c>
      <c r="K1149" s="1352">
        <v>0</v>
      </c>
      <c r="L1149" s="1352">
        <v>2</v>
      </c>
      <c r="M1149" s="1352">
        <v>0</v>
      </c>
      <c r="N1149" s="1356">
        <f t="shared" si="17"/>
        <v>2</v>
      </c>
      <c r="O1149" s="1355"/>
    </row>
    <row r="1150" spans="1:15">
      <c r="A1150" s="531" t="s">
        <v>39</v>
      </c>
      <c r="B1150" s="531" t="s">
        <v>39</v>
      </c>
      <c r="C1150" s="532" t="s">
        <v>736</v>
      </c>
      <c r="D1150" s="531">
        <v>2016</v>
      </c>
      <c r="E1150" s="533" t="s">
        <v>22</v>
      </c>
      <c r="F1150" s="531" t="s">
        <v>6</v>
      </c>
      <c r="G1150" s="1353" t="s">
        <v>741</v>
      </c>
      <c r="H1150" s="1351" t="s">
        <v>1143</v>
      </c>
      <c r="I1150" s="1352" t="s">
        <v>2095</v>
      </c>
      <c r="J1150" s="1353" t="s">
        <v>90</v>
      </c>
      <c r="K1150" s="1352">
        <v>0</v>
      </c>
      <c r="L1150" s="1352">
        <v>0</v>
      </c>
      <c r="M1150" s="1352">
        <v>261</v>
      </c>
      <c r="N1150" s="1354">
        <f t="shared" si="17"/>
        <v>261</v>
      </c>
      <c r="O1150" s="1355"/>
    </row>
    <row r="1151" spans="1:15">
      <c r="A1151" s="531" t="s">
        <v>39</v>
      </c>
      <c r="B1151" s="531" t="s">
        <v>39</v>
      </c>
      <c r="C1151" s="532" t="s">
        <v>736</v>
      </c>
      <c r="D1151" s="531">
        <v>2016</v>
      </c>
      <c r="E1151" s="533" t="s">
        <v>22</v>
      </c>
      <c r="F1151" s="531" t="s">
        <v>6</v>
      </c>
      <c r="G1151" s="533" t="s">
        <v>747</v>
      </c>
      <c r="H1151" s="1351" t="s">
        <v>1143</v>
      </c>
      <c r="I1151" s="1352" t="s">
        <v>2095</v>
      </c>
      <c r="J1151" s="1353" t="s">
        <v>1051</v>
      </c>
      <c r="K1151" s="1352">
        <v>0</v>
      </c>
      <c r="L1151" s="1352">
        <v>0</v>
      </c>
      <c r="M1151" s="1352">
        <v>2</v>
      </c>
      <c r="N1151" s="1354">
        <f t="shared" si="17"/>
        <v>2</v>
      </c>
      <c r="O1151" s="1355"/>
    </row>
    <row r="1152" spans="1:15">
      <c r="A1152" s="531" t="s">
        <v>39</v>
      </c>
      <c r="B1152" s="531" t="s">
        <v>39</v>
      </c>
      <c r="C1152" s="532" t="s">
        <v>736</v>
      </c>
      <c r="D1152" s="531">
        <v>2016</v>
      </c>
      <c r="E1152" s="533" t="s">
        <v>22</v>
      </c>
      <c r="F1152" s="531" t="s">
        <v>6</v>
      </c>
      <c r="G1152" s="533" t="s">
        <v>747</v>
      </c>
      <c r="H1152" s="1351" t="s">
        <v>1143</v>
      </c>
      <c r="I1152" s="1352" t="s">
        <v>2095</v>
      </c>
      <c r="J1152" s="1353" t="s">
        <v>1059</v>
      </c>
      <c r="K1152" s="1352">
        <v>0</v>
      </c>
      <c r="L1152" s="1352">
        <v>782</v>
      </c>
      <c r="M1152" s="1352">
        <v>258</v>
      </c>
      <c r="N1152" s="1356">
        <f t="shared" si="17"/>
        <v>1040</v>
      </c>
      <c r="O1152" s="1355"/>
    </row>
    <row r="1153" spans="1:15">
      <c r="A1153" s="531" t="s">
        <v>39</v>
      </c>
      <c r="B1153" s="531" t="s">
        <v>39</v>
      </c>
      <c r="C1153" s="532" t="s">
        <v>736</v>
      </c>
      <c r="D1153" s="531">
        <v>2016</v>
      </c>
      <c r="E1153" s="533" t="s">
        <v>22</v>
      </c>
      <c r="F1153" s="531" t="s">
        <v>6</v>
      </c>
      <c r="G1153" s="533" t="s">
        <v>747</v>
      </c>
      <c r="H1153" s="1351" t="s">
        <v>1143</v>
      </c>
      <c r="I1153" s="1352" t="s">
        <v>2095</v>
      </c>
      <c r="J1153" s="1353" t="s">
        <v>1061</v>
      </c>
      <c r="K1153" s="1352">
        <v>0</v>
      </c>
      <c r="L1153" s="1352">
        <v>244</v>
      </c>
      <c r="M1153" s="1352">
        <v>7</v>
      </c>
      <c r="N1153" s="1354">
        <f t="shared" si="17"/>
        <v>251</v>
      </c>
      <c r="O1153" s="1355"/>
    </row>
    <row r="1154" spans="1:15">
      <c r="A1154" s="531" t="s">
        <v>39</v>
      </c>
      <c r="B1154" s="531" t="s">
        <v>39</v>
      </c>
      <c r="C1154" s="532" t="s">
        <v>736</v>
      </c>
      <c r="D1154" s="531">
        <v>2016</v>
      </c>
      <c r="E1154" s="533" t="s">
        <v>22</v>
      </c>
      <c r="F1154" s="531" t="s">
        <v>6</v>
      </c>
      <c r="G1154" s="533" t="s">
        <v>747</v>
      </c>
      <c r="H1154" s="1351" t="s">
        <v>1143</v>
      </c>
      <c r="I1154" s="1352" t="s">
        <v>2095</v>
      </c>
      <c r="J1154" s="1353" t="s">
        <v>1062</v>
      </c>
      <c r="K1154" s="1352">
        <v>0</v>
      </c>
      <c r="L1154" s="1352">
        <v>3</v>
      </c>
      <c r="M1154" s="1352">
        <v>0</v>
      </c>
      <c r="N1154" s="1354">
        <f t="shared" si="17"/>
        <v>3</v>
      </c>
      <c r="O1154" s="1355"/>
    </row>
    <row r="1155" spans="1:15">
      <c r="A1155" s="531" t="s">
        <v>39</v>
      </c>
      <c r="B1155" s="531" t="s">
        <v>39</v>
      </c>
      <c r="C1155" s="532" t="s">
        <v>736</v>
      </c>
      <c r="D1155" s="531">
        <v>2016</v>
      </c>
      <c r="E1155" s="533" t="s">
        <v>22</v>
      </c>
      <c r="F1155" s="531" t="s">
        <v>6</v>
      </c>
      <c r="G1155" s="533" t="s">
        <v>2647</v>
      </c>
      <c r="H1155" s="1351" t="s">
        <v>1143</v>
      </c>
      <c r="I1155" s="1352" t="s">
        <v>2095</v>
      </c>
      <c r="J1155" s="1353" t="s">
        <v>90</v>
      </c>
      <c r="K1155" s="1352">
        <v>0</v>
      </c>
      <c r="L1155" s="1352">
        <v>0</v>
      </c>
      <c r="M1155" s="1352">
        <v>110</v>
      </c>
      <c r="N1155" s="1356">
        <f t="shared" si="17"/>
        <v>110</v>
      </c>
      <c r="O1155" s="1355"/>
    </row>
    <row r="1156" spans="1:15">
      <c r="A1156" s="531" t="s">
        <v>39</v>
      </c>
      <c r="B1156" s="531" t="s">
        <v>39</v>
      </c>
      <c r="C1156" s="532" t="s">
        <v>736</v>
      </c>
      <c r="D1156" s="531">
        <v>2016</v>
      </c>
      <c r="E1156" s="533" t="s">
        <v>22</v>
      </c>
      <c r="F1156" s="531" t="s">
        <v>6</v>
      </c>
      <c r="G1156" s="533" t="s">
        <v>2644</v>
      </c>
      <c r="H1156" s="1351" t="s">
        <v>2066</v>
      </c>
      <c r="I1156" s="1352" t="s">
        <v>860</v>
      </c>
      <c r="J1156" s="1353" t="s">
        <v>1051</v>
      </c>
      <c r="K1156" s="1352">
        <v>0</v>
      </c>
      <c r="L1156" s="1352">
        <v>0</v>
      </c>
      <c r="M1156" s="1352">
        <v>10</v>
      </c>
      <c r="N1156" s="1354">
        <f t="shared" si="17"/>
        <v>10</v>
      </c>
      <c r="O1156" s="1355"/>
    </row>
    <row r="1157" spans="1:15">
      <c r="A1157" s="531" t="s">
        <v>39</v>
      </c>
      <c r="B1157" s="531" t="s">
        <v>39</v>
      </c>
      <c r="C1157" s="532" t="s">
        <v>736</v>
      </c>
      <c r="D1157" s="531">
        <v>2016</v>
      </c>
      <c r="E1157" s="533" t="s">
        <v>22</v>
      </c>
      <c r="F1157" s="531" t="s">
        <v>6</v>
      </c>
      <c r="G1157" s="533" t="s">
        <v>2644</v>
      </c>
      <c r="H1157" s="1351" t="s">
        <v>2066</v>
      </c>
      <c r="I1157" s="1352" t="s">
        <v>860</v>
      </c>
      <c r="J1157" s="1353" t="s">
        <v>1040</v>
      </c>
      <c r="K1157" s="1352">
        <v>0</v>
      </c>
      <c r="L1157" s="1352">
        <v>0</v>
      </c>
      <c r="M1157" s="1352">
        <v>66</v>
      </c>
      <c r="N1157" s="1354">
        <f t="shared" si="17"/>
        <v>66</v>
      </c>
      <c r="O1157" s="1355"/>
    </row>
    <row r="1158" spans="1:15">
      <c r="A1158" s="531" t="s">
        <v>39</v>
      </c>
      <c r="B1158" s="531" t="s">
        <v>39</v>
      </c>
      <c r="C1158" s="532" t="s">
        <v>736</v>
      </c>
      <c r="D1158" s="531">
        <v>2016</v>
      </c>
      <c r="E1158" s="533" t="s">
        <v>22</v>
      </c>
      <c r="F1158" s="531" t="s">
        <v>6</v>
      </c>
      <c r="G1158" s="533" t="s">
        <v>747</v>
      </c>
      <c r="H1158" s="1351" t="s">
        <v>2066</v>
      </c>
      <c r="I1158" s="1352" t="s">
        <v>860</v>
      </c>
      <c r="J1158" s="1353" t="s">
        <v>1051</v>
      </c>
      <c r="K1158" s="1352">
        <v>0</v>
      </c>
      <c r="L1158" s="1352">
        <v>0</v>
      </c>
      <c r="M1158" s="1352">
        <v>467</v>
      </c>
      <c r="N1158" s="1356">
        <f t="shared" ref="N1158:N1221" si="18">K1158+L1158+M1158</f>
        <v>467</v>
      </c>
      <c r="O1158" s="1355"/>
    </row>
    <row r="1159" spans="1:15">
      <c r="A1159" s="531" t="s">
        <v>39</v>
      </c>
      <c r="B1159" s="531" t="s">
        <v>39</v>
      </c>
      <c r="C1159" s="532" t="s">
        <v>736</v>
      </c>
      <c r="D1159" s="531">
        <v>2016</v>
      </c>
      <c r="E1159" s="533" t="s">
        <v>22</v>
      </c>
      <c r="F1159" s="531" t="s">
        <v>6</v>
      </c>
      <c r="G1159" s="533" t="s">
        <v>747</v>
      </c>
      <c r="H1159" s="1351" t="s">
        <v>2066</v>
      </c>
      <c r="I1159" s="1352" t="s">
        <v>860</v>
      </c>
      <c r="J1159" s="1353" t="s">
        <v>1038</v>
      </c>
      <c r="K1159" s="1352">
        <v>0</v>
      </c>
      <c r="L1159" s="1352">
        <v>0</v>
      </c>
      <c r="M1159" s="1352">
        <v>12</v>
      </c>
      <c r="N1159" s="1354">
        <f t="shared" si="18"/>
        <v>12</v>
      </c>
      <c r="O1159" s="1355"/>
    </row>
    <row r="1160" spans="1:15">
      <c r="A1160" s="531" t="s">
        <v>39</v>
      </c>
      <c r="B1160" s="531" t="s">
        <v>39</v>
      </c>
      <c r="C1160" s="532" t="s">
        <v>736</v>
      </c>
      <c r="D1160" s="531">
        <v>2016</v>
      </c>
      <c r="E1160" s="533" t="s">
        <v>22</v>
      </c>
      <c r="F1160" s="531" t="s">
        <v>6</v>
      </c>
      <c r="G1160" s="533" t="s">
        <v>747</v>
      </c>
      <c r="H1160" s="1351" t="s">
        <v>2066</v>
      </c>
      <c r="I1160" s="1352" t="s">
        <v>860</v>
      </c>
      <c r="J1160" s="1353" t="s">
        <v>269</v>
      </c>
      <c r="K1160" s="1352">
        <v>0</v>
      </c>
      <c r="L1160" s="1352">
        <v>0</v>
      </c>
      <c r="M1160" s="1352">
        <v>13</v>
      </c>
      <c r="N1160" s="1354">
        <f t="shared" si="18"/>
        <v>13</v>
      </c>
      <c r="O1160" s="1355"/>
    </row>
    <row r="1161" spans="1:15">
      <c r="A1161" s="531" t="s">
        <v>39</v>
      </c>
      <c r="B1161" s="531" t="s">
        <v>39</v>
      </c>
      <c r="C1161" s="532" t="s">
        <v>736</v>
      </c>
      <c r="D1161" s="531">
        <v>2016</v>
      </c>
      <c r="E1161" s="533" t="s">
        <v>22</v>
      </c>
      <c r="F1161" s="531" t="s">
        <v>6</v>
      </c>
      <c r="G1161" s="533" t="s">
        <v>747</v>
      </c>
      <c r="H1161" s="1351" t="s">
        <v>2066</v>
      </c>
      <c r="I1161" s="1352" t="s">
        <v>860</v>
      </c>
      <c r="J1161" s="1353" t="s">
        <v>1043</v>
      </c>
      <c r="K1161" s="1352">
        <v>0</v>
      </c>
      <c r="L1161" s="1352">
        <v>4</v>
      </c>
      <c r="M1161" s="1352">
        <v>0</v>
      </c>
      <c r="N1161" s="1356">
        <f t="shared" si="18"/>
        <v>4</v>
      </c>
      <c r="O1161" s="1355"/>
    </row>
    <row r="1162" spans="1:15">
      <c r="A1162" s="531" t="s">
        <v>39</v>
      </c>
      <c r="B1162" s="531" t="s">
        <v>39</v>
      </c>
      <c r="C1162" s="532" t="s">
        <v>736</v>
      </c>
      <c r="D1162" s="531">
        <v>2016</v>
      </c>
      <c r="E1162" s="533" t="s">
        <v>22</v>
      </c>
      <c r="F1162" s="531" t="s">
        <v>6</v>
      </c>
      <c r="G1162" s="533" t="s">
        <v>747</v>
      </c>
      <c r="H1162" s="1351" t="s">
        <v>2063</v>
      </c>
      <c r="I1162" s="1352" t="s">
        <v>860</v>
      </c>
      <c r="J1162" s="1353" t="s">
        <v>1059</v>
      </c>
      <c r="K1162" s="1352">
        <v>0</v>
      </c>
      <c r="L1162" s="1352">
        <v>1</v>
      </c>
      <c r="M1162" s="1352">
        <v>0</v>
      </c>
      <c r="N1162" s="1354">
        <f t="shared" si="18"/>
        <v>1</v>
      </c>
      <c r="O1162" s="1355"/>
    </row>
    <row r="1163" spans="1:15">
      <c r="A1163" s="531" t="s">
        <v>39</v>
      </c>
      <c r="B1163" s="531" t="s">
        <v>39</v>
      </c>
      <c r="C1163" s="532" t="s">
        <v>736</v>
      </c>
      <c r="D1163" s="531">
        <v>2016</v>
      </c>
      <c r="E1163" s="533" t="s">
        <v>22</v>
      </c>
      <c r="F1163" s="531" t="s">
        <v>6</v>
      </c>
      <c r="G1163" s="533" t="s">
        <v>2644</v>
      </c>
      <c r="H1163" s="1351" t="s">
        <v>628</v>
      </c>
      <c r="I1163" s="1352" t="s">
        <v>2095</v>
      </c>
      <c r="J1163" s="1353" t="s">
        <v>1037</v>
      </c>
      <c r="K1163" s="1352">
        <v>0</v>
      </c>
      <c r="L1163" s="1352">
        <v>131</v>
      </c>
      <c r="M1163" s="1352">
        <v>0</v>
      </c>
      <c r="N1163" s="1354">
        <f t="shared" si="18"/>
        <v>131</v>
      </c>
      <c r="O1163" s="1355"/>
    </row>
    <row r="1164" spans="1:15">
      <c r="A1164" s="531" t="s">
        <v>39</v>
      </c>
      <c r="B1164" s="531" t="s">
        <v>39</v>
      </c>
      <c r="C1164" s="532" t="s">
        <v>736</v>
      </c>
      <c r="D1164" s="531">
        <v>2016</v>
      </c>
      <c r="E1164" s="533" t="s">
        <v>22</v>
      </c>
      <c r="F1164" s="531" t="s">
        <v>6</v>
      </c>
      <c r="G1164" s="533" t="s">
        <v>2644</v>
      </c>
      <c r="H1164" s="1351" t="s">
        <v>628</v>
      </c>
      <c r="I1164" s="1352" t="s">
        <v>2095</v>
      </c>
      <c r="J1164" s="1353" t="s">
        <v>1040</v>
      </c>
      <c r="K1164" s="1352">
        <v>0</v>
      </c>
      <c r="L1164" s="1352">
        <v>2341</v>
      </c>
      <c r="M1164" s="1352">
        <v>986</v>
      </c>
      <c r="N1164" s="1356">
        <f t="shared" si="18"/>
        <v>3327</v>
      </c>
      <c r="O1164" s="1355"/>
    </row>
    <row r="1165" spans="1:15">
      <c r="A1165" s="531" t="s">
        <v>39</v>
      </c>
      <c r="B1165" s="531" t="s">
        <v>39</v>
      </c>
      <c r="C1165" s="532" t="s">
        <v>736</v>
      </c>
      <c r="D1165" s="531">
        <v>2016</v>
      </c>
      <c r="E1165" s="533" t="s">
        <v>22</v>
      </c>
      <c r="F1165" s="531" t="s">
        <v>6</v>
      </c>
      <c r="G1165" s="533" t="s">
        <v>2644</v>
      </c>
      <c r="H1165" s="1351" t="s">
        <v>628</v>
      </c>
      <c r="I1165" s="1352" t="s">
        <v>2095</v>
      </c>
      <c r="J1165" s="1353" t="s">
        <v>1041</v>
      </c>
      <c r="K1165" s="1352">
        <v>0</v>
      </c>
      <c r="L1165" s="1352">
        <v>0</v>
      </c>
      <c r="M1165" s="1352">
        <v>88</v>
      </c>
      <c r="N1165" s="1354">
        <f t="shared" si="18"/>
        <v>88</v>
      </c>
      <c r="O1165" s="1355"/>
    </row>
    <row r="1166" spans="1:15">
      <c r="A1166" s="531" t="s">
        <v>39</v>
      </c>
      <c r="B1166" s="531" t="s">
        <v>39</v>
      </c>
      <c r="C1166" s="532" t="s">
        <v>736</v>
      </c>
      <c r="D1166" s="531">
        <v>2016</v>
      </c>
      <c r="E1166" s="533" t="s">
        <v>22</v>
      </c>
      <c r="F1166" s="531" t="s">
        <v>6</v>
      </c>
      <c r="G1166" s="533" t="s">
        <v>2644</v>
      </c>
      <c r="H1166" s="1351" t="s">
        <v>628</v>
      </c>
      <c r="I1166" s="1352" t="s">
        <v>2095</v>
      </c>
      <c r="J1166" s="1353" t="s">
        <v>1044</v>
      </c>
      <c r="K1166" s="1352">
        <v>0</v>
      </c>
      <c r="L1166" s="1352">
        <v>0</v>
      </c>
      <c r="M1166" s="1352">
        <v>397</v>
      </c>
      <c r="N1166" s="1354">
        <f t="shared" si="18"/>
        <v>397</v>
      </c>
      <c r="O1166" s="1355"/>
    </row>
    <row r="1167" spans="1:15">
      <c r="A1167" s="531" t="s">
        <v>39</v>
      </c>
      <c r="B1167" s="531" t="s">
        <v>39</v>
      </c>
      <c r="C1167" s="532" t="s">
        <v>736</v>
      </c>
      <c r="D1167" s="531">
        <v>2016</v>
      </c>
      <c r="E1167" s="533" t="s">
        <v>22</v>
      </c>
      <c r="F1167" s="531" t="s">
        <v>6</v>
      </c>
      <c r="G1167" s="1353" t="s">
        <v>741</v>
      </c>
      <c r="H1167" s="1351" t="s">
        <v>628</v>
      </c>
      <c r="I1167" s="1352" t="s">
        <v>2095</v>
      </c>
      <c r="J1167" s="1353" t="s">
        <v>90</v>
      </c>
      <c r="K1167" s="1352">
        <v>0</v>
      </c>
      <c r="L1167" s="1352">
        <v>49</v>
      </c>
      <c r="M1167" s="1352">
        <v>2</v>
      </c>
      <c r="N1167" s="1356">
        <f t="shared" si="18"/>
        <v>51</v>
      </c>
      <c r="O1167" s="1355"/>
    </row>
    <row r="1168" spans="1:15">
      <c r="A1168" s="531" t="s">
        <v>39</v>
      </c>
      <c r="B1168" s="531" t="s">
        <v>39</v>
      </c>
      <c r="C1168" s="532" t="s">
        <v>736</v>
      </c>
      <c r="D1168" s="531">
        <v>2016</v>
      </c>
      <c r="E1168" s="533" t="s">
        <v>22</v>
      </c>
      <c r="F1168" s="531" t="s">
        <v>6</v>
      </c>
      <c r="G1168" s="533" t="s">
        <v>747</v>
      </c>
      <c r="H1168" s="1351" t="s">
        <v>628</v>
      </c>
      <c r="I1168" s="1352" t="s">
        <v>2095</v>
      </c>
      <c r="J1168" s="1353" t="s">
        <v>1051</v>
      </c>
      <c r="K1168" s="1352">
        <v>0</v>
      </c>
      <c r="L1168" s="1352">
        <v>15</v>
      </c>
      <c r="M1168" s="1352">
        <v>38</v>
      </c>
      <c r="N1168" s="1354">
        <f t="shared" si="18"/>
        <v>53</v>
      </c>
      <c r="O1168" s="1355"/>
    </row>
    <row r="1169" spans="1:86">
      <c r="A1169" s="531" t="s">
        <v>39</v>
      </c>
      <c r="B1169" s="531" t="s">
        <v>39</v>
      </c>
      <c r="C1169" s="532" t="s">
        <v>736</v>
      </c>
      <c r="D1169" s="531">
        <v>2016</v>
      </c>
      <c r="E1169" s="533" t="s">
        <v>22</v>
      </c>
      <c r="F1169" s="531" t="s">
        <v>6</v>
      </c>
      <c r="G1169" s="533" t="s">
        <v>747</v>
      </c>
      <c r="H1169" s="1351" t="s">
        <v>628</v>
      </c>
      <c r="I1169" s="1352" t="s">
        <v>2095</v>
      </c>
      <c r="J1169" s="1353" t="s">
        <v>1052</v>
      </c>
      <c r="K1169" s="1352">
        <v>0</v>
      </c>
      <c r="L1169" s="1352">
        <v>66</v>
      </c>
      <c r="M1169" s="1352">
        <v>0</v>
      </c>
      <c r="N1169" s="1354">
        <f t="shared" si="18"/>
        <v>66</v>
      </c>
      <c r="O1169" s="1355"/>
    </row>
    <row r="1170" spans="1:86">
      <c r="A1170" s="531" t="s">
        <v>39</v>
      </c>
      <c r="B1170" s="531" t="s">
        <v>39</v>
      </c>
      <c r="C1170" s="532" t="s">
        <v>736</v>
      </c>
      <c r="D1170" s="531">
        <v>2016</v>
      </c>
      <c r="E1170" s="533" t="s">
        <v>22</v>
      </c>
      <c r="F1170" s="531" t="s">
        <v>6</v>
      </c>
      <c r="G1170" s="533" t="s">
        <v>747</v>
      </c>
      <c r="H1170" s="1351" t="s">
        <v>628</v>
      </c>
      <c r="I1170" s="1352" t="s">
        <v>2095</v>
      </c>
      <c r="J1170" s="1353" t="s">
        <v>1038</v>
      </c>
      <c r="K1170" s="1352">
        <v>0</v>
      </c>
      <c r="L1170" s="1352">
        <v>6</v>
      </c>
      <c r="M1170" s="1352">
        <v>51</v>
      </c>
      <c r="N1170" s="1356">
        <f t="shared" si="18"/>
        <v>57</v>
      </c>
      <c r="O1170" s="1355"/>
    </row>
    <row r="1171" spans="1:86">
      <c r="A1171" s="531" t="s">
        <v>39</v>
      </c>
      <c r="B1171" s="531" t="s">
        <v>39</v>
      </c>
      <c r="C1171" s="532" t="s">
        <v>736</v>
      </c>
      <c r="D1171" s="531">
        <v>2016</v>
      </c>
      <c r="E1171" s="533" t="s">
        <v>22</v>
      </c>
      <c r="F1171" s="531" t="s">
        <v>6</v>
      </c>
      <c r="G1171" s="533" t="s">
        <v>747</v>
      </c>
      <c r="H1171" s="1351" t="s">
        <v>628</v>
      </c>
      <c r="I1171" s="1352" t="s">
        <v>2095</v>
      </c>
      <c r="J1171" s="1353" t="s">
        <v>1059</v>
      </c>
      <c r="K1171" s="1352">
        <v>0</v>
      </c>
      <c r="L1171" s="1352">
        <v>894</v>
      </c>
      <c r="M1171" s="1352">
        <v>6</v>
      </c>
      <c r="N1171" s="1354">
        <f t="shared" si="18"/>
        <v>900</v>
      </c>
      <c r="O1171" s="1355"/>
    </row>
    <row r="1172" spans="1:86">
      <c r="A1172" s="531" t="s">
        <v>39</v>
      </c>
      <c r="B1172" s="531" t="s">
        <v>39</v>
      </c>
      <c r="C1172" s="532" t="s">
        <v>736</v>
      </c>
      <c r="D1172" s="531">
        <v>2016</v>
      </c>
      <c r="E1172" s="533" t="s">
        <v>22</v>
      </c>
      <c r="F1172" s="531" t="s">
        <v>6</v>
      </c>
      <c r="G1172" s="533" t="s">
        <v>747</v>
      </c>
      <c r="H1172" s="1351" t="s">
        <v>628</v>
      </c>
      <c r="I1172" s="1352" t="s">
        <v>2095</v>
      </c>
      <c r="J1172" s="1353" t="s">
        <v>1060</v>
      </c>
      <c r="K1172" s="1352">
        <v>0</v>
      </c>
      <c r="L1172" s="1352">
        <v>4</v>
      </c>
      <c r="M1172" s="1352">
        <v>0</v>
      </c>
      <c r="N1172" s="1354">
        <f t="shared" si="18"/>
        <v>4</v>
      </c>
      <c r="O1172" s="1355"/>
    </row>
    <row r="1173" spans="1:86">
      <c r="A1173" s="531" t="s">
        <v>39</v>
      </c>
      <c r="B1173" s="531" t="s">
        <v>39</v>
      </c>
      <c r="C1173" s="532" t="s">
        <v>736</v>
      </c>
      <c r="D1173" s="531">
        <v>2016</v>
      </c>
      <c r="E1173" s="533" t="s">
        <v>22</v>
      </c>
      <c r="F1173" s="531" t="s">
        <v>6</v>
      </c>
      <c r="G1173" s="533" t="s">
        <v>747</v>
      </c>
      <c r="H1173" s="1351" t="s">
        <v>628</v>
      </c>
      <c r="I1173" s="1352" t="s">
        <v>2095</v>
      </c>
      <c r="J1173" s="1353" t="s">
        <v>1061</v>
      </c>
      <c r="K1173" s="1352">
        <v>0</v>
      </c>
      <c r="L1173" s="1352">
        <v>229</v>
      </c>
      <c r="M1173" s="1352">
        <v>0</v>
      </c>
      <c r="N1173" s="1356">
        <f t="shared" si="18"/>
        <v>229</v>
      </c>
      <c r="O1173" s="1355"/>
    </row>
    <row r="1174" spans="1:86">
      <c r="A1174" s="531" t="s">
        <v>39</v>
      </c>
      <c r="B1174" s="531" t="s">
        <v>39</v>
      </c>
      <c r="C1174" s="532" t="s">
        <v>736</v>
      </c>
      <c r="D1174" s="531">
        <v>2016</v>
      </c>
      <c r="E1174" s="533" t="s">
        <v>22</v>
      </c>
      <c r="F1174" s="531" t="s">
        <v>6</v>
      </c>
      <c r="G1174" s="533" t="s">
        <v>747</v>
      </c>
      <c r="H1174" s="1351" t="s">
        <v>628</v>
      </c>
      <c r="I1174" s="1352" t="s">
        <v>2095</v>
      </c>
      <c r="J1174" s="1353" t="s">
        <v>1062</v>
      </c>
      <c r="K1174" s="1352">
        <v>0</v>
      </c>
      <c r="L1174" s="1352">
        <v>0</v>
      </c>
      <c r="M1174" s="1352">
        <v>28</v>
      </c>
      <c r="N1174" s="1354">
        <f t="shared" si="18"/>
        <v>28</v>
      </c>
      <c r="O1174" s="1355"/>
    </row>
    <row r="1175" spans="1:86">
      <c r="A1175" s="531" t="s">
        <v>39</v>
      </c>
      <c r="B1175" s="531" t="s">
        <v>39</v>
      </c>
      <c r="C1175" s="532" t="s">
        <v>736</v>
      </c>
      <c r="D1175" s="531">
        <v>2016</v>
      </c>
      <c r="E1175" s="533" t="s">
        <v>22</v>
      </c>
      <c r="F1175" s="531" t="s">
        <v>6</v>
      </c>
      <c r="G1175" s="533" t="s">
        <v>2647</v>
      </c>
      <c r="H1175" s="1351" t="s">
        <v>628</v>
      </c>
      <c r="I1175" s="1352" t="s">
        <v>2095</v>
      </c>
      <c r="J1175" s="1353" t="s">
        <v>1067</v>
      </c>
      <c r="K1175" s="1352">
        <v>0</v>
      </c>
      <c r="L1175" s="1352">
        <v>35</v>
      </c>
      <c r="M1175" s="1352">
        <v>0</v>
      </c>
      <c r="N1175" s="1354">
        <f t="shared" si="18"/>
        <v>35</v>
      </c>
      <c r="O1175" s="1355"/>
    </row>
    <row r="1176" spans="1:86">
      <c r="A1176" s="531" t="s">
        <v>39</v>
      </c>
      <c r="B1176" s="531" t="s">
        <v>39</v>
      </c>
      <c r="C1176" s="532" t="s">
        <v>736</v>
      </c>
      <c r="D1176" s="531">
        <v>2016</v>
      </c>
      <c r="E1176" s="533" t="s">
        <v>22</v>
      </c>
      <c r="F1176" s="531" t="s">
        <v>6</v>
      </c>
      <c r="G1176" s="533" t="s">
        <v>2647</v>
      </c>
      <c r="H1176" s="1351" t="s">
        <v>628</v>
      </c>
      <c r="I1176" s="1352" t="s">
        <v>2095</v>
      </c>
      <c r="J1176" s="1353" t="s">
        <v>90</v>
      </c>
      <c r="K1176" s="1352">
        <v>0</v>
      </c>
      <c r="L1176" s="1352">
        <v>736</v>
      </c>
      <c r="M1176" s="1352">
        <v>15</v>
      </c>
      <c r="N1176" s="1356">
        <f t="shared" si="18"/>
        <v>751</v>
      </c>
      <c r="O1176" s="1355"/>
    </row>
    <row r="1177" spans="1:86" s="1362" customFormat="1">
      <c r="A1177" s="537" t="s">
        <v>39</v>
      </c>
      <c r="B1177" s="537" t="s">
        <v>39</v>
      </c>
      <c r="C1177" s="537" t="s">
        <v>736</v>
      </c>
      <c r="D1177" s="537">
        <v>2016</v>
      </c>
      <c r="E1177" s="1357" t="s">
        <v>962</v>
      </c>
      <c r="F1177" s="537" t="s">
        <v>403</v>
      </c>
      <c r="G1177" s="537" t="s">
        <v>794</v>
      </c>
      <c r="H1177" s="1358" t="s">
        <v>499</v>
      </c>
      <c r="I1177" s="537" t="s">
        <v>1389</v>
      </c>
      <c r="J1177" s="537" t="s">
        <v>1043</v>
      </c>
      <c r="K1177" s="369">
        <v>0</v>
      </c>
      <c r="L1177" s="369">
        <v>1733</v>
      </c>
      <c r="M1177" s="537">
        <v>0</v>
      </c>
      <c r="N1177" s="1359">
        <f t="shared" si="18"/>
        <v>1733</v>
      </c>
      <c r="O1177" s="1360"/>
      <c r="P1177" s="1361"/>
      <c r="Q1177" s="1361"/>
      <c r="R1177" s="1361"/>
      <c r="S1177" s="1361"/>
      <c r="T1177" s="1361"/>
      <c r="U1177" s="1361"/>
      <c r="V1177" s="1361"/>
      <c r="W1177" s="1361"/>
      <c r="X1177" s="1361"/>
      <c r="Y1177" s="1361"/>
      <c r="Z1177" s="1361"/>
      <c r="AA1177" s="1361"/>
      <c r="AB1177" s="1361"/>
      <c r="AC1177" s="1361"/>
      <c r="AD1177" s="1361"/>
      <c r="AE1177" s="1361"/>
      <c r="AF1177" s="1361"/>
      <c r="AG1177" s="1361"/>
      <c r="AH1177" s="1361"/>
      <c r="AI1177" s="1361"/>
      <c r="AJ1177" s="1361"/>
      <c r="AK1177" s="1361"/>
      <c r="AL1177" s="1361"/>
      <c r="AM1177" s="1361"/>
      <c r="AN1177" s="1361"/>
      <c r="AO1177" s="1361"/>
      <c r="AP1177" s="1361"/>
      <c r="AQ1177" s="1361"/>
      <c r="AR1177" s="1361"/>
      <c r="AS1177" s="1361"/>
      <c r="AT1177" s="1361"/>
      <c r="AU1177" s="1361"/>
      <c r="AV1177" s="1361"/>
      <c r="AW1177" s="1361"/>
      <c r="AX1177" s="1361"/>
      <c r="AY1177" s="1361"/>
      <c r="AZ1177" s="1361"/>
      <c r="BA1177" s="310"/>
      <c r="BB1177" s="310"/>
      <c r="BC1177" s="418"/>
      <c r="BD1177" s="418"/>
      <c r="BE1177" s="419"/>
      <c r="BF1177" s="419"/>
      <c r="BG1177" s="418"/>
      <c r="BH1177" s="418"/>
      <c r="BI1177" s="418"/>
      <c r="BJ1177" s="418"/>
      <c r="BK1177" s="418"/>
      <c r="BL1177" s="418"/>
      <c r="BM1177" s="192"/>
      <c r="BN1177" s="418"/>
      <c r="BO1177" s="418"/>
      <c r="BP1177" s="418"/>
      <c r="BQ1177" s="418"/>
      <c r="BR1177" s="418"/>
      <c r="BS1177" s="418"/>
      <c r="BT1177" s="418"/>
      <c r="BU1177" s="418"/>
      <c r="BV1177" s="418"/>
      <c r="BW1177" s="418"/>
      <c r="BX1177" s="418"/>
      <c r="BY1177" s="418"/>
      <c r="BZ1177" s="418"/>
      <c r="CA1177" s="418"/>
      <c r="CB1177" s="418"/>
      <c r="CC1177" s="418"/>
      <c r="CD1177" s="418"/>
      <c r="CE1177" s="418"/>
      <c r="CF1177" s="418"/>
      <c r="CG1177" s="418"/>
      <c r="CH1177" s="418"/>
    </row>
    <row r="1178" spans="1:86" s="1362" customFormat="1">
      <c r="A1178" s="537" t="s">
        <v>39</v>
      </c>
      <c r="B1178" s="537" t="s">
        <v>39</v>
      </c>
      <c r="C1178" s="537" t="s">
        <v>736</v>
      </c>
      <c r="D1178" s="537">
        <v>2016</v>
      </c>
      <c r="E1178" s="1357" t="s">
        <v>962</v>
      </c>
      <c r="F1178" s="537" t="s">
        <v>403</v>
      </c>
      <c r="G1178" s="537" t="s">
        <v>794</v>
      </c>
      <c r="H1178" s="1358" t="s">
        <v>588</v>
      </c>
      <c r="I1178" s="537" t="s">
        <v>1389</v>
      </c>
      <c r="J1178" s="537" t="s">
        <v>1043</v>
      </c>
      <c r="K1178" s="369">
        <v>0</v>
      </c>
      <c r="L1178" s="369">
        <v>98</v>
      </c>
      <c r="M1178" s="537">
        <v>3</v>
      </c>
      <c r="N1178" s="1359">
        <f t="shared" si="18"/>
        <v>101</v>
      </c>
      <c r="O1178" s="1360"/>
      <c r="P1178" s="1361"/>
      <c r="Q1178" s="1361"/>
      <c r="R1178" s="1361"/>
      <c r="S1178" s="1361"/>
      <c r="T1178" s="1361"/>
      <c r="U1178" s="1361"/>
      <c r="V1178" s="1361"/>
      <c r="W1178" s="1361"/>
      <c r="X1178" s="1361"/>
      <c r="Y1178" s="1361"/>
      <c r="Z1178" s="1361"/>
      <c r="AA1178" s="1361"/>
      <c r="AB1178" s="1361"/>
      <c r="AC1178" s="1361"/>
      <c r="AD1178" s="1361"/>
      <c r="AE1178" s="1361"/>
      <c r="AF1178" s="1361"/>
      <c r="AG1178" s="1361"/>
      <c r="AH1178" s="1361"/>
      <c r="AI1178" s="1361"/>
      <c r="AJ1178" s="1361"/>
      <c r="AK1178" s="1361"/>
      <c r="AL1178" s="1361"/>
      <c r="AM1178" s="1361"/>
      <c r="AN1178" s="1361"/>
      <c r="AO1178" s="1361"/>
      <c r="AP1178" s="1361"/>
      <c r="AQ1178" s="1361"/>
      <c r="AR1178" s="1361"/>
      <c r="AS1178" s="1361"/>
      <c r="AT1178" s="1361"/>
      <c r="AU1178" s="1361"/>
      <c r="AV1178" s="1361"/>
      <c r="AW1178" s="1361"/>
      <c r="AX1178" s="1361"/>
      <c r="AY1178" s="1361"/>
      <c r="AZ1178" s="1361"/>
      <c r="BA1178" s="310"/>
      <c r="BB1178" s="310"/>
      <c r="BC1178" s="418"/>
      <c r="BD1178" s="418"/>
      <c r="BE1178" s="419"/>
      <c r="BF1178" s="419"/>
      <c r="BG1178" s="418"/>
      <c r="BH1178" s="418"/>
      <c r="BI1178" s="418"/>
      <c r="BJ1178" s="418"/>
      <c r="BK1178" s="418"/>
      <c r="BL1178" s="418"/>
      <c r="BM1178" s="192"/>
      <c r="BN1178" s="418"/>
      <c r="BO1178" s="418"/>
      <c r="BP1178" s="418"/>
      <c r="BQ1178" s="418"/>
      <c r="BR1178" s="418"/>
      <c r="BS1178" s="418"/>
      <c r="BT1178" s="418"/>
      <c r="BU1178" s="418"/>
      <c r="BV1178" s="418"/>
      <c r="BW1178" s="418"/>
      <c r="BX1178" s="418"/>
      <c r="BY1178" s="418"/>
      <c r="BZ1178" s="418"/>
      <c r="CA1178" s="418"/>
      <c r="CB1178" s="418"/>
      <c r="CC1178" s="418"/>
      <c r="CD1178" s="418"/>
      <c r="CE1178" s="418"/>
      <c r="CF1178" s="418"/>
      <c r="CG1178" s="418"/>
      <c r="CH1178" s="418"/>
    </row>
    <row r="1179" spans="1:86" s="1362" customFormat="1">
      <c r="A1179" s="537" t="s">
        <v>39</v>
      </c>
      <c r="B1179" s="537" t="s">
        <v>39</v>
      </c>
      <c r="C1179" s="537" t="s">
        <v>736</v>
      </c>
      <c r="D1179" s="537">
        <v>2016</v>
      </c>
      <c r="E1179" s="1357" t="s">
        <v>962</v>
      </c>
      <c r="F1179" s="537" t="s">
        <v>403</v>
      </c>
      <c r="G1179" s="537" t="s">
        <v>794</v>
      </c>
      <c r="H1179" s="1358" t="s">
        <v>1125</v>
      </c>
      <c r="I1179" s="537" t="s">
        <v>1389</v>
      </c>
      <c r="J1179" s="537" t="s">
        <v>1043</v>
      </c>
      <c r="K1179" s="369">
        <v>0</v>
      </c>
      <c r="L1179" s="369">
        <v>0</v>
      </c>
      <c r="M1179" s="537">
        <v>199</v>
      </c>
      <c r="N1179" s="1359">
        <f t="shared" si="18"/>
        <v>199</v>
      </c>
      <c r="O1179" s="1360"/>
      <c r="P1179" s="1361"/>
      <c r="Q1179" s="1361"/>
      <c r="R1179" s="1361"/>
      <c r="S1179" s="1361"/>
      <c r="T1179" s="1361"/>
      <c r="U1179" s="1361"/>
      <c r="V1179" s="1361"/>
      <c r="W1179" s="1361"/>
      <c r="X1179" s="1361"/>
      <c r="Y1179" s="1361"/>
      <c r="Z1179" s="1361"/>
      <c r="AA1179" s="1361"/>
      <c r="AB1179" s="1361"/>
      <c r="AC1179" s="1361"/>
      <c r="AD1179" s="1361"/>
      <c r="AE1179" s="1361"/>
      <c r="AF1179" s="1361"/>
      <c r="AG1179" s="1361"/>
      <c r="AH1179" s="1361"/>
      <c r="AI1179" s="1361"/>
      <c r="AJ1179" s="1361"/>
      <c r="AK1179" s="1361"/>
      <c r="AL1179" s="1361"/>
      <c r="AM1179" s="1361"/>
      <c r="AN1179" s="1361"/>
      <c r="AO1179" s="1361"/>
      <c r="AP1179" s="1361"/>
      <c r="AQ1179" s="1361"/>
      <c r="AR1179" s="1361"/>
      <c r="AS1179" s="1361"/>
      <c r="AT1179" s="1361"/>
      <c r="AU1179" s="1361"/>
      <c r="AV1179" s="1361"/>
      <c r="AW1179" s="1361"/>
      <c r="AX1179" s="1361"/>
      <c r="AY1179" s="1361"/>
      <c r="AZ1179" s="1361"/>
      <c r="BA1179" s="310"/>
      <c r="BB1179" s="310"/>
      <c r="BC1179" s="418"/>
      <c r="BD1179" s="418"/>
      <c r="BE1179" s="419"/>
      <c r="BF1179" s="419"/>
      <c r="BG1179" s="418"/>
      <c r="BH1179" s="418"/>
      <c r="BI1179" s="418"/>
      <c r="BJ1179" s="418"/>
      <c r="BK1179" s="418"/>
      <c r="BL1179" s="418"/>
      <c r="BM1179" s="192"/>
      <c r="BN1179" s="418"/>
      <c r="BO1179" s="418"/>
      <c r="BP1179" s="418"/>
      <c r="BQ1179" s="418"/>
      <c r="BR1179" s="418"/>
      <c r="BS1179" s="418"/>
      <c r="BT1179" s="418"/>
      <c r="BU1179" s="418"/>
      <c r="BV1179" s="418"/>
      <c r="BW1179" s="418"/>
      <c r="BX1179" s="418"/>
      <c r="BY1179" s="418"/>
      <c r="BZ1179" s="418"/>
      <c r="CA1179" s="418"/>
      <c r="CB1179" s="418"/>
      <c r="CC1179" s="418"/>
      <c r="CD1179" s="418"/>
      <c r="CE1179" s="418"/>
      <c r="CF1179" s="418"/>
      <c r="CG1179" s="418"/>
      <c r="CH1179" s="418"/>
    </row>
    <row r="1180" spans="1:86" s="1362" customFormat="1">
      <c r="A1180" s="537" t="s">
        <v>39</v>
      </c>
      <c r="B1180" s="537" t="s">
        <v>39</v>
      </c>
      <c r="C1180" s="537" t="s">
        <v>736</v>
      </c>
      <c r="D1180" s="537">
        <v>2016</v>
      </c>
      <c r="E1180" s="1357" t="s">
        <v>962</v>
      </c>
      <c r="F1180" s="537" t="s">
        <v>403</v>
      </c>
      <c r="G1180" s="537" t="s">
        <v>794</v>
      </c>
      <c r="H1180" s="1358" t="s">
        <v>2057</v>
      </c>
      <c r="I1180" s="537" t="s">
        <v>1389</v>
      </c>
      <c r="J1180" s="537" t="s">
        <v>1040</v>
      </c>
      <c r="K1180" s="369">
        <v>0</v>
      </c>
      <c r="L1180" s="369">
        <v>13941</v>
      </c>
      <c r="M1180" s="537">
        <v>0</v>
      </c>
      <c r="N1180" s="1359">
        <f t="shared" si="18"/>
        <v>13941</v>
      </c>
      <c r="O1180" s="1360"/>
      <c r="P1180" s="1361"/>
      <c r="Q1180" s="1361"/>
      <c r="R1180" s="1361"/>
      <c r="S1180" s="1361"/>
      <c r="T1180" s="1361"/>
      <c r="U1180" s="1361"/>
      <c r="V1180" s="1361"/>
      <c r="W1180" s="1361"/>
      <c r="X1180" s="1361"/>
      <c r="Y1180" s="1361"/>
      <c r="Z1180" s="1361"/>
      <c r="AA1180" s="1361"/>
      <c r="AB1180" s="1361"/>
      <c r="AC1180" s="1361"/>
      <c r="AD1180" s="1361"/>
      <c r="AE1180" s="1361"/>
      <c r="AF1180" s="1361"/>
      <c r="AG1180" s="1361"/>
      <c r="AH1180" s="1361"/>
      <c r="AI1180" s="1361"/>
      <c r="AJ1180" s="1361"/>
      <c r="AK1180" s="1361"/>
      <c r="AL1180" s="1361"/>
      <c r="AM1180" s="1361"/>
      <c r="AN1180" s="1361"/>
      <c r="AO1180" s="1361"/>
      <c r="AP1180" s="1361"/>
      <c r="AQ1180" s="1361"/>
      <c r="AR1180" s="1361"/>
      <c r="AS1180" s="1361"/>
      <c r="AT1180" s="1361"/>
      <c r="AU1180" s="1361"/>
      <c r="AV1180" s="1361"/>
      <c r="AW1180" s="1361"/>
      <c r="AX1180" s="1361"/>
      <c r="AY1180" s="1361"/>
      <c r="AZ1180" s="1361"/>
      <c r="BA1180" s="310"/>
      <c r="BB1180" s="310"/>
      <c r="BC1180" s="418"/>
      <c r="BD1180" s="418"/>
      <c r="BE1180" s="419"/>
      <c r="BF1180" s="419"/>
      <c r="BG1180" s="418"/>
      <c r="BH1180" s="418"/>
      <c r="BI1180" s="418"/>
      <c r="BJ1180" s="418"/>
      <c r="BK1180" s="418"/>
      <c r="BL1180" s="418"/>
      <c r="BM1180" s="192"/>
      <c r="BN1180" s="418"/>
      <c r="BO1180" s="418"/>
      <c r="BP1180" s="418"/>
      <c r="BQ1180" s="418"/>
      <c r="BR1180" s="418"/>
      <c r="BS1180" s="418"/>
      <c r="BT1180" s="418"/>
      <c r="BU1180" s="418"/>
      <c r="BV1180" s="418"/>
      <c r="BW1180" s="418"/>
      <c r="BX1180" s="418"/>
      <c r="BY1180" s="418"/>
      <c r="BZ1180" s="418"/>
      <c r="CA1180" s="418"/>
      <c r="CB1180" s="418"/>
      <c r="CC1180" s="418"/>
      <c r="CD1180" s="418"/>
      <c r="CE1180" s="418"/>
      <c r="CF1180" s="418"/>
      <c r="CG1180" s="418"/>
      <c r="CH1180" s="418"/>
    </row>
    <row r="1181" spans="1:86" s="1362" customFormat="1">
      <c r="A1181" s="537" t="s">
        <v>39</v>
      </c>
      <c r="B1181" s="537" t="s">
        <v>39</v>
      </c>
      <c r="C1181" s="537" t="s">
        <v>736</v>
      </c>
      <c r="D1181" s="537">
        <v>2016</v>
      </c>
      <c r="E1181" s="1357" t="s">
        <v>962</v>
      </c>
      <c r="F1181" s="537" t="s">
        <v>403</v>
      </c>
      <c r="G1181" s="537" t="s">
        <v>794</v>
      </c>
      <c r="H1181" s="1358" t="s">
        <v>2058</v>
      </c>
      <c r="I1181" s="537" t="s">
        <v>1389</v>
      </c>
      <c r="J1181" s="537" t="s">
        <v>1040</v>
      </c>
      <c r="K1181" s="369">
        <v>0</v>
      </c>
      <c r="L1181" s="369">
        <v>5647</v>
      </c>
      <c r="M1181" s="537">
        <v>1153</v>
      </c>
      <c r="N1181" s="1359">
        <f t="shared" si="18"/>
        <v>6800</v>
      </c>
      <c r="O1181" s="1360"/>
      <c r="P1181" s="1361"/>
      <c r="Q1181" s="1361"/>
      <c r="R1181" s="1361"/>
      <c r="S1181" s="1361"/>
      <c r="T1181" s="1361"/>
      <c r="U1181" s="1361"/>
      <c r="V1181" s="1361"/>
      <c r="W1181" s="1361"/>
      <c r="X1181" s="1361"/>
      <c r="Y1181" s="1361"/>
      <c r="Z1181" s="1361"/>
      <c r="AA1181" s="1361"/>
      <c r="AB1181" s="1361"/>
      <c r="AC1181" s="1361"/>
      <c r="AD1181" s="1361"/>
      <c r="AE1181" s="1361"/>
      <c r="AF1181" s="1361"/>
      <c r="AG1181" s="1361"/>
      <c r="AH1181" s="1361"/>
      <c r="AI1181" s="1361"/>
      <c r="AJ1181" s="1361"/>
      <c r="AK1181" s="1361"/>
      <c r="AL1181" s="1361"/>
      <c r="AM1181" s="1361"/>
      <c r="AN1181" s="1361"/>
      <c r="AO1181" s="1361"/>
      <c r="AP1181" s="1361"/>
      <c r="AQ1181" s="1361"/>
      <c r="AR1181" s="1361"/>
      <c r="AS1181" s="1361"/>
      <c r="AT1181" s="1361"/>
      <c r="AU1181" s="1361"/>
      <c r="AV1181" s="1361"/>
      <c r="AW1181" s="1361"/>
      <c r="AX1181" s="1361"/>
      <c r="AY1181" s="1361"/>
      <c r="AZ1181" s="1361"/>
      <c r="BA1181" s="310"/>
      <c r="BB1181" s="310"/>
      <c r="BC1181" s="418"/>
      <c r="BD1181" s="418"/>
      <c r="BE1181" s="419"/>
      <c r="BF1181" s="419"/>
      <c r="BG1181" s="418"/>
      <c r="BH1181" s="418"/>
      <c r="BI1181" s="418"/>
      <c r="BJ1181" s="418"/>
      <c r="BK1181" s="418"/>
      <c r="BL1181" s="418"/>
      <c r="BM1181" s="192"/>
      <c r="BN1181" s="418"/>
      <c r="BO1181" s="418"/>
      <c r="BP1181" s="418"/>
      <c r="BQ1181" s="418"/>
      <c r="BR1181" s="418"/>
      <c r="BS1181" s="418"/>
      <c r="BT1181" s="418"/>
      <c r="BU1181" s="418"/>
      <c r="BV1181" s="418"/>
      <c r="BW1181" s="418"/>
      <c r="BX1181" s="418"/>
      <c r="BY1181" s="418"/>
      <c r="BZ1181" s="418"/>
      <c r="CA1181" s="418"/>
      <c r="CB1181" s="418"/>
      <c r="CC1181" s="418"/>
      <c r="CD1181" s="418"/>
      <c r="CE1181" s="418"/>
      <c r="CF1181" s="418"/>
      <c r="CG1181" s="418"/>
      <c r="CH1181" s="418"/>
    </row>
    <row r="1182" spans="1:86" s="1362" customFormat="1">
      <c r="A1182" s="537" t="s">
        <v>39</v>
      </c>
      <c r="B1182" s="537" t="s">
        <v>39</v>
      </c>
      <c r="C1182" s="537" t="s">
        <v>736</v>
      </c>
      <c r="D1182" s="537">
        <v>2016</v>
      </c>
      <c r="E1182" s="1357" t="s">
        <v>962</v>
      </c>
      <c r="F1182" s="537" t="s">
        <v>403</v>
      </c>
      <c r="G1182" s="537" t="s">
        <v>794</v>
      </c>
      <c r="H1182" s="1358" t="s">
        <v>2059</v>
      </c>
      <c r="I1182" s="537" t="s">
        <v>1389</v>
      </c>
      <c r="J1182" s="537" t="s">
        <v>1040</v>
      </c>
      <c r="K1182" s="369">
        <v>0</v>
      </c>
      <c r="L1182" s="369">
        <v>1024</v>
      </c>
      <c r="M1182" s="537">
        <v>304</v>
      </c>
      <c r="N1182" s="1359">
        <f t="shared" si="18"/>
        <v>1328</v>
      </c>
      <c r="O1182" s="1360"/>
      <c r="P1182" s="1361"/>
      <c r="Q1182" s="1361"/>
      <c r="R1182" s="1361"/>
      <c r="S1182" s="1361"/>
      <c r="T1182" s="1361"/>
      <c r="U1182" s="1361"/>
      <c r="V1182" s="1361"/>
      <c r="W1182" s="1361"/>
      <c r="X1182" s="1361"/>
      <c r="Y1182" s="1361"/>
      <c r="Z1182" s="1361"/>
      <c r="AA1182" s="1361"/>
      <c r="AB1182" s="1361"/>
      <c r="AC1182" s="1361"/>
      <c r="AD1182" s="1361"/>
      <c r="AE1182" s="1361"/>
      <c r="AF1182" s="1361"/>
      <c r="AG1182" s="1361"/>
      <c r="AH1182" s="1361"/>
      <c r="AI1182" s="1361"/>
      <c r="AJ1182" s="1361"/>
      <c r="AK1182" s="1361"/>
      <c r="AL1182" s="1361"/>
      <c r="AM1182" s="1361"/>
      <c r="AN1182" s="1361"/>
      <c r="AO1182" s="1361"/>
      <c r="AP1182" s="1361"/>
      <c r="AQ1182" s="1361"/>
      <c r="AR1182" s="1361"/>
      <c r="AS1182" s="1361"/>
      <c r="AT1182" s="1361"/>
      <c r="AU1182" s="1361"/>
      <c r="AV1182" s="1361"/>
      <c r="AW1182" s="1361"/>
      <c r="AX1182" s="1361"/>
      <c r="AY1182" s="1361"/>
      <c r="AZ1182" s="1361"/>
      <c r="BA1182" s="310"/>
      <c r="BB1182" s="310"/>
      <c r="BC1182" s="418"/>
      <c r="BD1182" s="418"/>
      <c r="BE1182" s="419"/>
      <c r="BF1182" s="419"/>
      <c r="BG1182" s="418"/>
      <c r="BH1182" s="418"/>
      <c r="BI1182" s="418"/>
      <c r="BJ1182" s="418"/>
      <c r="BK1182" s="418"/>
      <c r="BL1182" s="418"/>
      <c r="BM1182" s="192"/>
      <c r="BN1182" s="418"/>
      <c r="BO1182" s="418"/>
      <c r="BP1182" s="418"/>
      <c r="BQ1182" s="418"/>
      <c r="BR1182" s="418"/>
      <c r="BS1182" s="418"/>
      <c r="BT1182" s="418"/>
      <c r="BU1182" s="418"/>
      <c r="BV1182" s="418"/>
      <c r="BW1182" s="418"/>
      <c r="BX1182" s="418"/>
      <c r="BY1182" s="418"/>
      <c r="BZ1182" s="418"/>
      <c r="CA1182" s="418"/>
      <c r="CB1182" s="418"/>
      <c r="CC1182" s="418"/>
      <c r="CD1182" s="418"/>
      <c r="CE1182" s="418"/>
      <c r="CF1182" s="418"/>
      <c r="CG1182" s="418"/>
      <c r="CH1182" s="418"/>
    </row>
    <row r="1183" spans="1:86" s="1362" customFormat="1">
      <c r="A1183" s="537" t="s">
        <v>39</v>
      </c>
      <c r="B1183" s="537" t="s">
        <v>39</v>
      </c>
      <c r="C1183" s="537" t="s">
        <v>736</v>
      </c>
      <c r="D1183" s="537">
        <v>2016</v>
      </c>
      <c r="E1183" s="1357" t="s">
        <v>962</v>
      </c>
      <c r="F1183" s="537" t="s">
        <v>403</v>
      </c>
      <c r="G1183" s="537" t="s">
        <v>794</v>
      </c>
      <c r="H1183" s="1358" t="s">
        <v>509</v>
      </c>
      <c r="I1183" s="537" t="s">
        <v>860</v>
      </c>
      <c r="J1183" s="537" t="s">
        <v>1040</v>
      </c>
      <c r="K1183" s="369">
        <v>0</v>
      </c>
      <c r="L1183" s="369">
        <v>548</v>
      </c>
      <c r="M1183" s="537">
        <v>655</v>
      </c>
      <c r="N1183" s="1359">
        <f t="shared" si="18"/>
        <v>1203</v>
      </c>
      <c r="O1183" s="1360"/>
      <c r="P1183" s="1361"/>
      <c r="Q1183" s="1361"/>
      <c r="R1183" s="1361"/>
      <c r="S1183" s="1361"/>
      <c r="T1183" s="1361"/>
      <c r="U1183" s="1361"/>
      <c r="V1183" s="1361"/>
      <c r="W1183" s="1361"/>
      <c r="X1183" s="1361"/>
      <c r="Y1183" s="1361"/>
      <c r="Z1183" s="1361"/>
      <c r="AA1183" s="1361"/>
      <c r="AB1183" s="1361"/>
      <c r="AC1183" s="1361"/>
      <c r="AD1183" s="1361"/>
      <c r="AE1183" s="1361"/>
      <c r="AF1183" s="1361"/>
      <c r="AG1183" s="1361"/>
      <c r="AH1183" s="1361"/>
      <c r="AI1183" s="1361"/>
      <c r="AJ1183" s="1361"/>
      <c r="AK1183" s="1361"/>
      <c r="AL1183" s="1361"/>
      <c r="AM1183" s="1361"/>
      <c r="AN1183" s="1361"/>
      <c r="AO1183" s="1361"/>
      <c r="AP1183" s="1361"/>
      <c r="AQ1183" s="1361"/>
      <c r="AR1183" s="1361"/>
      <c r="AS1183" s="1361"/>
      <c r="AT1183" s="1361"/>
      <c r="AU1183" s="1361"/>
      <c r="AV1183" s="1361"/>
      <c r="AW1183" s="1361"/>
      <c r="AX1183" s="1361"/>
      <c r="AY1183" s="1361"/>
      <c r="AZ1183" s="1361"/>
      <c r="BA1183" s="310"/>
      <c r="BB1183" s="310"/>
      <c r="BC1183" s="418"/>
      <c r="BD1183" s="418"/>
      <c r="BE1183" s="419"/>
      <c r="BF1183" s="419"/>
      <c r="BG1183" s="418"/>
      <c r="BH1183" s="418"/>
      <c r="BI1183" s="418"/>
      <c r="BJ1183" s="418"/>
      <c r="BK1183" s="418"/>
      <c r="BL1183" s="418"/>
      <c r="BM1183" s="192"/>
      <c r="BN1183" s="418"/>
      <c r="BO1183" s="418"/>
      <c r="BP1183" s="418"/>
      <c r="BQ1183" s="418"/>
      <c r="BR1183" s="418"/>
      <c r="BS1183" s="418"/>
      <c r="BT1183" s="418"/>
      <c r="BU1183" s="418"/>
      <c r="BV1183" s="418"/>
      <c r="BW1183" s="418"/>
      <c r="BX1183" s="418"/>
      <c r="BY1183" s="418"/>
      <c r="BZ1183" s="418"/>
      <c r="CA1183" s="418"/>
      <c r="CB1183" s="418"/>
      <c r="CC1183" s="418"/>
      <c r="CD1183" s="418"/>
      <c r="CE1183" s="418"/>
      <c r="CF1183" s="418"/>
      <c r="CG1183" s="418"/>
      <c r="CH1183" s="418"/>
    </row>
    <row r="1184" spans="1:86" s="1362" customFormat="1">
      <c r="A1184" s="537" t="s">
        <v>39</v>
      </c>
      <c r="B1184" s="537" t="s">
        <v>39</v>
      </c>
      <c r="C1184" s="537" t="s">
        <v>736</v>
      </c>
      <c r="D1184" s="537">
        <v>2016</v>
      </c>
      <c r="E1184" s="1357" t="s">
        <v>962</v>
      </c>
      <c r="F1184" s="537" t="s">
        <v>403</v>
      </c>
      <c r="G1184" s="537" t="s">
        <v>794</v>
      </c>
      <c r="H1184" s="1358" t="s">
        <v>2060</v>
      </c>
      <c r="I1184" s="537" t="s">
        <v>860</v>
      </c>
      <c r="J1184" s="537" t="s">
        <v>1040</v>
      </c>
      <c r="K1184" s="369">
        <v>0</v>
      </c>
      <c r="L1184" s="369">
        <v>1103</v>
      </c>
      <c r="M1184" s="537">
        <v>261</v>
      </c>
      <c r="N1184" s="1359">
        <f t="shared" si="18"/>
        <v>1364</v>
      </c>
      <c r="O1184" s="1360"/>
      <c r="P1184" s="1361"/>
      <c r="Q1184" s="1361"/>
      <c r="R1184" s="1361"/>
      <c r="S1184" s="1361"/>
      <c r="T1184" s="1361"/>
      <c r="U1184" s="1361"/>
      <c r="V1184" s="1361"/>
      <c r="W1184" s="1361"/>
      <c r="X1184" s="1361"/>
      <c r="Y1184" s="1361"/>
      <c r="Z1184" s="1361"/>
      <c r="AA1184" s="1361"/>
      <c r="AB1184" s="1361"/>
      <c r="AC1184" s="1361"/>
      <c r="AD1184" s="1361"/>
      <c r="AE1184" s="1361"/>
      <c r="AF1184" s="1361"/>
      <c r="AG1184" s="1361"/>
      <c r="AH1184" s="1361"/>
      <c r="AI1184" s="1361"/>
      <c r="AJ1184" s="1361"/>
      <c r="AK1184" s="1361"/>
      <c r="AL1184" s="1361"/>
      <c r="AM1184" s="1361"/>
      <c r="AN1184" s="1361"/>
      <c r="AO1184" s="1361"/>
      <c r="AP1184" s="1361"/>
      <c r="AQ1184" s="1361"/>
      <c r="AR1184" s="1361"/>
      <c r="AS1184" s="1361"/>
      <c r="AT1184" s="1361"/>
      <c r="AU1184" s="1361"/>
      <c r="AV1184" s="1361"/>
      <c r="AW1184" s="1361"/>
      <c r="AX1184" s="1361"/>
      <c r="AY1184" s="1361"/>
      <c r="AZ1184" s="1361"/>
      <c r="BA1184" s="310"/>
      <c r="BB1184" s="310"/>
      <c r="BC1184" s="418"/>
      <c r="BD1184" s="418"/>
      <c r="BE1184" s="419"/>
      <c r="BF1184" s="419"/>
      <c r="BG1184" s="418"/>
      <c r="BH1184" s="418"/>
      <c r="BI1184" s="418"/>
      <c r="BJ1184" s="418"/>
      <c r="BK1184" s="418"/>
      <c r="BL1184" s="418"/>
      <c r="BM1184" s="192"/>
      <c r="BN1184" s="418"/>
      <c r="BO1184" s="418"/>
      <c r="BP1184" s="418"/>
      <c r="BQ1184" s="418"/>
      <c r="BR1184" s="418"/>
      <c r="BS1184" s="418"/>
      <c r="BT1184" s="418"/>
      <c r="BU1184" s="418"/>
      <c r="BV1184" s="418"/>
      <c r="BW1184" s="418"/>
      <c r="BX1184" s="418"/>
      <c r="BY1184" s="418"/>
      <c r="BZ1184" s="418"/>
      <c r="CA1184" s="418"/>
      <c r="CB1184" s="418"/>
      <c r="CC1184" s="418"/>
      <c r="CD1184" s="418"/>
      <c r="CE1184" s="418"/>
      <c r="CF1184" s="418"/>
      <c r="CG1184" s="418"/>
      <c r="CH1184" s="418"/>
    </row>
    <row r="1185" spans="1:86" s="1362" customFormat="1">
      <c r="A1185" s="537" t="s">
        <v>39</v>
      </c>
      <c r="B1185" s="537" t="s">
        <v>39</v>
      </c>
      <c r="C1185" s="537" t="s">
        <v>736</v>
      </c>
      <c r="D1185" s="537">
        <v>2016</v>
      </c>
      <c r="E1185" s="1357" t="s">
        <v>962</v>
      </c>
      <c r="F1185" s="537" t="s">
        <v>403</v>
      </c>
      <c r="G1185" s="537" t="s">
        <v>794</v>
      </c>
      <c r="H1185" s="1358" t="s">
        <v>2061</v>
      </c>
      <c r="I1185" s="537" t="s">
        <v>860</v>
      </c>
      <c r="J1185" s="537" t="s">
        <v>1040</v>
      </c>
      <c r="K1185" s="369">
        <v>0</v>
      </c>
      <c r="L1185" s="369">
        <v>929</v>
      </c>
      <c r="M1185" s="537">
        <v>89</v>
      </c>
      <c r="N1185" s="1359">
        <f t="shared" si="18"/>
        <v>1018</v>
      </c>
      <c r="O1185" s="1360"/>
      <c r="P1185" s="1361"/>
      <c r="Q1185" s="1361"/>
      <c r="R1185" s="1361"/>
      <c r="S1185" s="1361"/>
      <c r="T1185" s="1361"/>
      <c r="U1185" s="1361"/>
      <c r="V1185" s="1361"/>
      <c r="W1185" s="1361"/>
      <c r="X1185" s="1361"/>
      <c r="Y1185" s="1361"/>
      <c r="Z1185" s="1361"/>
      <c r="AA1185" s="1361"/>
      <c r="AB1185" s="1361"/>
      <c r="AC1185" s="1361"/>
      <c r="AD1185" s="1361"/>
      <c r="AE1185" s="1361"/>
      <c r="AF1185" s="1361"/>
      <c r="AG1185" s="1361"/>
      <c r="AH1185" s="1361"/>
      <c r="AI1185" s="1361"/>
      <c r="AJ1185" s="1361"/>
      <c r="AK1185" s="1361"/>
      <c r="AL1185" s="1361"/>
      <c r="AM1185" s="1361"/>
      <c r="AN1185" s="1361"/>
      <c r="AO1185" s="1361"/>
      <c r="AP1185" s="1361"/>
      <c r="AQ1185" s="1361"/>
      <c r="AR1185" s="1361"/>
      <c r="AS1185" s="1361"/>
      <c r="AT1185" s="1361"/>
      <c r="AU1185" s="1361"/>
      <c r="AV1185" s="1361"/>
      <c r="AW1185" s="1361"/>
      <c r="AX1185" s="1361"/>
      <c r="AY1185" s="1361"/>
      <c r="AZ1185" s="1361"/>
      <c r="BA1185" s="310"/>
      <c r="BB1185" s="310"/>
      <c r="BC1185" s="418"/>
      <c r="BD1185" s="418"/>
      <c r="BE1185" s="419"/>
      <c r="BF1185" s="419"/>
      <c r="BG1185" s="418"/>
      <c r="BH1185" s="418"/>
      <c r="BI1185" s="418"/>
      <c r="BJ1185" s="418"/>
      <c r="BK1185" s="418"/>
      <c r="BL1185" s="418"/>
      <c r="BM1185" s="192"/>
      <c r="BN1185" s="418"/>
      <c r="BO1185" s="418"/>
      <c r="BP1185" s="418"/>
      <c r="BQ1185" s="418"/>
      <c r="BR1185" s="418"/>
      <c r="BS1185" s="418"/>
      <c r="BT1185" s="418"/>
      <c r="BU1185" s="418"/>
      <c r="BV1185" s="418"/>
      <c r="BW1185" s="418"/>
      <c r="BX1185" s="418"/>
      <c r="BY1185" s="418"/>
      <c r="BZ1185" s="418"/>
      <c r="CA1185" s="418"/>
      <c r="CB1185" s="418"/>
      <c r="CC1185" s="418"/>
      <c r="CD1185" s="418"/>
      <c r="CE1185" s="418"/>
      <c r="CF1185" s="418"/>
      <c r="CG1185" s="418"/>
      <c r="CH1185" s="418"/>
    </row>
    <row r="1186" spans="1:86" s="1362" customFormat="1">
      <c r="A1186" s="537" t="s">
        <v>39</v>
      </c>
      <c r="B1186" s="537" t="s">
        <v>39</v>
      </c>
      <c r="C1186" s="537" t="s">
        <v>736</v>
      </c>
      <c r="D1186" s="537">
        <v>2016</v>
      </c>
      <c r="E1186" s="1357" t="s">
        <v>962</v>
      </c>
      <c r="F1186" s="537" t="s">
        <v>403</v>
      </c>
      <c r="G1186" s="537" t="s">
        <v>794</v>
      </c>
      <c r="H1186" s="1363" t="s">
        <v>2062</v>
      </c>
      <c r="I1186" s="537" t="s">
        <v>860</v>
      </c>
      <c r="J1186" s="537" t="s">
        <v>1040</v>
      </c>
      <c r="K1186" s="369">
        <v>0</v>
      </c>
      <c r="L1186" s="369">
        <v>874</v>
      </c>
      <c r="M1186" s="537">
        <v>53</v>
      </c>
      <c r="N1186" s="1359">
        <f t="shared" si="18"/>
        <v>927</v>
      </c>
      <c r="O1186" s="1360"/>
      <c r="P1186" s="1361"/>
      <c r="Q1186" s="1361"/>
      <c r="R1186" s="1361"/>
      <c r="S1186" s="1361"/>
      <c r="T1186" s="1361"/>
      <c r="U1186" s="1361"/>
      <c r="V1186" s="1361"/>
      <c r="W1186" s="1361"/>
      <c r="X1186" s="1361"/>
      <c r="Y1186" s="1361"/>
      <c r="Z1186" s="1361"/>
      <c r="AA1186" s="1361"/>
      <c r="AB1186" s="1361"/>
      <c r="AC1186" s="1361"/>
      <c r="AD1186" s="1361"/>
      <c r="AE1186" s="1361"/>
      <c r="AF1186" s="1361"/>
      <c r="AG1186" s="1361"/>
      <c r="AH1186" s="1361"/>
      <c r="AI1186" s="1361"/>
      <c r="AJ1186" s="1361"/>
      <c r="AK1186" s="1361"/>
      <c r="AL1186" s="1361"/>
      <c r="AM1186" s="1361"/>
      <c r="AN1186" s="1361"/>
      <c r="AO1186" s="1361"/>
      <c r="AP1186" s="1361"/>
      <c r="AQ1186" s="1361"/>
      <c r="AR1186" s="1361"/>
      <c r="AS1186" s="1361"/>
      <c r="AT1186" s="1361"/>
      <c r="AU1186" s="1361"/>
      <c r="AV1186" s="1361"/>
      <c r="AW1186" s="1361"/>
      <c r="AX1186" s="1361"/>
      <c r="AY1186" s="1361"/>
      <c r="AZ1186" s="1361"/>
      <c r="BA1186" s="310"/>
      <c r="BB1186" s="310"/>
      <c r="BC1186" s="418"/>
      <c r="BD1186" s="418"/>
      <c r="BE1186" s="419"/>
      <c r="BF1186" s="419"/>
      <c r="BG1186" s="418"/>
      <c r="BH1186" s="418"/>
      <c r="BI1186" s="418"/>
      <c r="BJ1186" s="418"/>
      <c r="BK1186" s="418"/>
      <c r="BL1186" s="418"/>
      <c r="BM1186" s="192"/>
      <c r="BN1186" s="418"/>
      <c r="BO1186" s="418"/>
      <c r="BP1186" s="418"/>
      <c r="BQ1186" s="418"/>
      <c r="BR1186" s="418"/>
      <c r="BS1186" s="418"/>
      <c r="BT1186" s="418"/>
      <c r="BU1186" s="418"/>
      <c r="BV1186" s="418"/>
      <c r="BW1186" s="418"/>
      <c r="BX1186" s="418"/>
      <c r="BY1186" s="418"/>
      <c r="BZ1186" s="418"/>
      <c r="CA1186" s="418"/>
      <c r="CB1186" s="418"/>
      <c r="CC1186" s="418"/>
      <c r="CD1186" s="418"/>
      <c r="CE1186" s="418"/>
      <c r="CF1186" s="418"/>
      <c r="CG1186" s="418"/>
      <c r="CH1186" s="418"/>
    </row>
    <row r="1187" spans="1:86" s="1362" customFormat="1">
      <c r="A1187" s="537" t="s">
        <v>39</v>
      </c>
      <c r="B1187" s="537" t="s">
        <v>39</v>
      </c>
      <c r="C1187" s="537" t="s">
        <v>736</v>
      </c>
      <c r="D1187" s="537">
        <v>2016</v>
      </c>
      <c r="E1187" s="1357" t="s">
        <v>962</v>
      </c>
      <c r="F1187" s="369" t="s">
        <v>403</v>
      </c>
      <c r="G1187" s="369" t="s">
        <v>794</v>
      </c>
      <c r="H1187" s="1363" t="s">
        <v>628</v>
      </c>
      <c r="I1187" s="537" t="s">
        <v>860</v>
      </c>
      <c r="J1187" s="537" t="s">
        <v>1040</v>
      </c>
      <c r="K1187" s="369">
        <v>0</v>
      </c>
      <c r="L1187" s="369">
        <v>572</v>
      </c>
      <c r="M1187" s="537">
        <v>30</v>
      </c>
      <c r="N1187" s="1359">
        <f t="shared" si="18"/>
        <v>602</v>
      </c>
      <c r="O1187" s="1360"/>
      <c r="P1187" s="1361"/>
      <c r="Q1187" s="1361"/>
      <c r="R1187" s="1361"/>
      <c r="S1187" s="1361"/>
      <c r="T1187" s="1361"/>
      <c r="U1187" s="1361"/>
      <c r="V1187" s="1361"/>
      <c r="W1187" s="1361"/>
      <c r="X1187" s="1361"/>
      <c r="Y1187" s="1361"/>
      <c r="Z1187" s="1361"/>
      <c r="AA1187" s="1361"/>
      <c r="AB1187" s="1361"/>
      <c r="AC1187" s="1361"/>
      <c r="AD1187" s="1361"/>
      <c r="AE1187" s="1361"/>
      <c r="AF1187" s="1361"/>
      <c r="AG1187" s="1361"/>
      <c r="AH1187" s="1361"/>
      <c r="AI1187" s="1361"/>
      <c r="AJ1187" s="1361"/>
      <c r="AK1187" s="1361"/>
      <c r="AL1187" s="1361"/>
      <c r="AM1187" s="1361"/>
      <c r="AN1187" s="1361"/>
      <c r="AO1187" s="1361"/>
      <c r="AP1187" s="1361"/>
      <c r="AQ1187" s="1361"/>
      <c r="AR1187" s="1361"/>
      <c r="AS1187" s="1361"/>
      <c r="AT1187" s="1361"/>
      <c r="AU1187" s="1361"/>
      <c r="AV1187" s="1361"/>
      <c r="AW1187" s="1361"/>
      <c r="AX1187" s="1361"/>
      <c r="AY1187" s="1361"/>
      <c r="AZ1187" s="1361"/>
      <c r="BA1187" s="310"/>
      <c r="BB1187" s="310"/>
      <c r="BC1187" s="418"/>
      <c r="BD1187" s="418"/>
      <c r="BE1187" s="419"/>
      <c r="BF1187" s="419"/>
      <c r="BG1187" s="418"/>
      <c r="BH1187" s="418"/>
      <c r="BI1187" s="418"/>
      <c r="BJ1187" s="418"/>
      <c r="BK1187" s="418"/>
      <c r="BL1187" s="418"/>
      <c r="BM1187" s="192"/>
      <c r="BN1187" s="418"/>
      <c r="BO1187" s="418"/>
      <c r="BP1187" s="418"/>
      <c r="BQ1187" s="418"/>
      <c r="BR1187" s="418"/>
      <c r="BS1187" s="418"/>
      <c r="BT1187" s="418"/>
      <c r="BU1187" s="418"/>
      <c r="BV1187" s="418"/>
      <c r="BW1187" s="418"/>
      <c r="BX1187" s="418"/>
      <c r="BY1187" s="418"/>
      <c r="BZ1187" s="418"/>
      <c r="CA1187" s="418"/>
      <c r="CB1187" s="418"/>
      <c r="CC1187" s="418"/>
      <c r="CD1187" s="418"/>
      <c r="CE1187" s="418"/>
      <c r="CF1187" s="418"/>
      <c r="CG1187" s="418"/>
      <c r="CH1187" s="418"/>
    </row>
    <row r="1188" spans="1:86" s="1362" customFormat="1">
      <c r="A1188" s="537" t="s">
        <v>39</v>
      </c>
      <c r="B1188" s="537" t="s">
        <v>39</v>
      </c>
      <c r="C1188" s="537" t="s">
        <v>736</v>
      </c>
      <c r="D1188" s="537">
        <v>2016</v>
      </c>
      <c r="E1188" s="1357" t="s">
        <v>962</v>
      </c>
      <c r="F1188" s="369" t="s">
        <v>403</v>
      </c>
      <c r="G1188" s="369" t="s">
        <v>794</v>
      </c>
      <c r="H1188" s="1363" t="s">
        <v>1173</v>
      </c>
      <c r="I1188" s="537" t="s">
        <v>1389</v>
      </c>
      <c r="J1188" s="537" t="s">
        <v>1040</v>
      </c>
      <c r="K1188" s="369">
        <v>0</v>
      </c>
      <c r="L1188" s="369">
        <v>443</v>
      </c>
      <c r="M1188" s="537">
        <v>74</v>
      </c>
      <c r="N1188" s="1359">
        <f t="shared" si="18"/>
        <v>517</v>
      </c>
      <c r="O1188" s="1360"/>
      <c r="P1188" s="1361"/>
      <c r="Q1188" s="1361"/>
      <c r="R1188" s="1361"/>
      <c r="S1188" s="1361"/>
      <c r="T1188" s="1361"/>
      <c r="U1188" s="1361"/>
      <c r="V1188" s="1361"/>
      <c r="W1188" s="1361"/>
      <c r="X1188" s="1361"/>
      <c r="Y1188" s="1361"/>
      <c r="Z1188" s="1361"/>
      <c r="AA1188" s="1361"/>
      <c r="AB1188" s="1361"/>
      <c r="AC1188" s="1361"/>
      <c r="AD1188" s="1361"/>
      <c r="AE1188" s="1361"/>
      <c r="AF1188" s="1361"/>
      <c r="AG1188" s="1361"/>
      <c r="AH1188" s="1361"/>
      <c r="AI1188" s="1361"/>
      <c r="AJ1188" s="1361"/>
      <c r="AK1188" s="1361"/>
      <c r="AL1188" s="1361"/>
      <c r="AM1188" s="1361"/>
      <c r="AN1188" s="1361"/>
      <c r="AO1188" s="1361"/>
      <c r="AP1188" s="1361"/>
      <c r="AQ1188" s="1361"/>
      <c r="AR1188" s="1361"/>
      <c r="AS1188" s="1361"/>
      <c r="AT1188" s="1361"/>
      <c r="AU1188" s="1361"/>
      <c r="AV1188" s="1361"/>
      <c r="AW1188" s="1361"/>
      <c r="AX1188" s="1361"/>
      <c r="AY1188" s="1361"/>
      <c r="AZ1188" s="1361"/>
      <c r="BA1188" s="310"/>
      <c r="BB1188" s="310"/>
      <c r="BC1188" s="418"/>
      <c r="BD1188" s="418"/>
      <c r="BE1188" s="419"/>
      <c r="BF1188" s="419"/>
      <c r="BG1188" s="418"/>
      <c r="BH1188" s="418"/>
      <c r="BI1188" s="418"/>
      <c r="BJ1188" s="418"/>
      <c r="BK1188" s="418"/>
      <c r="BL1188" s="418"/>
      <c r="BM1188" s="192"/>
      <c r="BN1188" s="418"/>
      <c r="BO1188" s="418"/>
      <c r="BP1188" s="418"/>
      <c r="BQ1188" s="418"/>
      <c r="BR1188" s="418"/>
      <c r="BS1188" s="418"/>
      <c r="BT1188" s="418"/>
      <c r="BU1188" s="418"/>
      <c r="BV1188" s="418"/>
      <c r="BW1188" s="418"/>
      <c r="BX1188" s="418"/>
      <c r="BY1188" s="418"/>
      <c r="BZ1188" s="418"/>
      <c r="CA1188" s="418"/>
      <c r="CB1188" s="418"/>
      <c r="CC1188" s="418"/>
      <c r="CD1188" s="418"/>
      <c r="CE1188" s="418"/>
      <c r="CF1188" s="418"/>
      <c r="CG1188" s="418"/>
      <c r="CH1188" s="418"/>
    </row>
    <row r="1189" spans="1:86" s="1362" customFormat="1">
      <c r="A1189" s="537" t="s">
        <v>39</v>
      </c>
      <c r="B1189" s="537" t="s">
        <v>39</v>
      </c>
      <c r="C1189" s="537" t="s">
        <v>736</v>
      </c>
      <c r="D1189" s="537">
        <v>2016</v>
      </c>
      <c r="E1189" s="1357" t="s">
        <v>962</v>
      </c>
      <c r="F1189" s="369" t="s">
        <v>403</v>
      </c>
      <c r="G1189" s="369" t="s">
        <v>794</v>
      </c>
      <c r="H1189" s="1358" t="s">
        <v>1390</v>
      </c>
      <c r="I1189" s="537" t="s">
        <v>860</v>
      </c>
      <c r="J1189" s="537" t="s">
        <v>1040</v>
      </c>
      <c r="K1189" s="369">
        <v>0</v>
      </c>
      <c r="L1189" s="369">
        <v>0</v>
      </c>
      <c r="M1189" s="537">
        <v>395</v>
      </c>
      <c r="N1189" s="1359">
        <f t="shared" si="18"/>
        <v>395</v>
      </c>
      <c r="O1189" s="1360"/>
      <c r="P1189" s="1361"/>
      <c r="Q1189" s="1361"/>
      <c r="R1189" s="1361"/>
      <c r="S1189" s="1361"/>
      <c r="T1189" s="1361"/>
      <c r="U1189" s="1361"/>
      <c r="V1189" s="1361"/>
      <c r="W1189" s="1361"/>
      <c r="X1189" s="1361"/>
      <c r="Y1189" s="1361"/>
      <c r="Z1189" s="1361"/>
      <c r="AA1189" s="1361"/>
      <c r="AB1189" s="1361"/>
      <c r="AC1189" s="1361"/>
      <c r="AD1189" s="1361"/>
      <c r="AE1189" s="1361"/>
      <c r="AF1189" s="1361"/>
      <c r="AG1189" s="1361"/>
      <c r="AH1189" s="1361"/>
      <c r="AI1189" s="1361"/>
      <c r="AJ1189" s="1361"/>
      <c r="AK1189" s="1361"/>
      <c r="AL1189" s="1361"/>
      <c r="AM1189" s="1361"/>
      <c r="AN1189" s="1361"/>
      <c r="AO1189" s="1361"/>
      <c r="AP1189" s="1361"/>
      <c r="AQ1189" s="1361"/>
      <c r="AR1189" s="1361"/>
      <c r="AS1189" s="1361"/>
      <c r="AT1189" s="1361"/>
      <c r="AU1189" s="1361"/>
      <c r="AV1189" s="1361"/>
      <c r="AW1189" s="1361"/>
      <c r="AX1189" s="1361"/>
      <c r="AY1189" s="1361"/>
      <c r="AZ1189" s="1361"/>
      <c r="BA1189" s="310"/>
      <c r="BB1189" s="310"/>
      <c r="BC1189" s="418"/>
      <c r="BD1189" s="418"/>
      <c r="BE1189" s="419"/>
      <c r="BF1189" s="419"/>
      <c r="BG1189" s="418"/>
      <c r="BH1189" s="418"/>
      <c r="BI1189" s="418"/>
      <c r="BJ1189" s="418"/>
      <c r="BK1189" s="418"/>
      <c r="BL1189" s="418"/>
      <c r="BM1189" s="192"/>
      <c r="BN1189" s="418"/>
      <c r="BO1189" s="418"/>
      <c r="BP1189" s="418"/>
      <c r="BQ1189" s="418"/>
      <c r="BR1189" s="418"/>
      <c r="BS1189" s="418"/>
      <c r="BT1189" s="418"/>
      <c r="BU1189" s="418"/>
      <c r="BV1189" s="418"/>
      <c r="BW1189" s="418"/>
      <c r="BX1189" s="418"/>
      <c r="BY1189" s="418"/>
      <c r="BZ1189" s="418"/>
      <c r="CA1189" s="418"/>
      <c r="CB1189" s="418"/>
      <c r="CC1189" s="418"/>
      <c r="CD1189" s="418"/>
      <c r="CE1189" s="418"/>
      <c r="CF1189" s="418"/>
      <c r="CG1189" s="418"/>
      <c r="CH1189" s="418"/>
    </row>
    <row r="1190" spans="1:86" s="1362" customFormat="1">
      <c r="A1190" s="537" t="s">
        <v>39</v>
      </c>
      <c r="B1190" s="537" t="s">
        <v>39</v>
      </c>
      <c r="C1190" s="537" t="s">
        <v>736</v>
      </c>
      <c r="D1190" s="537">
        <v>2016</v>
      </c>
      <c r="E1190" s="1357" t="s">
        <v>962</v>
      </c>
      <c r="F1190" s="369" t="s">
        <v>403</v>
      </c>
      <c r="G1190" s="369" t="s">
        <v>794</v>
      </c>
      <c r="H1190" s="1363" t="s">
        <v>623</v>
      </c>
      <c r="I1190" s="537" t="s">
        <v>1389</v>
      </c>
      <c r="J1190" s="537" t="s">
        <v>1040</v>
      </c>
      <c r="K1190" s="369">
        <v>0</v>
      </c>
      <c r="L1190" s="369">
        <v>322</v>
      </c>
      <c r="M1190" s="537">
        <v>27</v>
      </c>
      <c r="N1190" s="1359">
        <f t="shared" si="18"/>
        <v>349</v>
      </c>
      <c r="O1190" s="1360"/>
      <c r="P1190" s="1361"/>
      <c r="Q1190" s="1361"/>
      <c r="R1190" s="1361"/>
      <c r="S1190" s="1361"/>
      <c r="T1190" s="1361"/>
      <c r="U1190" s="1361"/>
      <c r="V1190" s="1361"/>
      <c r="W1190" s="1361"/>
      <c r="X1190" s="1361"/>
      <c r="Y1190" s="1361"/>
      <c r="Z1190" s="1361"/>
      <c r="AA1190" s="1361"/>
      <c r="AB1190" s="1361"/>
      <c r="AC1190" s="1361"/>
      <c r="AD1190" s="1361"/>
      <c r="AE1190" s="1361"/>
      <c r="AF1190" s="1361"/>
      <c r="AG1190" s="1361"/>
      <c r="AH1190" s="1361"/>
      <c r="AI1190" s="1361"/>
      <c r="AJ1190" s="1361"/>
      <c r="AK1190" s="1361"/>
      <c r="AL1190" s="1361"/>
      <c r="AM1190" s="1361"/>
      <c r="AN1190" s="1361"/>
      <c r="AO1190" s="1361"/>
      <c r="AP1190" s="1361"/>
      <c r="AQ1190" s="1361"/>
      <c r="AR1190" s="1361"/>
      <c r="AS1190" s="1361"/>
      <c r="AT1190" s="1361"/>
      <c r="AU1190" s="1361"/>
      <c r="AV1190" s="1361"/>
      <c r="AW1190" s="1361"/>
      <c r="AX1190" s="1361"/>
      <c r="AY1190" s="1361"/>
      <c r="AZ1190" s="1361"/>
      <c r="BA1190" s="310"/>
      <c r="BB1190" s="310"/>
      <c r="BC1190" s="418"/>
      <c r="BD1190" s="418"/>
      <c r="BE1190" s="419"/>
      <c r="BF1190" s="419"/>
      <c r="BG1190" s="418"/>
      <c r="BH1190" s="418"/>
      <c r="BI1190" s="418"/>
      <c r="BJ1190" s="418"/>
      <c r="BK1190" s="418"/>
      <c r="BL1190" s="418"/>
      <c r="BM1190" s="192"/>
      <c r="BN1190" s="418"/>
      <c r="BO1190" s="418"/>
      <c r="BP1190" s="418"/>
      <c r="BQ1190" s="418"/>
      <c r="BR1190" s="418"/>
      <c r="BS1190" s="418"/>
      <c r="BT1190" s="418"/>
      <c r="BU1190" s="418"/>
      <c r="BV1190" s="418"/>
      <c r="BW1190" s="418"/>
      <c r="BX1190" s="418"/>
      <c r="BY1190" s="418"/>
      <c r="BZ1190" s="418"/>
      <c r="CA1190" s="418"/>
      <c r="CB1190" s="418"/>
      <c r="CC1190" s="418"/>
      <c r="CD1190" s="418"/>
      <c r="CE1190" s="418"/>
      <c r="CF1190" s="418"/>
      <c r="CG1190" s="418"/>
      <c r="CH1190" s="418"/>
    </row>
    <row r="1191" spans="1:86" s="1362" customFormat="1">
      <c r="A1191" s="537" t="s">
        <v>39</v>
      </c>
      <c r="B1191" s="537" t="s">
        <v>39</v>
      </c>
      <c r="C1191" s="537" t="s">
        <v>736</v>
      </c>
      <c r="D1191" s="537">
        <v>2016</v>
      </c>
      <c r="E1191" s="1357" t="s">
        <v>962</v>
      </c>
      <c r="F1191" s="537" t="s">
        <v>403</v>
      </c>
      <c r="G1191" s="537" t="s">
        <v>794</v>
      </c>
      <c r="H1191" s="1358" t="s">
        <v>2063</v>
      </c>
      <c r="I1191" s="537" t="s">
        <v>860</v>
      </c>
      <c r="J1191" s="537" t="s">
        <v>1040</v>
      </c>
      <c r="K1191" s="369">
        <v>0</v>
      </c>
      <c r="L1191" s="369">
        <v>319</v>
      </c>
      <c r="M1191" s="537">
        <v>27</v>
      </c>
      <c r="N1191" s="1359">
        <f t="shared" si="18"/>
        <v>346</v>
      </c>
      <c r="O1191" s="1360"/>
      <c r="P1191" s="1361"/>
      <c r="Q1191" s="1361"/>
      <c r="R1191" s="1361"/>
      <c r="S1191" s="1361"/>
      <c r="T1191" s="1361"/>
      <c r="U1191" s="1361"/>
      <c r="V1191" s="1361"/>
      <c r="W1191" s="1361"/>
      <c r="X1191" s="1361"/>
      <c r="Y1191" s="1361"/>
      <c r="Z1191" s="1361"/>
      <c r="AA1191" s="1361"/>
      <c r="AB1191" s="1361"/>
      <c r="AC1191" s="1361"/>
      <c r="AD1191" s="1361"/>
      <c r="AE1191" s="1361"/>
      <c r="AF1191" s="1361"/>
      <c r="AG1191" s="1361"/>
      <c r="AH1191" s="1361"/>
      <c r="AI1191" s="1361"/>
      <c r="AJ1191" s="1361"/>
      <c r="AK1191" s="1361"/>
      <c r="AL1191" s="1361"/>
      <c r="AM1191" s="1361"/>
      <c r="AN1191" s="1361"/>
      <c r="AO1191" s="1361"/>
      <c r="AP1191" s="1361"/>
      <c r="AQ1191" s="1361"/>
      <c r="AR1191" s="1361"/>
      <c r="AS1191" s="1361"/>
      <c r="AT1191" s="1361"/>
      <c r="AU1191" s="1361"/>
      <c r="AV1191" s="1361"/>
      <c r="AW1191" s="1361"/>
      <c r="AX1191" s="1361"/>
      <c r="AY1191" s="1361"/>
      <c r="AZ1191" s="1361"/>
      <c r="BA1191" s="310"/>
      <c r="BB1191" s="310"/>
      <c r="BC1191" s="418"/>
      <c r="BD1191" s="418"/>
      <c r="BE1191" s="419"/>
      <c r="BF1191" s="419"/>
      <c r="BG1191" s="418"/>
      <c r="BH1191" s="418"/>
      <c r="BI1191" s="418"/>
      <c r="BJ1191" s="418"/>
      <c r="BK1191" s="418"/>
      <c r="BL1191" s="418"/>
      <c r="BM1191" s="192"/>
      <c r="BN1191" s="418"/>
      <c r="BO1191" s="418"/>
      <c r="BP1191" s="418"/>
      <c r="BQ1191" s="418"/>
      <c r="BR1191" s="418"/>
      <c r="BS1191" s="418"/>
      <c r="BT1191" s="418"/>
      <c r="BU1191" s="418"/>
      <c r="BV1191" s="418"/>
      <c r="BW1191" s="418"/>
      <c r="BX1191" s="418"/>
      <c r="BY1191" s="418"/>
      <c r="BZ1191" s="418"/>
      <c r="CA1191" s="418"/>
      <c r="CB1191" s="418"/>
      <c r="CC1191" s="418"/>
      <c r="CD1191" s="418"/>
      <c r="CE1191" s="418"/>
      <c r="CF1191" s="418"/>
      <c r="CG1191" s="418"/>
      <c r="CH1191" s="418"/>
    </row>
    <row r="1192" spans="1:86" s="1362" customFormat="1">
      <c r="A1192" s="537" t="s">
        <v>39</v>
      </c>
      <c r="B1192" s="537" t="s">
        <v>39</v>
      </c>
      <c r="C1192" s="537" t="s">
        <v>736</v>
      </c>
      <c r="D1192" s="537">
        <v>2016</v>
      </c>
      <c r="E1192" s="1357" t="s">
        <v>962</v>
      </c>
      <c r="F1192" s="537" t="s">
        <v>403</v>
      </c>
      <c r="G1192" s="537" t="s">
        <v>794</v>
      </c>
      <c r="H1192" s="1358" t="s">
        <v>2064</v>
      </c>
      <c r="I1192" s="537" t="s">
        <v>860</v>
      </c>
      <c r="J1192" s="537" t="s">
        <v>1040</v>
      </c>
      <c r="K1192" s="369">
        <v>0</v>
      </c>
      <c r="L1192" s="369">
        <v>168</v>
      </c>
      <c r="M1192" s="537">
        <v>83</v>
      </c>
      <c r="N1192" s="1359">
        <f t="shared" si="18"/>
        <v>251</v>
      </c>
      <c r="O1192" s="1360"/>
      <c r="P1192" s="1361"/>
      <c r="Q1192" s="1361"/>
      <c r="R1192" s="1361"/>
      <c r="S1192" s="1361"/>
      <c r="T1192" s="1361"/>
      <c r="U1192" s="1361"/>
      <c r="V1192" s="1361"/>
      <c r="W1192" s="1361"/>
      <c r="X1192" s="1361"/>
      <c r="Y1192" s="1361"/>
      <c r="Z1192" s="1361"/>
      <c r="AA1192" s="1361"/>
      <c r="AB1192" s="1361"/>
      <c r="AC1192" s="1361"/>
      <c r="AD1192" s="1361"/>
      <c r="AE1192" s="1361"/>
      <c r="AF1192" s="1361"/>
      <c r="AG1192" s="1361"/>
      <c r="AH1192" s="1361"/>
      <c r="AI1192" s="1361"/>
      <c r="AJ1192" s="1361"/>
      <c r="AK1192" s="1361"/>
      <c r="AL1192" s="1361"/>
      <c r="AM1192" s="1361"/>
      <c r="AN1192" s="1361"/>
      <c r="AO1192" s="1361"/>
      <c r="AP1192" s="1361"/>
      <c r="AQ1192" s="1361"/>
      <c r="AR1192" s="1361"/>
      <c r="AS1192" s="1361"/>
      <c r="AT1192" s="1361"/>
      <c r="AU1192" s="1361"/>
      <c r="AV1192" s="1361"/>
      <c r="AW1192" s="1361"/>
      <c r="AX1192" s="1361"/>
      <c r="AY1192" s="1361"/>
      <c r="AZ1192" s="1361"/>
      <c r="BA1192" s="310"/>
      <c r="BB1192" s="310"/>
      <c r="BC1192" s="418"/>
      <c r="BD1192" s="418"/>
      <c r="BE1192" s="419"/>
      <c r="BF1192" s="419"/>
      <c r="BG1192" s="418"/>
      <c r="BH1192" s="418"/>
      <c r="BI1192" s="418"/>
      <c r="BJ1192" s="418"/>
      <c r="BK1192" s="418"/>
      <c r="BL1192" s="418"/>
      <c r="BM1192" s="192"/>
      <c r="BN1192" s="418"/>
      <c r="BO1192" s="418"/>
      <c r="BP1192" s="418"/>
      <c r="BQ1192" s="418"/>
      <c r="BR1192" s="418"/>
      <c r="BS1192" s="418"/>
      <c r="BT1192" s="418"/>
      <c r="BU1192" s="418"/>
      <c r="BV1192" s="418"/>
      <c r="BW1192" s="418"/>
      <c r="BX1192" s="418"/>
      <c r="BY1192" s="418"/>
      <c r="BZ1192" s="418"/>
      <c r="CA1192" s="418"/>
      <c r="CB1192" s="418"/>
      <c r="CC1192" s="418"/>
      <c r="CD1192" s="418"/>
      <c r="CE1192" s="418"/>
      <c r="CF1192" s="418"/>
      <c r="CG1192" s="418"/>
      <c r="CH1192" s="418"/>
    </row>
    <row r="1193" spans="1:86" s="1362" customFormat="1">
      <c r="A1193" s="537" t="s">
        <v>39</v>
      </c>
      <c r="B1193" s="537" t="s">
        <v>39</v>
      </c>
      <c r="C1193" s="537" t="s">
        <v>736</v>
      </c>
      <c r="D1193" s="537">
        <v>2016</v>
      </c>
      <c r="E1193" s="1357" t="s">
        <v>962</v>
      </c>
      <c r="F1193" s="537" t="s">
        <v>403</v>
      </c>
      <c r="G1193" s="537" t="s">
        <v>794</v>
      </c>
      <c r="H1193" s="1363" t="s">
        <v>2065</v>
      </c>
      <c r="I1193" s="537" t="s">
        <v>860</v>
      </c>
      <c r="J1193" s="537" t="s">
        <v>1040</v>
      </c>
      <c r="K1193" s="369">
        <v>0</v>
      </c>
      <c r="L1193" s="369">
        <v>190</v>
      </c>
      <c r="M1193" s="537">
        <v>1</v>
      </c>
      <c r="N1193" s="1359">
        <f t="shared" si="18"/>
        <v>191</v>
      </c>
      <c r="O1193" s="1360"/>
      <c r="P1193" s="1361"/>
      <c r="Q1193" s="1361"/>
      <c r="R1193" s="1361"/>
      <c r="S1193" s="1361"/>
      <c r="T1193" s="1361"/>
      <c r="U1193" s="1361"/>
      <c r="V1193" s="1361"/>
      <c r="W1193" s="1361"/>
      <c r="X1193" s="1361"/>
      <c r="Y1193" s="1361"/>
      <c r="Z1193" s="1361"/>
      <c r="AA1193" s="1361"/>
      <c r="AB1193" s="1361"/>
      <c r="AC1193" s="1361"/>
      <c r="AD1193" s="1361"/>
      <c r="AE1193" s="1361"/>
      <c r="AF1193" s="1361"/>
      <c r="AG1193" s="1361"/>
      <c r="AH1193" s="1361"/>
      <c r="AI1193" s="1361"/>
      <c r="AJ1193" s="1361"/>
      <c r="AK1193" s="1361"/>
      <c r="AL1193" s="1361"/>
      <c r="AM1193" s="1361"/>
      <c r="AN1193" s="1361"/>
      <c r="AO1193" s="1361"/>
      <c r="AP1193" s="1361"/>
      <c r="AQ1193" s="1361"/>
      <c r="AR1193" s="1361"/>
      <c r="AS1193" s="1361"/>
      <c r="AT1193" s="1361"/>
      <c r="AU1193" s="1361"/>
      <c r="AV1193" s="1361"/>
      <c r="AW1193" s="1361"/>
      <c r="AX1193" s="1361"/>
      <c r="AY1193" s="1361"/>
      <c r="AZ1193" s="1361"/>
      <c r="BA1193" s="310"/>
      <c r="BB1193" s="310"/>
      <c r="BC1193" s="418"/>
      <c r="BD1193" s="418"/>
      <c r="BE1193" s="419"/>
      <c r="BF1193" s="419"/>
      <c r="BG1193" s="418"/>
      <c r="BH1193" s="418"/>
      <c r="BI1193" s="418"/>
      <c r="BJ1193" s="418"/>
      <c r="BK1193" s="418"/>
      <c r="BL1193" s="418"/>
      <c r="BM1193" s="192"/>
      <c r="BN1193" s="418"/>
      <c r="BO1193" s="418"/>
      <c r="BP1193" s="418"/>
      <c r="BQ1193" s="418"/>
      <c r="BR1193" s="418"/>
      <c r="BS1193" s="418"/>
      <c r="BT1193" s="418"/>
      <c r="BU1193" s="418"/>
      <c r="BV1193" s="418"/>
      <c r="BW1193" s="418"/>
      <c r="BX1193" s="418"/>
      <c r="BY1193" s="418"/>
      <c r="BZ1193" s="418"/>
      <c r="CA1193" s="418"/>
      <c r="CB1193" s="418"/>
      <c r="CC1193" s="418"/>
      <c r="CD1193" s="418"/>
      <c r="CE1193" s="418"/>
      <c r="CF1193" s="418"/>
      <c r="CG1193" s="418"/>
      <c r="CH1193" s="418"/>
    </row>
    <row r="1194" spans="1:86" s="1362" customFormat="1">
      <c r="A1194" s="537" t="s">
        <v>39</v>
      </c>
      <c r="B1194" s="537" t="s">
        <v>39</v>
      </c>
      <c r="C1194" s="537" t="s">
        <v>736</v>
      </c>
      <c r="D1194" s="537">
        <v>2016</v>
      </c>
      <c r="E1194" s="1357" t="s">
        <v>962</v>
      </c>
      <c r="F1194" s="537" t="s">
        <v>403</v>
      </c>
      <c r="G1194" s="537" t="s">
        <v>794</v>
      </c>
      <c r="H1194" s="1363" t="s">
        <v>2066</v>
      </c>
      <c r="I1194" s="537" t="s">
        <v>860</v>
      </c>
      <c r="J1194" s="537" t="s">
        <v>1040</v>
      </c>
      <c r="K1194" s="369">
        <v>0</v>
      </c>
      <c r="L1194" s="369">
        <v>168</v>
      </c>
      <c r="M1194" s="537">
        <v>6</v>
      </c>
      <c r="N1194" s="1359">
        <f t="shared" si="18"/>
        <v>174</v>
      </c>
      <c r="O1194" s="1360"/>
      <c r="P1194" s="378"/>
      <c r="Q1194" s="1361"/>
      <c r="R1194" s="1361"/>
      <c r="S1194" s="1361"/>
      <c r="T1194" s="1361"/>
      <c r="U1194" s="1361"/>
      <c r="V1194" s="1361"/>
      <c r="W1194" s="1361"/>
      <c r="X1194" s="1361"/>
      <c r="Y1194" s="1361"/>
      <c r="Z1194" s="1361"/>
      <c r="AA1194" s="1361"/>
      <c r="AB1194" s="1361"/>
      <c r="AC1194" s="1361"/>
      <c r="AD1194" s="1361"/>
      <c r="AE1194" s="1361"/>
      <c r="AF1194" s="1361"/>
      <c r="AG1194" s="1361"/>
      <c r="AH1194" s="1361"/>
      <c r="AI1194" s="1361"/>
      <c r="AJ1194" s="1361"/>
      <c r="AK1194" s="1361"/>
      <c r="AL1194" s="1361"/>
      <c r="AM1194" s="1361"/>
      <c r="AN1194" s="1361"/>
      <c r="AO1194" s="1361"/>
      <c r="AP1194" s="1361"/>
      <c r="AQ1194" s="1361"/>
      <c r="AR1194" s="1361"/>
      <c r="AS1194" s="1361"/>
      <c r="AT1194" s="1361"/>
      <c r="AU1194" s="1361"/>
      <c r="AV1194" s="1361"/>
      <c r="AW1194" s="1361"/>
      <c r="AX1194" s="1361"/>
      <c r="AY1194" s="1361"/>
      <c r="AZ1194" s="1361"/>
      <c r="BA1194" s="310"/>
      <c r="BB1194" s="310"/>
      <c r="BC1194" s="418"/>
      <c r="BD1194" s="418"/>
      <c r="BE1194" s="419"/>
      <c r="BF1194" s="419"/>
      <c r="BG1194" s="418"/>
      <c r="BH1194" s="418"/>
      <c r="BI1194" s="418"/>
      <c r="BJ1194" s="418"/>
      <c r="BK1194" s="418"/>
      <c r="BL1194" s="418"/>
      <c r="BM1194" s="192"/>
      <c r="BN1194" s="418"/>
      <c r="BO1194" s="418"/>
      <c r="BP1194" s="418"/>
      <c r="BQ1194" s="418"/>
      <c r="BR1194" s="418"/>
      <c r="BS1194" s="418"/>
      <c r="BT1194" s="418"/>
      <c r="BU1194" s="418"/>
      <c r="BV1194" s="418"/>
      <c r="BW1194" s="418"/>
      <c r="BX1194" s="418"/>
      <c r="BY1194" s="418"/>
      <c r="BZ1194" s="418"/>
      <c r="CA1194" s="418"/>
      <c r="CB1194" s="418"/>
      <c r="CC1194" s="418"/>
      <c r="CD1194" s="418"/>
      <c r="CE1194" s="418"/>
      <c r="CF1194" s="418"/>
      <c r="CG1194" s="418"/>
      <c r="CH1194" s="418"/>
    </row>
    <row r="1195" spans="1:86" s="1362" customFormat="1">
      <c r="A1195" s="537" t="s">
        <v>39</v>
      </c>
      <c r="B1195" s="537" t="s">
        <v>39</v>
      </c>
      <c r="C1195" s="537" t="s">
        <v>736</v>
      </c>
      <c r="D1195" s="537">
        <v>2016</v>
      </c>
      <c r="E1195" s="1357" t="s">
        <v>962</v>
      </c>
      <c r="F1195" s="537" t="s">
        <v>403</v>
      </c>
      <c r="G1195" s="537" t="s">
        <v>794</v>
      </c>
      <c r="H1195" s="1363" t="s">
        <v>2067</v>
      </c>
      <c r="I1195" s="537" t="s">
        <v>860</v>
      </c>
      <c r="J1195" s="537" t="s">
        <v>1040</v>
      </c>
      <c r="K1195" s="369">
        <v>0</v>
      </c>
      <c r="L1195" s="369">
        <v>164</v>
      </c>
      <c r="M1195" s="537">
        <v>3</v>
      </c>
      <c r="N1195" s="1359">
        <f t="shared" si="18"/>
        <v>167</v>
      </c>
      <c r="O1195" s="1360"/>
      <c r="P1195" s="378"/>
      <c r="Q1195" s="1361"/>
      <c r="R1195" s="1361"/>
      <c r="S1195" s="1361"/>
      <c r="T1195" s="1361"/>
      <c r="U1195" s="1361"/>
      <c r="V1195" s="1361"/>
      <c r="W1195" s="1361"/>
      <c r="X1195" s="1361"/>
      <c r="Y1195" s="1361"/>
      <c r="Z1195" s="1361"/>
      <c r="AA1195" s="1361"/>
      <c r="AB1195" s="1361"/>
      <c r="AC1195" s="1361"/>
      <c r="AD1195" s="1361"/>
      <c r="AE1195" s="1361"/>
      <c r="AF1195" s="1361"/>
      <c r="AG1195" s="1361"/>
      <c r="AH1195" s="1361"/>
      <c r="AI1195" s="1361"/>
      <c r="AJ1195" s="1361"/>
      <c r="AK1195" s="1361"/>
      <c r="AL1195" s="1361"/>
      <c r="AM1195" s="1361"/>
      <c r="AN1195" s="1361"/>
      <c r="AO1195" s="1361"/>
      <c r="AP1195" s="1361"/>
      <c r="AQ1195" s="1361"/>
      <c r="AR1195" s="1361"/>
      <c r="AS1195" s="1361"/>
      <c r="AT1195" s="1361"/>
      <c r="AU1195" s="1361"/>
      <c r="AV1195" s="1361"/>
      <c r="AW1195" s="1361"/>
      <c r="AX1195" s="1361"/>
      <c r="AY1195" s="1361"/>
      <c r="AZ1195" s="1361"/>
      <c r="BA1195" s="310"/>
      <c r="BB1195" s="310"/>
      <c r="BC1195" s="418"/>
      <c r="BD1195" s="418"/>
      <c r="BE1195" s="419"/>
      <c r="BF1195" s="419"/>
      <c r="BG1195" s="418"/>
      <c r="BH1195" s="418"/>
      <c r="BI1195" s="418"/>
      <c r="BJ1195" s="418"/>
      <c r="BK1195" s="418"/>
      <c r="BL1195" s="418"/>
      <c r="BM1195" s="192"/>
      <c r="BN1195" s="418"/>
      <c r="BO1195" s="418"/>
      <c r="BP1195" s="418"/>
      <c r="BQ1195" s="418"/>
      <c r="BR1195" s="418"/>
      <c r="BS1195" s="418"/>
      <c r="BT1195" s="418"/>
      <c r="BU1195" s="418"/>
      <c r="BV1195" s="418"/>
      <c r="BW1195" s="418"/>
      <c r="BX1195" s="418"/>
      <c r="BY1195" s="418"/>
      <c r="BZ1195" s="418"/>
      <c r="CA1195" s="418"/>
      <c r="CB1195" s="418"/>
      <c r="CC1195" s="418"/>
      <c r="CD1195" s="418"/>
      <c r="CE1195" s="418"/>
      <c r="CF1195" s="418"/>
      <c r="CG1195" s="418"/>
      <c r="CH1195" s="418"/>
    </row>
    <row r="1196" spans="1:86" s="1362" customFormat="1">
      <c r="A1196" s="537" t="s">
        <v>39</v>
      </c>
      <c r="B1196" s="537" t="s">
        <v>39</v>
      </c>
      <c r="C1196" s="537" t="s">
        <v>736</v>
      </c>
      <c r="D1196" s="537">
        <v>2016</v>
      </c>
      <c r="E1196" s="1357" t="s">
        <v>962</v>
      </c>
      <c r="F1196" s="537" t="s">
        <v>403</v>
      </c>
      <c r="G1196" s="537" t="s">
        <v>794</v>
      </c>
      <c r="H1196" s="1363" t="s">
        <v>2068</v>
      </c>
      <c r="I1196" s="537" t="s">
        <v>1389</v>
      </c>
      <c r="J1196" s="537" t="s">
        <v>1040</v>
      </c>
      <c r="K1196" s="369">
        <v>0</v>
      </c>
      <c r="L1196" s="369">
        <v>0</v>
      </c>
      <c r="M1196" s="537">
        <v>138</v>
      </c>
      <c r="N1196" s="1359">
        <f t="shared" si="18"/>
        <v>138</v>
      </c>
      <c r="O1196" s="1360"/>
      <c r="P1196" s="378"/>
      <c r="Q1196" s="1361"/>
      <c r="R1196" s="1361"/>
      <c r="S1196" s="1361"/>
      <c r="T1196" s="1361"/>
      <c r="U1196" s="1361"/>
      <c r="V1196" s="1361"/>
      <c r="W1196" s="1361"/>
      <c r="X1196" s="1361"/>
      <c r="Y1196" s="1361"/>
      <c r="Z1196" s="1361"/>
      <c r="AA1196" s="1361"/>
      <c r="AB1196" s="1361"/>
      <c r="AC1196" s="1361"/>
      <c r="AD1196" s="1361"/>
      <c r="AE1196" s="1361"/>
      <c r="AF1196" s="1361"/>
      <c r="AG1196" s="1361"/>
      <c r="AH1196" s="1361"/>
      <c r="AI1196" s="1361"/>
      <c r="AJ1196" s="1361"/>
      <c r="AK1196" s="1361"/>
      <c r="AL1196" s="1361"/>
      <c r="AM1196" s="1361"/>
      <c r="AN1196" s="1361"/>
      <c r="AO1196" s="1361"/>
      <c r="AP1196" s="1361"/>
      <c r="AQ1196" s="1361"/>
      <c r="AR1196" s="1361"/>
      <c r="AS1196" s="1361"/>
      <c r="AT1196" s="1361"/>
      <c r="AU1196" s="1361"/>
      <c r="AV1196" s="1361"/>
      <c r="AW1196" s="1361"/>
      <c r="AX1196" s="1361"/>
      <c r="AY1196" s="1361"/>
      <c r="AZ1196" s="1361"/>
      <c r="BA1196" s="310"/>
      <c r="BB1196" s="310"/>
      <c r="BC1196" s="418"/>
      <c r="BD1196" s="418"/>
      <c r="BE1196" s="419"/>
      <c r="BF1196" s="419"/>
      <c r="BG1196" s="418"/>
      <c r="BH1196" s="418"/>
      <c r="BI1196" s="418"/>
      <c r="BJ1196" s="418"/>
      <c r="BK1196" s="418"/>
      <c r="BL1196" s="418"/>
      <c r="BM1196" s="192"/>
      <c r="BN1196" s="418"/>
      <c r="BO1196" s="418"/>
      <c r="BP1196" s="418"/>
      <c r="BQ1196" s="418"/>
      <c r="BR1196" s="418"/>
      <c r="BS1196" s="418"/>
      <c r="BT1196" s="418"/>
      <c r="BU1196" s="418"/>
      <c r="BV1196" s="418"/>
      <c r="BW1196" s="418"/>
      <c r="BX1196" s="418"/>
      <c r="BY1196" s="418"/>
      <c r="BZ1196" s="418"/>
      <c r="CA1196" s="418"/>
      <c r="CB1196" s="418"/>
      <c r="CC1196" s="418"/>
      <c r="CD1196" s="418"/>
      <c r="CE1196" s="418"/>
      <c r="CF1196" s="418"/>
      <c r="CG1196" s="418"/>
      <c r="CH1196" s="418"/>
    </row>
    <row r="1197" spans="1:86" s="1362" customFormat="1">
      <c r="A1197" s="537" t="s">
        <v>39</v>
      </c>
      <c r="B1197" s="537" t="s">
        <v>39</v>
      </c>
      <c r="C1197" s="537" t="s">
        <v>736</v>
      </c>
      <c r="D1197" s="537">
        <v>2016</v>
      </c>
      <c r="E1197" s="1357" t="s">
        <v>962</v>
      </c>
      <c r="F1197" s="537" t="s">
        <v>403</v>
      </c>
      <c r="G1197" s="537" t="s">
        <v>794</v>
      </c>
      <c r="H1197" s="1363" t="s">
        <v>1935</v>
      </c>
      <c r="I1197" s="537" t="s">
        <v>860</v>
      </c>
      <c r="J1197" s="537" t="s">
        <v>1040</v>
      </c>
      <c r="K1197" s="369">
        <v>0</v>
      </c>
      <c r="L1197" s="369">
        <v>111</v>
      </c>
      <c r="M1197" s="537">
        <v>12</v>
      </c>
      <c r="N1197" s="1359">
        <f t="shared" si="18"/>
        <v>123</v>
      </c>
      <c r="O1197" s="1360"/>
      <c r="P1197" s="378"/>
      <c r="Q1197" s="1361"/>
      <c r="R1197" s="1361"/>
      <c r="S1197" s="1361"/>
      <c r="T1197" s="1361"/>
      <c r="U1197" s="1361"/>
      <c r="V1197" s="1361"/>
      <c r="W1197" s="1361"/>
      <c r="X1197" s="1361"/>
      <c r="Y1197" s="1361"/>
      <c r="Z1197" s="1361"/>
      <c r="AA1197" s="1361"/>
      <c r="AB1197" s="1361"/>
      <c r="AC1197" s="1361"/>
      <c r="AD1197" s="1361"/>
      <c r="AE1197" s="1361"/>
      <c r="AF1197" s="1361"/>
      <c r="AG1197" s="1361"/>
      <c r="AH1197" s="1361"/>
      <c r="AI1197" s="1361"/>
      <c r="AJ1197" s="1361"/>
      <c r="AK1197" s="1361"/>
      <c r="AL1197" s="1361"/>
      <c r="AM1197" s="1361"/>
      <c r="AN1197" s="1361"/>
      <c r="AO1197" s="1361"/>
      <c r="AP1197" s="1361"/>
      <c r="AQ1197" s="1361"/>
      <c r="AR1197" s="1361"/>
      <c r="AS1197" s="1361"/>
      <c r="AT1197" s="1361"/>
      <c r="AU1197" s="1361"/>
      <c r="AV1197" s="1361"/>
      <c r="AW1197" s="1361"/>
      <c r="AX1197" s="1361"/>
      <c r="AY1197" s="1361"/>
      <c r="AZ1197" s="1361"/>
      <c r="BA1197" s="310"/>
      <c r="BB1197" s="310"/>
      <c r="BC1197" s="418"/>
      <c r="BD1197" s="418"/>
      <c r="BE1197" s="419"/>
      <c r="BF1197" s="419"/>
      <c r="BG1197" s="418"/>
      <c r="BH1197" s="418"/>
      <c r="BI1197" s="418"/>
      <c r="BJ1197" s="418"/>
      <c r="BK1197" s="418"/>
      <c r="BL1197" s="418"/>
      <c r="BM1197" s="192"/>
      <c r="BN1197" s="418"/>
      <c r="BO1197" s="418"/>
      <c r="BP1197" s="418"/>
      <c r="BQ1197" s="418"/>
      <c r="BR1197" s="418"/>
      <c r="BS1197" s="418"/>
      <c r="BT1197" s="418"/>
      <c r="BU1197" s="418"/>
      <c r="BV1197" s="418"/>
      <c r="BW1197" s="418"/>
      <c r="BX1197" s="418"/>
      <c r="BY1197" s="418"/>
      <c r="BZ1197" s="418"/>
      <c r="CA1197" s="418"/>
      <c r="CB1197" s="418"/>
      <c r="CC1197" s="418"/>
      <c r="CD1197" s="418"/>
      <c r="CE1197" s="418"/>
      <c r="CF1197" s="418"/>
      <c r="CG1197" s="418"/>
      <c r="CH1197" s="418"/>
    </row>
    <row r="1198" spans="1:86" s="1362" customFormat="1" ht="12" customHeight="1">
      <c r="A1198" s="537" t="s">
        <v>39</v>
      </c>
      <c r="B1198" s="537" t="s">
        <v>39</v>
      </c>
      <c r="C1198" s="537" t="s">
        <v>736</v>
      </c>
      <c r="D1198" s="537">
        <v>2016</v>
      </c>
      <c r="E1198" s="1357" t="s">
        <v>962</v>
      </c>
      <c r="F1198" s="537" t="s">
        <v>403</v>
      </c>
      <c r="G1198" s="537" t="s">
        <v>794</v>
      </c>
      <c r="H1198" s="1363" t="s">
        <v>478</v>
      </c>
      <c r="I1198" s="537" t="s">
        <v>1389</v>
      </c>
      <c r="J1198" s="537" t="s">
        <v>1040</v>
      </c>
      <c r="K1198" s="369">
        <v>0</v>
      </c>
      <c r="L1198" s="369">
        <v>55</v>
      </c>
      <c r="M1198" s="537">
        <v>60</v>
      </c>
      <c r="N1198" s="1359">
        <f t="shared" si="18"/>
        <v>115</v>
      </c>
      <c r="O1198" s="1360"/>
      <c r="P1198" s="378"/>
      <c r="Q1198" s="1361"/>
      <c r="R1198" s="1361"/>
      <c r="S1198" s="1361"/>
      <c r="T1198" s="1361"/>
      <c r="U1198" s="1361"/>
      <c r="V1198" s="1361"/>
      <c r="W1198" s="1361"/>
      <c r="X1198" s="1361"/>
      <c r="Y1198" s="1361"/>
      <c r="Z1198" s="1361"/>
      <c r="AA1198" s="1361"/>
      <c r="AB1198" s="1361"/>
      <c r="AC1198" s="1361"/>
      <c r="AD1198" s="1361"/>
      <c r="AE1198" s="1361"/>
      <c r="AF1198" s="1361"/>
      <c r="AG1198" s="1361"/>
      <c r="AH1198" s="1361"/>
      <c r="AI1198" s="1361"/>
      <c r="AJ1198" s="1361"/>
      <c r="AK1198" s="1361"/>
      <c r="AL1198" s="1361"/>
      <c r="AM1198" s="1361"/>
      <c r="AN1198" s="1361"/>
      <c r="AO1198" s="1361"/>
      <c r="AP1198" s="1361"/>
      <c r="AQ1198" s="1361"/>
      <c r="AR1198" s="1361"/>
      <c r="AS1198" s="1361"/>
      <c r="AT1198" s="1361"/>
      <c r="AU1198" s="1361"/>
      <c r="AV1198" s="1361"/>
      <c r="AW1198" s="1361"/>
      <c r="AX1198" s="1361"/>
      <c r="AY1198" s="1361"/>
      <c r="AZ1198" s="1361"/>
      <c r="BA1198" s="310" t="s">
        <v>337</v>
      </c>
      <c r="BB1198" s="310" t="s">
        <v>338</v>
      </c>
      <c r="BC1198" s="418"/>
      <c r="BD1198" s="418" t="s">
        <v>415</v>
      </c>
      <c r="BE1198" s="419"/>
      <c r="BF1198" s="419"/>
      <c r="BG1198" s="418"/>
      <c r="BH1198" s="418" t="s">
        <v>451</v>
      </c>
      <c r="BI1198" s="418"/>
      <c r="BJ1198" s="418"/>
      <c r="BK1198" s="418"/>
      <c r="BL1198" s="418"/>
      <c r="BM1198" s="192" t="s">
        <v>3011</v>
      </c>
      <c r="BN1198" s="418"/>
      <c r="BO1198" s="418"/>
      <c r="BP1198" s="418"/>
      <c r="BQ1198" s="418"/>
      <c r="BR1198" s="418"/>
      <c r="BS1198" s="418"/>
      <c r="BT1198" s="418"/>
      <c r="BU1198" s="418" t="s">
        <v>661</v>
      </c>
      <c r="BV1198" s="418"/>
      <c r="BW1198" s="418"/>
      <c r="BX1198" s="418"/>
      <c r="BY1198" s="418"/>
      <c r="BZ1198" s="418" t="s">
        <v>709</v>
      </c>
      <c r="CA1198" s="418"/>
      <c r="CB1198" s="418"/>
      <c r="CC1198" s="418" t="s">
        <v>723</v>
      </c>
      <c r="CD1198" s="418"/>
      <c r="CE1198" s="418"/>
      <c r="CF1198" s="418"/>
      <c r="CG1198" s="418"/>
      <c r="CH1198" s="418"/>
    </row>
    <row r="1199" spans="1:86" s="1362" customFormat="1" ht="12" customHeight="1">
      <c r="A1199" s="537" t="s">
        <v>39</v>
      </c>
      <c r="B1199" s="537" t="s">
        <v>39</v>
      </c>
      <c r="C1199" s="537" t="s">
        <v>736</v>
      </c>
      <c r="D1199" s="537">
        <v>2016</v>
      </c>
      <c r="E1199" s="1357" t="s">
        <v>962</v>
      </c>
      <c r="F1199" s="537" t="s">
        <v>403</v>
      </c>
      <c r="G1199" s="537" t="s">
        <v>794</v>
      </c>
      <c r="H1199" s="1358" t="s">
        <v>528</v>
      </c>
      <c r="I1199" s="537" t="s">
        <v>860</v>
      </c>
      <c r="J1199" s="537" t="s">
        <v>1040</v>
      </c>
      <c r="K1199" s="369">
        <v>0</v>
      </c>
      <c r="L1199" s="369">
        <v>96</v>
      </c>
      <c r="M1199" s="537">
        <v>0</v>
      </c>
      <c r="N1199" s="1359">
        <f t="shared" si="18"/>
        <v>96</v>
      </c>
      <c r="O1199" s="1360"/>
      <c r="P1199" s="378"/>
      <c r="Q1199" s="1361"/>
      <c r="R1199" s="1361"/>
      <c r="S1199" s="1361"/>
      <c r="T1199" s="1361"/>
      <c r="U1199" s="1361"/>
      <c r="V1199" s="1361"/>
      <c r="W1199" s="1361"/>
      <c r="X1199" s="1361"/>
      <c r="Y1199" s="1361"/>
      <c r="Z1199" s="1361"/>
      <c r="AA1199" s="1361"/>
      <c r="AB1199" s="1361"/>
      <c r="AC1199" s="1361"/>
      <c r="AD1199" s="1361"/>
      <c r="AE1199" s="1361"/>
      <c r="AF1199" s="1361"/>
      <c r="AG1199" s="1361"/>
      <c r="AH1199" s="1361"/>
      <c r="AI1199" s="1361"/>
      <c r="AJ1199" s="1361"/>
      <c r="AK1199" s="1361"/>
      <c r="AL1199" s="1361"/>
      <c r="AM1199" s="1361"/>
      <c r="AN1199" s="1361"/>
      <c r="AO1199" s="1361"/>
      <c r="AP1199" s="1361"/>
      <c r="AQ1199" s="1361"/>
      <c r="AR1199" s="1361"/>
      <c r="AS1199" s="1361"/>
      <c r="AT1199" s="1361"/>
      <c r="AU1199" s="1361"/>
      <c r="AV1199" s="1361"/>
      <c r="AW1199" s="1361"/>
      <c r="AX1199" s="1361"/>
      <c r="AY1199" s="1361"/>
      <c r="AZ1199" s="1361"/>
      <c r="BA1199" s="310" t="s">
        <v>344</v>
      </c>
      <c r="BB1199" s="310" t="s">
        <v>326</v>
      </c>
      <c r="BC1199" s="418"/>
      <c r="BD1199" s="418" t="s">
        <v>416</v>
      </c>
      <c r="BE1199" s="419"/>
      <c r="BF1199" s="419"/>
      <c r="BG1199" s="418"/>
      <c r="BH1199" s="418" t="s">
        <v>452</v>
      </c>
      <c r="BI1199" s="418"/>
      <c r="BJ1199" s="418"/>
      <c r="BK1199" s="418"/>
      <c r="BL1199" s="418"/>
      <c r="BM1199" s="192" t="s">
        <v>465</v>
      </c>
      <c r="BN1199" s="418"/>
      <c r="BO1199" s="418" t="s">
        <v>3012</v>
      </c>
      <c r="BP1199" s="418"/>
      <c r="BQ1199" s="418"/>
      <c r="BR1199" s="418"/>
      <c r="BS1199" s="418"/>
      <c r="BT1199" s="418"/>
      <c r="BU1199" s="418" t="s">
        <v>687</v>
      </c>
      <c r="BV1199" s="418"/>
      <c r="BW1199" s="418"/>
      <c r="BX1199" s="418"/>
      <c r="BY1199" s="418"/>
      <c r="BZ1199" s="418" t="s">
        <v>174</v>
      </c>
      <c r="CA1199" s="418"/>
      <c r="CB1199" s="418"/>
      <c r="CC1199" s="418" t="s">
        <v>724</v>
      </c>
      <c r="CD1199" s="418"/>
      <c r="CE1199" s="418"/>
      <c r="CF1199" s="418"/>
      <c r="CG1199" s="418"/>
      <c r="CH1199" s="418"/>
    </row>
    <row r="1200" spans="1:86" s="1362" customFormat="1">
      <c r="A1200" s="537" t="s">
        <v>39</v>
      </c>
      <c r="B1200" s="537" t="s">
        <v>39</v>
      </c>
      <c r="C1200" s="537" t="s">
        <v>736</v>
      </c>
      <c r="D1200" s="537">
        <v>2016</v>
      </c>
      <c r="E1200" s="1357" t="s">
        <v>962</v>
      </c>
      <c r="F1200" s="537" t="s">
        <v>403</v>
      </c>
      <c r="G1200" s="537" t="s">
        <v>794</v>
      </c>
      <c r="H1200" s="1358" t="s">
        <v>2069</v>
      </c>
      <c r="I1200" s="537" t="s">
        <v>860</v>
      </c>
      <c r="J1200" s="537" t="s">
        <v>1040</v>
      </c>
      <c r="K1200" s="369">
        <v>0</v>
      </c>
      <c r="L1200" s="369">
        <v>72</v>
      </c>
      <c r="M1200" s="537">
        <v>7</v>
      </c>
      <c r="N1200" s="1359">
        <f t="shared" si="18"/>
        <v>79</v>
      </c>
      <c r="O1200" s="1360"/>
      <c r="P1200" s="378"/>
      <c r="Q1200" s="1361"/>
      <c r="R1200" s="1361"/>
      <c r="S1200" s="1361"/>
      <c r="T1200" s="1361"/>
      <c r="U1200" s="1361"/>
      <c r="V1200" s="1361"/>
      <c r="W1200" s="1361"/>
      <c r="X1200" s="1361"/>
      <c r="Y1200" s="1361"/>
      <c r="Z1200" s="1361"/>
      <c r="AA1200" s="1361"/>
      <c r="AB1200" s="1361"/>
      <c r="AC1200" s="1361"/>
      <c r="AD1200" s="1361"/>
      <c r="AE1200" s="1361"/>
      <c r="AF1200" s="1361"/>
      <c r="AG1200" s="1361"/>
      <c r="AH1200" s="1361"/>
      <c r="AI1200" s="1361"/>
      <c r="AJ1200" s="1361"/>
      <c r="AK1200" s="1361"/>
      <c r="AL1200" s="1361"/>
      <c r="AM1200" s="1361"/>
      <c r="AN1200" s="1361"/>
      <c r="AO1200" s="1361"/>
      <c r="AP1200" s="1361"/>
      <c r="AQ1200" s="1361"/>
      <c r="AR1200" s="1361"/>
      <c r="AS1200" s="1361"/>
      <c r="AT1200" s="1361"/>
      <c r="AU1200" s="1361"/>
      <c r="AV1200" s="1361"/>
      <c r="AW1200" s="1361"/>
      <c r="AX1200" s="1361"/>
      <c r="AY1200" s="1361"/>
      <c r="AZ1200" s="1361"/>
      <c r="BA1200" s="310" t="s">
        <v>339</v>
      </c>
      <c r="BB1200" s="310" t="s">
        <v>322</v>
      </c>
      <c r="BC1200" s="418"/>
      <c r="BD1200" s="418" t="s">
        <v>417</v>
      </c>
      <c r="BE1200" s="419"/>
      <c r="BF1200" s="419"/>
      <c r="BG1200" s="418"/>
      <c r="BH1200" s="418" t="s">
        <v>453</v>
      </c>
      <c r="BI1200" s="418"/>
      <c r="BJ1200" s="418"/>
      <c r="BK1200" s="418"/>
      <c r="BL1200" s="418"/>
      <c r="BM1200" s="192" t="s">
        <v>466</v>
      </c>
      <c r="BN1200" s="418"/>
      <c r="BO1200" s="418" t="s">
        <v>118</v>
      </c>
      <c r="BP1200" s="418"/>
      <c r="BQ1200" s="418"/>
      <c r="BR1200" s="418"/>
      <c r="BS1200" s="418"/>
      <c r="BT1200" s="418"/>
      <c r="BU1200" s="418" t="s">
        <v>662</v>
      </c>
      <c r="BV1200" s="418"/>
      <c r="BW1200" s="418"/>
      <c r="BX1200" s="418"/>
      <c r="BY1200" s="418"/>
      <c r="BZ1200" s="418" t="s">
        <v>699</v>
      </c>
      <c r="CA1200" s="418"/>
      <c r="CB1200" s="418"/>
      <c r="CC1200" s="418" t="s">
        <v>725</v>
      </c>
      <c r="CD1200" s="418"/>
      <c r="CE1200" s="418"/>
      <c r="CF1200" s="418"/>
      <c r="CG1200" s="418"/>
      <c r="CH1200" s="418"/>
    </row>
    <row r="1201" spans="1:86" s="1362" customFormat="1">
      <c r="A1201" s="537" t="s">
        <v>39</v>
      </c>
      <c r="B1201" s="537" t="s">
        <v>39</v>
      </c>
      <c r="C1201" s="537" t="s">
        <v>736</v>
      </c>
      <c r="D1201" s="537">
        <v>2016</v>
      </c>
      <c r="E1201" s="1357" t="s">
        <v>962</v>
      </c>
      <c r="F1201" s="537" t="s">
        <v>403</v>
      </c>
      <c r="G1201" s="537" t="s">
        <v>794</v>
      </c>
      <c r="H1201" s="1358" t="s">
        <v>481</v>
      </c>
      <c r="I1201" s="537" t="s">
        <v>1389</v>
      </c>
      <c r="J1201" s="537" t="s">
        <v>1040</v>
      </c>
      <c r="K1201" s="369">
        <v>0</v>
      </c>
      <c r="L1201" s="369">
        <v>0</v>
      </c>
      <c r="M1201" s="537">
        <v>44</v>
      </c>
      <c r="N1201" s="1359">
        <f t="shared" si="18"/>
        <v>44</v>
      </c>
      <c r="O1201" s="1360"/>
      <c r="P1201" s="378"/>
      <c r="Q1201" s="1361"/>
      <c r="R1201" s="1361"/>
      <c r="S1201" s="1361"/>
      <c r="T1201" s="1361"/>
      <c r="U1201" s="1361"/>
      <c r="V1201" s="1361"/>
      <c r="W1201" s="1361"/>
      <c r="X1201" s="1361"/>
      <c r="Y1201" s="1361"/>
      <c r="Z1201" s="1361"/>
      <c r="AA1201" s="1361"/>
      <c r="AB1201" s="1361"/>
      <c r="AC1201" s="1361"/>
      <c r="AD1201" s="1361"/>
      <c r="AE1201" s="1361"/>
      <c r="AF1201" s="1361"/>
      <c r="AG1201" s="1361"/>
      <c r="AH1201" s="1361"/>
      <c r="AI1201" s="1361"/>
      <c r="AJ1201" s="1361"/>
      <c r="AK1201" s="1361"/>
      <c r="AL1201" s="1361"/>
      <c r="AM1201" s="1361"/>
      <c r="AN1201" s="1361"/>
      <c r="AO1201" s="1361"/>
      <c r="AP1201" s="1361"/>
      <c r="AQ1201" s="1361"/>
      <c r="AR1201" s="1361"/>
      <c r="AS1201" s="1361"/>
      <c r="AT1201" s="1361"/>
      <c r="AU1201" s="1361"/>
      <c r="AV1201" s="1361"/>
      <c r="AW1201" s="1361"/>
      <c r="AX1201" s="1361"/>
      <c r="AY1201" s="1361"/>
      <c r="AZ1201" s="1361"/>
      <c r="BA1201" s="310" t="s">
        <v>369</v>
      </c>
      <c r="BB1201" s="310" t="s">
        <v>39</v>
      </c>
      <c r="BC1201" s="418"/>
      <c r="BD1201" s="418" t="s">
        <v>418</v>
      </c>
      <c r="BE1201" s="419"/>
      <c r="BF1201" s="419"/>
      <c r="BG1201" s="418"/>
      <c r="BH1201" s="418" t="s">
        <v>454</v>
      </c>
      <c r="BI1201" s="418"/>
      <c r="BJ1201" s="418"/>
      <c r="BK1201" s="418"/>
      <c r="BL1201" s="418"/>
      <c r="BM1201" s="192" t="s">
        <v>3013</v>
      </c>
      <c r="BN1201" s="418"/>
      <c r="BO1201" s="418" t="s">
        <v>648</v>
      </c>
      <c r="BP1201" s="418"/>
      <c r="BQ1201" s="418"/>
      <c r="BR1201" s="418"/>
      <c r="BS1201" s="418"/>
      <c r="BT1201" s="418"/>
      <c r="BU1201" s="418" t="s">
        <v>139</v>
      </c>
      <c r="BV1201" s="418"/>
      <c r="BW1201" s="418"/>
      <c r="BX1201" s="418"/>
      <c r="BY1201" s="418"/>
      <c r="BZ1201" s="418" t="s">
        <v>700</v>
      </c>
      <c r="CA1201" s="418"/>
      <c r="CB1201" s="418"/>
      <c r="CC1201" s="418" t="s">
        <v>193</v>
      </c>
      <c r="CD1201" s="418"/>
      <c r="CE1201" s="418"/>
      <c r="CF1201" s="418"/>
      <c r="CG1201" s="418"/>
      <c r="CH1201" s="418"/>
    </row>
    <row r="1202" spans="1:86" s="1362" customFormat="1">
      <c r="A1202" s="537" t="s">
        <v>39</v>
      </c>
      <c r="B1202" s="537" t="s">
        <v>39</v>
      </c>
      <c r="C1202" s="537" t="s">
        <v>736</v>
      </c>
      <c r="D1202" s="537">
        <v>2016</v>
      </c>
      <c r="E1202" s="1357" t="s">
        <v>962</v>
      </c>
      <c r="F1202" s="537" t="s">
        <v>403</v>
      </c>
      <c r="G1202" s="537" t="s">
        <v>794</v>
      </c>
      <c r="H1202" s="1358" t="s">
        <v>492</v>
      </c>
      <c r="I1202" s="537" t="s">
        <v>1389</v>
      </c>
      <c r="J1202" s="537" t="s">
        <v>1040</v>
      </c>
      <c r="K1202" s="369">
        <v>0</v>
      </c>
      <c r="L1202" s="369">
        <v>3</v>
      </c>
      <c r="M1202" s="537">
        <v>31</v>
      </c>
      <c r="N1202" s="1359">
        <f t="shared" si="18"/>
        <v>34</v>
      </c>
      <c r="O1202" s="1360"/>
      <c r="P1202" s="378"/>
      <c r="Q1202" s="1361"/>
      <c r="R1202" s="1361"/>
      <c r="S1202" s="1361"/>
      <c r="T1202" s="1361"/>
      <c r="U1202" s="1361"/>
      <c r="V1202" s="1361"/>
      <c r="W1202" s="1361"/>
      <c r="X1202" s="1361"/>
      <c r="Y1202" s="1361"/>
      <c r="Z1202" s="1361"/>
      <c r="AA1202" s="1361"/>
      <c r="AB1202" s="1361"/>
      <c r="AC1202" s="1361"/>
      <c r="AD1202" s="1361"/>
      <c r="AE1202" s="1361"/>
      <c r="AF1202" s="1361"/>
      <c r="AG1202" s="1361"/>
      <c r="AH1202" s="1361"/>
      <c r="AI1202" s="1361"/>
      <c r="AJ1202" s="1361"/>
      <c r="AK1202" s="1361"/>
      <c r="AL1202" s="1361"/>
      <c r="AM1202" s="1361"/>
      <c r="AN1202" s="1361"/>
      <c r="AO1202" s="1361"/>
      <c r="AP1202" s="1361"/>
      <c r="AQ1202" s="1361"/>
      <c r="AR1202" s="1361"/>
      <c r="AS1202" s="1361"/>
      <c r="AT1202" s="1361"/>
      <c r="AU1202" s="1361"/>
      <c r="AV1202" s="1361"/>
      <c r="AW1202" s="1361"/>
      <c r="AX1202" s="1361"/>
      <c r="AY1202" s="1361"/>
      <c r="AZ1202" s="1361"/>
      <c r="BA1202" s="310" t="s">
        <v>340</v>
      </c>
      <c r="BB1202" s="310" t="s">
        <v>341</v>
      </c>
      <c r="BC1202" s="418"/>
      <c r="BD1202" s="418"/>
      <c r="BE1202" s="419"/>
      <c r="BF1202" s="419"/>
      <c r="BG1202" s="418"/>
      <c r="BH1202" s="418"/>
      <c r="BI1202" s="418"/>
      <c r="BJ1202" s="418"/>
      <c r="BK1202" s="418"/>
      <c r="BL1202" s="418"/>
      <c r="BM1202" s="192" t="s">
        <v>3014</v>
      </c>
      <c r="BN1202" s="418"/>
      <c r="BO1202" s="418" t="s">
        <v>118</v>
      </c>
      <c r="BP1202" s="418"/>
      <c r="BQ1202" s="418"/>
      <c r="BR1202" s="418"/>
      <c r="BS1202" s="418"/>
      <c r="BT1202" s="418"/>
      <c r="BU1202" s="418" t="s">
        <v>663</v>
      </c>
      <c r="BV1202" s="418"/>
      <c r="BW1202" s="418"/>
      <c r="BX1202" s="418"/>
      <c r="BY1202" s="418"/>
      <c r="BZ1202" s="418" t="s">
        <v>701</v>
      </c>
      <c r="CA1202" s="418"/>
      <c r="CB1202" s="418"/>
      <c r="CC1202" s="418" t="s">
        <v>197</v>
      </c>
      <c r="CD1202" s="418"/>
      <c r="CE1202" s="418"/>
      <c r="CF1202" s="418"/>
      <c r="CG1202" s="418"/>
      <c r="CH1202" s="418"/>
    </row>
    <row r="1203" spans="1:86" s="1362" customFormat="1">
      <c r="A1203" s="537" t="s">
        <v>39</v>
      </c>
      <c r="B1203" s="537" t="s">
        <v>39</v>
      </c>
      <c r="C1203" s="537" t="s">
        <v>736</v>
      </c>
      <c r="D1203" s="537">
        <v>2016</v>
      </c>
      <c r="E1203" s="1357" t="s">
        <v>962</v>
      </c>
      <c r="F1203" s="537" t="s">
        <v>403</v>
      </c>
      <c r="G1203" s="537" t="s">
        <v>794</v>
      </c>
      <c r="H1203" s="1363" t="s">
        <v>908</v>
      </c>
      <c r="I1203" s="537" t="s">
        <v>1389</v>
      </c>
      <c r="J1203" s="537" t="s">
        <v>1040</v>
      </c>
      <c r="K1203" s="369">
        <v>0</v>
      </c>
      <c r="L1203" s="369">
        <v>0</v>
      </c>
      <c r="M1203" s="537">
        <v>31</v>
      </c>
      <c r="N1203" s="1359">
        <f t="shared" si="18"/>
        <v>31</v>
      </c>
      <c r="O1203" s="1360"/>
      <c r="P1203" s="378"/>
      <c r="Q1203" s="1361"/>
      <c r="R1203" s="1361"/>
      <c r="S1203" s="1361"/>
      <c r="T1203" s="1361"/>
      <c r="U1203" s="1361"/>
      <c r="V1203" s="1361"/>
      <c r="W1203" s="1361"/>
      <c r="X1203" s="1361"/>
      <c r="Y1203" s="1361"/>
      <c r="Z1203" s="1361"/>
      <c r="AA1203" s="1361"/>
      <c r="AB1203" s="1361"/>
      <c r="AC1203" s="1361"/>
      <c r="AD1203" s="1361"/>
      <c r="AE1203" s="1361"/>
      <c r="AF1203" s="1361"/>
      <c r="AG1203" s="1361"/>
      <c r="AH1203" s="1361"/>
      <c r="AI1203" s="1361"/>
      <c r="AJ1203" s="1361"/>
      <c r="AK1203" s="1361"/>
      <c r="AL1203" s="1361"/>
      <c r="AM1203" s="1361"/>
      <c r="AN1203" s="1361"/>
      <c r="AO1203" s="1361"/>
      <c r="AP1203" s="1361"/>
      <c r="AQ1203" s="1361"/>
      <c r="AR1203" s="1361"/>
      <c r="AS1203" s="1361"/>
      <c r="AT1203" s="1361"/>
      <c r="AU1203" s="1361"/>
      <c r="AV1203" s="1361"/>
      <c r="AW1203" s="1361"/>
      <c r="AX1203" s="1361"/>
      <c r="AY1203" s="1361"/>
      <c r="AZ1203" s="1361"/>
      <c r="BA1203" s="310" t="s">
        <v>342</v>
      </c>
      <c r="BB1203" s="310" t="s">
        <v>124</v>
      </c>
      <c r="BC1203" s="418"/>
      <c r="BD1203" s="418"/>
      <c r="BE1203" s="419"/>
      <c r="BF1203" s="419"/>
      <c r="BG1203" s="418"/>
      <c r="BH1203" s="418"/>
      <c r="BI1203" s="418"/>
      <c r="BJ1203" s="418"/>
      <c r="BK1203" s="418"/>
      <c r="BL1203" s="418"/>
      <c r="BM1203" s="192" t="s">
        <v>467</v>
      </c>
      <c r="BN1203" s="418"/>
      <c r="BO1203" s="418" t="s">
        <v>120</v>
      </c>
      <c r="BP1203" s="418"/>
      <c r="BQ1203" s="418"/>
      <c r="BR1203" s="418"/>
      <c r="BS1203" s="418"/>
      <c r="BT1203" s="418"/>
      <c r="BU1203" s="418" t="s">
        <v>664</v>
      </c>
      <c r="BV1203" s="418"/>
      <c r="BW1203" s="418"/>
      <c r="BX1203" s="418"/>
      <c r="BY1203" s="418"/>
      <c r="BZ1203" s="418" t="s">
        <v>184</v>
      </c>
      <c r="CA1203" s="418"/>
      <c r="CB1203" s="418"/>
      <c r="CC1203" s="418"/>
      <c r="CD1203" s="418"/>
      <c r="CE1203" s="418"/>
      <c r="CF1203" s="418"/>
      <c r="CG1203" s="418"/>
      <c r="CH1203" s="418"/>
    </row>
    <row r="1204" spans="1:86" s="1362" customFormat="1">
      <c r="A1204" s="537" t="s">
        <v>39</v>
      </c>
      <c r="B1204" s="537" t="s">
        <v>39</v>
      </c>
      <c r="C1204" s="537" t="s">
        <v>736</v>
      </c>
      <c r="D1204" s="537">
        <v>2016</v>
      </c>
      <c r="E1204" s="1357" t="s">
        <v>962</v>
      </c>
      <c r="F1204" s="537" t="s">
        <v>403</v>
      </c>
      <c r="G1204" s="537" t="s">
        <v>794</v>
      </c>
      <c r="H1204" s="1358" t="s">
        <v>490</v>
      </c>
      <c r="I1204" s="537" t="s">
        <v>1389</v>
      </c>
      <c r="J1204" s="537" t="s">
        <v>1040</v>
      </c>
      <c r="K1204" s="369">
        <v>0</v>
      </c>
      <c r="L1204" s="369">
        <v>2</v>
      </c>
      <c r="M1204" s="537">
        <v>15</v>
      </c>
      <c r="N1204" s="1359">
        <f t="shared" si="18"/>
        <v>17</v>
      </c>
      <c r="O1204" s="1360"/>
      <c r="P1204" s="378"/>
      <c r="Q1204" s="1361"/>
      <c r="R1204" s="1361"/>
      <c r="S1204" s="1361"/>
      <c r="T1204" s="1361"/>
      <c r="U1204" s="1361"/>
      <c r="V1204" s="1361"/>
      <c r="W1204" s="1361"/>
      <c r="X1204" s="1361"/>
      <c r="Y1204" s="1361"/>
      <c r="Z1204" s="1361"/>
      <c r="AA1204" s="1361"/>
      <c r="AB1204" s="1361"/>
      <c r="AC1204" s="1361"/>
      <c r="AD1204" s="1361"/>
      <c r="AE1204" s="1361"/>
      <c r="AF1204" s="1361"/>
      <c r="AG1204" s="1361"/>
      <c r="AH1204" s="1361"/>
      <c r="AI1204" s="1361"/>
      <c r="AJ1204" s="1361"/>
      <c r="AK1204" s="1361"/>
      <c r="AL1204" s="1361"/>
      <c r="AM1204" s="1361"/>
      <c r="AN1204" s="1361"/>
      <c r="AO1204" s="1361"/>
      <c r="AP1204" s="1361"/>
      <c r="AQ1204" s="1361"/>
      <c r="AR1204" s="1361"/>
      <c r="AS1204" s="1361"/>
      <c r="AT1204" s="1361"/>
      <c r="AU1204" s="1361"/>
      <c r="AV1204" s="1361"/>
      <c r="AW1204" s="1361"/>
      <c r="AX1204" s="1361"/>
      <c r="AY1204" s="1361"/>
      <c r="AZ1204" s="1361"/>
      <c r="BA1204" s="310" t="s">
        <v>343</v>
      </c>
      <c r="BB1204" s="310" t="s">
        <v>49</v>
      </c>
      <c r="BC1204" s="418"/>
      <c r="BD1204" s="183" t="s">
        <v>3015</v>
      </c>
      <c r="BE1204" s="419"/>
      <c r="BF1204" s="419"/>
      <c r="BG1204" s="418"/>
      <c r="BH1204" s="183" t="s">
        <v>75</v>
      </c>
      <c r="BI1204" s="418"/>
      <c r="BJ1204" s="418"/>
      <c r="BK1204" s="183" t="s">
        <v>798</v>
      </c>
      <c r="BL1204" s="418"/>
      <c r="BM1204" s="192" t="s">
        <v>468</v>
      </c>
      <c r="BN1204" s="418"/>
      <c r="BO1204" s="418" t="s">
        <v>121</v>
      </c>
      <c r="BP1204" s="418"/>
      <c r="BQ1204" s="418"/>
      <c r="BR1204" s="418"/>
      <c r="BS1204" s="418"/>
      <c r="BT1204" s="418"/>
      <c r="BU1204" s="418" t="s">
        <v>688</v>
      </c>
      <c r="BV1204" s="418"/>
      <c r="BW1204" s="418"/>
      <c r="BX1204" s="418"/>
      <c r="BY1204" s="418"/>
      <c r="BZ1204" s="418" t="s">
        <v>702</v>
      </c>
      <c r="CA1204" s="418"/>
      <c r="CB1204" s="418"/>
      <c r="CC1204" s="418"/>
      <c r="CD1204" s="418"/>
      <c r="CE1204" s="418"/>
      <c r="CF1204" s="418"/>
      <c r="CG1204" s="418"/>
      <c r="CH1204" s="418"/>
    </row>
    <row r="1205" spans="1:86" s="1362" customFormat="1">
      <c r="A1205" s="537" t="s">
        <v>39</v>
      </c>
      <c r="B1205" s="537" t="s">
        <v>39</v>
      </c>
      <c r="C1205" s="537" t="s">
        <v>736</v>
      </c>
      <c r="D1205" s="537">
        <v>2016</v>
      </c>
      <c r="E1205" s="1357" t="s">
        <v>962</v>
      </c>
      <c r="F1205" s="537" t="s">
        <v>403</v>
      </c>
      <c r="G1205" s="537" t="s">
        <v>794</v>
      </c>
      <c r="H1205" s="1358" t="s">
        <v>2070</v>
      </c>
      <c r="I1205" s="537" t="s">
        <v>1389</v>
      </c>
      <c r="J1205" s="537" t="s">
        <v>1040</v>
      </c>
      <c r="K1205" s="369">
        <v>0</v>
      </c>
      <c r="L1205" s="369">
        <v>10</v>
      </c>
      <c r="M1205" s="537">
        <v>5</v>
      </c>
      <c r="N1205" s="1359">
        <f t="shared" si="18"/>
        <v>15</v>
      </c>
      <c r="O1205" s="1360"/>
      <c r="P1205" s="378"/>
      <c r="Q1205" s="1361"/>
      <c r="R1205" s="1361"/>
      <c r="S1205" s="1361"/>
      <c r="T1205" s="1361"/>
      <c r="U1205" s="1361"/>
      <c r="V1205" s="1361"/>
      <c r="W1205" s="1361"/>
      <c r="X1205" s="1361"/>
      <c r="Y1205" s="1361"/>
      <c r="Z1205" s="1361"/>
      <c r="AA1205" s="1361"/>
      <c r="AB1205" s="1361"/>
      <c r="AC1205" s="1361"/>
      <c r="AD1205" s="1361"/>
      <c r="AE1205" s="1361"/>
      <c r="AF1205" s="1361"/>
      <c r="AG1205" s="1361"/>
      <c r="AH1205" s="1361"/>
      <c r="AI1205" s="1361"/>
      <c r="AJ1205" s="1361"/>
      <c r="AK1205" s="1361"/>
      <c r="AL1205" s="1361"/>
      <c r="AM1205" s="1361"/>
      <c r="AN1205" s="1361"/>
      <c r="AO1205" s="1361"/>
      <c r="AP1205" s="1361"/>
      <c r="AQ1205" s="1361"/>
      <c r="AR1205" s="1361"/>
      <c r="AS1205" s="1361"/>
      <c r="AT1205" s="1361"/>
      <c r="AU1205" s="1361"/>
      <c r="AV1205" s="1361"/>
      <c r="AW1205" s="1361"/>
      <c r="AX1205" s="1361"/>
      <c r="AY1205" s="1361"/>
      <c r="AZ1205" s="1361"/>
      <c r="BA1205" s="315" t="s">
        <v>371</v>
      </c>
      <c r="BB1205" s="315" t="s">
        <v>323</v>
      </c>
      <c r="BC1205" s="418"/>
      <c r="BD1205" s="418" t="s">
        <v>55</v>
      </c>
      <c r="BE1205" s="419"/>
      <c r="BF1205" s="419"/>
      <c r="BG1205" s="418"/>
      <c r="BH1205" s="418" t="s">
        <v>66</v>
      </c>
      <c r="BI1205" s="418"/>
      <c r="BJ1205" s="418"/>
      <c r="BK1205" s="418" t="s">
        <v>66</v>
      </c>
      <c r="BL1205" s="418"/>
      <c r="BM1205" s="192" t="s">
        <v>469</v>
      </c>
      <c r="BN1205" s="418"/>
      <c r="BO1205" s="418" t="s">
        <v>122</v>
      </c>
      <c r="BP1205" s="418"/>
      <c r="BQ1205" s="418"/>
      <c r="BR1205" s="418"/>
      <c r="BS1205" s="418"/>
      <c r="BT1205" s="418"/>
      <c r="BU1205" s="418" t="s">
        <v>665</v>
      </c>
      <c r="BV1205" s="418"/>
      <c r="BW1205" s="418"/>
      <c r="BX1205" s="418"/>
      <c r="BY1205" s="418"/>
      <c r="BZ1205" s="418" t="s">
        <v>712</v>
      </c>
      <c r="CA1205" s="418"/>
      <c r="CB1205" s="418"/>
      <c r="CC1205" s="418"/>
      <c r="CD1205" s="418"/>
      <c r="CE1205" s="418"/>
      <c r="CF1205" s="418"/>
      <c r="CG1205" s="418"/>
      <c r="CH1205" s="418"/>
    </row>
    <row r="1206" spans="1:86" s="1362" customFormat="1">
      <c r="A1206" s="537" t="s">
        <v>39</v>
      </c>
      <c r="B1206" s="537" t="s">
        <v>39</v>
      </c>
      <c r="C1206" s="537" t="s">
        <v>736</v>
      </c>
      <c r="D1206" s="537">
        <v>2016</v>
      </c>
      <c r="E1206" s="1357" t="s">
        <v>962</v>
      </c>
      <c r="F1206" s="537" t="s">
        <v>403</v>
      </c>
      <c r="G1206" s="537" t="s">
        <v>794</v>
      </c>
      <c r="H1206" s="1358" t="s">
        <v>477</v>
      </c>
      <c r="I1206" s="537" t="s">
        <v>1389</v>
      </c>
      <c r="J1206" s="537" t="s">
        <v>1040</v>
      </c>
      <c r="K1206" s="369">
        <v>0</v>
      </c>
      <c r="L1206" s="369">
        <v>14</v>
      </c>
      <c r="M1206" s="537">
        <v>0</v>
      </c>
      <c r="N1206" s="1359">
        <f t="shared" si="18"/>
        <v>14</v>
      </c>
      <c r="O1206" s="1360"/>
      <c r="P1206" s="378"/>
      <c r="Q1206" s="1361"/>
      <c r="R1206" s="1361"/>
      <c r="S1206" s="1361"/>
      <c r="T1206" s="1361"/>
      <c r="U1206" s="1361"/>
      <c r="V1206" s="1361"/>
      <c r="W1206" s="1361"/>
      <c r="X1206" s="1361"/>
      <c r="Y1206" s="1361"/>
      <c r="Z1206" s="1361"/>
      <c r="AA1206" s="1361"/>
      <c r="AB1206" s="1361"/>
      <c r="AC1206" s="1361"/>
      <c r="AD1206" s="1361"/>
      <c r="AE1206" s="1361"/>
      <c r="AF1206" s="1361"/>
      <c r="AG1206" s="1361"/>
      <c r="AH1206" s="1361"/>
      <c r="AI1206" s="1361"/>
      <c r="AJ1206" s="1361"/>
      <c r="AK1206" s="1361"/>
      <c r="AL1206" s="1361"/>
      <c r="AM1206" s="1361"/>
      <c r="AN1206" s="1361"/>
      <c r="AO1206" s="1361"/>
      <c r="AP1206" s="1361"/>
      <c r="AQ1206" s="1361"/>
      <c r="AR1206" s="1361"/>
      <c r="AS1206" s="1361"/>
      <c r="AT1206" s="1361"/>
      <c r="AU1206" s="1361"/>
      <c r="AV1206" s="1361"/>
      <c r="AW1206" s="1361"/>
      <c r="AX1206" s="1361"/>
      <c r="AY1206" s="1361"/>
      <c r="AZ1206" s="1361"/>
      <c r="BA1206" s="310" t="s">
        <v>345</v>
      </c>
      <c r="BB1206" s="310" t="s">
        <v>346</v>
      </c>
      <c r="BC1206" s="418"/>
      <c r="BD1206" s="418" t="s">
        <v>423</v>
      </c>
      <c r="BE1206" s="419"/>
      <c r="BF1206" s="419"/>
      <c r="BG1206" s="418"/>
      <c r="BH1206" s="418" t="s">
        <v>76</v>
      </c>
      <c r="BI1206" s="418"/>
      <c r="BJ1206" s="418"/>
      <c r="BK1206" s="418" t="s">
        <v>736</v>
      </c>
      <c r="BL1206" s="418"/>
      <c r="BM1206" s="192" t="s">
        <v>470</v>
      </c>
      <c r="BN1206" s="418"/>
      <c r="BO1206" s="418" t="s">
        <v>650</v>
      </c>
      <c r="BP1206" s="418"/>
      <c r="BQ1206" s="418"/>
      <c r="BR1206" s="418"/>
      <c r="BS1206" s="418"/>
      <c r="BT1206" s="418"/>
      <c r="BU1206" s="418" t="s">
        <v>689</v>
      </c>
      <c r="BV1206" s="418"/>
      <c r="BW1206" s="418"/>
      <c r="BX1206" s="418"/>
      <c r="BY1206" s="418"/>
      <c r="BZ1206" s="418" t="s">
        <v>703</v>
      </c>
      <c r="CA1206" s="418"/>
      <c r="CB1206" s="418"/>
      <c r="CC1206" s="418"/>
      <c r="CD1206" s="418"/>
      <c r="CE1206" s="418"/>
      <c r="CF1206" s="418"/>
      <c r="CG1206" s="418"/>
      <c r="CH1206" s="418"/>
    </row>
    <row r="1207" spans="1:86" s="1362" customFormat="1">
      <c r="A1207" s="537" t="s">
        <v>39</v>
      </c>
      <c r="B1207" s="537" t="s">
        <v>39</v>
      </c>
      <c r="C1207" s="537" t="s">
        <v>736</v>
      </c>
      <c r="D1207" s="537">
        <v>2016</v>
      </c>
      <c r="E1207" s="1357" t="s">
        <v>962</v>
      </c>
      <c r="F1207" s="537" t="s">
        <v>403</v>
      </c>
      <c r="G1207" s="537" t="s">
        <v>794</v>
      </c>
      <c r="H1207" s="1358" t="s">
        <v>480</v>
      </c>
      <c r="I1207" s="537" t="s">
        <v>1389</v>
      </c>
      <c r="J1207" s="537" t="s">
        <v>1040</v>
      </c>
      <c r="K1207" s="369">
        <v>0</v>
      </c>
      <c r="L1207" s="369">
        <v>10</v>
      </c>
      <c r="M1207" s="537">
        <v>0</v>
      </c>
      <c r="N1207" s="1359">
        <f t="shared" si="18"/>
        <v>10</v>
      </c>
      <c r="O1207" s="1360"/>
      <c r="P1207" s="378"/>
      <c r="Q1207" s="1361"/>
      <c r="R1207" s="1361"/>
      <c r="S1207" s="1361"/>
      <c r="T1207" s="1361"/>
      <c r="U1207" s="1361"/>
      <c r="V1207" s="1361"/>
      <c r="W1207" s="1361"/>
      <c r="X1207" s="1361"/>
      <c r="Y1207" s="1361"/>
      <c r="Z1207" s="1361"/>
      <c r="AA1207" s="1361"/>
      <c r="AB1207" s="1361"/>
      <c r="AC1207" s="1361"/>
      <c r="AD1207" s="1361"/>
      <c r="AE1207" s="1361"/>
      <c r="AF1207" s="1361"/>
      <c r="AG1207" s="1361"/>
      <c r="AH1207" s="1361"/>
      <c r="AI1207" s="1361"/>
      <c r="AJ1207" s="1361"/>
      <c r="AK1207" s="1361"/>
      <c r="AL1207" s="1361"/>
      <c r="AM1207" s="1361"/>
      <c r="AN1207" s="1361"/>
      <c r="AO1207" s="1361"/>
      <c r="AP1207" s="1361"/>
      <c r="AQ1207" s="1361"/>
      <c r="AR1207" s="1361"/>
      <c r="AS1207" s="1361"/>
      <c r="AT1207" s="1361"/>
      <c r="AU1207" s="1361"/>
      <c r="AV1207" s="1361"/>
      <c r="AW1207" s="1361"/>
      <c r="AX1207" s="1361"/>
      <c r="AY1207" s="1361"/>
      <c r="AZ1207" s="1361"/>
      <c r="BA1207" s="310" t="s">
        <v>333</v>
      </c>
      <c r="BB1207" s="310" t="s">
        <v>334</v>
      </c>
      <c r="BC1207" s="418"/>
      <c r="BD1207" s="418" t="s">
        <v>174</v>
      </c>
      <c r="BE1207" s="419"/>
      <c r="BF1207" s="419"/>
      <c r="BG1207" s="418"/>
      <c r="BH1207" s="418" t="s">
        <v>728</v>
      </c>
      <c r="BI1207" s="418"/>
      <c r="BJ1207" s="418"/>
      <c r="BK1207" s="418"/>
      <c r="BL1207" s="418"/>
      <c r="BM1207" s="192" t="s">
        <v>471</v>
      </c>
      <c r="BN1207" s="418"/>
      <c r="BO1207" s="418" t="s">
        <v>649</v>
      </c>
      <c r="BP1207" s="418"/>
      <c r="BQ1207" s="418"/>
      <c r="BR1207" s="418"/>
      <c r="BS1207" s="418"/>
      <c r="BT1207" s="418"/>
      <c r="BU1207" s="418" t="s">
        <v>666</v>
      </c>
      <c r="BV1207" s="418"/>
      <c r="BW1207" s="418"/>
      <c r="BX1207" s="418"/>
      <c r="BY1207" s="418"/>
      <c r="BZ1207" s="418" t="s">
        <v>704</v>
      </c>
      <c r="CA1207" s="418"/>
      <c r="CB1207" s="418"/>
      <c r="CC1207" s="418"/>
      <c r="CD1207" s="418"/>
      <c r="CE1207" s="418"/>
      <c r="CF1207" s="418"/>
      <c r="CG1207" s="418"/>
      <c r="CH1207" s="418"/>
    </row>
    <row r="1208" spans="1:86" s="1362" customFormat="1">
      <c r="A1208" s="537" t="s">
        <v>39</v>
      </c>
      <c r="B1208" s="537" t="s">
        <v>39</v>
      </c>
      <c r="C1208" s="537" t="s">
        <v>736</v>
      </c>
      <c r="D1208" s="537">
        <v>2016</v>
      </c>
      <c r="E1208" s="1357" t="s">
        <v>962</v>
      </c>
      <c r="F1208" s="537" t="s">
        <v>403</v>
      </c>
      <c r="G1208" s="537" t="s">
        <v>794</v>
      </c>
      <c r="H1208" s="1358" t="s">
        <v>2071</v>
      </c>
      <c r="I1208" s="537" t="s">
        <v>1389</v>
      </c>
      <c r="J1208" s="537" t="s">
        <v>1040</v>
      </c>
      <c r="K1208" s="369">
        <v>0</v>
      </c>
      <c r="L1208" s="369">
        <v>1</v>
      </c>
      <c r="M1208" s="537">
        <v>6</v>
      </c>
      <c r="N1208" s="1359">
        <f t="shared" si="18"/>
        <v>7</v>
      </c>
      <c r="O1208" s="1360"/>
      <c r="P1208" s="378"/>
      <c r="Q1208" s="1361"/>
      <c r="R1208" s="1361"/>
      <c r="S1208" s="1361"/>
      <c r="T1208" s="1361"/>
      <c r="U1208" s="1361"/>
      <c r="V1208" s="1361"/>
      <c r="W1208" s="1361"/>
      <c r="X1208" s="1361"/>
      <c r="Y1208" s="1361"/>
      <c r="Z1208" s="1361"/>
      <c r="AA1208" s="1361"/>
      <c r="AB1208" s="1361"/>
      <c r="AC1208" s="1361"/>
      <c r="AD1208" s="1361"/>
      <c r="AE1208" s="1361"/>
      <c r="AF1208" s="1361"/>
      <c r="AG1208" s="1361"/>
      <c r="AH1208" s="1361"/>
      <c r="AI1208" s="1361"/>
      <c r="AJ1208" s="1361"/>
      <c r="AK1208" s="1361"/>
      <c r="AL1208" s="1361"/>
      <c r="AM1208" s="1361"/>
      <c r="AN1208" s="1361"/>
      <c r="AO1208" s="1361"/>
      <c r="AP1208" s="1361"/>
      <c r="AQ1208" s="1361"/>
      <c r="AR1208" s="1361"/>
      <c r="AS1208" s="1361"/>
      <c r="AT1208" s="1361"/>
      <c r="AU1208" s="1361"/>
      <c r="AV1208" s="1361"/>
      <c r="AW1208" s="1361"/>
      <c r="AX1208" s="1361"/>
      <c r="AY1208" s="1361"/>
      <c r="AZ1208" s="1361"/>
      <c r="BA1208" s="310" t="s">
        <v>347</v>
      </c>
      <c r="BB1208" s="310" t="s">
        <v>348</v>
      </c>
      <c r="BC1208" s="418"/>
      <c r="BD1208" s="418" t="s">
        <v>424</v>
      </c>
      <c r="BE1208" s="419"/>
      <c r="BF1208" s="419"/>
      <c r="BG1208" s="418"/>
      <c r="BH1208" s="418"/>
      <c r="BI1208" s="418"/>
      <c r="BJ1208" s="418"/>
      <c r="BK1208" s="418"/>
      <c r="BL1208" s="418"/>
      <c r="BM1208" s="192" t="s">
        <v>2916</v>
      </c>
      <c r="BN1208" s="418"/>
      <c r="BO1208" s="418" t="s">
        <v>651</v>
      </c>
      <c r="BP1208" s="418"/>
      <c r="BQ1208" s="418"/>
      <c r="BR1208" s="418"/>
      <c r="BS1208" s="418"/>
      <c r="BT1208" s="418"/>
      <c r="BU1208" s="418" t="s">
        <v>141</v>
      </c>
      <c r="BV1208" s="418"/>
      <c r="BW1208" s="418"/>
      <c r="BX1208" s="418"/>
      <c r="BY1208" s="418"/>
      <c r="BZ1208" s="418" t="s">
        <v>715</v>
      </c>
      <c r="CA1208" s="418"/>
      <c r="CB1208" s="418"/>
      <c r="CC1208" s="418"/>
      <c r="CD1208" s="418"/>
      <c r="CE1208" s="418"/>
      <c r="CF1208" s="418"/>
      <c r="CG1208" s="418"/>
      <c r="CH1208" s="418"/>
    </row>
    <row r="1209" spans="1:86" s="1362" customFormat="1">
      <c r="A1209" s="537" t="s">
        <v>39</v>
      </c>
      <c r="B1209" s="537" t="s">
        <v>39</v>
      </c>
      <c r="C1209" s="537" t="s">
        <v>736</v>
      </c>
      <c r="D1209" s="537">
        <v>2016</v>
      </c>
      <c r="E1209" s="1357" t="s">
        <v>962</v>
      </c>
      <c r="F1209" s="537" t="s">
        <v>403</v>
      </c>
      <c r="G1209" s="537" t="s">
        <v>794</v>
      </c>
      <c r="H1209" s="1363" t="s">
        <v>1127</v>
      </c>
      <c r="I1209" s="537" t="s">
        <v>860</v>
      </c>
      <c r="J1209" s="537" t="s">
        <v>1040</v>
      </c>
      <c r="K1209" s="369">
        <v>0</v>
      </c>
      <c r="L1209" s="369">
        <v>7</v>
      </c>
      <c r="M1209" s="537">
        <v>0</v>
      </c>
      <c r="N1209" s="1359">
        <f t="shared" si="18"/>
        <v>7</v>
      </c>
      <c r="O1209" s="1360"/>
      <c r="P1209" s="378"/>
      <c r="Q1209" s="1361"/>
      <c r="R1209" s="1361"/>
      <c r="S1209" s="1361"/>
      <c r="T1209" s="1361"/>
      <c r="U1209" s="1361"/>
      <c r="V1209" s="1361"/>
      <c r="W1209" s="1361"/>
      <c r="X1209" s="1361"/>
      <c r="Y1209" s="1361"/>
      <c r="Z1209" s="1361"/>
      <c r="AA1209" s="1361"/>
      <c r="AB1209" s="1361"/>
      <c r="AC1209" s="1361"/>
      <c r="AD1209" s="1361"/>
      <c r="AE1209" s="1361"/>
      <c r="AF1209" s="1361"/>
      <c r="AG1209" s="1361"/>
      <c r="AH1209" s="1361"/>
      <c r="AI1209" s="1361"/>
      <c r="AJ1209" s="1361"/>
      <c r="AK1209" s="1361"/>
      <c r="AL1209" s="1361"/>
      <c r="AM1209" s="1361"/>
      <c r="AN1209" s="1361"/>
      <c r="AO1209" s="1361"/>
      <c r="AP1209" s="1361"/>
      <c r="AQ1209" s="1361"/>
      <c r="AR1209" s="1361"/>
      <c r="AS1209" s="1361"/>
      <c r="AT1209" s="1361"/>
      <c r="AU1209" s="1361"/>
      <c r="AV1209" s="1361"/>
      <c r="AW1209" s="1361"/>
      <c r="AX1209" s="1361"/>
      <c r="AY1209" s="1361"/>
      <c r="AZ1209" s="1361"/>
      <c r="BA1209" s="310" t="s">
        <v>349</v>
      </c>
      <c r="BB1209" s="310" t="s">
        <v>350</v>
      </c>
      <c r="BC1209" s="418"/>
      <c r="BD1209" s="418" t="s">
        <v>184</v>
      </c>
      <c r="BE1209" s="419"/>
      <c r="BF1209" s="419"/>
      <c r="BG1209" s="418"/>
      <c r="BH1209" s="418"/>
      <c r="BI1209" s="418"/>
      <c r="BJ1209" s="418"/>
      <c r="BK1209" s="418"/>
      <c r="BL1209" s="418"/>
      <c r="BM1209" s="192" t="s">
        <v>100</v>
      </c>
      <c r="BN1209" s="418"/>
      <c r="BO1209" s="418" t="s">
        <v>652</v>
      </c>
      <c r="BP1209" s="418"/>
      <c r="BQ1209" s="418"/>
      <c r="BR1209" s="418"/>
      <c r="BS1209" s="418"/>
      <c r="BT1209" s="418"/>
      <c r="BU1209" s="418" t="s">
        <v>690</v>
      </c>
      <c r="BV1209" s="418"/>
      <c r="BW1209" s="418"/>
      <c r="BX1209" s="418"/>
      <c r="BY1209" s="418"/>
      <c r="BZ1209" s="418" t="s">
        <v>705</v>
      </c>
      <c r="CA1209" s="418"/>
      <c r="CB1209" s="418"/>
      <c r="CC1209" s="418"/>
      <c r="CD1209" s="418"/>
      <c r="CE1209" s="418"/>
      <c r="CF1209" s="418"/>
      <c r="CG1209" s="418"/>
      <c r="CH1209" s="418"/>
    </row>
    <row r="1210" spans="1:86" s="1362" customFormat="1">
      <c r="A1210" s="537" t="s">
        <v>39</v>
      </c>
      <c r="B1210" s="537" t="s">
        <v>39</v>
      </c>
      <c r="C1210" s="537" t="s">
        <v>736</v>
      </c>
      <c r="D1210" s="537">
        <v>2016</v>
      </c>
      <c r="E1210" s="1357" t="s">
        <v>962</v>
      </c>
      <c r="F1210" s="537" t="s">
        <v>403</v>
      </c>
      <c r="G1210" s="537" t="s">
        <v>794</v>
      </c>
      <c r="H1210" s="1358" t="s">
        <v>501</v>
      </c>
      <c r="I1210" s="537" t="s">
        <v>1389</v>
      </c>
      <c r="J1210" s="537" t="s">
        <v>1040</v>
      </c>
      <c r="K1210" s="369">
        <v>0</v>
      </c>
      <c r="L1210" s="369">
        <v>0</v>
      </c>
      <c r="M1210" s="537">
        <v>6</v>
      </c>
      <c r="N1210" s="1359">
        <f t="shared" si="18"/>
        <v>6</v>
      </c>
      <c r="O1210" s="1360"/>
      <c r="P1210" s="378"/>
      <c r="Q1210" s="1361"/>
      <c r="R1210" s="1361"/>
      <c r="S1210" s="1361"/>
      <c r="T1210" s="1361"/>
      <c r="U1210" s="1361"/>
      <c r="V1210" s="1361"/>
      <c r="W1210" s="1361"/>
      <c r="X1210" s="1361"/>
      <c r="Y1210" s="1361"/>
      <c r="Z1210" s="1361"/>
      <c r="AA1210" s="1361"/>
      <c r="AB1210" s="1361"/>
      <c r="AC1210" s="1361"/>
      <c r="AD1210" s="1361"/>
      <c r="AE1210" s="1361"/>
      <c r="AF1210" s="1361"/>
      <c r="AG1210" s="1361"/>
      <c r="AH1210" s="1361"/>
      <c r="AI1210" s="1361"/>
      <c r="AJ1210" s="1361"/>
      <c r="AK1210" s="1361"/>
      <c r="AL1210" s="1361"/>
      <c r="AM1210" s="1361"/>
      <c r="AN1210" s="1361"/>
      <c r="AO1210" s="1361"/>
      <c r="AP1210" s="1361"/>
      <c r="AQ1210" s="1361"/>
      <c r="AR1210" s="1361"/>
      <c r="AS1210" s="1361"/>
      <c r="AT1210" s="1361"/>
      <c r="AU1210" s="1361"/>
      <c r="AV1210" s="1361"/>
      <c r="AW1210" s="1361"/>
      <c r="AX1210" s="1361"/>
      <c r="AY1210" s="1361"/>
      <c r="AZ1210" s="1361"/>
      <c r="BA1210" s="310" t="s">
        <v>351</v>
      </c>
      <c r="BB1210" s="310" t="s">
        <v>99</v>
      </c>
      <c r="BC1210" s="418"/>
      <c r="BD1210" s="418" t="s">
        <v>425</v>
      </c>
      <c r="BE1210" s="419"/>
      <c r="BF1210" s="419"/>
      <c r="BG1210" s="418"/>
      <c r="BH1210" s="418"/>
      <c r="BI1210" s="418"/>
      <c r="BJ1210" s="418"/>
      <c r="BK1210" s="418"/>
      <c r="BL1210" s="418"/>
      <c r="BM1210" s="192" t="s">
        <v>472</v>
      </c>
      <c r="BN1210" s="418"/>
      <c r="BO1210" s="418" t="s">
        <v>653</v>
      </c>
      <c r="BP1210" s="418"/>
      <c r="BQ1210" s="418"/>
      <c r="BR1210" s="418"/>
      <c r="BS1210" s="418"/>
      <c r="BT1210" s="418"/>
      <c r="BU1210" s="418" t="s">
        <v>719</v>
      </c>
      <c r="BV1210" s="418"/>
      <c r="BW1210" s="418"/>
      <c r="BX1210" s="418"/>
      <c r="BY1210" s="418"/>
      <c r="BZ1210" s="418" t="s">
        <v>706</v>
      </c>
      <c r="CA1210" s="418"/>
      <c r="CB1210" s="418"/>
      <c r="CC1210" s="418"/>
      <c r="CD1210" s="418"/>
      <c r="CE1210" s="418"/>
      <c r="CF1210" s="418"/>
      <c r="CG1210" s="418"/>
      <c r="CH1210" s="418"/>
    </row>
    <row r="1211" spans="1:86" s="1362" customFormat="1">
      <c r="A1211" s="537" t="s">
        <v>39</v>
      </c>
      <c r="B1211" s="537" t="s">
        <v>39</v>
      </c>
      <c r="C1211" s="537" t="s">
        <v>736</v>
      </c>
      <c r="D1211" s="537">
        <v>2016</v>
      </c>
      <c r="E1211" s="1357" t="s">
        <v>962</v>
      </c>
      <c r="F1211" s="537" t="s">
        <v>403</v>
      </c>
      <c r="G1211" s="537" t="s">
        <v>794</v>
      </c>
      <c r="H1211" s="1363" t="s">
        <v>2072</v>
      </c>
      <c r="I1211" s="537" t="s">
        <v>1389</v>
      </c>
      <c r="J1211" s="537" t="s">
        <v>1040</v>
      </c>
      <c r="K1211" s="369">
        <v>0</v>
      </c>
      <c r="L1211" s="369">
        <v>1</v>
      </c>
      <c r="M1211" s="537">
        <v>3</v>
      </c>
      <c r="N1211" s="1359">
        <f t="shared" si="18"/>
        <v>4</v>
      </c>
      <c r="O1211" s="1360"/>
      <c r="P1211" s="378"/>
      <c r="Q1211" s="1361"/>
      <c r="R1211" s="1361"/>
      <c r="S1211" s="1361"/>
      <c r="T1211" s="1361"/>
      <c r="U1211" s="1361"/>
      <c r="V1211" s="1361"/>
      <c r="W1211" s="1361"/>
      <c r="X1211" s="1361"/>
      <c r="Y1211" s="1361"/>
      <c r="Z1211" s="1361"/>
      <c r="AA1211" s="1361"/>
      <c r="AB1211" s="1361"/>
      <c r="AC1211" s="1361"/>
      <c r="AD1211" s="1361"/>
      <c r="AE1211" s="1361"/>
      <c r="AF1211" s="1361"/>
      <c r="AG1211" s="1361"/>
      <c r="AH1211" s="1361"/>
      <c r="AI1211" s="1361"/>
      <c r="AJ1211" s="1361"/>
      <c r="AK1211" s="1361"/>
      <c r="AL1211" s="1361"/>
      <c r="AM1211" s="1361"/>
      <c r="AN1211" s="1361"/>
      <c r="AO1211" s="1361"/>
      <c r="AP1211" s="1361"/>
      <c r="AQ1211" s="1361"/>
      <c r="AR1211" s="1361"/>
      <c r="AS1211" s="1361"/>
      <c r="AT1211" s="1361"/>
      <c r="AU1211" s="1361"/>
      <c r="AV1211" s="1361"/>
      <c r="AW1211" s="1361"/>
      <c r="AX1211" s="1361"/>
      <c r="AY1211" s="1361"/>
      <c r="AZ1211" s="1361"/>
      <c r="BA1211" s="310" t="s">
        <v>353</v>
      </c>
      <c r="BB1211" s="310" t="s">
        <v>325</v>
      </c>
      <c r="BC1211" s="418"/>
      <c r="BD1211" s="418" t="s">
        <v>426</v>
      </c>
      <c r="BE1211" s="419"/>
      <c r="BF1211" s="419"/>
      <c r="BG1211" s="418"/>
      <c r="BH1211" s="418"/>
      <c r="BI1211" s="418"/>
      <c r="BJ1211" s="418"/>
      <c r="BK1211" s="418"/>
      <c r="BL1211" s="418"/>
      <c r="BM1211" s="192" t="s">
        <v>473</v>
      </c>
      <c r="BN1211" s="418"/>
      <c r="BO1211" s="418" t="s">
        <v>654</v>
      </c>
      <c r="BP1211" s="418"/>
      <c r="BQ1211" s="418"/>
      <c r="BR1211" s="418"/>
      <c r="BS1211" s="418"/>
      <c r="BT1211" s="418"/>
      <c r="BU1211" s="418" t="s">
        <v>720</v>
      </c>
      <c r="BV1211" s="418"/>
      <c r="BW1211" s="418"/>
      <c r="BX1211" s="418"/>
      <c r="BY1211" s="418"/>
      <c r="BZ1211" s="418" t="s">
        <v>714</v>
      </c>
      <c r="CA1211" s="418"/>
      <c r="CB1211" s="418"/>
      <c r="CC1211" s="418"/>
      <c r="CD1211" s="418"/>
      <c r="CE1211" s="418"/>
      <c r="CF1211" s="418"/>
      <c r="CG1211" s="418"/>
      <c r="CH1211" s="418"/>
    </row>
    <row r="1212" spans="1:86" s="1362" customFormat="1">
      <c r="A1212" s="537" t="s">
        <v>39</v>
      </c>
      <c r="B1212" s="537" t="s">
        <v>39</v>
      </c>
      <c r="C1212" s="537" t="s">
        <v>736</v>
      </c>
      <c r="D1212" s="537">
        <v>2016</v>
      </c>
      <c r="E1212" s="1357" t="s">
        <v>962</v>
      </c>
      <c r="F1212" s="537" t="s">
        <v>403</v>
      </c>
      <c r="G1212" s="537" t="s">
        <v>794</v>
      </c>
      <c r="H1212" s="1363" t="s">
        <v>2073</v>
      </c>
      <c r="I1212" s="537" t="s">
        <v>1389</v>
      </c>
      <c r="J1212" s="537" t="s">
        <v>1040</v>
      </c>
      <c r="K1212" s="369">
        <v>0</v>
      </c>
      <c r="L1212" s="369">
        <v>1</v>
      </c>
      <c r="M1212" s="537">
        <v>3</v>
      </c>
      <c r="N1212" s="1359">
        <f t="shared" si="18"/>
        <v>4</v>
      </c>
      <c r="O1212" s="1360"/>
      <c r="P1212" s="378"/>
      <c r="Q1212" s="1361"/>
      <c r="R1212" s="1361"/>
      <c r="S1212" s="1361"/>
      <c r="T1212" s="1361"/>
      <c r="U1212" s="1361"/>
      <c r="V1212" s="1361"/>
      <c r="W1212" s="1361"/>
      <c r="X1212" s="1361"/>
      <c r="Y1212" s="1361"/>
      <c r="Z1212" s="1361"/>
      <c r="AA1212" s="1361"/>
      <c r="AB1212" s="1361"/>
      <c r="AC1212" s="1361"/>
      <c r="AD1212" s="1361"/>
      <c r="AE1212" s="1361"/>
      <c r="AF1212" s="1361"/>
      <c r="AG1212" s="1361"/>
      <c r="AH1212" s="1361"/>
      <c r="AI1212" s="1361"/>
      <c r="AJ1212" s="1361"/>
      <c r="AK1212" s="1361"/>
      <c r="AL1212" s="1361"/>
      <c r="AM1212" s="1361"/>
      <c r="AN1212" s="1361"/>
      <c r="AO1212" s="1361"/>
      <c r="AP1212" s="1361"/>
      <c r="AQ1212" s="1361"/>
      <c r="AR1212" s="1361"/>
      <c r="AS1212" s="1361"/>
      <c r="AT1212" s="1361"/>
      <c r="AU1212" s="1361"/>
      <c r="AV1212" s="1361"/>
      <c r="AW1212" s="1361"/>
      <c r="AX1212" s="1361"/>
      <c r="AY1212" s="1361"/>
      <c r="AZ1212" s="1361"/>
      <c r="BA1212" s="310" t="s">
        <v>354</v>
      </c>
      <c r="BB1212" s="310" t="s">
        <v>355</v>
      </c>
      <c r="BC1212" s="418"/>
      <c r="BD1212" s="418" t="s">
        <v>427</v>
      </c>
      <c r="BE1212" s="419"/>
      <c r="BF1212" s="419"/>
      <c r="BG1212" s="418"/>
      <c r="BH1212" s="418"/>
      <c r="BI1212" s="418"/>
      <c r="BJ1212" s="418"/>
      <c r="BK1212" s="418"/>
      <c r="BL1212" s="418"/>
      <c r="BM1212" s="192" t="s">
        <v>474</v>
      </c>
      <c r="BN1212" s="418"/>
      <c r="BO1212" s="418" t="s">
        <v>655</v>
      </c>
      <c r="BP1212" s="418"/>
      <c r="BQ1212" s="418"/>
      <c r="BR1212" s="418"/>
      <c r="BS1212" s="418"/>
      <c r="BT1212" s="418"/>
      <c r="BU1212" s="418" t="s">
        <v>721</v>
      </c>
      <c r="BV1212" s="418"/>
      <c r="BW1212" s="418"/>
      <c r="BX1212" s="418"/>
      <c r="BY1212" s="418"/>
      <c r="BZ1212" s="418" t="s">
        <v>713</v>
      </c>
      <c r="CA1212" s="418"/>
      <c r="CB1212" s="418"/>
      <c r="CC1212" s="418"/>
      <c r="CD1212" s="418"/>
      <c r="CE1212" s="418"/>
      <c r="CF1212" s="418"/>
      <c r="CG1212" s="418"/>
      <c r="CH1212" s="418"/>
    </row>
    <row r="1213" spans="1:86" s="1362" customFormat="1">
      <c r="A1213" s="537" t="s">
        <v>39</v>
      </c>
      <c r="B1213" s="537" t="s">
        <v>39</v>
      </c>
      <c r="C1213" s="537" t="s">
        <v>736</v>
      </c>
      <c r="D1213" s="537">
        <v>2016</v>
      </c>
      <c r="E1213" s="1357" t="s">
        <v>962</v>
      </c>
      <c r="F1213" s="537" t="s">
        <v>403</v>
      </c>
      <c r="G1213" s="537" t="s">
        <v>794</v>
      </c>
      <c r="H1213" s="1358" t="s">
        <v>2074</v>
      </c>
      <c r="I1213" s="537" t="s">
        <v>860</v>
      </c>
      <c r="J1213" s="537" t="s">
        <v>1040</v>
      </c>
      <c r="K1213" s="369">
        <v>0</v>
      </c>
      <c r="L1213" s="369">
        <v>0</v>
      </c>
      <c r="M1213" s="537">
        <v>4</v>
      </c>
      <c r="N1213" s="1359">
        <f t="shared" si="18"/>
        <v>4</v>
      </c>
      <c r="O1213" s="1360"/>
      <c r="P1213" s="378"/>
      <c r="Q1213" s="1361"/>
      <c r="R1213" s="1361"/>
      <c r="S1213" s="1361"/>
      <c r="T1213" s="1361"/>
      <c r="U1213" s="1361"/>
      <c r="V1213" s="1361"/>
      <c r="W1213" s="1361"/>
      <c r="X1213" s="1361"/>
      <c r="Y1213" s="1361"/>
      <c r="Z1213" s="1361"/>
      <c r="AA1213" s="1361"/>
      <c r="AB1213" s="1361"/>
      <c r="AC1213" s="1361"/>
      <c r="AD1213" s="1361"/>
      <c r="AE1213" s="1361"/>
      <c r="AF1213" s="1361"/>
      <c r="AG1213" s="1361"/>
      <c r="AH1213" s="1361"/>
      <c r="AI1213" s="1361"/>
      <c r="AJ1213" s="1361"/>
      <c r="AK1213" s="1361"/>
      <c r="AL1213" s="1361"/>
      <c r="AM1213" s="1361"/>
      <c r="AN1213" s="1361"/>
      <c r="AO1213" s="1361"/>
      <c r="AP1213" s="1361"/>
      <c r="AQ1213" s="1361"/>
      <c r="AR1213" s="1361"/>
      <c r="AS1213" s="1361"/>
      <c r="AT1213" s="1361"/>
      <c r="AU1213" s="1361"/>
      <c r="AV1213" s="1361"/>
      <c r="AW1213" s="1361"/>
      <c r="AX1213" s="1361"/>
      <c r="AY1213" s="1361"/>
      <c r="AZ1213" s="1361"/>
      <c r="BA1213" s="310" t="s">
        <v>352</v>
      </c>
      <c r="BB1213" s="310" t="s">
        <v>321</v>
      </c>
      <c r="BC1213" s="418"/>
      <c r="BD1213" s="418" t="s">
        <v>428</v>
      </c>
      <c r="BE1213" s="419"/>
      <c r="BF1213" s="419"/>
      <c r="BG1213" s="418"/>
      <c r="BH1213" s="1364" t="s">
        <v>3010</v>
      </c>
      <c r="BI1213" s="418" t="s">
        <v>787</v>
      </c>
      <c r="BJ1213" s="418"/>
      <c r="BK1213" s="418"/>
      <c r="BL1213" s="418"/>
      <c r="BM1213" s="192" t="s">
        <v>475</v>
      </c>
      <c r="BN1213" s="418"/>
      <c r="BO1213" s="418" t="s">
        <v>656</v>
      </c>
      <c r="BP1213" s="418"/>
      <c r="BQ1213" s="418"/>
      <c r="BR1213" s="418"/>
      <c r="BS1213" s="418"/>
      <c r="BT1213" s="418"/>
      <c r="BU1213" s="418" t="s">
        <v>722</v>
      </c>
      <c r="BV1213" s="418"/>
      <c r="BW1213" s="418"/>
      <c r="BX1213" s="418"/>
      <c r="BY1213" s="418"/>
      <c r="BZ1213" s="418" t="s">
        <v>707</v>
      </c>
      <c r="CA1213" s="418"/>
      <c r="CB1213" s="418"/>
      <c r="CC1213" s="418"/>
      <c r="CD1213" s="418"/>
      <c r="CE1213" s="418"/>
      <c r="CF1213" s="418"/>
      <c r="CG1213" s="418"/>
      <c r="CH1213" s="418"/>
    </row>
    <row r="1214" spans="1:86" s="1362" customFormat="1">
      <c r="A1214" s="537" t="s">
        <v>39</v>
      </c>
      <c r="B1214" s="537" t="s">
        <v>39</v>
      </c>
      <c r="C1214" s="537" t="s">
        <v>736</v>
      </c>
      <c r="D1214" s="537">
        <v>2016</v>
      </c>
      <c r="E1214" s="1357" t="s">
        <v>962</v>
      </c>
      <c r="F1214" s="537" t="s">
        <v>403</v>
      </c>
      <c r="G1214" s="537" t="s">
        <v>794</v>
      </c>
      <c r="H1214" s="1363" t="s">
        <v>545</v>
      </c>
      <c r="I1214" s="537" t="s">
        <v>1389</v>
      </c>
      <c r="J1214" s="537" t="s">
        <v>1040</v>
      </c>
      <c r="K1214" s="369">
        <v>0</v>
      </c>
      <c r="L1214" s="369">
        <v>0</v>
      </c>
      <c r="M1214" s="537">
        <v>1</v>
      </c>
      <c r="N1214" s="1359">
        <f t="shared" si="18"/>
        <v>1</v>
      </c>
      <c r="O1214" s="1360"/>
      <c r="P1214" s="378"/>
      <c r="Q1214" s="1361"/>
      <c r="R1214" s="1361"/>
      <c r="S1214" s="1361"/>
      <c r="T1214" s="1361"/>
      <c r="U1214" s="1361"/>
      <c r="V1214" s="1361"/>
      <c r="W1214" s="1361"/>
      <c r="X1214" s="1361"/>
      <c r="Y1214" s="1361"/>
      <c r="Z1214" s="1361"/>
      <c r="AA1214" s="1361"/>
      <c r="AB1214" s="1361"/>
      <c r="AC1214" s="1361"/>
      <c r="AD1214" s="1361"/>
      <c r="AE1214" s="1361"/>
      <c r="AF1214" s="1361"/>
      <c r="AG1214" s="1361"/>
      <c r="AH1214" s="1361"/>
      <c r="AI1214" s="1361"/>
      <c r="AJ1214" s="1361"/>
      <c r="AK1214" s="1361"/>
      <c r="AL1214" s="1361"/>
      <c r="AM1214" s="1361"/>
      <c r="AN1214" s="1361"/>
      <c r="AO1214" s="1361"/>
      <c r="AP1214" s="1361"/>
      <c r="AQ1214" s="1361"/>
      <c r="AR1214" s="1361"/>
      <c r="AS1214" s="1361"/>
      <c r="AT1214" s="1361"/>
      <c r="AU1214" s="1361"/>
      <c r="AV1214" s="1361"/>
      <c r="AW1214" s="1361"/>
      <c r="AX1214" s="1361"/>
      <c r="AY1214" s="1361"/>
      <c r="AZ1214" s="1361"/>
      <c r="BA1214" s="310" t="s">
        <v>356</v>
      </c>
      <c r="BB1214" s="310" t="s">
        <v>357</v>
      </c>
      <c r="BC1214" s="418"/>
      <c r="BD1214" s="418" t="s">
        <v>119</v>
      </c>
      <c r="BE1214" s="419"/>
      <c r="BF1214" s="419"/>
      <c r="BG1214" s="418"/>
      <c r="BH1214" s="418"/>
      <c r="BI1214" s="418"/>
      <c r="BJ1214" s="418"/>
      <c r="BK1214" s="418"/>
      <c r="BL1214" s="418"/>
      <c r="BM1214" s="192" t="s">
        <v>476</v>
      </c>
      <c r="BN1214" s="418"/>
      <c r="BO1214" s="418" t="s">
        <v>657</v>
      </c>
      <c r="BP1214" s="418"/>
      <c r="BQ1214" s="418"/>
      <c r="BR1214" s="418"/>
      <c r="BS1214" s="418"/>
      <c r="BT1214" s="418"/>
      <c r="BU1214" s="418" t="s">
        <v>667</v>
      </c>
      <c r="BV1214" s="418"/>
      <c r="BW1214" s="418"/>
      <c r="BX1214" s="418"/>
      <c r="BY1214" s="418"/>
      <c r="BZ1214" s="418" t="s">
        <v>441</v>
      </c>
      <c r="CA1214" s="418"/>
      <c r="CB1214" s="418"/>
      <c r="CC1214" s="418"/>
      <c r="CD1214" s="418"/>
      <c r="CE1214" s="418"/>
      <c r="CF1214" s="418"/>
      <c r="CG1214" s="418"/>
      <c r="CH1214" s="418"/>
    </row>
    <row r="1215" spans="1:86">
      <c r="A1215" s="537" t="s">
        <v>39</v>
      </c>
      <c r="B1215" s="537" t="s">
        <v>39</v>
      </c>
      <c r="C1215" s="537" t="s">
        <v>736</v>
      </c>
      <c r="D1215" s="537">
        <v>2016</v>
      </c>
      <c r="E1215" s="1357" t="s">
        <v>962</v>
      </c>
      <c r="F1215" s="537" t="s">
        <v>403</v>
      </c>
      <c r="G1215" s="537" t="s">
        <v>794</v>
      </c>
      <c r="H1215" s="1363" t="s">
        <v>1122</v>
      </c>
      <c r="I1215" s="537" t="s">
        <v>860</v>
      </c>
      <c r="J1215" s="537" t="s">
        <v>1040</v>
      </c>
      <c r="K1215" s="369">
        <v>0</v>
      </c>
      <c r="L1215" s="369">
        <v>0</v>
      </c>
      <c r="M1215" s="537">
        <v>1</v>
      </c>
      <c r="N1215" s="1359">
        <f t="shared" si="18"/>
        <v>1</v>
      </c>
      <c r="O1215" s="1360"/>
      <c r="BA1215" s="310" t="s">
        <v>358</v>
      </c>
      <c r="BB1215" s="310" t="s">
        <v>324</v>
      </c>
      <c r="BC1215" s="66"/>
      <c r="BD1215" s="66" t="s">
        <v>429</v>
      </c>
      <c r="BE1215" s="309"/>
      <c r="BF1215" s="309"/>
      <c r="BG1215" s="66"/>
      <c r="BH1215" s="66"/>
      <c r="BI1215" s="66"/>
      <c r="BJ1215" s="66"/>
      <c r="BK1215" s="66"/>
      <c r="BL1215" s="66"/>
      <c r="BM1215" s="192" t="s">
        <v>477</v>
      </c>
      <c r="BN1215" s="66"/>
      <c r="BO1215" s="66" t="s">
        <v>658</v>
      </c>
      <c r="BP1215" s="66"/>
      <c r="BQ1215" s="66"/>
      <c r="BR1215" s="66"/>
      <c r="BS1215" s="66"/>
      <c r="BT1215" s="66"/>
      <c r="BU1215" s="197" t="s">
        <v>668</v>
      </c>
      <c r="BV1215" s="197"/>
      <c r="BW1215" s="197"/>
      <c r="BX1215" s="197"/>
      <c r="BY1215" s="197"/>
      <c r="BZ1215" s="197" t="s">
        <v>708</v>
      </c>
      <c r="CA1215" s="197"/>
      <c r="CB1215" s="197"/>
      <c r="CC1215" s="66"/>
      <c r="CD1215" s="66"/>
      <c r="CE1215" s="66"/>
      <c r="CF1215" s="66"/>
      <c r="CG1215" s="66"/>
      <c r="CH1215" s="66"/>
    </row>
    <row r="1216" spans="1:86">
      <c r="A1216" s="537" t="s">
        <v>39</v>
      </c>
      <c r="B1216" s="537" t="s">
        <v>39</v>
      </c>
      <c r="C1216" s="537" t="s">
        <v>736</v>
      </c>
      <c r="D1216" s="537">
        <v>2016</v>
      </c>
      <c r="E1216" s="1357" t="s">
        <v>962</v>
      </c>
      <c r="F1216" s="537" t="s">
        <v>403</v>
      </c>
      <c r="G1216" s="537" t="s">
        <v>794</v>
      </c>
      <c r="H1216" s="1358" t="s">
        <v>582</v>
      </c>
      <c r="I1216" s="537" t="s">
        <v>1389</v>
      </c>
      <c r="J1216" s="537" t="s">
        <v>1040</v>
      </c>
      <c r="K1216" s="369">
        <v>0</v>
      </c>
      <c r="L1216" s="369">
        <v>0</v>
      </c>
      <c r="M1216" s="537">
        <v>1</v>
      </c>
      <c r="N1216" s="1359">
        <f t="shared" si="18"/>
        <v>1</v>
      </c>
      <c r="O1216" s="1360"/>
      <c r="BA1216" s="310" t="s">
        <v>359</v>
      </c>
      <c r="BB1216" s="310" t="s">
        <v>360</v>
      </c>
      <c r="BC1216" s="66"/>
      <c r="BD1216" s="66"/>
      <c r="BE1216" s="309"/>
      <c r="BF1216" s="309"/>
      <c r="BG1216" s="66"/>
      <c r="BH1216" s="66"/>
      <c r="BI1216" s="66"/>
      <c r="BJ1216" s="66"/>
      <c r="BK1216" s="66"/>
      <c r="BL1216" s="66"/>
      <c r="BM1216" s="192" t="s">
        <v>478</v>
      </c>
      <c r="BN1216" s="66"/>
      <c r="BO1216" s="66" t="s">
        <v>646</v>
      </c>
      <c r="BP1216" s="66"/>
      <c r="BQ1216" s="66"/>
      <c r="BR1216" s="66"/>
      <c r="BS1216" s="66"/>
      <c r="BT1216" s="66"/>
      <c r="BU1216" s="197" t="s">
        <v>669</v>
      </c>
      <c r="BV1216" s="197"/>
      <c r="BW1216" s="197"/>
      <c r="BX1216" s="197"/>
      <c r="BY1216" s="197"/>
      <c r="BZ1216" s="66"/>
      <c r="CA1216" s="197"/>
      <c r="CB1216" s="197"/>
      <c r="CC1216" s="66"/>
      <c r="CD1216" s="66"/>
      <c r="CE1216" s="66"/>
      <c r="CF1216" s="66"/>
      <c r="CG1216" s="66"/>
      <c r="CH1216" s="66"/>
    </row>
    <row r="1217" spans="1:86">
      <c r="A1217" s="537" t="s">
        <v>39</v>
      </c>
      <c r="B1217" s="537" t="s">
        <v>39</v>
      </c>
      <c r="C1217" s="537" t="s">
        <v>736</v>
      </c>
      <c r="D1217" s="537">
        <v>2016</v>
      </c>
      <c r="E1217" s="1357" t="s">
        <v>962</v>
      </c>
      <c r="F1217" s="537" t="s">
        <v>403</v>
      </c>
      <c r="G1217" s="537" t="s">
        <v>794</v>
      </c>
      <c r="H1217" s="1363" t="s">
        <v>85</v>
      </c>
      <c r="I1217" s="537" t="s">
        <v>1389</v>
      </c>
      <c r="J1217" s="537" t="s">
        <v>1073</v>
      </c>
      <c r="K1217" s="369">
        <v>0</v>
      </c>
      <c r="L1217" s="369">
        <v>11103</v>
      </c>
      <c r="M1217" s="537">
        <v>0</v>
      </c>
      <c r="N1217" s="1359">
        <f t="shared" si="18"/>
        <v>11103</v>
      </c>
      <c r="O1217" s="1360"/>
      <c r="BA1217" s="310" t="s">
        <v>361</v>
      </c>
      <c r="BB1217" s="310" t="s">
        <v>362</v>
      </c>
      <c r="BC1217" s="66"/>
      <c r="BD1217" s="66"/>
      <c r="BE1217" s="309"/>
      <c r="BF1217" s="309"/>
      <c r="BG1217" s="66"/>
      <c r="BH1217" s="66"/>
      <c r="BI1217" s="66"/>
      <c r="BJ1217" s="66"/>
      <c r="BK1217" s="66"/>
      <c r="BL1217" s="66"/>
      <c r="BM1217" s="192" t="s">
        <v>479</v>
      </c>
      <c r="BN1217" s="66"/>
      <c r="BO1217" s="66" t="s">
        <v>659</v>
      </c>
      <c r="BP1217" s="66"/>
      <c r="BQ1217" s="66"/>
      <c r="BR1217" s="66"/>
      <c r="BS1217" s="66"/>
      <c r="BT1217" s="66"/>
      <c r="BU1217" s="197" t="s">
        <v>670</v>
      </c>
      <c r="BV1217" s="197"/>
      <c r="BW1217" s="197"/>
      <c r="BX1217" s="197"/>
      <c r="BY1217" s="197"/>
      <c r="BZ1217" s="197"/>
      <c r="CA1217" s="197"/>
      <c r="CB1217" s="197"/>
      <c r="CC1217" s="66"/>
      <c r="CD1217" s="66"/>
      <c r="CE1217" s="66"/>
      <c r="CF1217" s="66"/>
      <c r="CG1217" s="66"/>
      <c r="CH1217" s="66"/>
    </row>
    <row r="1218" spans="1:86">
      <c r="A1218" s="537" t="s">
        <v>39</v>
      </c>
      <c r="B1218" s="537" t="s">
        <v>39</v>
      </c>
      <c r="C1218" s="537" t="s">
        <v>736</v>
      </c>
      <c r="D1218" s="537">
        <v>2016</v>
      </c>
      <c r="E1218" s="1357" t="s">
        <v>962</v>
      </c>
      <c r="F1218" s="537" t="s">
        <v>403</v>
      </c>
      <c r="G1218" s="537" t="s">
        <v>794</v>
      </c>
      <c r="H1218" s="1358" t="s">
        <v>2075</v>
      </c>
      <c r="I1218" s="537" t="s">
        <v>1389</v>
      </c>
      <c r="J1218" s="537" t="s">
        <v>1073</v>
      </c>
      <c r="K1218" s="369">
        <v>0</v>
      </c>
      <c r="L1218" s="369">
        <v>6776</v>
      </c>
      <c r="M1218" s="537">
        <v>0</v>
      </c>
      <c r="N1218" s="1359">
        <f t="shared" si="18"/>
        <v>6776</v>
      </c>
      <c r="O1218" s="1360"/>
      <c r="BA1218" s="310" t="s">
        <v>363</v>
      </c>
      <c r="BB1218" s="310" t="s">
        <v>364</v>
      </c>
      <c r="BC1218" s="66"/>
      <c r="BD1218" s="138" t="s">
        <v>3016</v>
      </c>
      <c r="BE1218" s="309"/>
      <c r="BF1218" s="309"/>
      <c r="BG1218" s="66"/>
      <c r="BH1218" s="138" t="s">
        <v>2905</v>
      </c>
      <c r="BI1218" s="66"/>
      <c r="BJ1218" s="66"/>
      <c r="BK1218" s="66"/>
      <c r="BL1218" s="66"/>
      <c r="BM1218" s="192" t="s">
        <v>480</v>
      </c>
      <c r="BN1218" s="66"/>
      <c r="BO1218" s="66" t="s">
        <v>647</v>
      </c>
      <c r="BP1218" s="66"/>
      <c r="BQ1218" s="66"/>
      <c r="BR1218" s="66"/>
      <c r="BS1218" s="66"/>
      <c r="BT1218" s="66"/>
      <c r="BU1218" s="197" t="s">
        <v>691</v>
      </c>
      <c r="BV1218" s="197"/>
      <c r="BW1218" s="197"/>
      <c r="BX1218" s="197"/>
      <c r="BY1218" s="197"/>
      <c r="BZ1218" s="197" t="s">
        <v>2906</v>
      </c>
      <c r="CA1218" s="197"/>
      <c r="CB1218" s="197"/>
      <c r="CC1218" s="66"/>
      <c r="CD1218" s="43" t="s">
        <v>212</v>
      </c>
      <c r="CE1218" s="44"/>
      <c r="CF1218" s="43" t="s">
        <v>213</v>
      </c>
      <c r="CG1218" s="66"/>
      <c r="CH1218" s="66"/>
    </row>
    <row r="1219" spans="1:86">
      <c r="A1219" s="537" t="s">
        <v>39</v>
      </c>
      <c r="B1219" s="537" t="s">
        <v>39</v>
      </c>
      <c r="C1219" s="537" t="s">
        <v>736</v>
      </c>
      <c r="D1219" s="537">
        <v>2016</v>
      </c>
      <c r="E1219" s="1357" t="s">
        <v>962</v>
      </c>
      <c r="F1219" s="537" t="s">
        <v>403</v>
      </c>
      <c r="G1219" s="537" t="s">
        <v>794</v>
      </c>
      <c r="H1219" s="1358" t="s">
        <v>2076</v>
      </c>
      <c r="I1219" s="537" t="s">
        <v>860</v>
      </c>
      <c r="J1219" s="537" t="s">
        <v>1073</v>
      </c>
      <c r="K1219" s="369">
        <v>0</v>
      </c>
      <c r="L1219" s="369">
        <v>1988</v>
      </c>
      <c r="M1219" s="537">
        <v>0</v>
      </c>
      <c r="N1219" s="1359">
        <f t="shared" si="18"/>
        <v>1988</v>
      </c>
      <c r="O1219" s="1360"/>
      <c r="BA1219" s="310" t="s">
        <v>365</v>
      </c>
      <c r="BB1219" s="310" t="s">
        <v>366</v>
      </c>
      <c r="BC1219" s="66"/>
      <c r="BD1219" s="66" t="s">
        <v>430</v>
      </c>
      <c r="BE1219" s="309"/>
      <c r="BF1219" s="309"/>
      <c r="BG1219" s="66"/>
      <c r="BH1219" s="66" t="s">
        <v>459</v>
      </c>
      <c r="BI1219" s="66"/>
      <c r="BJ1219" s="66"/>
      <c r="BK1219" s="66"/>
      <c r="BL1219" s="66"/>
      <c r="BM1219" s="192" t="s">
        <v>481</v>
      </c>
      <c r="BN1219" s="66"/>
      <c r="BO1219" s="66"/>
      <c r="BP1219" s="66"/>
      <c r="BQ1219" s="66"/>
      <c r="BR1219" s="66"/>
      <c r="BS1219" s="66"/>
      <c r="BT1219" s="66"/>
      <c r="BU1219" s="197" t="s">
        <v>671</v>
      </c>
      <c r="BV1219" s="197"/>
      <c r="BW1219" s="197"/>
      <c r="BX1219" s="197"/>
      <c r="BY1219" s="197"/>
      <c r="BZ1219" s="197" t="s">
        <v>173</v>
      </c>
      <c r="CA1219" s="197"/>
      <c r="CB1219" s="197"/>
      <c r="CC1219" s="66"/>
      <c r="CD1219" s="44" t="s">
        <v>214</v>
      </c>
      <c r="CE1219" s="44"/>
      <c r="CF1219" s="44" t="s">
        <v>215</v>
      </c>
      <c r="CG1219" s="66"/>
      <c r="CH1219" s="66"/>
    </row>
    <row r="1220" spans="1:86">
      <c r="A1220" s="537" t="s">
        <v>39</v>
      </c>
      <c r="B1220" s="537" t="s">
        <v>39</v>
      </c>
      <c r="C1220" s="537" t="s">
        <v>736</v>
      </c>
      <c r="D1220" s="537">
        <v>2016</v>
      </c>
      <c r="E1220" s="1357" t="s">
        <v>962</v>
      </c>
      <c r="F1220" s="537" t="s">
        <v>403</v>
      </c>
      <c r="G1220" s="537" t="s">
        <v>794</v>
      </c>
      <c r="H1220" s="1358" t="s">
        <v>2077</v>
      </c>
      <c r="I1220" s="537" t="s">
        <v>860</v>
      </c>
      <c r="J1220" s="537" t="s">
        <v>1073</v>
      </c>
      <c r="K1220" s="369">
        <v>0</v>
      </c>
      <c r="L1220" s="369">
        <v>5694</v>
      </c>
      <c r="M1220" s="537">
        <v>0</v>
      </c>
      <c r="N1220" s="1359">
        <f t="shared" si="18"/>
        <v>5694</v>
      </c>
      <c r="O1220" s="1360"/>
      <c r="BA1220" s="310" t="s">
        <v>367</v>
      </c>
      <c r="BB1220" s="310" t="s">
        <v>368</v>
      </c>
      <c r="BC1220" s="66"/>
      <c r="BD1220" s="66" t="s">
        <v>431</v>
      </c>
      <c r="BE1220" s="309"/>
      <c r="BF1220" s="309"/>
      <c r="BG1220" s="66"/>
      <c r="BH1220" s="66" t="s">
        <v>276</v>
      </c>
      <c r="BI1220" s="66"/>
      <c r="BJ1220" s="66"/>
      <c r="BK1220" s="66"/>
      <c r="BL1220" s="66"/>
      <c r="BM1220" s="192" t="s">
        <v>482</v>
      </c>
      <c r="BN1220" s="66"/>
      <c r="BO1220" s="66"/>
      <c r="BP1220" s="66"/>
      <c r="BQ1220" s="66"/>
      <c r="BR1220" s="66"/>
      <c r="BS1220" s="66"/>
      <c r="BT1220" s="66"/>
      <c r="BU1220" s="197" t="s">
        <v>672</v>
      </c>
      <c r="BV1220" s="197"/>
      <c r="BW1220" s="197"/>
      <c r="BX1220" s="197"/>
      <c r="BY1220" s="197"/>
      <c r="BZ1220" s="197" t="s">
        <v>710</v>
      </c>
      <c r="CA1220" s="197"/>
      <c r="CB1220" s="197"/>
      <c r="CC1220" s="66"/>
      <c r="CD1220" s="44" t="s">
        <v>216</v>
      </c>
      <c r="CE1220" s="44"/>
      <c r="CF1220" s="44" t="s">
        <v>217</v>
      </c>
      <c r="CG1220" s="66"/>
      <c r="CH1220" s="66"/>
    </row>
    <row r="1221" spans="1:86">
      <c r="A1221" s="537" t="s">
        <v>39</v>
      </c>
      <c r="B1221" s="537" t="s">
        <v>39</v>
      </c>
      <c r="C1221" s="537" t="s">
        <v>736</v>
      </c>
      <c r="D1221" s="537">
        <v>2016</v>
      </c>
      <c r="E1221" s="1357" t="s">
        <v>962</v>
      </c>
      <c r="F1221" s="537" t="s">
        <v>403</v>
      </c>
      <c r="G1221" s="537" t="s">
        <v>794</v>
      </c>
      <c r="H1221" s="1358" t="s">
        <v>2078</v>
      </c>
      <c r="I1221" s="537" t="s">
        <v>860</v>
      </c>
      <c r="J1221" s="537" t="s">
        <v>1073</v>
      </c>
      <c r="K1221" s="369">
        <v>0</v>
      </c>
      <c r="L1221" s="369">
        <v>68</v>
      </c>
      <c r="M1221" s="537">
        <v>0</v>
      </c>
      <c r="N1221" s="1359">
        <f t="shared" si="18"/>
        <v>68</v>
      </c>
      <c r="O1221" s="1360"/>
      <c r="BA1221" s="310" t="s">
        <v>370</v>
      </c>
      <c r="BB1221" s="310" t="s">
        <v>4</v>
      </c>
      <c r="BC1221" s="66"/>
      <c r="BD1221" s="66" t="s">
        <v>57</v>
      </c>
      <c r="BE1221" s="309"/>
      <c r="BF1221" s="309"/>
      <c r="BG1221" s="66"/>
      <c r="BH1221" s="66" t="s">
        <v>458</v>
      </c>
      <c r="BI1221" s="66"/>
      <c r="BJ1221" s="66"/>
      <c r="BK1221" s="66"/>
      <c r="BL1221" s="66"/>
      <c r="BM1221" s="192" t="s">
        <v>483</v>
      </c>
      <c r="BN1221" s="66"/>
      <c r="BO1221" s="66"/>
      <c r="BP1221" s="66"/>
      <c r="BQ1221" s="66"/>
      <c r="BR1221" s="66"/>
      <c r="BS1221" s="66"/>
      <c r="BT1221" s="66"/>
      <c r="BU1221" s="197" t="s">
        <v>673</v>
      </c>
      <c r="BV1221" s="197"/>
      <c r="BW1221" s="197"/>
      <c r="BX1221" s="197"/>
      <c r="BY1221" s="197"/>
      <c r="BZ1221" s="197" t="s">
        <v>57</v>
      </c>
      <c r="CA1221" s="197"/>
      <c r="CB1221" s="197"/>
      <c r="CC1221" s="66"/>
      <c r="CD1221" s="44" t="s">
        <v>218</v>
      </c>
      <c r="CE1221" s="44"/>
      <c r="CF1221" s="44" t="s">
        <v>219</v>
      </c>
      <c r="CG1221" s="66"/>
      <c r="CH1221" s="66"/>
    </row>
    <row r="1222" spans="1:86">
      <c r="A1222" s="537" t="s">
        <v>39</v>
      </c>
      <c r="B1222" s="537" t="s">
        <v>39</v>
      </c>
      <c r="C1222" s="537" t="s">
        <v>736</v>
      </c>
      <c r="D1222" s="537">
        <v>2016</v>
      </c>
      <c r="E1222" s="1357" t="s">
        <v>962</v>
      </c>
      <c r="F1222" s="537" t="s">
        <v>403</v>
      </c>
      <c r="G1222" s="537" t="s">
        <v>794</v>
      </c>
      <c r="H1222" s="1358" t="s">
        <v>2079</v>
      </c>
      <c r="I1222" s="537" t="s">
        <v>860</v>
      </c>
      <c r="J1222" s="537" t="s">
        <v>1073</v>
      </c>
      <c r="K1222" s="369">
        <v>0</v>
      </c>
      <c r="L1222" s="369">
        <v>63</v>
      </c>
      <c r="M1222" s="537">
        <v>0</v>
      </c>
      <c r="N1222" s="1359">
        <f t="shared" ref="N1222:N1285" si="19">K1222+L1222+M1222</f>
        <v>63</v>
      </c>
      <c r="O1222" s="1360"/>
      <c r="BA1222" s="292"/>
      <c r="BB1222" s="66"/>
      <c r="BC1222" s="66"/>
      <c r="BD1222" s="66" t="s">
        <v>432</v>
      </c>
      <c r="BE1222" s="66"/>
      <c r="BF1222" s="66"/>
      <c r="BG1222" s="66"/>
      <c r="BH1222" s="66" t="s">
        <v>456</v>
      </c>
      <c r="BI1222" s="66"/>
      <c r="BJ1222" s="66"/>
      <c r="BK1222" s="66"/>
      <c r="BL1222" s="66"/>
      <c r="BM1222" s="192" t="s">
        <v>484</v>
      </c>
      <c r="BN1222" s="66"/>
      <c r="BO1222" s="66"/>
      <c r="BP1222" s="66"/>
      <c r="BQ1222" s="66"/>
      <c r="BR1222" s="66"/>
      <c r="BS1222" s="66"/>
      <c r="BT1222" s="66"/>
      <c r="BU1222" s="197" t="s">
        <v>674</v>
      </c>
      <c r="BV1222" s="197"/>
      <c r="BW1222" s="197"/>
      <c r="BX1222" s="197"/>
      <c r="BY1222" s="197"/>
      <c r="BZ1222" s="197" t="s">
        <v>718</v>
      </c>
      <c r="CA1222" s="197"/>
      <c r="CB1222" s="197"/>
      <c r="CC1222" s="66"/>
      <c r="CD1222" s="44" t="s">
        <v>220</v>
      </c>
      <c r="CE1222" s="44"/>
      <c r="CF1222" s="44" t="s">
        <v>221</v>
      </c>
      <c r="CG1222" s="66"/>
      <c r="CH1222" s="66"/>
    </row>
    <row r="1223" spans="1:86">
      <c r="A1223" s="537" t="s">
        <v>39</v>
      </c>
      <c r="B1223" s="537" t="s">
        <v>39</v>
      </c>
      <c r="C1223" s="537" t="s">
        <v>736</v>
      </c>
      <c r="D1223" s="537">
        <v>2016</v>
      </c>
      <c r="E1223" s="1357" t="s">
        <v>962</v>
      </c>
      <c r="F1223" s="537" t="s">
        <v>403</v>
      </c>
      <c r="G1223" s="537" t="s">
        <v>794</v>
      </c>
      <c r="H1223" s="1358" t="s">
        <v>2080</v>
      </c>
      <c r="I1223" s="537" t="s">
        <v>860</v>
      </c>
      <c r="J1223" s="537" t="s">
        <v>1073</v>
      </c>
      <c r="K1223" s="369">
        <v>0</v>
      </c>
      <c r="L1223" s="369">
        <v>0</v>
      </c>
      <c r="M1223" s="537">
        <v>9</v>
      </c>
      <c r="N1223" s="1359">
        <f t="shared" si="19"/>
        <v>9</v>
      </c>
      <c r="O1223" s="1360"/>
      <c r="BA1223" s="292"/>
      <c r="BB1223" s="66"/>
      <c r="BC1223" s="66"/>
      <c r="BD1223" s="66" t="s">
        <v>433</v>
      </c>
      <c r="BE1223" s="66"/>
      <c r="BF1223" s="66"/>
      <c r="BG1223" s="66"/>
      <c r="BH1223" s="66" t="s">
        <v>457</v>
      </c>
      <c r="BI1223" s="66"/>
      <c r="BJ1223" s="66"/>
      <c r="BK1223" s="66"/>
      <c r="BL1223" s="66"/>
      <c r="BM1223" s="192" t="s">
        <v>485</v>
      </c>
      <c r="BN1223" s="66"/>
      <c r="BO1223" s="66"/>
      <c r="BP1223" s="66"/>
      <c r="BQ1223" s="66"/>
      <c r="BR1223" s="66"/>
      <c r="BS1223" s="66"/>
      <c r="BT1223" s="66"/>
      <c r="BU1223" s="197" t="s">
        <v>675</v>
      </c>
      <c r="BV1223" s="197"/>
      <c r="BW1223" s="197"/>
      <c r="BX1223" s="197"/>
      <c r="BY1223" s="197"/>
      <c r="BZ1223" s="197" t="s">
        <v>709</v>
      </c>
      <c r="CA1223" s="197"/>
      <c r="CB1223" s="197"/>
      <c r="CC1223" s="66"/>
      <c r="CD1223" s="44" t="s">
        <v>222</v>
      </c>
      <c r="CE1223" s="44"/>
      <c r="CF1223" s="44" t="s">
        <v>208</v>
      </c>
      <c r="CG1223" s="66"/>
      <c r="CH1223" s="66"/>
    </row>
    <row r="1224" spans="1:86">
      <c r="A1224" s="537" t="s">
        <v>39</v>
      </c>
      <c r="B1224" s="537" t="s">
        <v>39</v>
      </c>
      <c r="C1224" s="537" t="s">
        <v>736</v>
      </c>
      <c r="D1224" s="537">
        <v>2016</v>
      </c>
      <c r="E1224" s="1357" t="s">
        <v>962</v>
      </c>
      <c r="F1224" s="537" t="s">
        <v>403</v>
      </c>
      <c r="G1224" s="537" t="s">
        <v>794</v>
      </c>
      <c r="H1224" s="1358" t="s">
        <v>2081</v>
      </c>
      <c r="I1224" s="537" t="s">
        <v>860</v>
      </c>
      <c r="J1224" s="537" t="s">
        <v>1073</v>
      </c>
      <c r="K1224" s="369">
        <v>0</v>
      </c>
      <c r="L1224" s="369">
        <v>0</v>
      </c>
      <c r="M1224" s="537">
        <v>447</v>
      </c>
      <c r="N1224" s="1359">
        <f t="shared" si="19"/>
        <v>447</v>
      </c>
      <c r="O1224" s="1360"/>
      <c r="BA1224" s="361" t="s">
        <v>2907</v>
      </c>
      <c r="BB1224" s="66"/>
      <c r="BC1224" s="66"/>
      <c r="BD1224" s="66" t="s">
        <v>174</v>
      </c>
      <c r="BE1224" s="66"/>
      <c r="BF1224" s="66"/>
      <c r="BG1224" s="66"/>
      <c r="BH1224" s="66" t="s">
        <v>277</v>
      </c>
      <c r="BI1224" s="66"/>
      <c r="BJ1224" s="66"/>
      <c r="BK1224" s="66"/>
      <c r="BL1224" s="66"/>
      <c r="BM1224" s="192" t="s">
        <v>486</v>
      </c>
      <c r="BN1224" s="66"/>
      <c r="BO1224" s="66"/>
      <c r="BP1224" s="66"/>
      <c r="BQ1224" s="66"/>
      <c r="BR1224" s="66"/>
      <c r="BS1224" s="66"/>
      <c r="BT1224" s="66"/>
      <c r="BU1224" s="197" t="s">
        <v>692</v>
      </c>
      <c r="BV1224" s="197"/>
      <c r="BW1224" s="197"/>
      <c r="BX1224" s="197"/>
      <c r="BY1224" s="197"/>
      <c r="BZ1224" s="197" t="s">
        <v>174</v>
      </c>
      <c r="CA1224" s="197"/>
      <c r="CB1224" s="197"/>
      <c r="CC1224" s="66"/>
      <c r="CD1224" s="44" t="s">
        <v>223</v>
      </c>
      <c r="CE1224" s="44"/>
      <c r="CF1224" s="44" t="s">
        <v>206</v>
      </c>
      <c r="CG1224" s="66"/>
      <c r="CH1224" s="66"/>
    </row>
    <row r="1225" spans="1:86">
      <c r="A1225" s="537" t="s">
        <v>39</v>
      </c>
      <c r="B1225" s="537" t="s">
        <v>39</v>
      </c>
      <c r="C1225" s="537" t="s">
        <v>736</v>
      </c>
      <c r="D1225" s="537">
        <v>2016</v>
      </c>
      <c r="E1225" s="1357" t="s">
        <v>962</v>
      </c>
      <c r="F1225" s="537" t="s">
        <v>403</v>
      </c>
      <c r="G1225" s="537" t="s">
        <v>794</v>
      </c>
      <c r="H1225" s="1358" t="s">
        <v>2082</v>
      </c>
      <c r="I1225" s="537" t="s">
        <v>860</v>
      </c>
      <c r="J1225" s="537" t="s">
        <v>1073</v>
      </c>
      <c r="K1225" s="369">
        <v>0</v>
      </c>
      <c r="L1225" s="369">
        <v>0</v>
      </c>
      <c r="M1225" s="537">
        <v>406</v>
      </c>
      <c r="N1225" s="1359">
        <f t="shared" si="19"/>
        <v>406</v>
      </c>
      <c r="O1225" s="1360"/>
      <c r="BA1225" s="292" t="s">
        <v>18</v>
      </c>
      <c r="BB1225" s="66"/>
      <c r="BC1225" s="66"/>
      <c r="BD1225" s="66" t="s">
        <v>424</v>
      </c>
      <c r="BE1225" s="66"/>
      <c r="BF1225" s="66"/>
      <c r="BG1225" s="66"/>
      <c r="BH1225" s="66"/>
      <c r="BI1225" s="66"/>
      <c r="BJ1225" s="66"/>
      <c r="BK1225" s="66"/>
      <c r="BL1225" s="66"/>
      <c r="BM1225" s="192" t="s">
        <v>487</v>
      </c>
      <c r="BN1225" s="66"/>
      <c r="BO1225" s="66"/>
      <c r="BP1225" s="66"/>
      <c r="BQ1225" s="66"/>
      <c r="BR1225" s="66"/>
      <c r="BS1225" s="66"/>
      <c r="BT1225" s="66"/>
      <c r="BU1225" s="197" t="s">
        <v>676</v>
      </c>
      <c r="BV1225" s="197"/>
      <c r="BW1225" s="197"/>
      <c r="BX1225" s="197"/>
      <c r="BY1225" s="197"/>
      <c r="BZ1225" s="197" t="s">
        <v>717</v>
      </c>
      <c r="CA1225" s="197"/>
      <c r="CB1225" s="197"/>
      <c r="CC1225" s="66"/>
      <c r="CD1225" s="44" t="s">
        <v>224</v>
      </c>
      <c r="CE1225" s="44"/>
      <c r="CF1225" s="44" t="s">
        <v>225</v>
      </c>
      <c r="CG1225" s="66"/>
      <c r="CH1225" s="66"/>
    </row>
    <row r="1226" spans="1:86">
      <c r="A1226" s="1348" t="s">
        <v>39</v>
      </c>
      <c r="B1226" s="1348" t="s">
        <v>39</v>
      </c>
      <c r="C1226" s="537" t="s">
        <v>736</v>
      </c>
      <c r="D1226" s="1348">
        <v>2016</v>
      </c>
      <c r="E1226" s="1349" t="s">
        <v>962</v>
      </c>
      <c r="F1226" s="1348" t="s">
        <v>403</v>
      </c>
      <c r="G1226" s="1349" t="s">
        <v>794</v>
      </c>
      <c r="H1226" s="1350" t="s">
        <v>2083</v>
      </c>
      <c r="I1226" s="537" t="s">
        <v>860</v>
      </c>
      <c r="J1226" s="1348" t="s">
        <v>1073</v>
      </c>
      <c r="K1226" s="1348">
        <v>0</v>
      </c>
      <c r="L1226" s="1348">
        <v>0</v>
      </c>
      <c r="M1226" s="1348">
        <v>11</v>
      </c>
      <c r="N1226" s="536">
        <f t="shared" si="19"/>
        <v>11</v>
      </c>
      <c r="O1226" s="417"/>
      <c r="BA1226" s="292" t="s">
        <v>20</v>
      </c>
      <c r="BB1226" s="66"/>
      <c r="BC1226" s="66"/>
      <c r="BD1226" s="66" t="s">
        <v>434</v>
      </c>
      <c r="BE1226" s="66"/>
      <c r="BF1226" s="66"/>
      <c r="BG1226" s="66"/>
      <c r="BH1226" s="66"/>
      <c r="BI1226" s="66"/>
      <c r="BJ1226" s="66"/>
      <c r="BK1226" s="66"/>
      <c r="BL1226" s="66"/>
      <c r="BM1226" s="192" t="s">
        <v>488</v>
      </c>
      <c r="BN1226" s="66"/>
      <c r="BO1226" s="66"/>
      <c r="BP1226" s="66"/>
      <c r="BQ1226" s="66"/>
      <c r="BR1226" s="66"/>
      <c r="BS1226" s="66"/>
      <c r="BT1226" s="66"/>
      <c r="BU1226" s="197" t="s">
        <v>693</v>
      </c>
      <c r="BV1226" s="197"/>
      <c r="BW1226" s="197"/>
      <c r="BX1226" s="197"/>
      <c r="BY1226" s="197"/>
      <c r="BZ1226" s="197" t="s">
        <v>184</v>
      </c>
      <c r="CA1226" s="197"/>
      <c r="CB1226" s="197"/>
      <c r="CC1226" s="66"/>
      <c r="CD1226" s="44" t="s">
        <v>226</v>
      </c>
      <c r="CE1226" s="44"/>
      <c r="CF1226" s="44" t="s">
        <v>207</v>
      </c>
      <c r="CG1226" s="66"/>
      <c r="CH1226" s="66"/>
    </row>
    <row r="1227" spans="1:86">
      <c r="A1227" s="1348" t="s">
        <v>39</v>
      </c>
      <c r="B1227" s="1348" t="s">
        <v>39</v>
      </c>
      <c r="C1227" s="537" t="s">
        <v>736</v>
      </c>
      <c r="D1227" s="1348">
        <v>2016</v>
      </c>
      <c r="E1227" s="1349" t="s">
        <v>962</v>
      </c>
      <c r="F1227" s="1348" t="s">
        <v>403</v>
      </c>
      <c r="G1227" s="1349" t="s">
        <v>794</v>
      </c>
      <c r="H1227" s="1350" t="s">
        <v>2067</v>
      </c>
      <c r="I1227" s="1348" t="s">
        <v>860</v>
      </c>
      <c r="J1227" s="1348" t="s">
        <v>1073</v>
      </c>
      <c r="K1227" s="1348">
        <v>0</v>
      </c>
      <c r="L1227" s="1348">
        <v>0</v>
      </c>
      <c r="M1227" s="1348">
        <v>1</v>
      </c>
      <c r="N1227" s="536">
        <f t="shared" si="19"/>
        <v>1</v>
      </c>
      <c r="O1227" s="417"/>
      <c r="BA1227" s="292" t="s">
        <v>22</v>
      </c>
      <c r="BB1227" s="66"/>
      <c r="BC1227" s="66"/>
      <c r="BD1227" s="66" t="s">
        <v>435</v>
      </c>
      <c r="BE1227" s="66"/>
      <c r="BF1227" s="66"/>
      <c r="BG1227" s="66"/>
      <c r="BH1227" s="138" t="s">
        <v>630</v>
      </c>
      <c r="BI1227" s="66"/>
      <c r="BJ1227" s="66"/>
      <c r="BK1227" s="66"/>
      <c r="BL1227" s="66"/>
      <c r="BM1227" s="192" t="s">
        <v>489</v>
      </c>
      <c r="BN1227" s="66"/>
      <c r="BO1227" s="66"/>
      <c r="BP1227" s="66"/>
      <c r="BQ1227" s="66"/>
      <c r="BR1227" s="66"/>
      <c r="BS1227" s="66"/>
      <c r="BT1227" s="66"/>
      <c r="BU1227" s="197" t="s">
        <v>677</v>
      </c>
      <c r="BV1227" s="197"/>
      <c r="BW1227" s="197"/>
      <c r="BX1227" s="197"/>
      <c r="BY1227" s="197"/>
      <c r="BZ1227" s="197" t="s">
        <v>702</v>
      </c>
      <c r="CA1227" s="197"/>
      <c r="CB1227" s="197"/>
      <c r="CC1227" s="66"/>
      <c r="CD1227" s="44" t="s">
        <v>227</v>
      </c>
      <c r="CE1227" s="44"/>
      <c r="CF1227" s="44"/>
      <c r="CG1227" s="66"/>
      <c r="CH1227" s="66"/>
    </row>
    <row r="1228" spans="1:86">
      <c r="A1228" s="1348" t="s">
        <v>39</v>
      </c>
      <c r="B1228" s="1348" t="s">
        <v>39</v>
      </c>
      <c r="C1228" s="537" t="s">
        <v>736</v>
      </c>
      <c r="D1228" s="1348">
        <v>2016</v>
      </c>
      <c r="E1228" s="1349" t="s">
        <v>962</v>
      </c>
      <c r="F1228" s="1348" t="s">
        <v>403</v>
      </c>
      <c r="G1228" s="1349" t="s">
        <v>794</v>
      </c>
      <c r="H1228" s="1350" t="s">
        <v>1114</v>
      </c>
      <c r="I1228" s="1348" t="s">
        <v>860</v>
      </c>
      <c r="J1228" s="1348" t="s">
        <v>1073</v>
      </c>
      <c r="K1228" s="1348">
        <v>0</v>
      </c>
      <c r="L1228" s="1348">
        <v>0</v>
      </c>
      <c r="M1228" s="1348">
        <v>113</v>
      </c>
      <c r="N1228" s="536">
        <f t="shared" si="19"/>
        <v>113</v>
      </c>
      <c r="O1228" s="417"/>
      <c r="BA1228" s="292" t="s">
        <v>24</v>
      </c>
      <c r="BB1228" s="66"/>
      <c r="BC1228" s="66"/>
      <c r="BD1228" s="197" t="s">
        <v>437</v>
      </c>
      <c r="BE1228" s="66"/>
      <c r="BF1228" s="66"/>
      <c r="BG1228" s="66"/>
      <c r="BH1228" s="66" t="s">
        <v>729</v>
      </c>
      <c r="BI1228" s="66"/>
      <c r="BJ1228" s="66"/>
      <c r="BK1228" s="66"/>
      <c r="BL1228" s="66"/>
      <c r="BM1228" s="192" t="s">
        <v>490</v>
      </c>
      <c r="BN1228" s="66"/>
      <c r="BO1228" s="66"/>
      <c r="BP1228" s="66"/>
      <c r="BQ1228" s="66"/>
      <c r="BR1228" s="66"/>
      <c r="BS1228" s="66"/>
      <c r="BT1228" s="66"/>
      <c r="BU1228" s="197" t="s">
        <v>694</v>
      </c>
      <c r="BV1228" s="197"/>
      <c r="BW1228" s="197"/>
      <c r="BX1228" s="197"/>
      <c r="BY1228" s="197"/>
      <c r="BZ1228" s="197" t="s">
        <v>712</v>
      </c>
      <c r="CA1228" s="197"/>
      <c r="CB1228" s="197"/>
      <c r="CC1228" s="66"/>
      <c r="CD1228" s="44" t="s">
        <v>228</v>
      </c>
      <c r="CE1228" s="44"/>
      <c r="CF1228" s="44"/>
      <c r="CG1228" s="66"/>
      <c r="CH1228" s="66"/>
    </row>
    <row r="1229" spans="1:86">
      <c r="A1229" s="1348" t="s">
        <v>39</v>
      </c>
      <c r="B1229" s="1348" t="s">
        <v>39</v>
      </c>
      <c r="C1229" s="537" t="s">
        <v>736</v>
      </c>
      <c r="D1229" s="1348">
        <v>2016</v>
      </c>
      <c r="E1229" s="1349" t="s">
        <v>962</v>
      </c>
      <c r="F1229" s="1348" t="s">
        <v>403</v>
      </c>
      <c r="G1229" s="1349" t="s">
        <v>794</v>
      </c>
      <c r="H1229" s="1350" t="s">
        <v>477</v>
      </c>
      <c r="I1229" s="1348" t="s">
        <v>860</v>
      </c>
      <c r="J1229" s="1348" t="s">
        <v>1073</v>
      </c>
      <c r="K1229" s="1348">
        <v>0</v>
      </c>
      <c r="L1229" s="1348">
        <v>0</v>
      </c>
      <c r="M1229" s="1348">
        <v>8</v>
      </c>
      <c r="N1229" s="536">
        <f t="shared" si="19"/>
        <v>8</v>
      </c>
      <c r="O1229" s="417"/>
      <c r="BA1229" s="292" t="s">
        <v>401</v>
      </c>
      <c r="BB1229" s="66"/>
      <c r="BC1229" s="66"/>
      <c r="BD1229" s="197" t="s">
        <v>436</v>
      </c>
      <c r="BE1229" s="66"/>
      <c r="BF1229" s="66"/>
      <c r="BG1229" s="66"/>
      <c r="BH1229" s="66" t="s">
        <v>631</v>
      </c>
      <c r="BI1229" s="66"/>
      <c r="BJ1229" s="66"/>
      <c r="BK1229" s="66"/>
      <c r="BL1229" s="66"/>
      <c r="BM1229" s="192" t="s">
        <v>491</v>
      </c>
      <c r="BN1229" s="66"/>
      <c r="BO1229" s="66"/>
      <c r="BP1229" s="66"/>
      <c r="BQ1229" s="66"/>
      <c r="BR1229" s="66"/>
      <c r="BS1229" s="66"/>
      <c r="BT1229" s="66"/>
      <c r="BU1229" s="197" t="s">
        <v>678</v>
      </c>
      <c r="BV1229" s="197"/>
      <c r="BW1229" s="197"/>
      <c r="BX1229" s="197"/>
      <c r="BY1229" s="197"/>
      <c r="BZ1229" s="197" t="s">
        <v>703</v>
      </c>
      <c r="CA1229" s="197"/>
      <c r="CB1229" s="197"/>
      <c r="CC1229" s="66"/>
      <c r="CD1229" s="44" t="s">
        <v>229</v>
      </c>
      <c r="CE1229" s="44"/>
      <c r="CF1229" s="44"/>
      <c r="CG1229" s="66"/>
      <c r="CH1229" s="66"/>
    </row>
    <row r="1230" spans="1:86">
      <c r="A1230" s="1348" t="s">
        <v>39</v>
      </c>
      <c r="B1230" s="1348" t="s">
        <v>39</v>
      </c>
      <c r="C1230" s="537" t="s">
        <v>736</v>
      </c>
      <c r="D1230" s="1348">
        <v>2016</v>
      </c>
      <c r="E1230" s="1349" t="s">
        <v>962</v>
      </c>
      <c r="F1230" s="1348" t="s">
        <v>403</v>
      </c>
      <c r="G1230" s="1349" t="s">
        <v>794</v>
      </c>
      <c r="H1230" s="1350" t="s">
        <v>2084</v>
      </c>
      <c r="I1230" s="537" t="s">
        <v>860</v>
      </c>
      <c r="J1230" s="1348" t="s">
        <v>1073</v>
      </c>
      <c r="K1230" s="1348">
        <v>0</v>
      </c>
      <c r="L1230" s="1348">
        <v>0</v>
      </c>
      <c r="M1230" s="1348">
        <v>4</v>
      </c>
      <c r="N1230" s="536">
        <f t="shared" si="19"/>
        <v>4</v>
      </c>
      <c r="O1230" s="417"/>
      <c r="BA1230" s="292"/>
      <c r="BB1230" s="66"/>
      <c r="BC1230" s="66"/>
      <c r="BD1230" s="197" t="s">
        <v>438</v>
      </c>
      <c r="BE1230" s="66"/>
      <c r="BF1230" s="66"/>
      <c r="BG1230" s="66"/>
      <c r="BH1230" s="66" t="s">
        <v>632</v>
      </c>
      <c r="BI1230" s="66"/>
      <c r="BJ1230" s="66"/>
      <c r="BK1230" s="66"/>
      <c r="BL1230" s="66"/>
      <c r="BM1230" s="192" t="s">
        <v>492</v>
      </c>
      <c r="BN1230" s="66"/>
      <c r="BO1230" s="66"/>
      <c r="BP1230" s="66"/>
      <c r="BQ1230" s="66"/>
      <c r="BR1230" s="66"/>
      <c r="BS1230" s="66"/>
      <c r="BT1230" s="66"/>
      <c r="BU1230" s="197" t="s">
        <v>695</v>
      </c>
      <c r="BV1230" s="197"/>
      <c r="BW1230" s="197"/>
      <c r="BX1230" s="197"/>
      <c r="BY1230" s="197"/>
      <c r="BZ1230" s="197" t="s">
        <v>704</v>
      </c>
      <c r="CA1230" s="197"/>
      <c r="CB1230" s="197"/>
      <c r="CC1230" s="66"/>
      <c r="CD1230" s="44" t="s">
        <v>230</v>
      </c>
      <c r="CE1230" s="44"/>
      <c r="CF1230" s="44"/>
      <c r="CG1230" s="66"/>
      <c r="CH1230" s="66"/>
    </row>
    <row r="1231" spans="1:86">
      <c r="A1231" s="1348" t="s">
        <v>39</v>
      </c>
      <c r="B1231" s="1348" t="s">
        <v>39</v>
      </c>
      <c r="C1231" s="537" t="s">
        <v>736</v>
      </c>
      <c r="D1231" s="1348">
        <v>2016</v>
      </c>
      <c r="E1231" s="1349" t="s">
        <v>962</v>
      </c>
      <c r="F1231" s="1348" t="s">
        <v>403</v>
      </c>
      <c r="G1231" s="1349" t="s">
        <v>794</v>
      </c>
      <c r="H1231" s="1350" t="s">
        <v>2085</v>
      </c>
      <c r="I1231" s="537" t="s">
        <v>860</v>
      </c>
      <c r="J1231" s="1348" t="s">
        <v>1073</v>
      </c>
      <c r="K1231" s="1348">
        <v>0</v>
      </c>
      <c r="L1231" s="1348">
        <v>0</v>
      </c>
      <c r="M1231" s="1348">
        <v>2</v>
      </c>
      <c r="N1231" s="536">
        <f t="shared" si="19"/>
        <v>2</v>
      </c>
      <c r="O1231" s="417"/>
      <c r="BA1231" s="292"/>
      <c r="BB1231" s="66"/>
      <c r="BC1231" s="66"/>
      <c r="BD1231" s="197" t="s">
        <v>439</v>
      </c>
      <c r="BE1231" s="66"/>
      <c r="BF1231" s="66"/>
      <c r="BG1231" s="66"/>
      <c r="BH1231" s="66" t="s">
        <v>633</v>
      </c>
      <c r="BI1231" s="66"/>
      <c r="BJ1231" s="66"/>
      <c r="BK1231" s="66"/>
      <c r="BL1231" s="66"/>
      <c r="BM1231" s="192" t="s">
        <v>493</v>
      </c>
      <c r="BN1231" s="66"/>
      <c r="BO1231" s="66"/>
      <c r="BP1231" s="66"/>
      <c r="BQ1231" s="66"/>
      <c r="BR1231" s="66"/>
      <c r="BS1231" s="66"/>
      <c r="BT1231" s="66"/>
      <c r="BU1231" s="197" t="s">
        <v>696</v>
      </c>
      <c r="BV1231" s="197"/>
      <c r="BW1231" s="197"/>
      <c r="BX1231" s="197"/>
      <c r="BY1231" s="197"/>
      <c r="BZ1231" s="197" t="s">
        <v>715</v>
      </c>
      <c r="CA1231" s="197"/>
      <c r="CB1231" s="197"/>
      <c r="CC1231" s="66"/>
      <c r="CD1231" s="44" t="s">
        <v>231</v>
      </c>
      <c r="CE1231" s="44"/>
      <c r="CF1231" s="44"/>
      <c r="CG1231" s="66"/>
      <c r="CH1231" s="66"/>
    </row>
    <row r="1232" spans="1:86">
      <c r="A1232" s="1348" t="s">
        <v>39</v>
      </c>
      <c r="B1232" s="1348" t="s">
        <v>39</v>
      </c>
      <c r="C1232" s="537" t="s">
        <v>736</v>
      </c>
      <c r="D1232" s="1348">
        <v>2016</v>
      </c>
      <c r="E1232" s="1349" t="s">
        <v>962</v>
      </c>
      <c r="F1232" s="1348" t="s">
        <v>403</v>
      </c>
      <c r="G1232" s="1349" t="s">
        <v>794</v>
      </c>
      <c r="H1232" s="1350" t="s">
        <v>2078</v>
      </c>
      <c r="I1232" s="537" t="s">
        <v>860</v>
      </c>
      <c r="J1232" s="1348" t="s">
        <v>1073</v>
      </c>
      <c r="K1232" s="1348">
        <v>0</v>
      </c>
      <c r="L1232" s="1348">
        <v>0</v>
      </c>
      <c r="M1232" s="1348">
        <v>12</v>
      </c>
      <c r="N1232" s="536">
        <f t="shared" si="19"/>
        <v>12</v>
      </c>
      <c r="O1232" s="417"/>
      <c r="BA1232" s="292" t="s">
        <v>2908</v>
      </c>
      <c r="BB1232" s="66"/>
      <c r="BC1232" s="66"/>
      <c r="BD1232" s="197" t="s">
        <v>440</v>
      </c>
      <c r="BE1232" s="66"/>
      <c r="BF1232" s="66"/>
      <c r="BG1232" s="66"/>
      <c r="BH1232" s="66" t="s">
        <v>634</v>
      </c>
      <c r="BI1232" s="66"/>
      <c r="BJ1232" s="66"/>
      <c r="BK1232" s="66"/>
      <c r="BL1232" s="66"/>
      <c r="BM1232" s="192" t="s">
        <v>494</v>
      </c>
      <c r="BN1232" s="66"/>
      <c r="BO1232" s="66"/>
      <c r="BP1232" s="66"/>
      <c r="BQ1232" s="66"/>
      <c r="BR1232" s="66"/>
      <c r="BS1232" s="66"/>
      <c r="BT1232" s="66"/>
      <c r="BU1232" s="197" t="s">
        <v>697</v>
      </c>
      <c r="BV1232" s="197"/>
      <c r="BW1232" s="197"/>
      <c r="BX1232" s="197"/>
      <c r="BY1232" s="197"/>
      <c r="BZ1232" s="197" t="s">
        <v>705</v>
      </c>
      <c r="CA1232" s="197"/>
      <c r="CB1232" s="197"/>
      <c r="CC1232" s="66"/>
      <c r="CD1232" s="66"/>
      <c r="CE1232" s="66"/>
      <c r="CF1232" s="66"/>
      <c r="CG1232" s="66"/>
      <c r="CH1232" s="66"/>
    </row>
    <row r="1233" spans="1:86">
      <c r="A1233" s="1348" t="s">
        <v>39</v>
      </c>
      <c r="B1233" s="1348" t="s">
        <v>39</v>
      </c>
      <c r="C1233" s="537" t="s">
        <v>736</v>
      </c>
      <c r="D1233" s="1348">
        <v>2016</v>
      </c>
      <c r="E1233" s="1349" t="s">
        <v>962</v>
      </c>
      <c r="F1233" s="1348" t="s">
        <v>403</v>
      </c>
      <c r="G1233" s="1349" t="s">
        <v>794</v>
      </c>
      <c r="H1233" s="1350" t="s">
        <v>1400</v>
      </c>
      <c r="I1233" s="537" t="s">
        <v>860</v>
      </c>
      <c r="J1233" s="1348" t="s">
        <v>1073</v>
      </c>
      <c r="K1233" s="1348">
        <v>0</v>
      </c>
      <c r="L1233" s="1348">
        <v>0</v>
      </c>
      <c r="M1233" s="1348">
        <v>18</v>
      </c>
      <c r="N1233" s="536">
        <f t="shared" si="19"/>
        <v>18</v>
      </c>
      <c r="O1233" s="417"/>
      <c r="BA1233" s="292" t="s">
        <v>40</v>
      </c>
      <c r="BB1233" s="66"/>
      <c r="BC1233" s="66"/>
      <c r="BD1233" s="197" t="s">
        <v>441</v>
      </c>
      <c r="BE1233" s="66"/>
      <c r="BF1233" s="66"/>
      <c r="BG1233" s="66"/>
      <c r="BH1233" s="66" t="s">
        <v>635</v>
      </c>
      <c r="BI1233" s="66"/>
      <c r="BJ1233" s="66"/>
      <c r="BK1233" s="66"/>
      <c r="BL1233" s="66"/>
      <c r="BM1233" s="192" t="s">
        <v>495</v>
      </c>
      <c r="BN1233" s="66"/>
      <c r="BO1233" s="66"/>
      <c r="BP1233" s="66"/>
      <c r="BQ1233" s="66"/>
      <c r="BR1233" s="66"/>
      <c r="BS1233" s="66"/>
      <c r="BT1233" s="66"/>
      <c r="BU1233" s="197" t="s">
        <v>679</v>
      </c>
      <c r="BV1233" s="197"/>
      <c r="BW1233" s="197"/>
      <c r="BX1233" s="197"/>
      <c r="BY1233" s="197"/>
      <c r="BZ1233" s="197" t="s">
        <v>707</v>
      </c>
      <c r="CA1233" s="197"/>
      <c r="CB1233" s="197"/>
      <c r="CC1233" s="66"/>
      <c r="CD1233" s="66"/>
      <c r="CE1233" s="66"/>
      <c r="CF1233" s="66"/>
      <c r="CG1233" s="66"/>
      <c r="CH1233" s="66"/>
    </row>
    <row r="1234" spans="1:86">
      <c r="A1234" s="1348" t="s">
        <v>39</v>
      </c>
      <c r="B1234" s="1348" t="s">
        <v>39</v>
      </c>
      <c r="C1234" s="537" t="s">
        <v>736</v>
      </c>
      <c r="D1234" s="1348">
        <v>2016</v>
      </c>
      <c r="E1234" s="1349" t="s">
        <v>962</v>
      </c>
      <c r="F1234" s="1348" t="s">
        <v>403</v>
      </c>
      <c r="G1234" s="1349" t="s">
        <v>794</v>
      </c>
      <c r="H1234" s="1350" t="s">
        <v>2086</v>
      </c>
      <c r="I1234" s="537" t="s">
        <v>860</v>
      </c>
      <c r="J1234" s="1348" t="s">
        <v>1073</v>
      </c>
      <c r="K1234" s="1348">
        <v>0</v>
      </c>
      <c r="L1234" s="1348">
        <v>0</v>
      </c>
      <c r="M1234" s="1348">
        <v>17</v>
      </c>
      <c r="N1234" s="536">
        <f t="shared" si="19"/>
        <v>17</v>
      </c>
      <c r="O1234" s="417"/>
      <c r="BA1234" s="292" t="s">
        <v>24</v>
      </c>
      <c r="BB1234" s="66"/>
      <c r="BC1234" s="66"/>
      <c r="BD1234" s="197" t="s">
        <v>442</v>
      </c>
      <c r="BE1234" s="66"/>
      <c r="BF1234" s="66"/>
      <c r="BG1234" s="66"/>
      <c r="BH1234" s="66" t="s">
        <v>636</v>
      </c>
      <c r="BI1234" s="66"/>
      <c r="BJ1234" s="66"/>
      <c r="BK1234" s="66"/>
      <c r="BL1234" s="66"/>
      <c r="BM1234" s="192" t="s">
        <v>496</v>
      </c>
      <c r="BN1234" s="66"/>
      <c r="BO1234" s="66"/>
      <c r="BP1234" s="66"/>
      <c r="BQ1234" s="66"/>
      <c r="BR1234" s="66"/>
      <c r="BS1234" s="66"/>
      <c r="BT1234" s="66"/>
      <c r="BU1234" s="197" t="s">
        <v>680</v>
      </c>
      <c r="BV1234" s="197"/>
      <c r="BW1234" s="197"/>
      <c r="BX1234" s="197"/>
      <c r="BY1234" s="197"/>
      <c r="BZ1234" s="197" t="s">
        <v>441</v>
      </c>
      <c r="CA1234" s="197"/>
      <c r="CB1234" s="197"/>
      <c r="CC1234" s="66"/>
      <c r="CD1234" s="66"/>
      <c r="CE1234" s="66"/>
      <c r="CF1234" s="66"/>
      <c r="CG1234" s="66"/>
      <c r="CH1234" s="66"/>
    </row>
    <row r="1235" spans="1:86">
      <c r="A1235" s="1348" t="s">
        <v>39</v>
      </c>
      <c r="B1235" s="1348" t="s">
        <v>39</v>
      </c>
      <c r="C1235" s="537" t="s">
        <v>736</v>
      </c>
      <c r="D1235" s="1348">
        <v>2016</v>
      </c>
      <c r="E1235" s="1349" t="s">
        <v>962</v>
      </c>
      <c r="F1235" s="1348" t="s">
        <v>403</v>
      </c>
      <c r="G1235" s="1349" t="s">
        <v>794</v>
      </c>
      <c r="H1235" s="1350" t="s">
        <v>2087</v>
      </c>
      <c r="I1235" s="1348" t="s">
        <v>860</v>
      </c>
      <c r="J1235" s="1348" t="s">
        <v>1073</v>
      </c>
      <c r="K1235" s="1348">
        <v>0</v>
      </c>
      <c r="L1235" s="1348">
        <v>0</v>
      </c>
      <c r="M1235" s="1348">
        <v>9</v>
      </c>
      <c r="N1235" s="536">
        <f t="shared" si="19"/>
        <v>9</v>
      </c>
      <c r="O1235" s="417"/>
      <c r="BA1235" s="292" t="s">
        <v>401</v>
      </c>
      <c r="BB1235" s="66"/>
      <c r="BC1235" s="66"/>
      <c r="BD1235" s="197" t="s">
        <v>443</v>
      </c>
      <c r="BE1235" s="66"/>
      <c r="BF1235" s="66"/>
      <c r="BG1235" s="66"/>
      <c r="BH1235" s="66" t="s">
        <v>637</v>
      </c>
      <c r="BI1235" s="66"/>
      <c r="BJ1235" s="66"/>
      <c r="BK1235" s="66"/>
      <c r="BL1235" s="66"/>
      <c r="BM1235" s="192" t="s">
        <v>497</v>
      </c>
      <c r="BN1235" s="66"/>
      <c r="BO1235" s="66"/>
      <c r="BP1235" s="66"/>
      <c r="BQ1235" s="66"/>
      <c r="BR1235" s="66"/>
      <c r="BS1235" s="66"/>
      <c r="BT1235" s="66"/>
      <c r="BU1235" s="197" t="s">
        <v>682</v>
      </c>
      <c r="BV1235" s="197"/>
      <c r="BW1235" s="197"/>
      <c r="BX1235" s="197"/>
      <c r="BY1235" s="197"/>
      <c r="BZ1235" s="197" t="s">
        <v>708</v>
      </c>
      <c r="CA1235" s="197"/>
      <c r="CB1235" s="197"/>
      <c r="CC1235" s="66"/>
      <c r="CD1235" s="66"/>
      <c r="CE1235" s="66"/>
      <c r="CF1235" s="66"/>
      <c r="CG1235" s="66"/>
      <c r="CH1235" s="66"/>
    </row>
    <row r="1236" spans="1:86">
      <c r="A1236" s="1348" t="s">
        <v>39</v>
      </c>
      <c r="B1236" s="1348" t="s">
        <v>39</v>
      </c>
      <c r="C1236" s="537" t="s">
        <v>736</v>
      </c>
      <c r="D1236" s="1348">
        <v>2016</v>
      </c>
      <c r="E1236" s="1349" t="s">
        <v>962</v>
      </c>
      <c r="F1236" s="1348" t="s">
        <v>403</v>
      </c>
      <c r="G1236" s="1349" t="s">
        <v>794</v>
      </c>
      <c r="H1236" s="1350" t="s">
        <v>490</v>
      </c>
      <c r="I1236" s="1348" t="s">
        <v>860</v>
      </c>
      <c r="J1236" s="1348" t="s">
        <v>1073</v>
      </c>
      <c r="K1236" s="1348">
        <v>0</v>
      </c>
      <c r="L1236" s="1348">
        <v>0</v>
      </c>
      <c r="M1236" s="1348">
        <v>18</v>
      </c>
      <c r="N1236" s="536">
        <f t="shared" si="19"/>
        <v>18</v>
      </c>
      <c r="O1236" s="417"/>
      <c r="BA1236" s="292"/>
      <c r="BB1236" s="66"/>
      <c r="BC1236" s="66"/>
      <c r="BD1236" s="66" t="s">
        <v>429</v>
      </c>
      <c r="BE1236" s="66"/>
      <c r="BF1236" s="66"/>
      <c r="BG1236" s="66"/>
      <c r="BH1236" s="66" t="s">
        <v>638</v>
      </c>
      <c r="BI1236" s="66"/>
      <c r="BJ1236" s="66"/>
      <c r="BK1236" s="66"/>
      <c r="BL1236" s="66"/>
      <c r="BM1236" s="192" t="s">
        <v>498</v>
      </c>
      <c r="BN1236" s="66"/>
      <c r="BO1236" s="66"/>
      <c r="BP1236" s="66"/>
      <c r="BQ1236" s="66"/>
      <c r="BR1236" s="66"/>
      <c r="BS1236" s="66"/>
      <c r="BT1236" s="66"/>
      <c r="BU1236" s="197" t="s">
        <v>683</v>
      </c>
      <c r="BV1236" s="197"/>
      <c r="BW1236" s="197"/>
      <c r="BX1236" s="197"/>
      <c r="BY1236" s="197"/>
      <c r="BZ1236" s="66"/>
      <c r="CA1236" s="197"/>
      <c r="CB1236" s="197"/>
      <c r="CC1236" s="66"/>
      <c r="CD1236" s="66"/>
      <c r="CE1236" s="66"/>
      <c r="CF1236" s="66"/>
      <c r="CG1236" s="66"/>
      <c r="CH1236" s="66"/>
    </row>
    <row r="1237" spans="1:86">
      <c r="A1237" s="1348" t="s">
        <v>39</v>
      </c>
      <c r="B1237" s="1348" t="s">
        <v>39</v>
      </c>
      <c r="C1237" s="537" t="s">
        <v>736</v>
      </c>
      <c r="D1237" s="1348">
        <v>2016</v>
      </c>
      <c r="E1237" s="1349" t="s">
        <v>962</v>
      </c>
      <c r="F1237" s="1348" t="s">
        <v>403</v>
      </c>
      <c r="G1237" s="1349" t="s">
        <v>794</v>
      </c>
      <c r="H1237" s="1350" t="s">
        <v>492</v>
      </c>
      <c r="I1237" s="537" t="s">
        <v>860</v>
      </c>
      <c r="J1237" s="1348" t="s">
        <v>1073</v>
      </c>
      <c r="K1237" s="1348">
        <v>0</v>
      </c>
      <c r="L1237" s="1348">
        <v>0</v>
      </c>
      <c r="M1237" s="1348">
        <v>24</v>
      </c>
      <c r="N1237" s="536">
        <f t="shared" si="19"/>
        <v>24</v>
      </c>
      <c r="O1237" s="417"/>
      <c r="BA1237" s="292"/>
      <c r="BB1237" s="66"/>
      <c r="BC1237" s="66"/>
      <c r="BD1237" s="66"/>
      <c r="BE1237" s="66"/>
      <c r="BF1237" s="66"/>
      <c r="BG1237" s="66"/>
      <c r="BH1237" s="66" t="s">
        <v>113</v>
      </c>
      <c r="BI1237" s="66"/>
      <c r="BJ1237" s="66"/>
      <c r="BK1237" s="66"/>
      <c r="BL1237" s="66"/>
      <c r="BM1237" s="192" t="s">
        <v>499</v>
      </c>
      <c r="BN1237" s="66"/>
      <c r="BO1237" s="66"/>
      <c r="BP1237" s="66"/>
      <c r="BQ1237" s="66"/>
      <c r="BR1237" s="66"/>
      <c r="BS1237" s="66"/>
      <c r="BT1237" s="66"/>
      <c r="BU1237" s="66"/>
      <c r="BV1237" s="197"/>
      <c r="BW1237" s="197"/>
      <c r="BX1237" s="197"/>
      <c r="BY1237" s="197"/>
      <c r="BZ1237" s="66"/>
      <c r="CA1237" s="197"/>
      <c r="CB1237" s="197"/>
      <c r="CC1237" s="66"/>
      <c r="CD1237" s="66"/>
      <c r="CE1237" s="66"/>
      <c r="CF1237" s="66"/>
      <c r="CG1237" s="66"/>
      <c r="CH1237" s="66"/>
    </row>
    <row r="1238" spans="1:86">
      <c r="A1238" s="1348" t="s">
        <v>39</v>
      </c>
      <c r="B1238" s="1348" t="s">
        <v>39</v>
      </c>
      <c r="C1238" s="537" t="s">
        <v>736</v>
      </c>
      <c r="D1238" s="1348">
        <v>2016</v>
      </c>
      <c r="E1238" s="1349" t="s">
        <v>962</v>
      </c>
      <c r="F1238" s="1348" t="s">
        <v>403</v>
      </c>
      <c r="G1238" s="1349" t="s">
        <v>794</v>
      </c>
      <c r="H1238" s="1350" t="s">
        <v>2068</v>
      </c>
      <c r="I1238" s="537" t="s">
        <v>860</v>
      </c>
      <c r="J1238" s="1348" t="s">
        <v>1073</v>
      </c>
      <c r="K1238" s="1348">
        <v>0</v>
      </c>
      <c r="L1238" s="1348">
        <v>0</v>
      </c>
      <c r="M1238" s="1348">
        <v>29</v>
      </c>
      <c r="N1238" s="536">
        <f t="shared" si="19"/>
        <v>29</v>
      </c>
      <c r="O1238" s="417"/>
      <c r="BA1238" s="361" t="s">
        <v>299</v>
      </c>
      <c r="BB1238" s="66"/>
      <c r="BC1238" s="66"/>
      <c r="BD1238" s="66"/>
      <c r="BE1238" s="66"/>
      <c r="BF1238" s="66"/>
      <c r="BG1238" s="66"/>
      <c r="BH1238" s="66" t="s">
        <v>114</v>
      </c>
      <c r="BI1238" s="66"/>
      <c r="BJ1238" s="66"/>
      <c r="BK1238" s="66"/>
      <c r="BL1238" s="66"/>
      <c r="BM1238" s="192" t="s">
        <v>500</v>
      </c>
      <c r="BN1238" s="66"/>
      <c r="BO1238" s="66"/>
      <c r="BP1238" s="66"/>
      <c r="BQ1238" s="66"/>
      <c r="BR1238" s="66"/>
      <c r="BS1238" s="66"/>
      <c r="BT1238" s="66"/>
      <c r="BU1238" s="66"/>
      <c r="BV1238" s="197"/>
      <c r="BW1238" s="197"/>
      <c r="BX1238" s="197"/>
      <c r="BY1238" s="197"/>
      <c r="BZ1238" s="197"/>
      <c r="CA1238" s="197"/>
      <c r="CB1238" s="197"/>
      <c r="CC1238" s="66"/>
      <c r="CD1238" s="66"/>
      <c r="CE1238" s="66"/>
      <c r="CF1238" s="66"/>
      <c r="CG1238" s="66"/>
      <c r="CH1238" s="66"/>
    </row>
    <row r="1239" spans="1:86">
      <c r="A1239" s="1348" t="s">
        <v>39</v>
      </c>
      <c r="B1239" s="1348" t="s">
        <v>39</v>
      </c>
      <c r="C1239" s="537" t="s">
        <v>736</v>
      </c>
      <c r="D1239" s="1348">
        <v>2016</v>
      </c>
      <c r="E1239" s="1349" t="s">
        <v>962</v>
      </c>
      <c r="F1239" s="1348" t="s">
        <v>403</v>
      </c>
      <c r="G1239" s="1349" t="s">
        <v>794</v>
      </c>
      <c r="H1239" s="1350" t="s">
        <v>2062</v>
      </c>
      <c r="I1239" s="537" t="s">
        <v>860</v>
      </c>
      <c r="J1239" s="1348" t="s">
        <v>1073</v>
      </c>
      <c r="K1239" s="1348">
        <v>0</v>
      </c>
      <c r="L1239" s="1348">
        <v>0</v>
      </c>
      <c r="M1239" s="1348">
        <v>95</v>
      </c>
      <c r="N1239" s="536">
        <f t="shared" si="19"/>
        <v>95</v>
      </c>
      <c r="O1239" s="417"/>
      <c r="BA1239" s="292" t="s">
        <v>6</v>
      </c>
      <c r="BB1239" s="66"/>
      <c r="BC1239" s="66"/>
      <c r="BD1239" s="138" t="s">
        <v>284</v>
      </c>
      <c r="BE1239" s="66"/>
      <c r="BF1239" s="66"/>
      <c r="BG1239" s="66"/>
      <c r="BH1239" s="66" t="s">
        <v>115</v>
      </c>
      <c r="BI1239" s="66"/>
      <c r="BJ1239" s="66"/>
      <c r="BK1239" s="66"/>
      <c r="BL1239" s="66"/>
      <c r="BM1239" s="192" t="s">
        <v>501</v>
      </c>
      <c r="BN1239" s="66"/>
      <c r="BO1239" s="66"/>
      <c r="BP1239" s="66"/>
      <c r="BQ1239" s="66"/>
      <c r="BR1239" s="66"/>
      <c r="BS1239" s="66"/>
      <c r="BT1239" s="66"/>
      <c r="BU1239" s="197"/>
      <c r="BV1239" s="197"/>
      <c r="BW1239" s="197"/>
      <c r="BX1239" s="197"/>
      <c r="BY1239" s="197"/>
      <c r="BZ1239" s="197"/>
      <c r="CA1239" s="197"/>
      <c r="CB1239" s="197"/>
      <c r="CC1239" s="66"/>
      <c r="CD1239" s="66"/>
      <c r="CE1239" s="66"/>
      <c r="CF1239" s="66"/>
      <c r="CG1239" s="66"/>
      <c r="CH1239" s="66"/>
    </row>
    <row r="1240" spans="1:86">
      <c r="A1240" s="1348" t="s">
        <v>39</v>
      </c>
      <c r="B1240" s="1348" t="s">
        <v>39</v>
      </c>
      <c r="C1240" s="537" t="s">
        <v>736</v>
      </c>
      <c r="D1240" s="1348">
        <v>2016</v>
      </c>
      <c r="E1240" s="1349" t="s">
        <v>962</v>
      </c>
      <c r="F1240" s="1348" t="s">
        <v>403</v>
      </c>
      <c r="G1240" s="1349" t="s">
        <v>794</v>
      </c>
      <c r="H1240" s="1350" t="s">
        <v>1404</v>
      </c>
      <c r="I1240" s="537" t="s">
        <v>860</v>
      </c>
      <c r="J1240" s="1348" t="s">
        <v>1073</v>
      </c>
      <c r="K1240" s="1348">
        <v>0</v>
      </c>
      <c r="L1240" s="1348">
        <v>0</v>
      </c>
      <c r="M1240" s="1348">
        <v>4</v>
      </c>
      <c r="N1240" s="536">
        <f t="shared" si="19"/>
        <v>4</v>
      </c>
      <c r="O1240" s="417"/>
      <c r="BA1240" s="292" t="s">
        <v>101</v>
      </c>
      <c r="BB1240" s="66"/>
      <c r="BC1240" s="66"/>
      <c r="BD1240" s="66" t="s">
        <v>444</v>
      </c>
      <c r="BE1240" s="66"/>
      <c r="BF1240" s="66"/>
      <c r="BG1240" s="66"/>
      <c r="BH1240" s="66"/>
      <c r="BI1240" s="66"/>
      <c r="BJ1240" s="66"/>
      <c r="BK1240" s="66"/>
      <c r="BL1240" s="66"/>
      <c r="BM1240" s="192" t="s">
        <v>502</v>
      </c>
      <c r="BN1240" s="66"/>
      <c r="BO1240" s="66"/>
      <c r="BP1240" s="66"/>
      <c r="BQ1240" s="66"/>
      <c r="BR1240" s="66"/>
      <c r="BS1240" s="66"/>
      <c r="BT1240" s="66"/>
      <c r="BU1240" s="66"/>
      <c r="BV1240" s="197"/>
      <c r="BW1240" s="197"/>
      <c r="BX1240" s="197"/>
      <c r="BY1240" s="197"/>
      <c r="BZ1240" s="197"/>
      <c r="CA1240" s="197"/>
      <c r="CB1240" s="197"/>
      <c r="CC1240" s="66"/>
      <c r="CD1240" s="66"/>
      <c r="CE1240" s="66"/>
      <c r="CF1240" s="66"/>
      <c r="CG1240" s="66"/>
      <c r="CH1240" s="66"/>
    </row>
    <row r="1241" spans="1:86">
      <c r="A1241" s="1348" t="s">
        <v>39</v>
      </c>
      <c r="B1241" s="1348" t="s">
        <v>39</v>
      </c>
      <c r="C1241" s="537" t="s">
        <v>736</v>
      </c>
      <c r="D1241" s="1348">
        <v>2016</v>
      </c>
      <c r="E1241" s="1349" t="s">
        <v>962</v>
      </c>
      <c r="F1241" s="1348" t="s">
        <v>403</v>
      </c>
      <c r="G1241" s="1349" t="s">
        <v>794</v>
      </c>
      <c r="H1241" s="1350" t="s">
        <v>2064</v>
      </c>
      <c r="I1241" s="537" t="s">
        <v>860</v>
      </c>
      <c r="J1241" s="1348" t="s">
        <v>1073</v>
      </c>
      <c r="K1241" s="1348">
        <v>0</v>
      </c>
      <c r="L1241" s="1348">
        <v>0</v>
      </c>
      <c r="M1241" s="1348">
        <v>6</v>
      </c>
      <c r="N1241" s="536">
        <f t="shared" si="19"/>
        <v>6</v>
      </c>
      <c r="O1241" s="417"/>
      <c r="BA1241" s="292" t="s">
        <v>203</v>
      </c>
      <c r="BB1241" s="66"/>
      <c r="BC1241" s="66"/>
      <c r="BD1241" s="66" t="s">
        <v>445</v>
      </c>
      <c r="BE1241" s="66"/>
      <c r="BF1241" s="66"/>
      <c r="BG1241" s="66"/>
      <c r="BH1241" s="66"/>
      <c r="BI1241" s="66"/>
      <c r="BJ1241" s="66"/>
      <c r="BK1241" s="66"/>
      <c r="BL1241" s="66"/>
      <c r="BM1241" s="192" t="s">
        <v>503</v>
      </c>
      <c r="BN1241" s="66"/>
      <c r="BO1241" s="66"/>
      <c r="BP1241" s="66"/>
      <c r="BQ1241" s="66"/>
      <c r="BR1241" s="66"/>
      <c r="BS1241" s="66"/>
      <c r="BT1241" s="66"/>
      <c r="BU1241" s="66"/>
      <c r="BV1241" s="197"/>
      <c r="BW1241" s="197"/>
      <c r="BX1241" s="197"/>
      <c r="BY1241" s="197"/>
      <c r="BZ1241" s="197"/>
      <c r="CA1241" s="197"/>
      <c r="CB1241" s="197"/>
      <c r="CC1241" s="66"/>
      <c r="CD1241" s="66"/>
      <c r="CE1241" s="66"/>
      <c r="CF1241" s="66"/>
      <c r="CG1241" s="66"/>
      <c r="CH1241" s="66"/>
    </row>
    <row r="1242" spans="1:86">
      <c r="A1242" s="1348" t="s">
        <v>39</v>
      </c>
      <c r="B1242" s="1348" t="s">
        <v>39</v>
      </c>
      <c r="C1242" s="537" t="s">
        <v>736</v>
      </c>
      <c r="D1242" s="1348">
        <v>2016</v>
      </c>
      <c r="E1242" s="1349" t="s">
        <v>962</v>
      </c>
      <c r="F1242" s="1348" t="s">
        <v>403</v>
      </c>
      <c r="G1242" s="1349" t="s">
        <v>794</v>
      </c>
      <c r="H1242" s="1350" t="s">
        <v>499</v>
      </c>
      <c r="I1242" s="537" t="s">
        <v>1389</v>
      </c>
      <c r="J1242" s="1348" t="s">
        <v>1073</v>
      </c>
      <c r="K1242" s="1348">
        <v>0</v>
      </c>
      <c r="L1242" s="1348">
        <v>0</v>
      </c>
      <c r="M1242" s="1348">
        <v>1</v>
      </c>
      <c r="N1242" s="536">
        <f t="shared" si="19"/>
        <v>1</v>
      </c>
      <c r="O1242" s="417"/>
      <c r="BA1242" s="292" t="s">
        <v>403</v>
      </c>
      <c r="BB1242" s="66"/>
      <c r="BC1242" s="66"/>
      <c r="BD1242" s="66" t="s">
        <v>446</v>
      </c>
      <c r="BE1242" s="66"/>
      <c r="BF1242" s="66"/>
      <c r="BG1242" s="66"/>
      <c r="BH1242" s="66"/>
      <c r="BI1242" s="66"/>
      <c r="BJ1242" s="66"/>
      <c r="BK1242" s="66"/>
      <c r="BL1242" s="66"/>
      <c r="BM1242" s="192" t="s">
        <v>504</v>
      </c>
      <c r="BN1242" s="66"/>
      <c r="BO1242" s="66"/>
      <c r="BP1242" s="66"/>
      <c r="BQ1242" s="66"/>
      <c r="BR1242" s="66"/>
      <c r="BS1242" s="66"/>
      <c r="BT1242" s="66"/>
      <c r="BU1242" s="66"/>
      <c r="BV1242" s="197"/>
      <c r="BW1242" s="197"/>
      <c r="BX1242" s="197"/>
      <c r="BY1242" s="197"/>
      <c r="BZ1242" s="197"/>
      <c r="CA1242" s="197"/>
      <c r="CB1242" s="197"/>
      <c r="CC1242" s="66"/>
      <c r="CD1242" s="66"/>
      <c r="CE1242" s="66"/>
      <c r="CF1242" s="66"/>
      <c r="CG1242" s="66"/>
      <c r="CH1242" s="66"/>
    </row>
    <row r="1243" spans="1:86">
      <c r="A1243" s="1348" t="s">
        <v>39</v>
      </c>
      <c r="B1243" s="1348" t="s">
        <v>39</v>
      </c>
      <c r="C1243" s="537" t="s">
        <v>736</v>
      </c>
      <c r="D1243" s="1348">
        <v>2016</v>
      </c>
      <c r="E1243" s="1349" t="s">
        <v>962</v>
      </c>
      <c r="F1243" s="1348" t="s">
        <v>403</v>
      </c>
      <c r="G1243" s="1349" t="s">
        <v>794</v>
      </c>
      <c r="H1243" s="1350" t="s">
        <v>2088</v>
      </c>
      <c r="I1243" s="537" t="s">
        <v>860</v>
      </c>
      <c r="J1243" s="1348" t="s">
        <v>1073</v>
      </c>
      <c r="K1243" s="1348">
        <v>0</v>
      </c>
      <c r="L1243" s="1348">
        <v>0</v>
      </c>
      <c r="M1243" s="1348">
        <v>79</v>
      </c>
      <c r="N1243" s="536">
        <f t="shared" si="19"/>
        <v>79</v>
      </c>
      <c r="O1243" s="417"/>
      <c r="BA1243" s="292" t="s">
        <v>404</v>
      </c>
      <c r="BB1243" s="66"/>
      <c r="BC1243" s="66"/>
      <c r="BD1243" s="66"/>
      <c r="BE1243" s="66"/>
      <c r="BF1243" s="66"/>
      <c r="BG1243" s="66"/>
      <c r="BH1243" s="66"/>
      <c r="BI1243" s="66"/>
      <c r="BJ1243" s="66"/>
      <c r="BK1243" s="66"/>
      <c r="BL1243" s="66"/>
      <c r="BM1243" s="192" t="s">
        <v>96</v>
      </c>
      <c r="BN1243" s="66"/>
      <c r="BO1243" s="66"/>
      <c r="BP1243" s="66"/>
      <c r="BQ1243" s="66"/>
      <c r="BR1243" s="66"/>
      <c r="BS1243" s="66"/>
      <c r="BT1243" s="66"/>
      <c r="BU1243" s="66"/>
      <c r="BV1243" s="197"/>
      <c r="BW1243" s="197"/>
      <c r="BX1243" s="197"/>
      <c r="BY1243" s="197"/>
      <c r="BZ1243" s="197"/>
      <c r="CA1243" s="197"/>
      <c r="CB1243" s="197"/>
      <c r="CC1243" s="66"/>
      <c r="CD1243" s="66"/>
      <c r="CE1243" s="66"/>
      <c r="CF1243" s="66"/>
      <c r="CG1243" s="66"/>
      <c r="CH1243" s="66"/>
    </row>
    <row r="1244" spans="1:86">
      <c r="A1244" s="1348" t="s">
        <v>39</v>
      </c>
      <c r="B1244" s="1348" t="s">
        <v>39</v>
      </c>
      <c r="C1244" s="537" t="s">
        <v>736</v>
      </c>
      <c r="D1244" s="1348">
        <v>2016</v>
      </c>
      <c r="E1244" s="1349" t="s">
        <v>962</v>
      </c>
      <c r="F1244" s="1348" t="s">
        <v>403</v>
      </c>
      <c r="G1244" s="1349" t="s">
        <v>794</v>
      </c>
      <c r="H1244" s="1350" t="s">
        <v>2089</v>
      </c>
      <c r="I1244" s="537" t="s">
        <v>860</v>
      </c>
      <c r="J1244" s="1348" t="s">
        <v>1073</v>
      </c>
      <c r="K1244" s="1348">
        <v>0</v>
      </c>
      <c r="L1244" s="1348">
        <v>0</v>
      </c>
      <c r="M1244" s="1348">
        <v>1</v>
      </c>
      <c r="N1244" s="536">
        <f t="shared" si="19"/>
        <v>1</v>
      </c>
      <c r="O1244" s="417"/>
      <c r="BA1244" s="292" t="s">
        <v>270</v>
      </c>
      <c r="BB1244" s="66"/>
      <c r="BC1244" s="66"/>
      <c r="BD1244" s="66"/>
      <c r="BE1244" s="66"/>
      <c r="BF1244" s="66"/>
      <c r="BG1244" s="66"/>
      <c r="BH1244" s="66"/>
      <c r="BI1244" s="66"/>
      <c r="BJ1244" s="66"/>
      <c r="BK1244" s="66"/>
      <c r="BL1244" s="66"/>
      <c r="BM1244" s="192" t="s">
        <v>505</v>
      </c>
      <c r="BN1244" s="66"/>
      <c r="BO1244" s="66"/>
      <c r="BP1244" s="66"/>
      <c r="BQ1244" s="66"/>
      <c r="BR1244" s="66"/>
      <c r="BS1244" s="66"/>
      <c r="BT1244" s="66"/>
      <c r="BU1244" s="66"/>
      <c r="BV1244" s="66"/>
      <c r="BW1244" s="66"/>
      <c r="BX1244" s="66"/>
      <c r="BY1244" s="66"/>
      <c r="BZ1244" s="66"/>
      <c r="CA1244" s="66"/>
      <c r="CB1244" s="66"/>
      <c r="CC1244" s="66"/>
      <c r="CD1244" s="66"/>
      <c r="CE1244" s="66"/>
      <c r="CF1244" s="66"/>
      <c r="CG1244" s="66"/>
      <c r="CH1244" s="66"/>
    </row>
    <row r="1245" spans="1:86">
      <c r="A1245" s="1348" t="s">
        <v>39</v>
      </c>
      <c r="B1245" s="1348" t="s">
        <v>39</v>
      </c>
      <c r="C1245" s="537" t="s">
        <v>736</v>
      </c>
      <c r="D1245" s="1348">
        <v>2016</v>
      </c>
      <c r="E1245" s="1349" t="s">
        <v>962</v>
      </c>
      <c r="F1245" s="1348" t="s">
        <v>403</v>
      </c>
      <c r="G1245" s="1349" t="s">
        <v>794</v>
      </c>
      <c r="H1245" s="1350" t="s">
        <v>2090</v>
      </c>
      <c r="I1245" s="537" t="s">
        <v>860</v>
      </c>
      <c r="J1245" s="1348" t="s">
        <v>1073</v>
      </c>
      <c r="K1245" s="1348">
        <v>0</v>
      </c>
      <c r="L1245" s="1348">
        <v>0</v>
      </c>
      <c r="M1245" s="1348">
        <v>9</v>
      </c>
      <c r="N1245" s="536">
        <f t="shared" si="19"/>
        <v>9</v>
      </c>
      <c r="O1245" s="417"/>
      <c r="BA1245" s="292" t="s">
        <v>405</v>
      </c>
      <c r="BB1245" s="66"/>
      <c r="BC1245" s="66"/>
      <c r="BD1245" s="66"/>
      <c r="BE1245" s="66"/>
      <c r="BF1245" s="66"/>
      <c r="BG1245" s="66"/>
      <c r="BH1245" s="66"/>
      <c r="BI1245" s="66"/>
      <c r="BJ1245" s="66"/>
      <c r="BK1245" s="66"/>
      <c r="BL1245" s="66"/>
      <c r="BM1245" s="192" t="s">
        <v>506</v>
      </c>
      <c r="BN1245" s="66"/>
      <c r="BO1245" s="66"/>
      <c r="BP1245" s="66"/>
      <c r="BQ1245" s="66"/>
      <c r="BR1245" s="66"/>
      <c r="BS1245" s="66"/>
      <c r="BT1245" s="66"/>
      <c r="BU1245" s="66"/>
      <c r="BV1245" s="66"/>
      <c r="BW1245" s="66"/>
      <c r="BX1245" s="66"/>
      <c r="BY1245" s="66"/>
      <c r="BZ1245" s="66"/>
      <c r="CA1245" s="66"/>
      <c r="CB1245" s="66"/>
      <c r="CC1245" s="66"/>
      <c r="CD1245" s="66"/>
      <c r="CE1245" s="66"/>
      <c r="CF1245" s="66"/>
      <c r="CG1245" s="66"/>
      <c r="CH1245" s="66"/>
    </row>
    <row r="1246" spans="1:86">
      <c r="A1246" s="1348" t="s">
        <v>39</v>
      </c>
      <c r="B1246" s="1348" t="s">
        <v>39</v>
      </c>
      <c r="C1246" s="537" t="s">
        <v>736</v>
      </c>
      <c r="D1246" s="1348">
        <v>2016</v>
      </c>
      <c r="E1246" s="1349" t="s">
        <v>962</v>
      </c>
      <c r="F1246" s="1348" t="s">
        <v>403</v>
      </c>
      <c r="G1246" s="1349" t="s">
        <v>794</v>
      </c>
      <c r="H1246" s="1350" t="s">
        <v>506</v>
      </c>
      <c r="I1246" s="537" t="s">
        <v>860</v>
      </c>
      <c r="J1246" s="1348" t="s">
        <v>1073</v>
      </c>
      <c r="K1246" s="1348">
        <v>0</v>
      </c>
      <c r="L1246" s="1348">
        <v>0</v>
      </c>
      <c r="M1246" s="1348">
        <v>95</v>
      </c>
      <c r="N1246" s="536">
        <f t="shared" si="19"/>
        <v>95</v>
      </c>
      <c r="O1246" s="417"/>
      <c r="BA1246" s="292" t="s">
        <v>406</v>
      </c>
      <c r="BB1246" s="66"/>
      <c r="BC1246" s="66"/>
      <c r="BD1246" s="66"/>
      <c r="BE1246" s="66"/>
      <c r="BF1246" s="66"/>
      <c r="BG1246" s="66"/>
      <c r="BH1246" s="66"/>
      <c r="BI1246" s="66"/>
      <c r="BJ1246" s="66"/>
      <c r="BK1246" s="66"/>
      <c r="BL1246" s="66"/>
      <c r="BM1246" s="192" t="s">
        <v>507</v>
      </c>
      <c r="BN1246" s="66"/>
      <c r="BO1246" s="66"/>
      <c r="BP1246" s="66"/>
      <c r="BQ1246" s="66"/>
      <c r="BR1246" s="66"/>
      <c r="BS1246" s="66"/>
      <c r="BT1246" s="66"/>
      <c r="BU1246" s="66"/>
      <c r="BV1246" s="66"/>
      <c r="BW1246" s="66"/>
      <c r="BX1246" s="66"/>
      <c r="BY1246" s="66"/>
      <c r="BZ1246" s="66"/>
      <c r="CA1246" s="66"/>
      <c r="CB1246" s="66"/>
      <c r="CC1246" s="66"/>
      <c r="CD1246" s="66"/>
      <c r="CE1246" s="66"/>
      <c r="CF1246" s="66"/>
      <c r="CG1246" s="66"/>
      <c r="CH1246" s="66"/>
    </row>
    <row r="1247" spans="1:86">
      <c r="A1247" s="1348" t="s">
        <v>39</v>
      </c>
      <c r="B1247" s="1348" t="s">
        <v>39</v>
      </c>
      <c r="C1247" s="537" t="s">
        <v>736</v>
      </c>
      <c r="D1247" s="1348">
        <v>2016</v>
      </c>
      <c r="E1247" s="1349" t="s">
        <v>962</v>
      </c>
      <c r="F1247" s="1348" t="s">
        <v>403</v>
      </c>
      <c r="G1247" s="1349" t="s">
        <v>794</v>
      </c>
      <c r="H1247" s="1350" t="s">
        <v>2091</v>
      </c>
      <c r="I1247" s="537" t="s">
        <v>860</v>
      </c>
      <c r="J1247" s="1348" t="s">
        <v>1073</v>
      </c>
      <c r="K1247" s="1348">
        <v>0</v>
      </c>
      <c r="L1247" s="1348">
        <v>0</v>
      </c>
      <c r="M1247" s="1348">
        <v>30</v>
      </c>
      <c r="N1247" s="536">
        <f t="shared" si="19"/>
        <v>30</v>
      </c>
      <c r="O1247" s="417"/>
      <c r="BA1247" s="292" t="s">
        <v>407</v>
      </c>
      <c r="BB1247" s="66"/>
      <c r="BC1247" s="66"/>
      <c r="BD1247" s="66"/>
      <c r="BE1247" s="66"/>
      <c r="BF1247" s="66"/>
      <c r="BG1247" s="66"/>
      <c r="BH1247" s="66"/>
      <c r="BI1247" s="66"/>
      <c r="BJ1247" s="66"/>
      <c r="BK1247" s="66"/>
      <c r="BL1247" s="66"/>
      <c r="BM1247" s="192" t="s">
        <v>508</v>
      </c>
      <c r="BN1247" s="66"/>
      <c r="BO1247" s="66"/>
      <c r="BP1247" s="66"/>
      <c r="BQ1247" s="66"/>
      <c r="BR1247" s="66"/>
      <c r="BS1247" s="66"/>
      <c r="BT1247" s="66"/>
      <c r="BU1247" s="66"/>
      <c r="BV1247" s="66"/>
      <c r="BW1247" s="66"/>
      <c r="BX1247" s="66"/>
      <c r="BY1247" s="66"/>
      <c r="BZ1247" s="66"/>
      <c r="CA1247" s="66"/>
      <c r="CB1247" s="66"/>
      <c r="CC1247" s="66"/>
      <c r="CD1247" s="66"/>
      <c r="CE1247" s="66"/>
      <c r="CF1247" s="66"/>
      <c r="CG1247" s="66"/>
      <c r="CH1247" s="66"/>
    </row>
    <row r="1248" spans="1:86">
      <c r="A1248" s="1348" t="s">
        <v>39</v>
      </c>
      <c r="B1248" s="1348" t="s">
        <v>39</v>
      </c>
      <c r="C1248" s="537" t="s">
        <v>736</v>
      </c>
      <c r="D1248" s="1348">
        <v>2016</v>
      </c>
      <c r="E1248" s="1349" t="s">
        <v>962</v>
      </c>
      <c r="F1248" s="1348" t="s">
        <v>403</v>
      </c>
      <c r="G1248" s="1349" t="s">
        <v>794</v>
      </c>
      <c r="H1248" s="1350" t="s">
        <v>2092</v>
      </c>
      <c r="I1248" s="537" t="s">
        <v>860</v>
      </c>
      <c r="J1248" s="1348" t="s">
        <v>1073</v>
      </c>
      <c r="K1248" s="1348">
        <v>0</v>
      </c>
      <c r="L1248" s="1348">
        <v>0</v>
      </c>
      <c r="M1248" s="1348">
        <v>30</v>
      </c>
      <c r="N1248" s="536">
        <f t="shared" si="19"/>
        <v>30</v>
      </c>
      <c r="O1248" s="417"/>
      <c r="BA1248" s="292" t="s">
        <v>408</v>
      </c>
      <c r="BB1248" s="66"/>
      <c r="BC1248" s="66"/>
      <c r="BD1248" s="66"/>
      <c r="BE1248" s="66"/>
      <c r="BF1248" s="66"/>
      <c r="BG1248" s="66"/>
      <c r="BH1248" s="66"/>
      <c r="BI1248" s="66"/>
      <c r="BJ1248" s="66"/>
      <c r="BK1248" s="66"/>
      <c r="BL1248" s="66"/>
      <c r="BM1248" s="192" t="s">
        <v>509</v>
      </c>
      <c r="BN1248" s="66"/>
      <c r="BO1248" s="66"/>
      <c r="BP1248" s="66"/>
      <c r="BQ1248" s="66"/>
      <c r="BR1248" s="66"/>
      <c r="BS1248" s="66"/>
      <c r="BT1248" s="66"/>
      <c r="BU1248" s="66"/>
      <c r="BV1248" s="66"/>
      <c r="BW1248" s="66"/>
      <c r="BX1248" s="66"/>
      <c r="BY1248" s="66"/>
      <c r="BZ1248" s="66"/>
      <c r="CA1248" s="66"/>
      <c r="CB1248" s="66"/>
      <c r="CC1248" s="66"/>
      <c r="CD1248" s="66"/>
      <c r="CE1248" s="66"/>
      <c r="CF1248" s="66"/>
      <c r="CG1248" s="66"/>
      <c r="CH1248" s="66"/>
    </row>
    <row r="1249" spans="1:86">
      <c r="A1249" s="1348" t="s">
        <v>39</v>
      </c>
      <c r="B1249" s="1348" t="s">
        <v>39</v>
      </c>
      <c r="C1249" s="537" t="s">
        <v>736</v>
      </c>
      <c r="D1249" s="1348">
        <v>2016</v>
      </c>
      <c r="E1249" s="1349" t="s">
        <v>962</v>
      </c>
      <c r="F1249" s="1348" t="s">
        <v>403</v>
      </c>
      <c r="G1249" s="1349" t="s">
        <v>794</v>
      </c>
      <c r="H1249" s="1350" t="s">
        <v>509</v>
      </c>
      <c r="I1249" s="537" t="s">
        <v>860</v>
      </c>
      <c r="J1249" s="1348" t="s">
        <v>1073</v>
      </c>
      <c r="K1249" s="1348">
        <v>0</v>
      </c>
      <c r="L1249" s="1348">
        <v>0</v>
      </c>
      <c r="M1249" s="1348">
        <v>103</v>
      </c>
      <c r="N1249" s="536">
        <f t="shared" si="19"/>
        <v>103</v>
      </c>
      <c r="O1249" s="417"/>
      <c r="BA1249" s="292" t="s">
        <v>409</v>
      </c>
      <c r="BB1249" s="66"/>
      <c r="BC1249" s="66"/>
      <c r="BD1249" s="66"/>
      <c r="BE1249" s="66"/>
      <c r="BF1249" s="66"/>
      <c r="BG1249" s="66"/>
      <c r="BH1249" s="66"/>
      <c r="BI1249" s="66"/>
      <c r="BJ1249" s="66"/>
      <c r="BK1249" s="66"/>
      <c r="BL1249" s="66"/>
      <c r="BM1249" s="192" t="s">
        <v>510</v>
      </c>
      <c r="BN1249" s="66"/>
      <c r="BO1249" s="66"/>
      <c r="BP1249" s="66"/>
      <c r="BQ1249" s="66"/>
      <c r="BR1249" s="66"/>
      <c r="BS1249" s="66"/>
      <c r="BT1249" s="66"/>
      <c r="BU1249" s="66"/>
      <c r="BV1249" s="66"/>
      <c r="BW1249" s="66"/>
      <c r="BX1249" s="66"/>
      <c r="BY1249" s="66"/>
      <c r="BZ1249" s="66"/>
      <c r="CA1249" s="66"/>
      <c r="CB1249" s="66"/>
      <c r="CC1249" s="66"/>
      <c r="CD1249" s="66"/>
      <c r="CE1249" s="66"/>
      <c r="CF1249" s="66"/>
      <c r="CG1249" s="66"/>
      <c r="CH1249" s="66"/>
    </row>
    <row r="1250" spans="1:86">
      <c r="A1250" s="1348" t="s">
        <v>39</v>
      </c>
      <c r="B1250" s="1348" t="s">
        <v>39</v>
      </c>
      <c r="C1250" s="537" t="s">
        <v>736</v>
      </c>
      <c r="D1250" s="1348">
        <v>2016</v>
      </c>
      <c r="E1250" s="1349" t="s">
        <v>962</v>
      </c>
      <c r="F1250" s="1348" t="s">
        <v>403</v>
      </c>
      <c r="G1250" s="1349" t="s">
        <v>794</v>
      </c>
      <c r="H1250" s="1350" t="s">
        <v>2093</v>
      </c>
      <c r="I1250" s="537" t="s">
        <v>860</v>
      </c>
      <c r="J1250" s="1348" t="s">
        <v>1073</v>
      </c>
      <c r="K1250" s="1348">
        <v>0</v>
      </c>
      <c r="L1250" s="1348">
        <v>0</v>
      </c>
      <c r="M1250" s="1348">
        <v>224</v>
      </c>
      <c r="N1250" s="536">
        <f t="shared" si="19"/>
        <v>224</v>
      </c>
      <c r="O1250" s="417"/>
      <c r="BA1250" s="292" t="s">
        <v>410</v>
      </c>
      <c r="BB1250" s="66"/>
      <c r="BC1250" s="66"/>
      <c r="BD1250" s="66"/>
      <c r="BE1250" s="66"/>
      <c r="BF1250" s="66"/>
      <c r="BG1250" s="66"/>
      <c r="BH1250" s="66"/>
      <c r="BI1250" s="66"/>
      <c r="BJ1250" s="66"/>
      <c r="BK1250" s="66"/>
      <c r="BL1250" s="66"/>
      <c r="BM1250" s="192" t="s">
        <v>511</v>
      </c>
      <c r="BN1250" s="66"/>
      <c r="BO1250" s="66"/>
      <c r="BP1250" s="66"/>
      <c r="BQ1250" s="66"/>
      <c r="BR1250" s="66"/>
      <c r="BS1250" s="66"/>
      <c r="BT1250" s="66"/>
      <c r="BU1250" s="66"/>
      <c r="BV1250" s="66"/>
      <c r="BW1250" s="66"/>
      <c r="BX1250" s="66"/>
      <c r="BY1250" s="66"/>
      <c r="BZ1250" s="66"/>
      <c r="CA1250" s="66"/>
      <c r="CB1250" s="66"/>
      <c r="CC1250" s="66"/>
      <c r="CD1250" s="66"/>
      <c r="CE1250" s="66"/>
      <c r="CF1250" s="66"/>
      <c r="CG1250" s="66"/>
      <c r="CH1250" s="66"/>
    </row>
    <row r="1251" spans="1:86">
      <c r="A1251" s="1348" t="s">
        <v>39</v>
      </c>
      <c r="B1251" s="1348" t="s">
        <v>39</v>
      </c>
      <c r="C1251" s="537" t="s">
        <v>736</v>
      </c>
      <c r="D1251" s="1348">
        <v>2016</v>
      </c>
      <c r="E1251" s="1349" t="s">
        <v>962</v>
      </c>
      <c r="F1251" s="1348" t="s">
        <v>403</v>
      </c>
      <c r="G1251" s="1349" t="s">
        <v>794</v>
      </c>
      <c r="H1251" s="1350" t="s">
        <v>2094</v>
      </c>
      <c r="I1251" s="1348" t="s">
        <v>860</v>
      </c>
      <c r="J1251" s="1348" t="s">
        <v>1073</v>
      </c>
      <c r="K1251" s="1348">
        <v>0</v>
      </c>
      <c r="L1251" s="1348">
        <v>0</v>
      </c>
      <c r="M1251" s="1348">
        <v>86</v>
      </c>
      <c r="N1251" s="536">
        <f t="shared" si="19"/>
        <v>86</v>
      </c>
      <c r="O1251" s="417"/>
      <c r="BA1251" s="292" t="s">
        <v>411</v>
      </c>
      <c r="BB1251" s="66"/>
      <c r="BC1251" s="66"/>
      <c r="BD1251" s="66"/>
      <c r="BE1251" s="66"/>
      <c r="BF1251" s="66"/>
      <c r="BG1251" s="66"/>
      <c r="BH1251" s="66"/>
      <c r="BI1251" s="66"/>
      <c r="BJ1251" s="66"/>
      <c r="BK1251" s="66"/>
      <c r="BL1251" s="66"/>
      <c r="BM1251" s="192" t="s">
        <v>512</v>
      </c>
      <c r="BN1251" s="66"/>
      <c r="BO1251" s="66"/>
      <c r="BP1251" s="66"/>
      <c r="BQ1251" s="66"/>
      <c r="BR1251" s="66"/>
      <c r="BS1251" s="66"/>
      <c r="BT1251" s="66"/>
      <c r="BU1251" s="66"/>
      <c r="BV1251" s="66"/>
      <c r="BW1251" s="66"/>
      <c r="BX1251" s="66"/>
      <c r="BY1251" s="66"/>
      <c r="BZ1251" s="66"/>
      <c r="CA1251" s="66"/>
      <c r="CB1251" s="66"/>
      <c r="CC1251" s="66"/>
      <c r="CD1251" s="66"/>
      <c r="CE1251" s="66"/>
      <c r="CF1251" s="66"/>
      <c r="CG1251" s="66"/>
      <c r="CH1251" s="66"/>
    </row>
    <row r="1252" spans="1:86">
      <c r="A1252" s="1348" t="s">
        <v>39</v>
      </c>
      <c r="B1252" s="1348" t="s">
        <v>39</v>
      </c>
      <c r="C1252" s="537" t="s">
        <v>736</v>
      </c>
      <c r="D1252" s="1348">
        <v>2016</v>
      </c>
      <c r="E1252" s="1349" t="s">
        <v>962</v>
      </c>
      <c r="F1252" s="1348" t="s">
        <v>403</v>
      </c>
      <c r="G1252" s="1349" t="s">
        <v>794</v>
      </c>
      <c r="H1252" s="1350" t="s">
        <v>527</v>
      </c>
      <c r="I1252" s="1348" t="s">
        <v>2095</v>
      </c>
      <c r="J1252" s="1348" t="s">
        <v>1073</v>
      </c>
      <c r="K1252" s="1348">
        <v>0</v>
      </c>
      <c r="L1252" s="1348">
        <v>425</v>
      </c>
      <c r="M1252" s="1348">
        <v>316</v>
      </c>
      <c r="N1252" s="536">
        <f t="shared" si="19"/>
        <v>741</v>
      </c>
      <c r="O1252" s="417"/>
      <c r="BA1252" s="292"/>
      <c r="BB1252" s="66"/>
      <c r="BC1252" s="66"/>
      <c r="BD1252" s="66"/>
      <c r="BE1252" s="66"/>
      <c r="BF1252" s="66"/>
      <c r="BG1252" s="66"/>
      <c r="BH1252" s="66"/>
      <c r="BI1252" s="66"/>
      <c r="BJ1252" s="66"/>
      <c r="BK1252" s="66"/>
      <c r="BL1252" s="66"/>
      <c r="BM1252" s="192" t="s">
        <v>513</v>
      </c>
      <c r="BN1252" s="66"/>
      <c r="BO1252" s="66"/>
      <c r="BP1252" s="66"/>
      <c r="BQ1252" s="66"/>
      <c r="BR1252" s="66"/>
      <c r="BS1252" s="66"/>
      <c r="BT1252" s="66"/>
      <c r="BU1252" s="66"/>
      <c r="BV1252" s="66"/>
      <c r="BW1252" s="66"/>
      <c r="BX1252" s="66"/>
      <c r="BY1252" s="66"/>
      <c r="BZ1252" s="66"/>
      <c r="CA1252" s="66"/>
      <c r="CB1252" s="66"/>
      <c r="CC1252" s="66"/>
      <c r="CD1252" s="66"/>
      <c r="CE1252" s="66"/>
      <c r="CF1252" s="66"/>
      <c r="CG1252" s="66"/>
      <c r="CH1252" s="66"/>
    </row>
    <row r="1253" spans="1:86">
      <c r="A1253" s="1348" t="s">
        <v>39</v>
      </c>
      <c r="B1253" s="1348" t="s">
        <v>39</v>
      </c>
      <c r="C1253" s="537" t="s">
        <v>736</v>
      </c>
      <c r="D1253" s="1348">
        <v>2016</v>
      </c>
      <c r="E1253" s="1349" t="s">
        <v>962</v>
      </c>
      <c r="F1253" s="1348" t="s">
        <v>403</v>
      </c>
      <c r="G1253" s="1349" t="s">
        <v>794</v>
      </c>
      <c r="H1253" s="1350" t="s">
        <v>2061</v>
      </c>
      <c r="I1253" s="1348" t="s">
        <v>860</v>
      </c>
      <c r="J1253" s="1348" t="s">
        <v>1073</v>
      </c>
      <c r="K1253" s="1348">
        <v>0</v>
      </c>
      <c r="L1253" s="1348">
        <v>898</v>
      </c>
      <c r="M1253" s="1348">
        <v>18</v>
      </c>
      <c r="N1253" s="536">
        <f t="shared" si="19"/>
        <v>916</v>
      </c>
      <c r="O1253" s="417"/>
      <c r="BA1253" s="292"/>
      <c r="BB1253" s="66"/>
      <c r="BC1253" s="66"/>
      <c r="BD1253" s="66"/>
      <c r="BE1253" s="66"/>
      <c r="BF1253" s="66"/>
      <c r="BG1253" s="66"/>
      <c r="BH1253" s="66"/>
      <c r="BI1253" s="66"/>
      <c r="BJ1253" s="66"/>
      <c r="BK1253" s="66"/>
      <c r="BL1253" s="66"/>
      <c r="BM1253" s="192" t="s">
        <v>514</v>
      </c>
      <c r="BN1253" s="66"/>
      <c r="BO1253" s="66"/>
      <c r="BP1253" s="66"/>
      <c r="BQ1253" s="66"/>
      <c r="BR1253" s="66"/>
      <c r="BS1253" s="66"/>
      <c r="BT1253" s="66"/>
      <c r="BU1253" s="66"/>
      <c r="BV1253" s="66"/>
      <c r="BW1253" s="66"/>
      <c r="BX1253" s="66"/>
      <c r="BY1253" s="66"/>
      <c r="BZ1253" s="66"/>
      <c r="CA1253" s="66"/>
      <c r="CB1253" s="66"/>
      <c r="CC1253" s="66"/>
      <c r="CD1253" s="66"/>
      <c r="CE1253" s="66"/>
      <c r="CF1253" s="66"/>
      <c r="CG1253" s="66"/>
      <c r="CH1253" s="66"/>
    </row>
    <row r="1254" spans="1:86">
      <c r="A1254" s="1348" t="s">
        <v>39</v>
      </c>
      <c r="B1254" s="1348" t="s">
        <v>39</v>
      </c>
      <c r="C1254" s="537" t="s">
        <v>736</v>
      </c>
      <c r="D1254" s="1348">
        <v>2016</v>
      </c>
      <c r="E1254" s="1349" t="s">
        <v>962</v>
      </c>
      <c r="F1254" s="1348" t="s">
        <v>403</v>
      </c>
      <c r="G1254" s="1349" t="s">
        <v>794</v>
      </c>
      <c r="H1254" s="1350" t="s">
        <v>2096</v>
      </c>
      <c r="I1254" s="1348" t="s">
        <v>860</v>
      </c>
      <c r="J1254" s="1348" t="s">
        <v>1073</v>
      </c>
      <c r="K1254" s="1348">
        <v>0</v>
      </c>
      <c r="L1254" s="1348">
        <v>0</v>
      </c>
      <c r="M1254" s="1348">
        <v>9</v>
      </c>
      <c r="N1254" s="536">
        <f t="shared" si="19"/>
        <v>9</v>
      </c>
      <c r="O1254" s="417"/>
      <c r="BA1254" s="362" t="s">
        <v>737</v>
      </c>
      <c r="BB1254" s="66"/>
      <c r="BC1254" s="66"/>
      <c r="BD1254" s="66"/>
      <c r="BE1254" s="66"/>
      <c r="BF1254" s="66"/>
      <c r="BG1254" s="66"/>
      <c r="BH1254" s="66"/>
      <c r="BI1254" s="66"/>
      <c r="BJ1254" s="66"/>
      <c r="BK1254" s="66"/>
      <c r="BL1254" s="66"/>
      <c r="BM1254" s="192" t="s">
        <v>2909</v>
      </c>
      <c r="BN1254" s="66"/>
      <c r="BO1254" s="66"/>
      <c r="BP1254" s="66"/>
      <c r="BQ1254" s="66"/>
      <c r="BR1254" s="66"/>
      <c r="BS1254" s="66"/>
      <c r="BT1254" s="66"/>
      <c r="BU1254" s="66"/>
      <c r="BV1254" s="66"/>
      <c r="BW1254" s="66"/>
      <c r="BX1254" s="66"/>
      <c r="BY1254" s="66"/>
      <c r="BZ1254" s="66"/>
      <c r="CA1254" s="66"/>
      <c r="CB1254" s="66"/>
      <c r="CC1254" s="66"/>
      <c r="CD1254" s="66"/>
      <c r="CE1254" s="66"/>
      <c r="CF1254" s="66"/>
      <c r="CG1254" s="66"/>
      <c r="CH1254" s="66"/>
    </row>
    <row r="1255" spans="1:86" ht="15">
      <c r="A1255" s="1348" t="s">
        <v>39</v>
      </c>
      <c r="B1255" s="1348" t="s">
        <v>39</v>
      </c>
      <c r="C1255" s="537" t="s">
        <v>736</v>
      </c>
      <c r="D1255" s="1348">
        <v>2016</v>
      </c>
      <c r="E1255" s="1349" t="s">
        <v>962</v>
      </c>
      <c r="F1255" s="1348" t="s">
        <v>403</v>
      </c>
      <c r="G1255" s="1349" t="s">
        <v>794</v>
      </c>
      <c r="H1255" s="1350" t="s">
        <v>2097</v>
      </c>
      <c r="I1255" s="1348" t="s">
        <v>860</v>
      </c>
      <c r="J1255" s="1348" t="s">
        <v>1073</v>
      </c>
      <c r="K1255" s="1348">
        <v>0</v>
      </c>
      <c r="L1255" s="1348">
        <v>0</v>
      </c>
      <c r="M1255" s="1348">
        <v>63</v>
      </c>
      <c r="N1255" s="536">
        <f t="shared" si="19"/>
        <v>63</v>
      </c>
      <c r="O1255" s="417"/>
      <c r="BA1255" s="363" t="s">
        <v>738</v>
      </c>
      <c r="BB1255" s="66"/>
      <c r="BC1255" s="66"/>
      <c r="BD1255" s="66"/>
      <c r="BE1255" s="66"/>
      <c r="BF1255" s="66"/>
      <c r="BG1255" s="66"/>
      <c r="BH1255" s="66"/>
      <c r="BI1255" s="66"/>
      <c r="BJ1255" s="66"/>
      <c r="BK1255" s="66"/>
      <c r="BL1255" s="66"/>
      <c r="BM1255" s="66" t="s">
        <v>515</v>
      </c>
      <c r="BN1255" s="66"/>
      <c r="BO1255" s="66"/>
      <c r="BP1255" s="66"/>
      <c r="BQ1255" s="66"/>
      <c r="BR1255" s="66"/>
      <c r="BS1255" s="66"/>
      <c r="BT1255" s="66"/>
      <c r="BU1255" s="66"/>
      <c r="BV1255" s="66"/>
      <c r="BW1255" s="66"/>
      <c r="BX1255" s="66"/>
      <c r="BY1255" s="66"/>
      <c r="BZ1255" s="66"/>
      <c r="CA1255" s="66"/>
      <c r="CB1255" s="66"/>
      <c r="CC1255" s="66"/>
      <c r="CD1255" s="66"/>
      <c r="CE1255" s="66"/>
      <c r="CF1255" s="66"/>
      <c r="CG1255" s="66"/>
      <c r="CH1255" s="66"/>
    </row>
    <row r="1256" spans="1:86">
      <c r="A1256" s="1348" t="s">
        <v>39</v>
      </c>
      <c r="B1256" s="1348" t="s">
        <v>39</v>
      </c>
      <c r="C1256" s="537" t="s">
        <v>736</v>
      </c>
      <c r="D1256" s="1348">
        <v>2016</v>
      </c>
      <c r="E1256" s="1349" t="s">
        <v>962</v>
      </c>
      <c r="F1256" s="1348" t="s">
        <v>403</v>
      </c>
      <c r="G1256" s="1349" t="s">
        <v>794</v>
      </c>
      <c r="H1256" s="1350" t="s">
        <v>2058</v>
      </c>
      <c r="I1256" s="1348" t="s">
        <v>1389</v>
      </c>
      <c r="J1256" s="1348" t="s">
        <v>1073</v>
      </c>
      <c r="K1256" s="1348">
        <v>0</v>
      </c>
      <c r="L1256" s="1348">
        <v>0</v>
      </c>
      <c r="M1256" s="1348">
        <v>475</v>
      </c>
      <c r="N1256" s="536">
        <f t="shared" si="19"/>
        <v>475</v>
      </c>
      <c r="O1256" s="417"/>
      <c r="BA1256" s="292" t="s">
        <v>202</v>
      </c>
      <c r="BB1256" s="66"/>
      <c r="BC1256" s="66"/>
      <c r="BD1256" s="66"/>
      <c r="BE1256" s="66"/>
      <c r="BF1256" s="66"/>
      <c r="BG1256" s="66"/>
      <c r="BH1256" s="66"/>
      <c r="BI1256" s="66"/>
      <c r="BJ1256" s="66"/>
      <c r="BK1256" s="66"/>
      <c r="BL1256" s="66"/>
      <c r="BM1256" s="192" t="s">
        <v>516</v>
      </c>
      <c r="BN1256" s="66"/>
      <c r="BO1256" s="66"/>
      <c r="BP1256" s="66"/>
      <c r="BQ1256" s="66"/>
      <c r="BR1256" s="66"/>
      <c r="BS1256" s="66"/>
      <c r="BT1256" s="66"/>
      <c r="BU1256" s="66"/>
      <c r="BV1256" s="66"/>
      <c r="BW1256" s="66"/>
      <c r="BX1256" s="66"/>
      <c r="BY1256" s="66"/>
      <c r="BZ1256" s="66"/>
      <c r="CA1256" s="66"/>
      <c r="CB1256" s="66"/>
      <c r="CC1256" s="66"/>
      <c r="CD1256" s="66"/>
      <c r="CE1256" s="66"/>
      <c r="CF1256" s="66"/>
      <c r="CG1256" s="66"/>
      <c r="CH1256" s="66"/>
    </row>
    <row r="1257" spans="1:86">
      <c r="A1257" s="1348" t="s">
        <v>39</v>
      </c>
      <c r="B1257" s="1348" t="s">
        <v>39</v>
      </c>
      <c r="C1257" s="537" t="s">
        <v>736</v>
      </c>
      <c r="D1257" s="1348">
        <v>2016</v>
      </c>
      <c r="E1257" s="1349" t="s">
        <v>962</v>
      </c>
      <c r="F1257" s="1348" t="s">
        <v>403</v>
      </c>
      <c r="G1257" s="1349" t="s">
        <v>794</v>
      </c>
      <c r="H1257" s="1350" t="s">
        <v>545</v>
      </c>
      <c r="I1257" s="1348" t="s">
        <v>1389</v>
      </c>
      <c r="J1257" s="1348" t="s">
        <v>1073</v>
      </c>
      <c r="K1257" s="1348">
        <v>0</v>
      </c>
      <c r="L1257" s="1348">
        <v>0</v>
      </c>
      <c r="M1257" s="1348">
        <v>17</v>
      </c>
      <c r="N1257" s="536">
        <f t="shared" si="19"/>
        <v>17</v>
      </c>
      <c r="O1257" s="417"/>
      <c r="BA1257" s="292" t="s">
        <v>795</v>
      </c>
      <c r="BB1257" s="66"/>
      <c r="BC1257" s="66"/>
      <c r="BD1257" s="66"/>
      <c r="BE1257" s="66"/>
      <c r="BF1257" s="66"/>
      <c r="BG1257" s="66"/>
      <c r="BH1257" s="66"/>
      <c r="BI1257" s="66"/>
      <c r="BJ1257" s="66"/>
      <c r="BK1257" s="66"/>
      <c r="BL1257" s="66"/>
      <c r="BM1257" s="192" t="s">
        <v>517</v>
      </c>
      <c r="BN1257" s="66"/>
      <c r="BO1257" s="66"/>
      <c r="BP1257" s="66"/>
      <c r="BQ1257" s="66"/>
      <c r="BR1257" s="66"/>
      <c r="BS1257" s="66"/>
      <c r="BT1257" s="66"/>
      <c r="BU1257" s="66"/>
      <c r="BV1257" s="66"/>
      <c r="BW1257" s="66"/>
      <c r="BX1257" s="66"/>
      <c r="BY1257" s="66"/>
      <c r="BZ1257" s="66"/>
      <c r="CA1257" s="66"/>
      <c r="CB1257" s="66"/>
      <c r="CC1257" s="66"/>
      <c r="CD1257" s="66"/>
      <c r="CE1257" s="66"/>
      <c r="CF1257" s="66"/>
      <c r="CG1257" s="66"/>
      <c r="CH1257" s="66"/>
    </row>
    <row r="1258" spans="1:86">
      <c r="A1258" s="1348" t="s">
        <v>39</v>
      </c>
      <c r="B1258" s="1348" t="s">
        <v>39</v>
      </c>
      <c r="C1258" s="537" t="s">
        <v>736</v>
      </c>
      <c r="D1258" s="1348">
        <v>2016</v>
      </c>
      <c r="E1258" s="1349" t="s">
        <v>962</v>
      </c>
      <c r="F1258" s="1348" t="s">
        <v>403</v>
      </c>
      <c r="G1258" s="1349" t="s">
        <v>794</v>
      </c>
      <c r="H1258" s="1350" t="s">
        <v>1406</v>
      </c>
      <c r="I1258" s="1348" t="s">
        <v>860</v>
      </c>
      <c r="J1258" s="1348" t="s">
        <v>1073</v>
      </c>
      <c r="K1258" s="1348">
        <v>0</v>
      </c>
      <c r="L1258" s="1348">
        <v>0</v>
      </c>
      <c r="M1258" s="1348">
        <v>165</v>
      </c>
      <c r="N1258" s="536">
        <f t="shared" si="19"/>
        <v>165</v>
      </c>
      <c r="O1258" s="417"/>
      <c r="BA1258" s="292" t="s">
        <v>796</v>
      </c>
      <c r="BB1258" s="66"/>
      <c r="BC1258" s="66"/>
      <c r="BD1258" s="66"/>
      <c r="BE1258" s="66"/>
      <c r="BF1258" s="66"/>
      <c r="BG1258" s="66"/>
      <c r="BH1258" s="66"/>
      <c r="BI1258" s="66"/>
      <c r="BJ1258" s="66"/>
      <c r="BK1258" s="66"/>
      <c r="BL1258" s="66"/>
      <c r="BM1258" s="192" t="s">
        <v>518</v>
      </c>
      <c r="BN1258" s="66"/>
      <c r="BO1258" s="66"/>
      <c r="BP1258" s="66"/>
      <c r="BQ1258" s="66"/>
      <c r="BR1258" s="66"/>
      <c r="BS1258" s="66"/>
      <c r="BT1258" s="66"/>
      <c r="BU1258" s="66"/>
      <c r="BV1258" s="66"/>
      <c r="BW1258" s="66"/>
      <c r="BX1258" s="66"/>
      <c r="BY1258" s="66"/>
      <c r="BZ1258" s="66"/>
      <c r="CA1258" s="66"/>
      <c r="CB1258" s="66"/>
      <c r="CC1258" s="66"/>
      <c r="CD1258" s="66"/>
      <c r="CE1258" s="66"/>
      <c r="CF1258" s="66"/>
      <c r="CG1258" s="66"/>
      <c r="CH1258" s="66"/>
    </row>
    <row r="1259" spans="1:86">
      <c r="A1259" s="1348" t="s">
        <v>39</v>
      </c>
      <c r="B1259" s="1348" t="s">
        <v>39</v>
      </c>
      <c r="C1259" s="537" t="s">
        <v>736</v>
      </c>
      <c r="D1259" s="1348">
        <v>2016</v>
      </c>
      <c r="E1259" s="1349" t="s">
        <v>962</v>
      </c>
      <c r="F1259" s="1348" t="s">
        <v>403</v>
      </c>
      <c r="G1259" s="1349" t="s">
        <v>794</v>
      </c>
      <c r="H1259" s="1350" t="s">
        <v>548</v>
      </c>
      <c r="I1259" s="1348" t="s">
        <v>860</v>
      </c>
      <c r="J1259" s="1348" t="s">
        <v>1073</v>
      </c>
      <c r="K1259" s="1348">
        <v>0</v>
      </c>
      <c r="L1259" s="1348">
        <v>25</v>
      </c>
      <c r="M1259" s="1348">
        <v>18</v>
      </c>
      <c r="N1259" s="536">
        <f t="shared" si="19"/>
        <v>43</v>
      </c>
      <c r="O1259" s="417"/>
      <c r="BA1259" s="292" t="s">
        <v>65</v>
      </c>
      <c r="BB1259" s="66"/>
      <c r="BC1259" s="66"/>
      <c r="BD1259" s="66"/>
      <c r="BE1259" s="66"/>
      <c r="BF1259" s="66"/>
      <c r="BG1259" s="66"/>
      <c r="BH1259" s="66"/>
      <c r="BI1259" s="66"/>
      <c r="BJ1259" s="66"/>
      <c r="BK1259" s="66"/>
      <c r="BL1259" s="66"/>
      <c r="BM1259" s="192" t="s">
        <v>519</v>
      </c>
      <c r="BN1259" s="66"/>
      <c r="BO1259" s="66"/>
      <c r="BP1259" s="66"/>
      <c r="BQ1259" s="66"/>
      <c r="BR1259" s="66"/>
      <c r="BS1259" s="66"/>
      <c r="BT1259" s="66"/>
      <c r="BU1259" s="66"/>
      <c r="BV1259" s="66"/>
      <c r="BW1259" s="66"/>
      <c r="BX1259" s="66"/>
      <c r="BY1259" s="66"/>
      <c r="BZ1259" s="66"/>
      <c r="CA1259" s="66"/>
      <c r="CB1259" s="66"/>
      <c r="CC1259" s="66"/>
      <c r="CD1259" s="66"/>
      <c r="CE1259" s="66"/>
      <c r="CF1259" s="66"/>
      <c r="CG1259" s="66"/>
      <c r="CH1259" s="66"/>
    </row>
    <row r="1260" spans="1:86">
      <c r="A1260" s="1348" t="s">
        <v>39</v>
      </c>
      <c r="B1260" s="1348" t="s">
        <v>39</v>
      </c>
      <c r="C1260" s="537" t="s">
        <v>736</v>
      </c>
      <c r="D1260" s="1348">
        <v>2016</v>
      </c>
      <c r="E1260" s="1349" t="s">
        <v>962</v>
      </c>
      <c r="F1260" s="1348" t="s">
        <v>403</v>
      </c>
      <c r="G1260" s="1349" t="s">
        <v>794</v>
      </c>
      <c r="H1260" s="1350" t="s">
        <v>2098</v>
      </c>
      <c r="I1260" s="1348" t="s">
        <v>860</v>
      </c>
      <c r="J1260" s="1348" t="s">
        <v>1073</v>
      </c>
      <c r="K1260" s="1348">
        <v>0</v>
      </c>
      <c r="L1260" s="1348">
        <v>0</v>
      </c>
      <c r="M1260" s="1348">
        <v>4</v>
      </c>
      <c r="N1260" s="536">
        <f t="shared" si="19"/>
        <v>4</v>
      </c>
      <c r="O1260" s="417"/>
      <c r="BA1260" s="292" t="s">
        <v>797</v>
      </c>
      <c r="BB1260" s="66"/>
      <c r="BC1260" s="66"/>
      <c r="BD1260" s="66"/>
      <c r="BE1260" s="66"/>
      <c r="BF1260" s="66"/>
      <c r="BG1260" s="66"/>
      <c r="BH1260" s="66"/>
      <c r="BI1260" s="66"/>
      <c r="BJ1260" s="66"/>
      <c r="BK1260" s="66"/>
      <c r="BL1260" s="66"/>
      <c r="BM1260" s="192" t="s">
        <v>520</v>
      </c>
      <c r="BN1260" s="66"/>
      <c r="BO1260" s="66"/>
      <c r="BP1260" s="66"/>
      <c r="BQ1260" s="66"/>
      <c r="BR1260" s="66"/>
      <c r="BS1260" s="66"/>
      <c r="BT1260" s="66"/>
      <c r="BU1260" s="66"/>
      <c r="BV1260" s="66"/>
      <c r="BW1260" s="66"/>
      <c r="BX1260" s="66"/>
      <c r="BY1260" s="66"/>
      <c r="BZ1260" s="66"/>
      <c r="CA1260" s="66"/>
      <c r="CB1260" s="66"/>
      <c r="CC1260" s="66"/>
      <c r="CD1260" s="66"/>
      <c r="CE1260" s="66"/>
      <c r="CF1260" s="66"/>
      <c r="CG1260" s="66"/>
      <c r="CH1260" s="66"/>
    </row>
    <row r="1261" spans="1:86" ht="15">
      <c r="A1261" s="1348" t="s">
        <v>39</v>
      </c>
      <c r="B1261" s="1348" t="s">
        <v>39</v>
      </c>
      <c r="C1261" s="537" t="s">
        <v>736</v>
      </c>
      <c r="D1261" s="1348">
        <v>2016</v>
      </c>
      <c r="E1261" s="1349" t="s">
        <v>962</v>
      </c>
      <c r="F1261" s="1348" t="s">
        <v>403</v>
      </c>
      <c r="G1261" s="1349" t="s">
        <v>794</v>
      </c>
      <c r="H1261" s="1350" t="s">
        <v>1407</v>
      </c>
      <c r="I1261" s="1348" t="s">
        <v>860</v>
      </c>
      <c r="J1261" s="1348" t="s">
        <v>1073</v>
      </c>
      <c r="K1261" s="1348">
        <v>0</v>
      </c>
      <c r="L1261" s="1348">
        <v>0</v>
      </c>
      <c r="M1261" s="1348">
        <v>1</v>
      </c>
      <c r="N1261" s="536">
        <f t="shared" si="19"/>
        <v>1</v>
      </c>
      <c r="O1261" s="417"/>
      <c r="BA1261" s="363" t="s">
        <v>739</v>
      </c>
      <c r="BB1261" s="66"/>
      <c r="BC1261" s="66"/>
      <c r="BD1261" s="66"/>
      <c r="BE1261" s="66"/>
      <c r="BF1261" s="66"/>
      <c r="BG1261" s="66"/>
      <c r="BH1261" s="66"/>
      <c r="BI1261" s="66"/>
      <c r="BJ1261" s="66"/>
      <c r="BK1261" s="66"/>
      <c r="BL1261" s="66"/>
      <c r="BM1261" s="192" t="s">
        <v>521</v>
      </c>
      <c r="BN1261" s="66"/>
      <c r="BO1261" s="66"/>
      <c r="BP1261" s="66"/>
      <c r="BQ1261" s="66"/>
      <c r="BR1261" s="66"/>
      <c r="BS1261" s="66"/>
      <c r="BT1261" s="66"/>
      <c r="BU1261" s="66"/>
      <c r="BV1261" s="66"/>
      <c r="BW1261" s="66"/>
      <c r="BX1261" s="66"/>
      <c r="BY1261" s="66"/>
      <c r="BZ1261" s="66"/>
      <c r="CA1261" s="66"/>
      <c r="CB1261" s="66"/>
      <c r="CC1261" s="66"/>
      <c r="CD1261" s="66"/>
      <c r="CE1261" s="66"/>
      <c r="CF1261" s="66"/>
      <c r="CG1261" s="66"/>
      <c r="CH1261" s="66"/>
    </row>
    <row r="1262" spans="1:86">
      <c r="A1262" s="1348" t="s">
        <v>39</v>
      </c>
      <c r="B1262" s="1348" t="s">
        <v>39</v>
      </c>
      <c r="C1262" s="537" t="s">
        <v>736</v>
      </c>
      <c r="D1262" s="1348">
        <v>2016</v>
      </c>
      <c r="E1262" s="1349" t="s">
        <v>962</v>
      </c>
      <c r="F1262" s="1348" t="s">
        <v>403</v>
      </c>
      <c r="G1262" s="1349" t="s">
        <v>794</v>
      </c>
      <c r="H1262" s="1350" t="s">
        <v>2099</v>
      </c>
      <c r="I1262" s="1348" t="s">
        <v>860</v>
      </c>
      <c r="J1262" s="1348" t="s">
        <v>1073</v>
      </c>
      <c r="K1262" s="1348">
        <v>0</v>
      </c>
      <c r="L1262" s="1348">
        <v>0</v>
      </c>
      <c r="M1262" s="1348">
        <v>1</v>
      </c>
      <c r="N1262" s="536">
        <f t="shared" si="19"/>
        <v>1</v>
      </c>
      <c r="O1262" s="417"/>
      <c r="BA1262" s="292" t="s">
        <v>740</v>
      </c>
      <c r="BB1262" s="66"/>
      <c r="BC1262" s="66"/>
      <c r="BD1262" s="66"/>
      <c r="BE1262" s="66"/>
      <c r="BF1262" s="66"/>
      <c r="BG1262" s="66"/>
      <c r="BH1262" s="66"/>
      <c r="BI1262" s="66"/>
      <c r="BJ1262" s="66"/>
      <c r="BK1262" s="66"/>
      <c r="BL1262" s="66"/>
      <c r="BM1262" s="192" t="s">
        <v>522</v>
      </c>
      <c r="BN1262" s="66"/>
      <c r="BO1262" s="66"/>
      <c r="BP1262" s="66"/>
      <c r="BQ1262" s="66"/>
      <c r="BR1262" s="66"/>
      <c r="BS1262" s="66"/>
      <c r="BT1262" s="66"/>
      <c r="BU1262" s="66"/>
      <c r="BV1262" s="66"/>
      <c r="BW1262" s="66"/>
      <c r="BX1262" s="66"/>
      <c r="BY1262" s="66"/>
      <c r="BZ1262" s="66"/>
      <c r="CA1262" s="66"/>
      <c r="CB1262" s="66"/>
      <c r="CC1262" s="66"/>
      <c r="CD1262" s="66"/>
      <c r="CE1262" s="66"/>
      <c r="CF1262" s="66"/>
      <c r="CG1262" s="66"/>
      <c r="CH1262" s="66"/>
    </row>
    <row r="1263" spans="1:86">
      <c r="A1263" s="1348" t="s">
        <v>39</v>
      </c>
      <c r="B1263" s="1348" t="s">
        <v>39</v>
      </c>
      <c r="C1263" s="537" t="s">
        <v>736</v>
      </c>
      <c r="D1263" s="1348">
        <v>2016</v>
      </c>
      <c r="E1263" s="1349" t="s">
        <v>962</v>
      </c>
      <c r="F1263" s="1348" t="s">
        <v>403</v>
      </c>
      <c r="G1263" s="1349" t="s">
        <v>794</v>
      </c>
      <c r="H1263" s="1350" t="s">
        <v>2100</v>
      </c>
      <c r="I1263" s="1348" t="s">
        <v>860</v>
      </c>
      <c r="J1263" s="1348" t="s">
        <v>1073</v>
      </c>
      <c r="K1263" s="1348">
        <v>0</v>
      </c>
      <c r="L1263" s="1348">
        <v>0</v>
      </c>
      <c r="M1263" s="1348">
        <v>8</v>
      </c>
      <c r="N1263" s="536">
        <f t="shared" si="19"/>
        <v>8</v>
      </c>
      <c r="O1263" s="417"/>
      <c r="BA1263" s="292" t="s">
        <v>741</v>
      </c>
      <c r="BB1263" s="66"/>
      <c r="BC1263" s="66"/>
      <c r="BD1263" s="66"/>
      <c r="BE1263" s="66"/>
      <c r="BF1263" s="66"/>
      <c r="BG1263" s="66"/>
      <c r="BH1263" s="66"/>
      <c r="BI1263" s="66"/>
      <c r="BJ1263" s="66"/>
      <c r="BK1263" s="66"/>
      <c r="BL1263" s="66"/>
      <c r="BM1263" s="192" t="s">
        <v>523</v>
      </c>
      <c r="BN1263" s="66"/>
      <c r="BO1263" s="66"/>
      <c r="BP1263" s="66"/>
      <c r="BQ1263" s="66"/>
      <c r="BR1263" s="66"/>
      <c r="BS1263" s="66"/>
      <c r="BT1263" s="66"/>
      <c r="BU1263" s="66"/>
      <c r="BV1263" s="66"/>
      <c r="BW1263" s="66"/>
      <c r="BX1263" s="66"/>
      <c r="BY1263" s="66"/>
      <c r="BZ1263" s="66"/>
      <c r="CA1263" s="66"/>
      <c r="CB1263" s="66"/>
      <c r="CC1263" s="66"/>
      <c r="CD1263" s="66"/>
      <c r="CE1263" s="66"/>
      <c r="CF1263" s="66"/>
      <c r="CG1263" s="66"/>
      <c r="CH1263" s="66"/>
    </row>
    <row r="1264" spans="1:86">
      <c r="A1264" s="1348" t="s">
        <v>39</v>
      </c>
      <c r="B1264" s="1348" t="s">
        <v>39</v>
      </c>
      <c r="C1264" s="537" t="s">
        <v>736</v>
      </c>
      <c r="D1264" s="1348">
        <v>2016</v>
      </c>
      <c r="E1264" s="1349" t="s">
        <v>962</v>
      </c>
      <c r="F1264" s="1348" t="s">
        <v>403</v>
      </c>
      <c r="G1264" s="1349" t="s">
        <v>794</v>
      </c>
      <c r="H1264" s="1350" t="s">
        <v>2101</v>
      </c>
      <c r="I1264" s="1348" t="s">
        <v>860</v>
      </c>
      <c r="J1264" s="1348" t="s">
        <v>1073</v>
      </c>
      <c r="K1264" s="1348">
        <v>0</v>
      </c>
      <c r="L1264" s="1348">
        <v>0</v>
      </c>
      <c r="M1264" s="1348">
        <v>13</v>
      </c>
      <c r="N1264" s="536">
        <f t="shared" si="19"/>
        <v>13</v>
      </c>
      <c r="O1264" s="417"/>
      <c r="BA1264" s="292" t="s">
        <v>742</v>
      </c>
      <c r="BB1264" s="66"/>
      <c r="BC1264" s="66"/>
      <c r="BD1264" s="66"/>
      <c r="BE1264" s="66"/>
      <c r="BF1264" s="66"/>
      <c r="BG1264" s="66"/>
      <c r="BH1264" s="66"/>
      <c r="BI1264" s="66"/>
      <c r="BJ1264" s="66"/>
      <c r="BK1264" s="66"/>
      <c r="BL1264" s="66"/>
      <c r="BM1264" s="192" t="s">
        <v>524</v>
      </c>
      <c r="BN1264" s="66"/>
      <c r="BO1264" s="66"/>
      <c r="BP1264" s="66"/>
      <c r="BQ1264" s="66"/>
      <c r="BR1264" s="66"/>
      <c r="BS1264" s="66"/>
      <c r="BT1264" s="66"/>
      <c r="BU1264" s="66"/>
      <c r="BV1264" s="66"/>
      <c r="BW1264" s="66"/>
      <c r="BX1264" s="66"/>
      <c r="BY1264" s="66"/>
      <c r="BZ1264" s="66"/>
      <c r="CA1264" s="66"/>
      <c r="CB1264" s="66"/>
      <c r="CC1264" s="66"/>
      <c r="CD1264" s="66"/>
      <c r="CE1264" s="66"/>
      <c r="CF1264" s="66"/>
      <c r="CG1264" s="66"/>
      <c r="CH1264" s="66"/>
    </row>
    <row r="1265" spans="1:86">
      <c r="A1265" s="1348" t="s">
        <v>39</v>
      </c>
      <c r="B1265" s="1348" t="s">
        <v>39</v>
      </c>
      <c r="C1265" s="537" t="s">
        <v>736</v>
      </c>
      <c r="D1265" s="1348">
        <v>2016</v>
      </c>
      <c r="E1265" s="1349" t="s">
        <v>962</v>
      </c>
      <c r="F1265" s="1348" t="s">
        <v>403</v>
      </c>
      <c r="G1265" s="1349" t="s">
        <v>794</v>
      </c>
      <c r="H1265" s="1350" t="s">
        <v>2102</v>
      </c>
      <c r="I1265" s="1348" t="s">
        <v>860</v>
      </c>
      <c r="J1265" s="1348" t="s">
        <v>1073</v>
      </c>
      <c r="K1265" s="1348">
        <v>0</v>
      </c>
      <c r="L1265" s="1348">
        <v>0</v>
      </c>
      <c r="M1265" s="1348">
        <v>1</v>
      </c>
      <c r="N1265" s="536">
        <f t="shared" si="19"/>
        <v>1</v>
      </c>
      <c r="O1265" s="417"/>
      <c r="BA1265" s="292" t="s">
        <v>743</v>
      </c>
      <c r="BB1265" s="66"/>
      <c r="BC1265" s="66"/>
      <c r="BD1265" s="66"/>
      <c r="BE1265" s="66"/>
      <c r="BF1265" s="66"/>
      <c r="BG1265" s="66"/>
      <c r="BH1265" s="66"/>
      <c r="BI1265" s="66"/>
      <c r="BJ1265" s="66"/>
      <c r="BK1265" s="66"/>
      <c r="BL1265" s="66"/>
      <c r="BM1265" s="192" t="s">
        <v>525</v>
      </c>
      <c r="BN1265" s="66"/>
      <c r="BO1265" s="66"/>
      <c r="BP1265" s="66"/>
      <c r="BQ1265" s="66"/>
      <c r="BR1265" s="66"/>
      <c r="BS1265" s="66"/>
      <c r="BT1265" s="66"/>
      <c r="BU1265" s="66"/>
      <c r="BV1265" s="66"/>
      <c r="BW1265" s="66"/>
      <c r="BX1265" s="66"/>
      <c r="BY1265" s="66"/>
      <c r="BZ1265" s="66"/>
      <c r="CA1265" s="66"/>
      <c r="CB1265" s="66"/>
      <c r="CC1265" s="66"/>
      <c r="CD1265" s="66"/>
      <c r="CE1265" s="66"/>
      <c r="CF1265" s="66"/>
      <c r="CG1265" s="66"/>
      <c r="CH1265" s="66"/>
    </row>
    <row r="1266" spans="1:86">
      <c r="A1266" s="1348" t="s">
        <v>39</v>
      </c>
      <c r="B1266" s="1348" t="s">
        <v>39</v>
      </c>
      <c r="C1266" s="537" t="s">
        <v>736</v>
      </c>
      <c r="D1266" s="1348">
        <v>2016</v>
      </c>
      <c r="E1266" s="1349" t="s">
        <v>962</v>
      </c>
      <c r="F1266" s="1348" t="s">
        <v>403</v>
      </c>
      <c r="G1266" s="1349" t="s">
        <v>794</v>
      </c>
      <c r="H1266" s="1350" t="s">
        <v>574</v>
      </c>
      <c r="I1266" s="1348" t="s">
        <v>1389</v>
      </c>
      <c r="J1266" s="1348" t="s">
        <v>1073</v>
      </c>
      <c r="K1266" s="1348">
        <v>0</v>
      </c>
      <c r="L1266" s="1348">
        <v>0</v>
      </c>
      <c r="M1266" s="1348">
        <v>49</v>
      </c>
      <c r="N1266" s="536">
        <f t="shared" si="19"/>
        <v>49</v>
      </c>
      <c r="O1266" s="417"/>
      <c r="BA1266" s="292" t="s">
        <v>744</v>
      </c>
      <c r="BB1266" s="66"/>
      <c r="BC1266" s="66"/>
      <c r="BD1266" s="66"/>
      <c r="BE1266" s="66"/>
      <c r="BF1266" s="66"/>
      <c r="BG1266" s="66"/>
      <c r="BH1266" s="66"/>
      <c r="BI1266" s="66"/>
      <c r="BJ1266" s="66"/>
      <c r="BK1266" s="66"/>
      <c r="BL1266" s="66"/>
      <c r="BM1266" s="192" t="s">
        <v>526</v>
      </c>
      <c r="BN1266" s="66"/>
      <c r="BO1266" s="66"/>
      <c r="BP1266" s="66"/>
      <c r="BQ1266" s="66"/>
      <c r="BR1266" s="66"/>
      <c r="BS1266" s="66"/>
      <c r="BT1266" s="66"/>
      <c r="BU1266" s="66"/>
      <c r="BV1266" s="66"/>
      <c r="BW1266" s="66"/>
      <c r="BX1266" s="66"/>
      <c r="BY1266" s="66"/>
      <c r="BZ1266" s="66"/>
      <c r="CA1266" s="66"/>
      <c r="CB1266" s="66"/>
      <c r="CC1266" s="66"/>
      <c r="CD1266" s="66"/>
      <c r="CE1266" s="66"/>
      <c r="CF1266" s="66"/>
      <c r="CG1266" s="66"/>
      <c r="CH1266" s="66"/>
    </row>
    <row r="1267" spans="1:86">
      <c r="A1267" s="1348" t="s">
        <v>39</v>
      </c>
      <c r="B1267" s="1348" t="s">
        <v>39</v>
      </c>
      <c r="C1267" s="537" t="s">
        <v>736</v>
      </c>
      <c r="D1267" s="1348">
        <v>2016</v>
      </c>
      <c r="E1267" s="1349" t="s">
        <v>962</v>
      </c>
      <c r="F1267" s="1348" t="s">
        <v>403</v>
      </c>
      <c r="G1267" s="1349" t="s">
        <v>794</v>
      </c>
      <c r="H1267" s="1350" t="s">
        <v>575</v>
      </c>
      <c r="I1267" s="1348" t="s">
        <v>1389</v>
      </c>
      <c r="J1267" s="1348" t="s">
        <v>1073</v>
      </c>
      <c r="K1267" s="1348">
        <v>0</v>
      </c>
      <c r="L1267" s="1348">
        <v>0</v>
      </c>
      <c r="M1267" s="1348">
        <v>37</v>
      </c>
      <c r="N1267" s="536">
        <f t="shared" si="19"/>
        <v>37</v>
      </c>
      <c r="O1267" s="417"/>
      <c r="BA1267" s="292" t="s">
        <v>745</v>
      </c>
      <c r="BB1267" s="66"/>
      <c r="BC1267" s="66"/>
      <c r="BD1267" s="66"/>
      <c r="BE1267" s="66"/>
      <c r="BF1267" s="66"/>
      <c r="BG1267" s="66"/>
      <c r="BH1267" s="66"/>
      <c r="BI1267" s="66"/>
      <c r="BJ1267" s="66"/>
      <c r="BK1267" s="66"/>
      <c r="BL1267" s="66"/>
      <c r="BM1267" s="192" t="s">
        <v>527</v>
      </c>
      <c r="BN1267" s="66"/>
      <c r="BO1267" s="66"/>
      <c r="BP1267" s="66"/>
      <c r="BQ1267" s="66"/>
      <c r="BR1267" s="66"/>
      <c r="BS1267" s="66"/>
      <c r="BT1267" s="66"/>
      <c r="BU1267" s="66"/>
      <c r="BV1267" s="66"/>
      <c r="BW1267" s="66"/>
      <c r="BX1267" s="66"/>
      <c r="BY1267" s="66"/>
      <c r="BZ1267" s="66"/>
      <c r="CA1267" s="66"/>
      <c r="CB1267" s="66"/>
      <c r="CC1267" s="66"/>
      <c r="CD1267" s="66"/>
      <c r="CE1267" s="66"/>
      <c r="CF1267" s="66"/>
      <c r="CG1267" s="66"/>
      <c r="CH1267" s="66"/>
    </row>
    <row r="1268" spans="1:86">
      <c r="A1268" s="1348" t="s">
        <v>39</v>
      </c>
      <c r="B1268" s="1348" t="s">
        <v>39</v>
      </c>
      <c r="C1268" s="537" t="s">
        <v>736</v>
      </c>
      <c r="D1268" s="1348">
        <v>2016</v>
      </c>
      <c r="E1268" s="1349" t="s">
        <v>962</v>
      </c>
      <c r="F1268" s="1348" t="s">
        <v>403</v>
      </c>
      <c r="G1268" s="1349" t="s">
        <v>794</v>
      </c>
      <c r="H1268" s="1350" t="s">
        <v>2103</v>
      </c>
      <c r="I1268" s="537" t="s">
        <v>1389</v>
      </c>
      <c r="J1268" s="1348" t="s">
        <v>1073</v>
      </c>
      <c r="K1268" s="1348">
        <v>0</v>
      </c>
      <c r="L1268" s="1348">
        <v>0</v>
      </c>
      <c r="M1268" s="1348">
        <v>29</v>
      </c>
      <c r="N1268" s="536">
        <f t="shared" si="19"/>
        <v>29</v>
      </c>
      <c r="O1268" s="417"/>
      <c r="BA1268" s="292" t="s">
        <v>746</v>
      </c>
      <c r="BB1268" s="66"/>
      <c r="BC1268" s="66"/>
      <c r="BD1268" s="66"/>
      <c r="BE1268" s="66"/>
      <c r="BF1268" s="66"/>
      <c r="BG1268" s="66"/>
      <c r="BH1268" s="66"/>
      <c r="BI1268" s="66"/>
      <c r="BJ1268" s="66"/>
      <c r="BK1268" s="66"/>
      <c r="BL1268" s="66"/>
      <c r="BM1268" s="192" t="s">
        <v>528</v>
      </c>
      <c r="BN1268" s="66"/>
      <c r="BO1268" s="66"/>
      <c r="BP1268" s="66"/>
      <c r="BQ1268" s="66"/>
      <c r="BR1268" s="66"/>
      <c r="BS1268" s="66"/>
      <c r="BT1268" s="66"/>
      <c r="BU1268" s="66"/>
      <c r="BV1268" s="66"/>
      <c r="BW1268" s="66"/>
      <c r="BX1268" s="66"/>
      <c r="BY1268" s="66"/>
      <c r="BZ1268" s="66"/>
      <c r="CA1268" s="66"/>
      <c r="CB1268" s="66"/>
      <c r="CC1268" s="66"/>
      <c r="CD1268" s="66"/>
      <c r="CE1268" s="66"/>
      <c r="CF1268" s="66"/>
      <c r="CG1268" s="66"/>
      <c r="CH1268" s="66"/>
    </row>
    <row r="1269" spans="1:86">
      <c r="A1269" s="1348" t="s">
        <v>39</v>
      </c>
      <c r="B1269" s="1348" t="s">
        <v>39</v>
      </c>
      <c r="C1269" s="537" t="s">
        <v>736</v>
      </c>
      <c r="D1269" s="1348">
        <v>2016</v>
      </c>
      <c r="E1269" s="1349" t="s">
        <v>962</v>
      </c>
      <c r="F1269" s="1348" t="s">
        <v>403</v>
      </c>
      <c r="G1269" s="1349" t="s">
        <v>794</v>
      </c>
      <c r="H1269" s="1350" t="s">
        <v>2104</v>
      </c>
      <c r="I1269" s="1348" t="s">
        <v>1389</v>
      </c>
      <c r="J1269" s="1348" t="s">
        <v>1073</v>
      </c>
      <c r="K1269" s="1348">
        <v>0</v>
      </c>
      <c r="L1269" s="1348">
        <v>0</v>
      </c>
      <c r="M1269" s="1348">
        <v>12</v>
      </c>
      <c r="N1269" s="536">
        <f t="shared" si="19"/>
        <v>12</v>
      </c>
      <c r="O1269" s="417"/>
      <c r="BA1269" s="292" t="s">
        <v>747</v>
      </c>
      <c r="BB1269" s="66"/>
      <c r="BC1269" s="66"/>
      <c r="BD1269" s="66"/>
      <c r="BE1269" s="66"/>
      <c r="BF1269" s="66"/>
      <c r="BG1269" s="66"/>
      <c r="BH1269" s="66"/>
      <c r="BI1269" s="66"/>
      <c r="BJ1269" s="66"/>
      <c r="BK1269" s="66"/>
      <c r="BL1269" s="66"/>
      <c r="BM1269" s="192" t="s">
        <v>529</v>
      </c>
      <c r="BN1269" s="66"/>
      <c r="BO1269" s="66"/>
      <c r="BP1269" s="66"/>
      <c r="BQ1269" s="66"/>
      <c r="BR1269" s="66"/>
      <c r="BS1269" s="66"/>
      <c r="BT1269" s="66"/>
      <c r="BU1269" s="66"/>
      <c r="BV1269" s="66"/>
      <c r="BW1269" s="66"/>
      <c r="BX1269" s="66"/>
      <c r="BY1269" s="66"/>
      <c r="BZ1269" s="66"/>
      <c r="CA1269" s="66"/>
      <c r="CB1269" s="66"/>
      <c r="CC1269" s="66"/>
      <c r="CD1269" s="66"/>
      <c r="CE1269" s="66"/>
      <c r="CF1269" s="66"/>
      <c r="CG1269" s="66"/>
      <c r="CH1269" s="66"/>
    </row>
    <row r="1270" spans="1:86">
      <c r="A1270" s="1348" t="s">
        <v>39</v>
      </c>
      <c r="B1270" s="1348" t="s">
        <v>39</v>
      </c>
      <c r="C1270" s="537" t="s">
        <v>736</v>
      </c>
      <c r="D1270" s="1348">
        <v>2016</v>
      </c>
      <c r="E1270" s="1349" t="s">
        <v>962</v>
      </c>
      <c r="F1270" s="1348" t="s">
        <v>403</v>
      </c>
      <c r="G1270" s="1349" t="s">
        <v>794</v>
      </c>
      <c r="H1270" s="1350" t="s">
        <v>2105</v>
      </c>
      <c r="I1270" s="1348" t="s">
        <v>1389</v>
      </c>
      <c r="J1270" s="1348" t="s">
        <v>1073</v>
      </c>
      <c r="K1270" s="1348">
        <v>0</v>
      </c>
      <c r="L1270" s="1348">
        <v>0</v>
      </c>
      <c r="M1270" s="1348">
        <v>15</v>
      </c>
      <c r="N1270" s="536">
        <f t="shared" si="19"/>
        <v>15</v>
      </c>
      <c r="O1270" s="417"/>
      <c r="BA1270" s="292" t="s">
        <v>748</v>
      </c>
      <c r="BB1270" s="66"/>
      <c r="BC1270" s="66"/>
      <c r="BD1270" s="66"/>
      <c r="BE1270" s="66"/>
      <c r="BF1270" s="66"/>
      <c r="BG1270" s="66"/>
      <c r="BH1270" s="66"/>
      <c r="BI1270" s="66"/>
      <c r="BJ1270" s="66"/>
      <c r="BK1270" s="66"/>
      <c r="BL1270" s="66"/>
      <c r="BM1270" s="192" t="s">
        <v>530</v>
      </c>
      <c r="BN1270" s="66"/>
      <c r="BO1270" s="66"/>
      <c r="BP1270" s="66"/>
      <c r="BQ1270" s="66"/>
      <c r="BR1270" s="66"/>
      <c r="BS1270" s="66"/>
      <c r="BT1270" s="66"/>
      <c r="BU1270" s="66"/>
      <c r="BV1270" s="66"/>
      <c r="BW1270" s="66"/>
      <c r="BX1270" s="66"/>
      <c r="BY1270" s="66"/>
      <c r="BZ1270" s="66"/>
      <c r="CA1270" s="66"/>
      <c r="CB1270" s="66"/>
      <c r="CC1270" s="66"/>
      <c r="CD1270" s="66"/>
      <c r="CE1270" s="66"/>
      <c r="CF1270" s="66"/>
      <c r="CG1270" s="66"/>
      <c r="CH1270" s="66"/>
    </row>
    <row r="1271" spans="1:86" ht="15">
      <c r="A1271" s="1348" t="s">
        <v>39</v>
      </c>
      <c r="B1271" s="1348" t="s">
        <v>39</v>
      </c>
      <c r="C1271" s="537" t="s">
        <v>736</v>
      </c>
      <c r="D1271" s="1348">
        <v>2016</v>
      </c>
      <c r="E1271" s="1349" t="s">
        <v>962</v>
      </c>
      <c r="F1271" s="1348" t="s">
        <v>403</v>
      </c>
      <c r="G1271" s="1349" t="s">
        <v>794</v>
      </c>
      <c r="H1271" s="1350" t="s">
        <v>582</v>
      </c>
      <c r="I1271" s="1348" t="s">
        <v>1389</v>
      </c>
      <c r="J1271" s="1348" t="s">
        <v>1073</v>
      </c>
      <c r="K1271" s="1348">
        <v>0</v>
      </c>
      <c r="L1271" s="1348">
        <v>0</v>
      </c>
      <c r="M1271" s="1348">
        <v>16</v>
      </c>
      <c r="N1271" s="536">
        <f t="shared" si="19"/>
        <v>16</v>
      </c>
      <c r="O1271" s="417"/>
      <c r="BA1271" s="363" t="s">
        <v>791</v>
      </c>
      <c r="BB1271" s="66"/>
      <c r="BC1271" s="66"/>
      <c r="BD1271" s="66"/>
      <c r="BE1271" s="66"/>
      <c r="BF1271" s="66"/>
      <c r="BG1271" s="66"/>
      <c r="BH1271" s="66"/>
      <c r="BI1271" s="66"/>
      <c r="BJ1271" s="66"/>
      <c r="BK1271" s="66"/>
      <c r="BL1271" s="66"/>
      <c r="BM1271" s="66" t="s">
        <v>531</v>
      </c>
      <c r="BN1271" s="66"/>
      <c r="BO1271" s="66"/>
      <c r="BP1271" s="66"/>
      <c r="BQ1271" s="66"/>
      <c r="BR1271" s="66"/>
      <c r="BS1271" s="66"/>
      <c r="BT1271" s="66"/>
      <c r="BU1271" s="66"/>
      <c r="BV1271" s="66"/>
      <c r="BW1271" s="66"/>
      <c r="BX1271" s="66"/>
      <c r="BY1271" s="66"/>
      <c r="BZ1271" s="66"/>
      <c r="CA1271" s="66"/>
      <c r="CB1271" s="66"/>
      <c r="CC1271" s="66"/>
      <c r="CD1271" s="66"/>
      <c r="CE1271" s="66"/>
      <c r="CF1271" s="66"/>
      <c r="CG1271" s="66"/>
      <c r="CH1271" s="66"/>
    </row>
    <row r="1272" spans="1:86">
      <c r="A1272" s="1348" t="s">
        <v>39</v>
      </c>
      <c r="B1272" s="1348" t="s">
        <v>39</v>
      </c>
      <c r="C1272" s="537" t="s">
        <v>736</v>
      </c>
      <c r="D1272" s="1348">
        <v>2016</v>
      </c>
      <c r="E1272" s="1349" t="s">
        <v>962</v>
      </c>
      <c r="F1272" s="1348" t="s">
        <v>403</v>
      </c>
      <c r="G1272" s="1349" t="s">
        <v>794</v>
      </c>
      <c r="H1272" s="1350" t="s">
        <v>2106</v>
      </c>
      <c r="I1272" s="1348" t="s">
        <v>860</v>
      </c>
      <c r="J1272" s="1348" t="s">
        <v>1073</v>
      </c>
      <c r="K1272" s="1348">
        <v>0</v>
      </c>
      <c r="L1272" s="1348">
        <v>0</v>
      </c>
      <c r="M1272" s="1348">
        <v>41</v>
      </c>
      <c r="N1272" s="536">
        <f t="shared" si="19"/>
        <v>41</v>
      </c>
      <c r="O1272" s="417"/>
      <c r="BA1272" s="292" t="s">
        <v>788</v>
      </c>
      <c r="BB1272" s="66"/>
      <c r="BC1272" s="66"/>
      <c r="BD1272" s="66"/>
      <c r="BE1272" s="66"/>
      <c r="BF1272" s="66"/>
      <c r="BG1272" s="66"/>
      <c r="BH1272" s="66"/>
      <c r="BI1272" s="66"/>
      <c r="BJ1272" s="66"/>
      <c r="BK1272" s="66"/>
      <c r="BL1272" s="66"/>
      <c r="BM1272" s="192" t="s">
        <v>532</v>
      </c>
      <c r="BN1272" s="66"/>
      <c r="BO1272" s="66"/>
      <c r="BP1272" s="66"/>
      <c r="BQ1272" s="66"/>
      <c r="BR1272" s="66"/>
      <c r="BS1272" s="66"/>
      <c r="BT1272" s="66"/>
      <c r="BU1272" s="66"/>
      <c r="BV1272" s="66"/>
      <c r="BW1272" s="66"/>
      <c r="BX1272" s="66"/>
      <c r="BY1272" s="66"/>
      <c r="BZ1272" s="66"/>
      <c r="CA1272" s="66"/>
      <c r="CB1272" s="66"/>
      <c r="CC1272" s="66"/>
      <c r="CD1272" s="66"/>
      <c r="CE1272" s="66"/>
      <c r="CF1272" s="66"/>
      <c r="CG1272" s="66"/>
      <c r="CH1272" s="66"/>
    </row>
    <row r="1273" spans="1:86">
      <c r="A1273" s="1348" t="s">
        <v>39</v>
      </c>
      <c r="B1273" s="1348" t="s">
        <v>39</v>
      </c>
      <c r="C1273" s="537" t="s">
        <v>736</v>
      </c>
      <c r="D1273" s="1348">
        <v>2016</v>
      </c>
      <c r="E1273" s="1349" t="s">
        <v>962</v>
      </c>
      <c r="F1273" s="1348" t="s">
        <v>403</v>
      </c>
      <c r="G1273" s="1349" t="s">
        <v>794</v>
      </c>
      <c r="H1273" s="1350" t="s">
        <v>2107</v>
      </c>
      <c r="I1273" s="1348" t="s">
        <v>860</v>
      </c>
      <c r="J1273" s="1348" t="s">
        <v>1073</v>
      </c>
      <c r="K1273" s="1348">
        <v>0</v>
      </c>
      <c r="L1273" s="1348">
        <v>0</v>
      </c>
      <c r="M1273" s="1348">
        <v>1</v>
      </c>
      <c r="N1273" s="536">
        <f t="shared" si="19"/>
        <v>1</v>
      </c>
      <c r="O1273" s="417"/>
      <c r="BA1273" s="292" t="s">
        <v>789</v>
      </c>
      <c r="BB1273" s="66"/>
      <c r="BC1273" s="66"/>
      <c r="BD1273" s="66"/>
      <c r="BE1273" s="66"/>
      <c r="BF1273" s="66"/>
      <c r="BG1273" s="66"/>
      <c r="BH1273" s="66"/>
      <c r="BI1273" s="66"/>
      <c r="BJ1273" s="66"/>
      <c r="BK1273" s="66"/>
      <c r="BL1273" s="66"/>
      <c r="BM1273" s="192" t="s">
        <v>533</v>
      </c>
      <c r="BN1273" s="66"/>
      <c r="BO1273" s="66"/>
      <c r="BP1273" s="66"/>
      <c r="BQ1273" s="66"/>
      <c r="BR1273" s="66"/>
      <c r="BS1273" s="66"/>
      <c r="BT1273" s="66"/>
      <c r="BU1273" s="66"/>
      <c r="BV1273" s="66"/>
      <c r="BW1273" s="66"/>
      <c r="BX1273" s="66"/>
      <c r="BY1273" s="66"/>
      <c r="BZ1273" s="66"/>
      <c r="CA1273" s="66"/>
      <c r="CB1273" s="66"/>
      <c r="CC1273" s="66"/>
      <c r="CD1273" s="66"/>
      <c r="CE1273" s="66"/>
      <c r="CF1273" s="66"/>
      <c r="CG1273" s="66"/>
      <c r="CH1273" s="66"/>
    </row>
    <row r="1274" spans="1:86">
      <c r="A1274" s="1348" t="s">
        <v>39</v>
      </c>
      <c r="B1274" s="1348" t="s">
        <v>39</v>
      </c>
      <c r="C1274" s="537" t="s">
        <v>736</v>
      </c>
      <c r="D1274" s="1348">
        <v>2016</v>
      </c>
      <c r="E1274" s="1349" t="s">
        <v>962</v>
      </c>
      <c r="F1274" s="1348" t="s">
        <v>403</v>
      </c>
      <c r="G1274" s="1349" t="s">
        <v>794</v>
      </c>
      <c r="H1274" s="1350" t="s">
        <v>587</v>
      </c>
      <c r="I1274" s="1348" t="s">
        <v>860</v>
      </c>
      <c r="J1274" s="1348" t="s">
        <v>1073</v>
      </c>
      <c r="K1274" s="1348">
        <v>0</v>
      </c>
      <c r="L1274" s="1348">
        <v>0</v>
      </c>
      <c r="M1274" s="1348">
        <v>1</v>
      </c>
      <c r="N1274" s="536">
        <f t="shared" si="19"/>
        <v>1</v>
      </c>
      <c r="O1274" s="417"/>
      <c r="BA1274" s="292" t="s">
        <v>790</v>
      </c>
      <c r="BB1274" s="66"/>
      <c r="BC1274" s="66"/>
      <c r="BD1274" s="66"/>
      <c r="BE1274" s="66"/>
      <c r="BF1274" s="66"/>
      <c r="BG1274" s="66"/>
      <c r="BH1274" s="66"/>
      <c r="BI1274" s="66"/>
      <c r="BJ1274" s="66"/>
      <c r="BK1274" s="66"/>
      <c r="BL1274" s="66"/>
      <c r="BM1274" s="192" t="s">
        <v>534</v>
      </c>
      <c r="BN1274" s="66"/>
      <c r="BO1274" s="66"/>
      <c r="BP1274" s="66"/>
      <c r="BQ1274" s="66"/>
      <c r="BR1274" s="66"/>
      <c r="BS1274" s="66"/>
      <c r="BT1274" s="66"/>
      <c r="BU1274" s="66"/>
      <c r="BV1274" s="66"/>
      <c r="BW1274" s="66"/>
      <c r="BX1274" s="66"/>
      <c r="BY1274" s="66"/>
      <c r="BZ1274" s="66"/>
      <c r="CA1274" s="66"/>
      <c r="CB1274" s="66"/>
      <c r="CC1274" s="66"/>
      <c r="CD1274" s="66"/>
      <c r="CE1274" s="66"/>
      <c r="CF1274" s="66"/>
      <c r="CG1274" s="66"/>
      <c r="CH1274" s="66"/>
    </row>
    <row r="1275" spans="1:86" ht="15">
      <c r="A1275" s="1348" t="s">
        <v>39</v>
      </c>
      <c r="B1275" s="1348" t="s">
        <v>39</v>
      </c>
      <c r="C1275" s="537" t="s">
        <v>736</v>
      </c>
      <c r="D1275" s="1348">
        <v>2016</v>
      </c>
      <c r="E1275" s="1349" t="s">
        <v>962</v>
      </c>
      <c r="F1275" s="1348" t="s">
        <v>403</v>
      </c>
      <c r="G1275" s="1349" t="s">
        <v>794</v>
      </c>
      <c r="H1275" s="1350" t="s">
        <v>590</v>
      </c>
      <c r="I1275" s="1348" t="s">
        <v>1389</v>
      </c>
      <c r="J1275" s="1348" t="s">
        <v>1073</v>
      </c>
      <c r="K1275" s="1348">
        <v>0</v>
      </c>
      <c r="L1275" s="1348">
        <v>0</v>
      </c>
      <c r="M1275" s="1348">
        <v>3</v>
      </c>
      <c r="N1275" s="536">
        <f t="shared" si="19"/>
        <v>3</v>
      </c>
      <c r="O1275" s="417"/>
      <c r="BA1275" s="363" t="s">
        <v>2918</v>
      </c>
      <c r="BB1275" s="66"/>
      <c r="BC1275" s="66"/>
      <c r="BD1275" s="66"/>
      <c r="BE1275" s="66"/>
      <c r="BF1275" s="66"/>
      <c r="BG1275" s="66"/>
      <c r="BH1275" s="66"/>
      <c r="BI1275" s="66"/>
      <c r="BJ1275" s="66"/>
      <c r="BK1275" s="66"/>
      <c r="BL1275" s="66"/>
      <c r="BM1275" s="192" t="s">
        <v>535</v>
      </c>
      <c r="BN1275" s="66"/>
      <c r="BO1275" s="66"/>
      <c r="BP1275" s="66"/>
      <c r="BQ1275" s="66"/>
      <c r="BR1275" s="66"/>
      <c r="BS1275" s="66"/>
      <c r="BT1275" s="66"/>
      <c r="BU1275" s="66"/>
      <c r="BV1275" s="66"/>
      <c r="BW1275" s="66"/>
      <c r="BX1275" s="66"/>
      <c r="BY1275" s="66"/>
      <c r="BZ1275" s="66"/>
      <c r="CA1275" s="66"/>
      <c r="CB1275" s="66"/>
      <c r="CC1275" s="66"/>
      <c r="CD1275" s="66"/>
      <c r="CE1275" s="66"/>
      <c r="CF1275" s="66"/>
      <c r="CG1275" s="66"/>
      <c r="CH1275" s="66"/>
    </row>
    <row r="1276" spans="1:86">
      <c r="A1276" s="1348" t="s">
        <v>39</v>
      </c>
      <c r="B1276" s="1348" t="s">
        <v>39</v>
      </c>
      <c r="C1276" s="537" t="s">
        <v>736</v>
      </c>
      <c r="D1276" s="1348">
        <v>2016</v>
      </c>
      <c r="E1276" s="1349" t="s">
        <v>962</v>
      </c>
      <c r="F1276" s="1348" t="s">
        <v>403</v>
      </c>
      <c r="G1276" s="1349" t="s">
        <v>794</v>
      </c>
      <c r="H1276" s="1350" t="s">
        <v>2108</v>
      </c>
      <c r="I1276" s="537" t="s">
        <v>860</v>
      </c>
      <c r="J1276" s="1348" t="s">
        <v>1073</v>
      </c>
      <c r="K1276" s="1348">
        <v>0</v>
      </c>
      <c r="L1276" s="1348">
        <v>0</v>
      </c>
      <c r="M1276" s="1348">
        <v>1</v>
      </c>
      <c r="N1276" s="536">
        <f t="shared" si="19"/>
        <v>1</v>
      </c>
      <c r="O1276" s="417"/>
      <c r="BA1276" s="292" t="s">
        <v>750</v>
      </c>
      <c r="BB1276" s="66"/>
      <c r="BC1276" s="66"/>
      <c r="BD1276" s="66"/>
      <c r="BE1276" s="66"/>
      <c r="BF1276" s="66"/>
      <c r="BG1276" s="66"/>
      <c r="BH1276" s="66"/>
      <c r="BI1276" s="66"/>
      <c r="BJ1276" s="66"/>
      <c r="BK1276" s="66"/>
      <c r="BL1276" s="66"/>
      <c r="BM1276" s="192" t="s">
        <v>102</v>
      </c>
      <c r="BN1276" s="66"/>
      <c r="BO1276" s="66"/>
      <c r="BP1276" s="66"/>
      <c r="BQ1276" s="66"/>
      <c r="BR1276" s="66"/>
      <c r="BS1276" s="66"/>
      <c r="BT1276" s="66"/>
      <c r="BU1276" s="66"/>
      <c r="BV1276" s="66"/>
      <c r="BW1276" s="66"/>
      <c r="BX1276" s="66"/>
      <c r="BY1276" s="66"/>
      <c r="BZ1276" s="66"/>
      <c r="CA1276" s="66"/>
      <c r="CB1276" s="66"/>
      <c r="CC1276" s="66"/>
      <c r="CD1276" s="66"/>
      <c r="CE1276" s="66"/>
      <c r="CF1276" s="66"/>
      <c r="CG1276" s="66"/>
      <c r="CH1276" s="66"/>
    </row>
    <row r="1277" spans="1:86">
      <c r="A1277" s="1348" t="s">
        <v>39</v>
      </c>
      <c r="B1277" s="1348" t="s">
        <v>39</v>
      </c>
      <c r="C1277" s="537" t="s">
        <v>736</v>
      </c>
      <c r="D1277" s="1348">
        <v>2016</v>
      </c>
      <c r="E1277" s="1349" t="s">
        <v>962</v>
      </c>
      <c r="F1277" s="1348" t="s">
        <v>403</v>
      </c>
      <c r="G1277" s="1349" t="s">
        <v>794</v>
      </c>
      <c r="H1277" s="1350" t="s">
        <v>595</v>
      </c>
      <c r="I1277" s="537" t="s">
        <v>860</v>
      </c>
      <c r="J1277" s="1348" t="s">
        <v>1073</v>
      </c>
      <c r="K1277" s="1348">
        <v>0</v>
      </c>
      <c r="L1277" s="1348">
        <v>0</v>
      </c>
      <c r="M1277" s="1348">
        <v>20</v>
      </c>
      <c r="N1277" s="536">
        <f t="shared" si="19"/>
        <v>20</v>
      </c>
      <c r="O1277" s="417"/>
      <c r="BA1277" s="292" t="s">
        <v>751</v>
      </c>
      <c r="BB1277" s="66"/>
      <c r="BC1277" s="66"/>
      <c r="BD1277" s="66"/>
      <c r="BE1277" s="66"/>
      <c r="BF1277" s="66"/>
      <c r="BG1277" s="66"/>
      <c r="BH1277" s="66"/>
      <c r="BI1277" s="66"/>
      <c r="BJ1277" s="66"/>
      <c r="BK1277" s="66"/>
      <c r="BL1277" s="66"/>
      <c r="BM1277" s="192" t="s">
        <v>2919</v>
      </c>
      <c r="BN1277" s="66"/>
      <c r="BO1277" s="66"/>
      <c r="BP1277" s="66"/>
      <c r="BQ1277" s="66"/>
      <c r="BR1277" s="66"/>
      <c r="BS1277" s="66"/>
      <c r="BT1277" s="66"/>
      <c r="BU1277" s="66"/>
      <c r="BV1277" s="66"/>
      <c r="BW1277" s="66"/>
      <c r="BX1277" s="66"/>
      <c r="BY1277" s="66"/>
      <c r="BZ1277" s="66"/>
      <c r="CA1277" s="66"/>
      <c r="CB1277" s="66"/>
      <c r="CC1277" s="66"/>
      <c r="CD1277" s="66"/>
      <c r="CE1277" s="66"/>
      <c r="CF1277" s="66"/>
      <c r="CG1277" s="66"/>
      <c r="CH1277" s="66"/>
    </row>
    <row r="1278" spans="1:86">
      <c r="A1278" s="1348" t="s">
        <v>39</v>
      </c>
      <c r="B1278" s="1348" t="s">
        <v>39</v>
      </c>
      <c r="C1278" s="537" t="s">
        <v>736</v>
      </c>
      <c r="D1278" s="1348">
        <v>2016</v>
      </c>
      <c r="E1278" s="1349" t="s">
        <v>962</v>
      </c>
      <c r="F1278" s="1348" t="s">
        <v>403</v>
      </c>
      <c r="G1278" s="1349" t="s">
        <v>794</v>
      </c>
      <c r="H1278" s="1350" t="s">
        <v>2070</v>
      </c>
      <c r="I1278" s="1348" t="s">
        <v>860</v>
      </c>
      <c r="J1278" s="1348" t="s">
        <v>1073</v>
      </c>
      <c r="K1278" s="1348">
        <v>0</v>
      </c>
      <c r="L1278" s="1348">
        <v>0</v>
      </c>
      <c r="M1278" s="1348">
        <v>23</v>
      </c>
      <c r="N1278" s="536">
        <f t="shared" si="19"/>
        <v>23</v>
      </c>
      <c r="O1278" s="417"/>
      <c r="BA1278" s="292" t="s">
        <v>752</v>
      </c>
      <c r="BB1278" s="66"/>
      <c r="BC1278" s="66"/>
      <c r="BD1278" s="66"/>
      <c r="BE1278" s="66"/>
      <c r="BF1278" s="66"/>
      <c r="BG1278" s="66"/>
      <c r="BH1278" s="66"/>
      <c r="BI1278" s="66"/>
      <c r="BJ1278" s="66"/>
      <c r="BK1278" s="66"/>
      <c r="BL1278" s="66"/>
      <c r="BM1278" s="192" t="s">
        <v>536</v>
      </c>
      <c r="BN1278" s="66"/>
      <c r="BO1278" s="66"/>
      <c r="BP1278" s="66"/>
      <c r="BQ1278" s="66"/>
      <c r="BR1278" s="66"/>
      <c r="BS1278" s="66"/>
      <c r="BT1278" s="66"/>
      <c r="BU1278" s="66"/>
      <c r="BV1278" s="66"/>
      <c r="BW1278" s="66"/>
      <c r="BX1278" s="66"/>
      <c r="BY1278" s="66"/>
      <c r="BZ1278" s="66"/>
      <c r="CA1278" s="66"/>
      <c r="CB1278" s="66"/>
      <c r="CC1278" s="66"/>
      <c r="CD1278" s="66"/>
      <c r="CE1278" s="66"/>
      <c r="CF1278" s="66"/>
      <c r="CG1278" s="66"/>
      <c r="CH1278" s="66"/>
    </row>
    <row r="1279" spans="1:86">
      <c r="A1279" s="1348" t="s">
        <v>39</v>
      </c>
      <c r="B1279" s="1348" t="s">
        <v>39</v>
      </c>
      <c r="C1279" s="537" t="s">
        <v>736</v>
      </c>
      <c r="D1279" s="1348">
        <v>2016</v>
      </c>
      <c r="E1279" s="1349" t="s">
        <v>962</v>
      </c>
      <c r="F1279" s="1348" t="s">
        <v>403</v>
      </c>
      <c r="G1279" s="1349" t="s">
        <v>794</v>
      </c>
      <c r="H1279" s="1350" t="s">
        <v>2109</v>
      </c>
      <c r="I1279" s="1348" t="s">
        <v>860</v>
      </c>
      <c r="J1279" s="1348" t="s">
        <v>1073</v>
      </c>
      <c r="K1279" s="1348">
        <v>0</v>
      </c>
      <c r="L1279" s="1348">
        <v>0</v>
      </c>
      <c r="M1279" s="1348">
        <v>1</v>
      </c>
      <c r="N1279" s="536">
        <f t="shared" si="19"/>
        <v>1</v>
      </c>
      <c r="O1279" s="417"/>
      <c r="BA1279" s="292" t="s">
        <v>753</v>
      </c>
      <c r="BB1279" s="66"/>
      <c r="BC1279" s="66"/>
      <c r="BD1279" s="66"/>
      <c r="BE1279" s="66"/>
      <c r="BF1279" s="66"/>
      <c r="BG1279" s="66"/>
      <c r="BH1279" s="66"/>
      <c r="BI1279" s="66"/>
      <c r="BJ1279" s="66"/>
      <c r="BK1279" s="66"/>
      <c r="BL1279" s="66"/>
      <c r="BM1279" s="192" t="s">
        <v>537</v>
      </c>
      <c r="BN1279" s="66"/>
      <c r="BO1279" s="66"/>
      <c r="BP1279" s="66"/>
      <c r="BQ1279" s="66"/>
      <c r="BR1279" s="66"/>
      <c r="BS1279" s="66"/>
      <c r="BT1279" s="66"/>
      <c r="BU1279" s="66"/>
      <c r="BV1279" s="66"/>
      <c r="BW1279" s="66"/>
      <c r="BX1279" s="66"/>
      <c r="BY1279" s="66"/>
      <c r="BZ1279" s="66"/>
      <c r="CA1279" s="66"/>
      <c r="CB1279" s="66"/>
      <c r="CC1279" s="66"/>
      <c r="CD1279" s="66"/>
      <c r="CE1279" s="66"/>
      <c r="CF1279" s="66"/>
      <c r="CG1279" s="66"/>
      <c r="CH1279" s="66"/>
    </row>
    <row r="1280" spans="1:86">
      <c r="A1280" s="1348" t="s">
        <v>39</v>
      </c>
      <c r="B1280" s="1348" t="s">
        <v>39</v>
      </c>
      <c r="C1280" s="537" t="s">
        <v>736</v>
      </c>
      <c r="D1280" s="1348">
        <v>2016</v>
      </c>
      <c r="E1280" s="1349" t="s">
        <v>962</v>
      </c>
      <c r="F1280" s="1348" t="s">
        <v>403</v>
      </c>
      <c r="G1280" s="1349" t="s">
        <v>794</v>
      </c>
      <c r="H1280" s="1350" t="s">
        <v>1394</v>
      </c>
      <c r="I1280" s="1348" t="s">
        <v>860</v>
      </c>
      <c r="J1280" s="1348" t="s">
        <v>1073</v>
      </c>
      <c r="K1280" s="1348">
        <v>0</v>
      </c>
      <c r="L1280" s="1348">
        <v>0</v>
      </c>
      <c r="M1280" s="1348">
        <v>1</v>
      </c>
      <c r="N1280" s="536">
        <f t="shared" si="19"/>
        <v>1</v>
      </c>
      <c r="O1280" s="417"/>
      <c r="BA1280" s="292" t="s">
        <v>84</v>
      </c>
      <c r="BB1280" s="66"/>
      <c r="BC1280" s="66"/>
      <c r="BD1280" s="66"/>
      <c r="BE1280" s="66"/>
      <c r="BF1280" s="66"/>
      <c r="BG1280" s="66"/>
      <c r="BH1280" s="66"/>
      <c r="BI1280" s="66"/>
      <c r="BJ1280" s="66"/>
      <c r="BK1280" s="66"/>
      <c r="BL1280" s="66"/>
      <c r="BM1280" s="192" t="s">
        <v>538</v>
      </c>
      <c r="BN1280" s="66"/>
      <c r="BO1280" s="66"/>
      <c r="BP1280" s="66"/>
      <c r="BQ1280" s="66"/>
      <c r="BR1280" s="66"/>
      <c r="BS1280" s="66"/>
      <c r="BT1280" s="66"/>
      <c r="BU1280" s="66"/>
      <c r="BV1280" s="66"/>
      <c r="BW1280" s="66"/>
      <c r="BX1280" s="66"/>
      <c r="BY1280" s="66"/>
      <c r="BZ1280" s="66"/>
      <c r="CA1280" s="66"/>
      <c r="CB1280" s="66"/>
      <c r="CC1280" s="66"/>
      <c r="CD1280" s="66"/>
      <c r="CE1280" s="66"/>
      <c r="CF1280" s="66"/>
      <c r="CG1280" s="66"/>
      <c r="CH1280" s="66"/>
    </row>
    <row r="1281" spans="1:86">
      <c r="A1281" s="1348" t="s">
        <v>39</v>
      </c>
      <c r="B1281" s="1348" t="s">
        <v>39</v>
      </c>
      <c r="C1281" s="537" t="s">
        <v>736</v>
      </c>
      <c r="D1281" s="1348">
        <v>2016</v>
      </c>
      <c r="E1281" s="1349" t="s">
        <v>962</v>
      </c>
      <c r="F1281" s="1348" t="s">
        <v>403</v>
      </c>
      <c r="G1281" s="1349" t="s">
        <v>794</v>
      </c>
      <c r="H1281" s="1350" t="s">
        <v>598</v>
      </c>
      <c r="I1281" s="1348" t="s">
        <v>1389</v>
      </c>
      <c r="J1281" s="1348" t="s">
        <v>1073</v>
      </c>
      <c r="K1281" s="1348">
        <v>0</v>
      </c>
      <c r="L1281" s="1348">
        <v>10</v>
      </c>
      <c r="M1281" s="1348">
        <v>15</v>
      </c>
      <c r="N1281" s="536">
        <f t="shared" si="19"/>
        <v>25</v>
      </c>
      <c r="O1281" s="417"/>
      <c r="BA1281" s="292" t="s">
        <v>754</v>
      </c>
      <c r="BB1281" s="66"/>
      <c r="BC1281" s="66"/>
      <c r="BD1281" s="66"/>
      <c r="BE1281" s="66"/>
      <c r="BF1281" s="66"/>
      <c r="BG1281" s="66"/>
      <c r="BH1281" s="66"/>
      <c r="BI1281" s="66"/>
      <c r="BJ1281" s="66"/>
      <c r="BK1281" s="66"/>
      <c r="BL1281" s="66"/>
      <c r="BM1281" s="192" t="s">
        <v>539</v>
      </c>
      <c r="BN1281" s="66"/>
      <c r="BO1281" s="66"/>
      <c r="BP1281" s="66"/>
      <c r="BQ1281" s="66"/>
      <c r="BR1281" s="66"/>
      <c r="BS1281" s="66"/>
      <c r="BT1281" s="66"/>
      <c r="BU1281" s="66"/>
      <c r="BV1281" s="66"/>
      <c r="BW1281" s="66"/>
      <c r="BX1281" s="66"/>
      <c r="BY1281" s="66"/>
      <c r="BZ1281" s="66"/>
      <c r="CA1281" s="66"/>
      <c r="CB1281" s="66"/>
      <c r="CC1281" s="66"/>
      <c r="CD1281" s="66"/>
      <c r="CE1281" s="66"/>
      <c r="CF1281" s="66"/>
      <c r="CG1281" s="66"/>
      <c r="CH1281" s="66"/>
    </row>
    <row r="1282" spans="1:86">
      <c r="A1282" s="1348" t="s">
        <v>39</v>
      </c>
      <c r="B1282" s="1348" t="s">
        <v>39</v>
      </c>
      <c r="C1282" s="537" t="s">
        <v>736</v>
      </c>
      <c r="D1282" s="1348">
        <v>2016</v>
      </c>
      <c r="E1282" s="1349" t="s">
        <v>962</v>
      </c>
      <c r="F1282" s="1348" t="s">
        <v>403</v>
      </c>
      <c r="G1282" s="1349" t="s">
        <v>794</v>
      </c>
      <c r="H1282" s="1350" t="s">
        <v>599</v>
      </c>
      <c r="I1282" s="1348" t="s">
        <v>1389</v>
      </c>
      <c r="J1282" s="1348" t="s">
        <v>1073</v>
      </c>
      <c r="K1282" s="1348">
        <v>0</v>
      </c>
      <c r="L1282" s="1348">
        <v>0</v>
      </c>
      <c r="M1282" s="1348">
        <v>34</v>
      </c>
      <c r="N1282" s="536">
        <f t="shared" si="19"/>
        <v>34</v>
      </c>
      <c r="O1282" s="417"/>
      <c r="BA1282" s="292" t="s">
        <v>755</v>
      </c>
      <c r="BB1282" s="66"/>
      <c r="BC1282" s="66"/>
      <c r="BD1282" s="66"/>
      <c r="BE1282" s="66"/>
      <c r="BF1282" s="66"/>
      <c r="BG1282" s="66"/>
      <c r="BH1282" s="66"/>
      <c r="BI1282" s="66"/>
      <c r="BJ1282" s="66"/>
      <c r="BK1282" s="66"/>
      <c r="BL1282" s="66"/>
      <c r="BM1282" s="192" t="s">
        <v>540</v>
      </c>
      <c r="BN1282" s="66"/>
      <c r="BO1282" s="66"/>
      <c r="BP1282" s="66"/>
      <c r="BQ1282" s="66"/>
      <c r="BR1282" s="66"/>
      <c r="BS1282" s="66"/>
      <c r="BT1282" s="66"/>
      <c r="BU1282" s="66"/>
      <c r="BV1282" s="66"/>
      <c r="BW1282" s="66"/>
      <c r="BX1282" s="66"/>
      <c r="BY1282" s="66"/>
      <c r="BZ1282" s="66"/>
      <c r="CA1282" s="66"/>
      <c r="CB1282" s="66"/>
      <c r="CC1282" s="66"/>
      <c r="CD1282" s="66"/>
      <c r="CE1282" s="66"/>
      <c r="CF1282" s="66"/>
      <c r="CG1282" s="66"/>
      <c r="CH1282" s="66"/>
    </row>
    <row r="1283" spans="1:86">
      <c r="A1283" s="1348" t="s">
        <v>39</v>
      </c>
      <c r="B1283" s="1348" t="s">
        <v>39</v>
      </c>
      <c r="C1283" s="537" t="s">
        <v>736</v>
      </c>
      <c r="D1283" s="1348">
        <v>2016</v>
      </c>
      <c r="E1283" s="1349" t="s">
        <v>962</v>
      </c>
      <c r="F1283" s="1348" t="s">
        <v>403</v>
      </c>
      <c r="G1283" s="1349" t="s">
        <v>794</v>
      </c>
      <c r="H1283" s="1350" t="s">
        <v>1138</v>
      </c>
      <c r="I1283" s="1348" t="s">
        <v>860</v>
      </c>
      <c r="J1283" s="1348" t="s">
        <v>1073</v>
      </c>
      <c r="K1283" s="1348">
        <v>0</v>
      </c>
      <c r="L1283" s="1348">
        <v>0</v>
      </c>
      <c r="M1283" s="1348">
        <v>3</v>
      </c>
      <c r="N1283" s="536">
        <f t="shared" si="19"/>
        <v>3</v>
      </c>
      <c r="O1283" s="417"/>
      <c r="BA1283" s="292" t="s">
        <v>756</v>
      </c>
      <c r="BB1283" s="66"/>
      <c r="BC1283" s="66"/>
      <c r="BD1283" s="66"/>
      <c r="BE1283" s="66"/>
      <c r="BF1283" s="66"/>
      <c r="BG1283" s="66"/>
      <c r="BH1283" s="66"/>
      <c r="BI1283" s="66"/>
      <c r="BJ1283" s="66"/>
      <c r="BK1283" s="66"/>
      <c r="BL1283" s="66"/>
      <c r="BM1283" s="66" t="s">
        <v>541</v>
      </c>
      <c r="BN1283" s="66"/>
      <c r="BO1283" s="66"/>
      <c r="BP1283" s="66"/>
      <c r="BQ1283" s="66"/>
      <c r="BR1283" s="66"/>
      <c r="BS1283" s="66"/>
      <c r="BT1283" s="66"/>
      <c r="BU1283" s="66"/>
      <c r="BV1283" s="66"/>
      <c r="BW1283" s="66"/>
      <c r="BX1283" s="66"/>
      <c r="BY1283" s="66"/>
      <c r="BZ1283" s="66"/>
      <c r="CA1283" s="66"/>
      <c r="CB1283" s="66"/>
      <c r="CC1283" s="66"/>
      <c r="CD1283" s="66"/>
      <c r="CE1283" s="66"/>
      <c r="CF1283" s="66"/>
      <c r="CG1283" s="66"/>
      <c r="CH1283" s="66"/>
    </row>
    <row r="1284" spans="1:86">
      <c r="A1284" s="1348" t="s">
        <v>39</v>
      </c>
      <c r="B1284" s="1348" t="s">
        <v>39</v>
      </c>
      <c r="C1284" s="537" t="s">
        <v>736</v>
      </c>
      <c r="D1284" s="1348">
        <v>2016</v>
      </c>
      <c r="E1284" s="1349" t="s">
        <v>962</v>
      </c>
      <c r="F1284" s="1348" t="s">
        <v>403</v>
      </c>
      <c r="G1284" s="1349" t="s">
        <v>794</v>
      </c>
      <c r="H1284" s="1350" t="s">
        <v>2110</v>
      </c>
      <c r="I1284" s="1348" t="s">
        <v>860</v>
      </c>
      <c r="J1284" s="1348" t="s">
        <v>1073</v>
      </c>
      <c r="K1284" s="1348">
        <v>0</v>
      </c>
      <c r="L1284" s="1348">
        <v>0</v>
      </c>
      <c r="M1284" s="1348">
        <v>9</v>
      </c>
      <c r="N1284" s="536">
        <f t="shared" si="19"/>
        <v>9</v>
      </c>
      <c r="O1284" s="417"/>
      <c r="BA1284" s="292" t="s">
        <v>757</v>
      </c>
      <c r="BB1284" s="66"/>
      <c r="BC1284" s="66"/>
      <c r="BD1284" s="66"/>
      <c r="BE1284" s="66"/>
      <c r="BF1284" s="66"/>
      <c r="BG1284" s="66"/>
      <c r="BH1284" s="66"/>
      <c r="BI1284" s="66"/>
      <c r="BJ1284" s="66"/>
      <c r="BK1284" s="66"/>
      <c r="BL1284" s="66"/>
      <c r="BM1284" s="192" t="s">
        <v>542</v>
      </c>
      <c r="BN1284" s="66"/>
      <c r="BO1284" s="66"/>
      <c r="BP1284" s="66"/>
      <c r="BQ1284" s="66"/>
      <c r="BR1284" s="66"/>
      <c r="BS1284" s="66"/>
      <c r="BT1284" s="66"/>
      <c r="BU1284" s="66"/>
      <c r="BV1284" s="66"/>
      <c r="BW1284" s="66"/>
      <c r="BX1284" s="66"/>
      <c r="BY1284" s="66"/>
      <c r="BZ1284" s="66"/>
      <c r="CA1284" s="66"/>
      <c r="CB1284" s="66"/>
      <c r="CC1284" s="66"/>
      <c r="CD1284" s="66"/>
      <c r="CE1284" s="66"/>
      <c r="CF1284" s="66"/>
      <c r="CG1284" s="66"/>
      <c r="CH1284" s="66"/>
    </row>
    <row r="1285" spans="1:86">
      <c r="A1285" s="1348" t="s">
        <v>39</v>
      </c>
      <c r="B1285" s="1348" t="s">
        <v>39</v>
      </c>
      <c r="C1285" s="537" t="s">
        <v>736</v>
      </c>
      <c r="D1285" s="1348">
        <v>2016</v>
      </c>
      <c r="E1285" s="1349" t="s">
        <v>962</v>
      </c>
      <c r="F1285" s="1348" t="s">
        <v>403</v>
      </c>
      <c r="G1285" s="1349" t="s">
        <v>794</v>
      </c>
      <c r="H1285" s="1350" t="s">
        <v>2111</v>
      </c>
      <c r="I1285" s="1348" t="s">
        <v>860</v>
      </c>
      <c r="J1285" s="1348" t="s">
        <v>1073</v>
      </c>
      <c r="K1285" s="1348">
        <v>0</v>
      </c>
      <c r="L1285" s="1348">
        <v>0</v>
      </c>
      <c r="M1285" s="1348">
        <v>1</v>
      </c>
      <c r="N1285" s="536">
        <f t="shared" si="19"/>
        <v>1</v>
      </c>
      <c r="O1285" s="417"/>
      <c r="BA1285" s="292" t="s">
        <v>758</v>
      </c>
      <c r="BB1285" s="66"/>
      <c r="BC1285" s="66"/>
      <c r="BD1285" s="66"/>
      <c r="BE1285" s="66"/>
      <c r="BF1285" s="66"/>
      <c r="BG1285" s="66"/>
      <c r="BH1285" s="66"/>
      <c r="BI1285" s="66"/>
      <c r="BJ1285" s="66"/>
      <c r="BK1285" s="66"/>
      <c r="BL1285" s="66"/>
      <c r="BM1285" s="192" t="s">
        <v>543</v>
      </c>
      <c r="BN1285" s="66"/>
      <c r="BO1285" s="66"/>
      <c r="BP1285" s="66"/>
      <c r="BQ1285" s="66"/>
      <c r="BR1285" s="66"/>
      <c r="BS1285" s="66"/>
      <c r="BT1285" s="66"/>
      <c r="BU1285" s="66"/>
      <c r="BV1285" s="66"/>
      <c r="BW1285" s="66"/>
      <c r="BX1285" s="66"/>
      <c r="BY1285" s="66"/>
      <c r="BZ1285" s="66"/>
      <c r="CA1285" s="66"/>
      <c r="CB1285" s="66"/>
      <c r="CC1285" s="66"/>
      <c r="CD1285" s="66"/>
      <c r="CE1285" s="66"/>
      <c r="CF1285" s="66"/>
      <c r="CG1285" s="66"/>
      <c r="CH1285" s="66"/>
    </row>
    <row r="1286" spans="1:86">
      <c r="A1286" s="1348" t="s">
        <v>39</v>
      </c>
      <c r="B1286" s="1348" t="s">
        <v>39</v>
      </c>
      <c r="C1286" s="537" t="s">
        <v>736</v>
      </c>
      <c r="D1286" s="1348">
        <v>2016</v>
      </c>
      <c r="E1286" s="1349" t="s">
        <v>962</v>
      </c>
      <c r="F1286" s="1348" t="s">
        <v>403</v>
      </c>
      <c r="G1286" s="1349" t="s">
        <v>794</v>
      </c>
      <c r="H1286" s="1350" t="s">
        <v>2112</v>
      </c>
      <c r="I1286" s="1348" t="s">
        <v>860</v>
      </c>
      <c r="J1286" s="1348" t="s">
        <v>1073</v>
      </c>
      <c r="K1286" s="1348">
        <v>0</v>
      </c>
      <c r="L1286" s="1348">
        <v>0</v>
      </c>
      <c r="M1286" s="1348">
        <v>10</v>
      </c>
      <c r="N1286" s="536">
        <f t="shared" ref="N1286:N1349" si="20">K1286+L1286+M1286</f>
        <v>10</v>
      </c>
      <c r="O1286" s="417"/>
      <c r="BA1286" s="292" t="s">
        <v>759</v>
      </c>
      <c r="BB1286" s="66"/>
      <c r="BC1286" s="66"/>
      <c r="BD1286" s="66"/>
      <c r="BE1286" s="66"/>
      <c r="BF1286" s="66"/>
      <c r="BG1286" s="66"/>
      <c r="BH1286" s="66"/>
      <c r="BI1286" s="66"/>
      <c r="BJ1286" s="66"/>
      <c r="BK1286" s="66"/>
      <c r="BL1286" s="66"/>
      <c r="BM1286" s="192" t="s">
        <v>544</v>
      </c>
      <c r="BN1286" s="66"/>
      <c r="BO1286" s="66"/>
      <c r="BP1286" s="66"/>
      <c r="BQ1286" s="66"/>
      <c r="BR1286" s="66"/>
      <c r="BS1286" s="66"/>
      <c r="BT1286" s="66"/>
      <c r="BU1286" s="66"/>
      <c r="BV1286" s="66"/>
      <c r="BW1286" s="66"/>
      <c r="BX1286" s="66"/>
      <c r="BY1286" s="66"/>
      <c r="BZ1286" s="66"/>
      <c r="CA1286" s="66"/>
      <c r="CB1286" s="66"/>
      <c r="CC1286" s="66"/>
      <c r="CD1286" s="66"/>
      <c r="CE1286" s="66"/>
      <c r="CF1286" s="66"/>
      <c r="CG1286" s="66"/>
      <c r="CH1286" s="66"/>
    </row>
    <row r="1287" spans="1:86">
      <c r="A1287" s="1348" t="s">
        <v>39</v>
      </c>
      <c r="B1287" s="1348" t="s">
        <v>39</v>
      </c>
      <c r="C1287" s="537" t="s">
        <v>736</v>
      </c>
      <c r="D1287" s="1348">
        <v>2016</v>
      </c>
      <c r="E1287" s="1349" t="s">
        <v>962</v>
      </c>
      <c r="F1287" s="1348" t="s">
        <v>403</v>
      </c>
      <c r="G1287" s="1349" t="s">
        <v>794</v>
      </c>
      <c r="H1287" s="1350" t="s">
        <v>2113</v>
      </c>
      <c r="I1287" s="1348" t="s">
        <v>860</v>
      </c>
      <c r="J1287" s="1348" t="s">
        <v>1073</v>
      </c>
      <c r="K1287" s="1348">
        <v>0</v>
      </c>
      <c r="L1287" s="1348">
        <v>0</v>
      </c>
      <c r="M1287" s="1348">
        <v>22</v>
      </c>
      <c r="N1287" s="536">
        <f t="shared" si="20"/>
        <v>22</v>
      </c>
      <c r="O1287" s="417"/>
      <c r="BA1287" s="292" t="s">
        <v>760</v>
      </c>
      <c r="BB1287" s="66"/>
      <c r="BC1287" s="66"/>
      <c r="BD1287" s="66"/>
      <c r="BE1287" s="66"/>
      <c r="BF1287" s="66"/>
      <c r="BG1287" s="66"/>
      <c r="BH1287" s="66"/>
      <c r="BI1287" s="66"/>
      <c r="BJ1287" s="66"/>
      <c r="BK1287" s="66"/>
      <c r="BL1287" s="66"/>
      <c r="BM1287" s="192" t="s">
        <v>545</v>
      </c>
      <c r="BN1287" s="66"/>
      <c r="BO1287" s="66"/>
      <c r="BP1287" s="66"/>
      <c r="BQ1287" s="66"/>
      <c r="BR1287" s="66"/>
      <c r="BS1287" s="66"/>
      <c r="BT1287" s="66"/>
      <c r="BU1287" s="66"/>
      <c r="BV1287" s="66"/>
      <c r="BW1287" s="66"/>
      <c r="BX1287" s="66"/>
      <c r="BY1287" s="66"/>
      <c r="BZ1287" s="66"/>
      <c r="CA1287" s="66"/>
      <c r="CB1287" s="66"/>
      <c r="CC1287" s="66"/>
      <c r="CD1287" s="66"/>
      <c r="CE1287" s="66"/>
      <c r="CF1287" s="66"/>
      <c r="CG1287" s="66"/>
      <c r="CH1287" s="66"/>
    </row>
    <row r="1288" spans="1:86">
      <c r="A1288" s="1348" t="s">
        <v>39</v>
      </c>
      <c r="B1288" s="1348" t="s">
        <v>39</v>
      </c>
      <c r="C1288" s="537" t="s">
        <v>736</v>
      </c>
      <c r="D1288" s="1348">
        <v>2016</v>
      </c>
      <c r="E1288" s="1349" t="s">
        <v>962</v>
      </c>
      <c r="F1288" s="1348" t="s">
        <v>403</v>
      </c>
      <c r="G1288" s="1349" t="s">
        <v>794</v>
      </c>
      <c r="H1288" s="1350" t="s">
        <v>1139</v>
      </c>
      <c r="I1288" s="1348" t="s">
        <v>860</v>
      </c>
      <c r="J1288" s="1348" t="s">
        <v>1073</v>
      </c>
      <c r="K1288" s="1348">
        <v>0</v>
      </c>
      <c r="L1288" s="1348">
        <v>0</v>
      </c>
      <c r="M1288" s="1348">
        <v>30</v>
      </c>
      <c r="N1288" s="536">
        <f t="shared" si="20"/>
        <v>30</v>
      </c>
      <c r="O1288" s="417"/>
      <c r="BA1288" s="292" t="s">
        <v>761</v>
      </c>
      <c r="BB1288" s="66"/>
      <c r="BC1288" s="66"/>
      <c r="BD1288" s="66"/>
      <c r="BE1288" s="66"/>
      <c r="BF1288" s="66"/>
      <c r="BG1288" s="66"/>
      <c r="BH1288" s="66"/>
      <c r="BI1288" s="66"/>
      <c r="BJ1288" s="66"/>
      <c r="BK1288" s="66"/>
      <c r="BL1288" s="66"/>
      <c r="BM1288" s="192" t="s">
        <v>546</v>
      </c>
      <c r="BN1288" s="66"/>
      <c r="BO1288" s="66"/>
      <c r="BP1288" s="66"/>
      <c r="BQ1288" s="66"/>
      <c r="BR1288" s="66"/>
      <c r="BS1288" s="66"/>
      <c r="BT1288" s="66"/>
      <c r="BU1288" s="66"/>
      <c r="BV1288" s="66"/>
      <c r="BW1288" s="66"/>
      <c r="BX1288" s="66"/>
      <c r="BY1288" s="66"/>
      <c r="BZ1288" s="66"/>
      <c r="CA1288" s="66"/>
      <c r="CB1288" s="66"/>
      <c r="CC1288" s="66"/>
      <c r="CD1288" s="66"/>
      <c r="CE1288" s="66"/>
      <c r="CF1288" s="66"/>
      <c r="CG1288" s="66"/>
      <c r="CH1288" s="66"/>
    </row>
    <row r="1289" spans="1:86">
      <c r="A1289" s="1348" t="s">
        <v>39</v>
      </c>
      <c r="B1289" s="1348" t="s">
        <v>39</v>
      </c>
      <c r="C1289" s="537" t="s">
        <v>736</v>
      </c>
      <c r="D1289" s="1348">
        <v>2016</v>
      </c>
      <c r="E1289" s="1349" t="s">
        <v>962</v>
      </c>
      <c r="F1289" s="1348" t="s">
        <v>403</v>
      </c>
      <c r="G1289" s="1349" t="s">
        <v>794</v>
      </c>
      <c r="H1289" s="1350" t="s">
        <v>1172</v>
      </c>
      <c r="I1289" s="1348" t="s">
        <v>860</v>
      </c>
      <c r="J1289" s="1348" t="s">
        <v>1073</v>
      </c>
      <c r="K1289" s="1348">
        <v>0</v>
      </c>
      <c r="L1289" s="1348">
        <v>0</v>
      </c>
      <c r="M1289" s="1348">
        <v>48</v>
      </c>
      <c r="N1289" s="536">
        <f t="shared" si="20"/>
        <v>48</v>
      </c>
      <c r="O1289" s="417"/>
      <c r="BA1289" s="292" t="s">
        <v>762</v>
      </c>
      <c r="BB1289" s="66"/>
      <c r="BC1289" s="66"/>
      <c r="BD1289" s="66"/>
      <c r="BE1289" s="66"/>
      <c r="BF1289" s="66"/>
      <c r="BG1289" s="66"/>
      <c r="BH1289" s="66"/>
      <c r="BI1289" s="66"/>
      <c r="BJ1289" s="66"/>
      <c r="BK1289" s="66"/>
      <c r="BL1289" s="66"/>
      <c r="BM1289" s="192" t="s">
        <v>2920</v>
      </c>
      <c r="BN1289" s="66"/>
      <c r="BO1289" s="66"/>
      <c r="BP1289" s="66"/>
      <c r="BQ1289" s="66"/>
      <c r="BR1289" s="66"/>
      <c r="BS1289" s="66"/>
      <c r="BT1289" s="66"/>
      <c r="BU1289" s="66"/>
      <c r="BV1289" s="66"/>
      <c r="BW1289" s="66"/>
      <c r="BX1289" s="66"/>
      <c r="BY1289" s="66"/>
      <c r="BZ1289" s="66"/>
      <c r="CA1289" s="66"/>
      <c r="CB1289" s="66"/>
      <c r="CC1289" s="66"/>
      <c r="CD1289" s="66"/>
      <c r="CE1289" s="66"/>
      <c r="CF1289" s="66"/>
      <c r="CG1289" s="66"/>
      <c r="CH1289" s="66"/>
    </row>
    <row r="1290" spans="1:86">
      <c r="A1290" s="1348" t="s">
        <v>39</v>
      </c>
      <c r="B1290" s="1348" t="s">
        <v>39</v>
      </c>
      <c r="C1290" s="537" t="s">
        <v>736</v>
      </c>
      <c r="D1290" s="1348">
        <v>2016</v>
      </c>
      <c r="E1290" s="1349" t="s">
        <v>962</v>
      </c>
      <c r="F1290" s="1348" t="s">
        <v>403</v>
      </c>
      <c r="G1290" s="1349" t="s">
        <v>794</v>
      </c>
      <c r="H1290" s="1350" t="s">
        <v>2114</v>
      </c>
      <c r="I1290" s="1348" t="s">
        <v>860</v>
      </c>
      <c r="J1290" s="1348" t="s">
        <v>1073</v>
      </c>
      <c r="K1290" s="1348">
        <v>0</v>
      </c>
      <c r="L1290" s="1348">
        <v>0</v>
      </c>
      <c r="M1290" s="1348">
        <v>5</v>
      </c>
      <c r="N1290" s="536">
        <f t="shared" si="20"/>
        <v>5</v>
      </c>
      <c r="O1290" s="417"/>
      <c r="BA1290" s="292" t="s">
        <v>763</v>
      </c>
      <c r="BB1290" s="66"/>
      <c r="BC1290" s="66"/>
      <c r="BD1290" s="66"/>
      <c r="BE1290" s="66"/>
      <c r="BF1290" s="66"/>
      <c r="BG1290" s="66"/>
      <c r="BH1290" s="66"/>
      <c r="BI1290" s="66"/>
      <c r="BJ1290" s="66"/>
      <c r="BK1290" s="66"/>
      <c r="BL1290" s="66"/>
      <c r="BM1290" s="192" t="s">
        <v>547</v>
      </c>
      <c r="BN1290" s="66"/>
      <c r="BO1290" s="66"/>
      <c r="BP1290" s="66"/>
      <c r="BQ1290" s="66"/>
      <c r="BR1290" s="66"/>
      <c r="BS1290" s="66"/>
      <c r="BT1290" s="66"/>
      <c r="BU1290" s="66"/>
      <c r="BV1290" s="66"/>
      <c r="BW1290" s="66"/>
      <c r="BX1290" s="66"/>
      <c r="BY1290" s="66"/>
      <c r="BZ1290" s="66"/>
      <c r="CA1290" s="66"/>
      <c r="CB1290" s="66"/>
      <c r="CC1290" s="66"/>
      <c r="CD1290" s="66"/>
      <c r="CE1290" s="66"/>
      <c r="CF1290" s="66"/>
      <c r="CG1290" s="66"/>
      <c r="CH1290" s="66"/>
    </row>
    <row r="1291" spans="1:86">
      <c r="A1291" s="1348" t="s">
        <v>39</v>
      </c>
      <c r="B1291" s="1348" t="s">
        <v>39</v>
      </c>
      <c r="C1291" s="537" t="s">
        <v>736</v>
      </c>
      <c r="D1291" s="1348">
        <v>2016</v>
      </c>
      <c r="E1291" s="1349" t="s">
        <v>962</v>
      </c>
      <c r="F1291" s="1348" t="s">
        <v>403</v>
      </c>
      <c r="G1291" s="1349" t="s">
        <v>794</v>
      </c>
      <c r="H1291" s="1350" t="s">
        <v>2115</v>
      </c>
      <c r="I1291" s="1348" t="s">
        <v>860</v>
      </c>
      <c r="J1291" s="1348" t="s">
        <v>1073</v>
      </c>
      <c r="K1291" s="1348">
        <v>0</v>
      </c>
      <c r="L1291" s="1348">
        <v>0</v>
      </c>
      <c r="M1291" s="1348">
        <v>32</v>
      </c>
      <c r="N1291" s="536">
        <f t="shared" si="20"/>
        <v>32</v>
      </c>
      <c r="O1291" s="417"/>
      <c r="BA1291" s="292" t="s">
        <v>764</v>
      </c>
      <c r="BB1291" s="66"/>
      <c r="BC1291" s="66"/>
      <c r="BD1291" s="66"/>
      <c r="BE1291" s="66"/>
      <c r="BF1291" s="66"/>
      <c r="BG1291" s="66"/>
      <c r="BH1291" s="66"/>
      <c r="BI1291" s="66"/>
      <c r="BJ1291" s="66"/>
      <c r="BK1291" s="66"/>
      <c r="BL1291" s="66"/>
      <c r="BM1291" s="192" t="s">
        <v>98</v>
      </c>
      <c r="BN1291" s="66"/>
      <c r="BO1291" s="66"/>
      <c r="BP1291" s="66"/>
      <c r="BQ1291" s="66"/>
      <c r="BR1291" s="66"/>
      <c r="BS1291" s="66"/>
      <c r="BT1291" s="66"/>
      <c r="BU1291" s="66"/>
      <c r="BV1291" s="66"/>
      <c r="BW1291" s="66"/>
      <c r="BX1291" s="66"/>
      <c r="BY1291" s="66"/>
      <c r="BZ1291" s="66"/>
      <c r="CA1291" s="66"/>
      <c r="CB1291" s="66"/>
      <c r="CC1291" s="66"/>
      <c r="CD1291" s="66"/>
      <c r="CE1291" s="66"/>
      <c r="CF1291" s="66"/>
      <c r="CG1291" s="66"/>
      <c r="CH1291" s="66"/>
    </row>
    <row r="1292" spans="1:86">
      <c r="A1292" s="1348" t="s">
        <v>39</v>
      </c>
      <c r="B1292" s="1348" t="s">
        <v>39</v>
      </c>
      <c r="C1292" s="537" t="s">
        <v>736</v>
      </c>
      <c r="D1292" s="1348">
        <v>2016</v>
      </c>
      <c r="E1292" s="1349" t="s">
        <v>962</v>
      </c>
      <c r="F1292" s="1348" t="s">
        <v>403</v>
      </c>
      <c r="G1292" s="1349" t="s">
        <v>794</v>
      </c>
      <c r="H1292" s="1350" t="s">
        <v>2116</v>
      </c>
      <c r="I1292" s="1348" t="s">
        <v>1389</v>
      </c>
      <c r="J1292" s="1348" t="s">
        <v>1073</v>
      </c>
      <c r="K1292" s="1348">
        <v>0</v>
      </c>
      <c r="L1292" s="1348">
        <v>0</v>
      </c>
      <c r="M1292" s="1348">
        <v>15</v>
      </c>
      <c r="N1292" s="536">
        <f t="shared" si="20"/>
        <v>15</v>
      </c>
      <c r="O1292" s="417"/>
      <c r="BA1292" s="292" t="s">
        <v>765</v>
      </c>
      <c r="BB1292" s="66"/>
      <c r="BC1292" s="66"/>
      <c r="BD1292" s="66"/>
      <c r="BE1292" s="66"/>
      <c r="BF1292" s="66"/>
      <c r="BG1292" s="66"/>
      <c r="BH1292" s="66"/>
      <c r="BI1292" s="66"/>
      <c r="BJ1292" s="66"/>
      <c r="BK1292" s="66"/>
      <c r="BL1292" s="66"/>
      <c r="BM1292" s="192" t="s">
        <v>548</v>
      </c>
      <c r="BN1292" s="66"/>
      <c r="BO1292" s="66"/>
      <c r="BP1292" s="66"/>
      <c r="BQ1292" s="66"/>
      <c r="BR1292" s="66"/>
      <c r="BS1292" s="66"/>
      <c r="BT1292" s="66"/>
      <c r="BU1292" s="66"/>
      <c r="BV1292" s="66"/>
      <c r="BW1292" s="66"/>
      <c r="BX1292" s="66"/>
      <c r="BY1292" s="66"/>
      <c r="BZ1292" s="66"/>
      <c r="CA1292" s="66"/>
      <c r="CB1292" s="66"/>
      <c r="CC1292" s="66"/>
      <c r="CD1292" s="66"/>
      <c r="CE1292" s="66"/>
      <c r="CF1292" s="66"/>
      <c r="CG1292" s="66"/>
      <c r="CH1292" s="66"/>
    </row>
    <row r="1293" spans="1:86">
      <c r="A1293" s="1348" t="s">
        <v>39</v>
      </c>
      <c r="B1293" s="1348" t="s">
        <v>39</v>
      </c>
      <c r="C1293" s="537" t="s">
        <v>736</v>
      </c>
      <c r="D1293" s="1348">
        <v>2016</v>
      </c>
      <c r="E1293" s="1349" t="s">
        <v>962</v>
      </c>
      <c r="F1293" s="1348" t="s">
        <v>403</v>
      </c>
      <c r="G1293" s="1349" t="s">
        <v>794</v>
      </c>
      <c r="H1293" s="1350" t="s">
        <v>2117</v>
      </c>
      <c r="I1293" s="1348" t="s">
        <v>1389</v>
      </c>
      <c r="J1293" s="1348" t="s">
        <v>1073</v>
      </c>
      <c r="K1293" s="1348">
        <v>0</v>
      </c>
      <c r="L1293" s="1348">
        <v>0</v>
      </c>
      <c r="M1293" s="1348">
        <v>457</v>
      </c>
      <c r="N1293" s="536">
        <f t="shared" si="20"/>
        <v>457</v>
      </c>
      <c r="O1293" s="417"/>
      <c r="BA1293" s="292" t="s">
        <v>766</v>
      </c>
      <c r="BB1293" s="66"/>
      <c r="BC1293" s="66"/>
      <c r="BD1293" s="66"/>
      <c r="BE1293" s="66"/>
      <c r="BF1293" s="66"/>
      <c r="BG1293" s="66"/>
      <c r="BH1293" s="66"/>
      <c r="BI1293" s="66"/>
      <c r="BJ1293" s="66"/>
      <c r="BK1293" s="66"/>
      <c r="BL1293" s="66"/>
      <c r="BM1293" s="192" t="s">
        <v>549</v>
      </c>
      <c r="BN1293" s="66"/>
      <c r="BO1293" s="66"/>
      <c r="BP1293" s="66"/>
      <c r="BQ1293" s="66"/>
      <c r="BR1293" s="66"/>
      <c r="BS1293" s="66"/>
      <c r="BT1293" s="66"/>
      <c r="BU1293" s="66"/>
      <c r="BV1293" s="66"/>
      <c r="BW1293" s="66"/>
      <c r="BX1293" s="66"/>
      <c r="BY1293" s="66"/>
      <c r="BZ1293" s="66"/>
      <c r="CA1293" s="66"/>
      <c r="CB1293" s="66"/>
      <c r="CC1293" s="66"/>
      <c r="CD1293" s="66"/>
      <c r="CE1293" s="66"/>
      <c r="CF1293" s="66"/>
      <c r="CG1293" s="66"/>
      <c r="CH1293" s="66"/>
    </row>
    <row r="1294" spans="1:86">
      <c r="A1294" s="1348" t="s">
        <v>39</v>
      </c>
      <c r="B1294" s="1348" t="s">
        <v>39</v>
      </c>
      <c r="C1294" s="537" t="s">
        <v>736</v>
      </c>
      <c r="D1294" s="1348">
        <v>2016</v>
      </c>
      <c r="E1294" s="1349" t="s">
        <v>962</v>
      </c>
      <c r="F1294" s="1348" t="s">
        <v>403</v>
      </c>
      <c r="G1294" s="1349" t="s">
        <v>794</v>
      </c>
      <c r="H1294" s="1350" t="s">
        <v>1402</v>
      </c>
      <c r="I1294" s="1348" t="s">
        <v>860</v>
      </c>
      <c r="J1294" s="1348" t="s">
        <v>1073</v>
      </c>
      <c r="K1294" s="1348">
        <v>0</v>
      </c>
      <c r="L1294" s="1348">
        <v>0</v>
      </c>
      <c r="M1294" s="1348">
        <v>24</v>
      </c>
      <c r="N1294" s="536">
        <f t="shared" si="20"/>
        <v>24</v>
      </c>
      <c r="O1294" s="417"/>
      <c r="BA1294" s="292" t="s">
        <v>767</v>
      </c>
      <c r="BB1294" s="66"/>
      <c r="BC1294" s="66"/>
      <c r="BD1294" s="66"/>
      <c r="BE1294" s="66"/>
      <c r="BF1294" s="66"/>
      <c r="BG1294" s="66"/>
      <c r="BH1294" s="66"/>
      <c r="BI1294" s="66"/>
      <c r="BJ1294" s="66"/>
      <c r="BK1294" s="66"/>
      <c r="BL1294" s="66"/>
      <c r="BM1294" s="192" t="s">
        <v>550</v>
      </c>
      <c r="BN1294" s="66"/>
      <c r="BO1294" s="66"/>
      <c r="BP1294" s="66"/>
      <c r="BQ1294" s="66"/>
      <c r="BR1294" s="66"/>
      <c r="BS1294" s="66"/>
      <c r="BT1294" s="66"/>
      <c r="BU1294" s="66"/>
      <c r="BV1294" s="66"/>
      <c r="BW1294" s="66"/>
      <c r="BX1294" s="66"/>
      <c r="BY1294" s="66"/>
      <c r="BZ1294" s="66"/>
      <c r="CA1294" s="66"/>
      <c r="CB1294" s="66"/>
      <c r="CC1294" s="66"/>
      <c r="CD1294" s="66"/>
      <c r="CE1294" s="66"/>
      <c r="CF1294" s="66"/>
      <c r="CG1294" s="66"/>
      <c r="CH1294" s="66"/>
    </row>
    <row r="1295" spans="1:86" ht="15">
      <c r="A1295" s="1348" t="s">
        <v>39</v>
      </c>
      <c r="B1295" s="1348" t="s">
        <v>39</v>
      </c>
      <c r="C1295" s="537" t="s">
        <v>736</v>
      </c>
      <c r="D1295" s="1348">
        <v>2016</v>
      </c>
      <c r="E1295" s="1349" t="s">
        <v>962</v>
      </c>
      <c r="F1295" s="1348" t="s">
        <v>403</v>
      </c>
      <c r="G1295" s="1349" t="s">
        <v>794</v>
      </c>
      <c r="H1295" s="1350" t="s">
        <v>2118</v>
      </c>
      <c r="I1295" s="1348" t="s">
        <v>860</v>
      </c>
      <c r="J1295" s="1348" t="s">
        <v>1073</v>
      </c>
      <c r="K1295" s="1348">
        <v>0</v>
      </c>
      <c r="L1295" s="1348">
        <v>0</v>
      </c>
      <c r="M1295" s="1348">
        <v>31</v>
      </c>
      <c r="N1295" s="536">
        <f t="shared" si="20"/>
        <v>31</v>
      </c>
      <c r="O1295" s="417"/>
      <c r="BA1295" s="363" t="s">
        <v>768</v>
      </c>
      <c r="BB1295" s="66"/>
      <c r="BC1295" s="66"/>
      <c r="BD1295" s="66"/>
      <c r="BE1295" s="66"/>
      <c r="BF1295" s="66"/>
      <c r="BG1295" s="66"/>
      <c r="BH1295" s="66"/>
      <c r="BI1295" s="66"/>
      <c r="BJ1295" s="66"/>
      <c r="BK1295" s="66"/>
      <c r="BL1295" s="66"/>
      <c r="BM1295" s="192" t="s">
        <v>551</v>
      </c>
      <c r="BN1295" s="66"/>
      <c r="BO1295" s="66"/>
      <c r="BP1295" s="66"/>
      <c r="BQ1295" s="66"/>
      <c r="BR1295" s="66"/>
      <c r="BS1295" s="66"/>
      <c r="BT1295" s="66"/>
      <c r="BU1295" s="66"/>
      <c r="BV1295" s="66"/>
      <c r="BW1295" s="66"/>
      <c r="BX1295" s="66"/>
      <c r="BY1295" s="66"/>
      <c r="BZ1295" s="66"/>
      <c r="CA1295" s="66"/>
      <c r="CB1295" s="66"/>
      <c r="CC1295" s="66"/>
      <c r="CD1295" s="66"/>
      <c r="CE1295" s="66"/>
      <c r="CF1295" s="66"/>
      <c r="CG1295" s="66"/>
      <c r="CH1295" s="66"/>
    </row>
    <row r="1296" spans="1:86">
      <c r="A1296" s="1348" t="s">
        <v>39</v>
      </c>
      <c r="B1296" s="1348" t="s">
        <v>39</v>
      </c>
      <c r="C1296" s="537" t="s">
        <v>736</v>
      </c>
      <c r="D1296" s="1348">
        <v>2016</v>
      </c>
      <c r="E1296" s="1349" t="s">
        <v>962</v>
      </c>
      <c r="F1296" s="1348" t="s">
        <v>403</v>
      </c>
      <c r="G1296" s="1349" t="s">
        <v>794</v>
      </c>
      <c r="H1296" s="1350" t="s">
        <v>2066</v>
      </c>
      <c r="I1296" s="1348" t="s">
        <v>860</v>
      </c>
      <c r="J1296" s="1348" t="s">
        <v>1073</v>
      </c>
      <c r="K1296" s="1348">
        <v>0</v>
      </c>
      <c r="L1296" s="1348">
        <v>0</v>
      </c>
      <c r="M1296" s="1348">
        <v>40</v>
      </c>
      <c r="N1296" s="536">
        <f t="shared" si="20"/>
        <v>40</v>
      </c>
      <c r="O1296" s="417"/>
      <c r="BA1296" s="292" t="s">
        <v>792</v>
      </c>
      <c r="BB1296" s="66"/>
      <c r="BC1296" s="66"/>
      <c r="BD1296" s="66"/>
      <c r="BE1296" s="66"/>
      <c r="BF1296" s="66"/>
      <c r="BG1296" s="66"/>
      <c r="BH1296" s="66"/>
      <c r="BI1296" s="66"/>
      <c r="BJ1296" s="66"/>
      <c r="BK1296" s="66"/>
      <c r="BL1296" s="66"/>
      <c r="BM1296" s="192" t="s">
        <v>552</v>
      </c>
      <c r="BN1296" s="66"/>
      <c r="BO1296" s="66"/>
      <c r="BP1296" s="66"/>
      <c r="BQ1296" s="66"/>
      <c r="BR1296" s="66"/>
      <c r="BS1296" s="66"/>
      <c r="BT1296" s="66"/>
      <c r="BU1296" s="66"/>
      <c r="BV1296" s="66"/>
      <c r="BW1296" s="66"/>
      <c r="BX1296" s="66"/>
      <c r="BY1296" s="66"/>
      <c r="BZ1296" s="66"/>
      <c r="CA1296" s="66"/>
      <c r="CB1296" s="66"/>
      <c r="CC1296" s="66"/>
      <c r="CD1296" s="66"/>
      <c r="CE1296" s="66"/>
      <c r="CF1296" s="66"/>
      <c r="CG1296" s="66"/>
      <c r="CH1296" s="66"/>
    </row>
    <row r="1297" spans="1:86">
      <c r="A1297" s="1348" t="s">
        <v>39</v>
      </c>
      <c r="B1297" s="1348" t="s">
        <v>39</v>
      </c>
      <c r="C1297" s="537" t="s">
        <v>736</v>
      </c>
      <c r="D1297" s="1348">
        <v>2016</v>
      </c>
      <c r="E1297" s="1349" t="s">
        <v>962</v>
      </c>
      <c r="F1297" s="1348" t="s">
        <v>403</v>
      </c>
      <c r="G1297" s="1349" t="s">
        <v>794</v>
      </c>
      <c r="H1297" s="1350" t="s">
        <v>2119</v>
      </c>
      <c r="I1297" s="1348" t="s">
        <v>860</v>
      </c>
      <c r="J1297" s="1348" t="s">
        <v>1073</v>
      </c>
      <c r="K1297" s="1348">
        <v>0</v>
      </c>
      <c r="L1297" s="1348">
        <v>0</v>
      </c>
      <c r="M1297" s="1348">
        <v>342</v>
      </c>
      <c r="N1297" s="536">
        <f t="shared" si="20"/>
        <v>342</v>
      </c>
      <c r="O1297" s="417"/>
      <c r="BA1297" s="292" t="s">
        <v>793</v>
      </c>
      <c r="BB1297" s="66"/>
      <c r="BC1297" s="66"/>
      <c r="BD1297" s="66"/>
      <c r="BE1297" s="66"/>
      <c r="BF1297" s="66"/>
      <c r="BG1297" s="66"/>
      <c r="BH1297" s="66"/>
      <c r="BI1297" s="66"/>
      <c r="BJ1297" s="66"/>
      <c r="BK1297" s="66"/>
      <c r="BL1297" s="66"/>
      <c r="BM1297" s="192" t="s">
        <v>553</v>
      </c>
      <c r="BN1297" s="66"/>
      <c r="BO1297" s="66"/>
      <c r="BP1297" s="66"/>
      <c r="BQ1297" s="66"/>
      <c r="BR1297" s="66"/>
      <c r="BS1297" s="66"/>
      <c r="BT1297" s="66"/>
      <c r="BU1297" s="66"/>
      <c r="BV1297" s="66"/>
      <c r="BW1297" s="66"/>
      <c r="BX1297" s="66"/>
      <c r="BY1297" s="66"/>
      <c r="BZ1297" s="66"/>
      <c r="CA1297" s="66"/>
      <c r="CB1297" s="66"/>
      <c r="CC1297" s="66"/>
      <c r="CD1297" s="66"/>
      <c r="CE1297" s="66"/>
      <c r="CF1297" s="66"/>
      <c r="CG1297" s="66"/>
      <c r="CH1297" s="66"/>
    </row>
    <row r="1298" spans="1:86">
      <c r="A1298" s="1348" t="s">
        <v>39</v>
      </c>
      <c r="B1298" s="1348" t="s">
        <v>39</v>
      </c>
      <c r="C1298" s="537" t="s">
        <v>736</v>
      </c>
      <c r="D1298" s="1348">
        <v>2016</v>
      </c>
      <c r="E1298" s="1349" t="s">
        <v>962</v>
      </c>
      <c r="F1298" s="1348" t="s">
        <v>403</v>
      </c>
      <c r="G1298" s="1349" t="s">
        <v>794</v>
      </c>
      <c r="H1298" s="1350" t="s">
        <v>628</v>
      </c>
      <c r="I1298" s="1348" t="s">
        <v>860</v>
      </c>
      <c r="J1298" s="1348" t="s">
        <v>1073</v>
      </c>
      <c r="K1298" s="1348">
        <v>0</v>
      </c>
      <c r="L1298" s="1348">
        <v>0</v>
      </c>
      <c r="M1298" s="1348">
        <v>85</v>
      </c>
      <c r="N1298" s="536">
        <f t="shared" si="20"/>
        <v>85</v>
      </c>
      <c r="O1298" s="417"/>
      <c r="BA1298" s="292" t="s">
        <v>794</v>
      </c>
      <c r="BB1298" s="66"/>
      <c r="BC1298" s="66"/>
      <c r="BD1298" s="66"/>
      <c r="BE1298" s="66"/>
      <c r="BF1298" s="66"/>
      <c r="BG1298" s="66"/>
      <c r="BH1298" s="66"/>
      <c r="BI1298" s="66"/>
      <c r="BJ1298" s="66"/>
      <c r="BK1298" s="66"/>
      <c r="BL1298" s="66"/>
      <c r="BM1298" s="192" t="s">
        <v>2921</v>
      </c>
      <c r="BN1298" s="66"/>
      <c r="BO1298" s="66"/>
      <c r="BP1298" s="66"/>
      <c r="BQ1298" s="66"/>
      <c r="BR1298" s="66"/>
      <c r="BS1298" s="66"/>
      <c r="BT1298" s="66"/>
      <c r="BU1298" s="66"/>
      <c r="BV1298" s="66"/>
      <c r="BW1298" s="66"/>
      <c r="BX1298" s="66"/>
      <c r="BY1298" s="66"/>
      <c r="BZ1298" s="66"/>
      <c r="CA1298" s="66"/>
      <c r="CB1298" s="66"/>
      <c r="CC1298" s="66"/>
      <c r="CD1298" s="66"/>
      <c r="CE1298" s="66"/>
      <c r="CF1298" s="66"/>
      <c r="CG1298" s="66"/>
      <c r="CH1298" s="66"/>
    </row>
    <row r="1299" spans="1:86" ht="15">
      <c r="A1299" s="1348" t="s">
        <v>39</v>
      </c>
      <c r="B1299" s="1348" t="s">
        <v>39</v>
      </c>
      <c r="C1299" s="537" t="s">
        <v>2120</v>
      </c>
      <c r="D1299" s="1348">
        <v>2016</v>
      </c>
      <c r="E1299" s="1349" t="s">
        <v>962</v>
      </c>
      <c r="F1299" s="1348" t="s">
        <v>403</v>
      </c>
      <c r="G1299" s="1349" t="s">
        <v>794</v>
      </c>
      <c r="H1299" s="1350" t="s">
        <v>2117</v>
      </c>
      <c r="I1299" s="1348" t="s">
        <v>1389</v>
      </c>
      <c r="J1299" s="1348" t="s">
        <v>1041</v>
      </c>
      <c r="K1299" s="1348">
        <v>0</v>
      </c>
      <c r="L1299" s="1348">
        <v>2031</v>
      </c>
      <c r="M1299" s="1348">
        <v>0</v>
      </c>
      <c r="N1299" s="536">
        <f t="shared" si="20"/>
        <v>2031</v>
      </c>
      <c r="O1299" s="417"/>
      <c r="BA1299" s="363" t="s">
        <v>769</v>
      </c>
      <c r="BB1299" s="66"/>
      <c r="BC1299" s="66"/>
      <c r="BD1299" s="66"/>
      <c r="BE1299" s="66"/>
      <c r="BF1299" s="66"/>
      <c r="BG1299" s="66"/>
      <c r="BH1299" s="66"/>
      <c r="BI1299" s="66"/>
      <c r="BJ1299" s="66"/>
      <c r="BK1299" s="66"/>
      <c r="BL1299" s="66"/>
      <c r="BM1299" s="192" t="s">
        <v>85</v>
      </c>
      <c r="BN1299" s="66"/>
      <c r="BO1299" s="66"/>
      <c r="BP1299" s="66"/>
      <c r="BQ1299" s="66"/>
      <c r="BR1299" s="66"/>
      <c r="BS1299" s="66"/>
      <c r="BT1299" s="66"/>
      <c r="BU1299" s="66"/>
      <c r="BV1299" s="66"/>
      <c r="BW1299" s="66"/>
      <c r="BX1299" s="66"/>
      <c r="BY1299" s="66"/>
      <c r="BZ1299" s="66"/>
      <c r="CA1299" s="66"/>
      <c r="CB1299" s="66"/>
      <c r="CC1299" s="66"/>
      <c r="CD1299" s="66"/>
      <c r="CE1299" s="66"/>
      <c r="CF1299" s="66"/>
      <c r="CG1299" s="66"/>
      <c r="CH1299" s="66"/>
    </row>
    <row r="1300" spans="1:86">
      <c r="A1300" s="1348" t="s">
        <v>39</v>
      </c>
      <c r="B1300" s="1348" t="s">
        <v>39</v>
      </c>
      <c r="C1300" s="537" t="s">
        <v>2120</v>
      </c>
      <c r="D1300" s="1348">
        <v>2016</v>
      </c>
      <c r="E1300" s="1349" t="s">
        <v>962</v>
      </c>
      <c r="F1300" s="1348" t="s">
        <v>403</v>
      </c>
      <c r="G1300" s="1349" t="s">
        <v>794</v>
      </c>
      <c r="H1300" s="1350" t="s">
        <v>1127</v>
      </c>
      <c r="I1300" s="1348" t="s">
        <v>1586</v>
      </c>
      <c r="J1300" s="1348" t="s">
        <v>1041</v>
      </c>
      <c r="K1300" s="1348">
        <v>0</v>
      </c>
      <c r="L1300" s="1348">
        <v>753</v>
      </c>
      <c r="M1300" s="1348">
        <v>0</v>
      </c>
      <c r="N1300" s="536">
        <f t="shared" si="20"/>
        <v>753</v>
      </c>
      <c r="O1300" s="417"/>
      <c r="BA1300" s="292" t="s">
        <v>770</v>
      </c>
      <c r="BB1300" s="66"/>
      <c r="BC1300" s="66"/>
      <c r="BD1300" s="66"/>
      <c r="BE1300" s="66"/>
      <c r="BF1300" s="66"/>
      <c r="BG1300" s="66"/>
      <c r="BH1300" s="66"/>
      <c r="BI1300" s="66"/>
      <c r="BJ1300" s="66"/>
      <c r="BK1300" s="66"/>
      <c r="BL1300" s="66"/>
      <c r="BM1300" s="192" t="s">
        <v>554</v>
      </c>
      <c r="BN1300" s="66"/>
      <c r="BO1300" s="66"/>
      <c r="BP1300" s="66"/>
      <c r="BQ1300" s="66"/>
      <c r="BR1300" s="66"/>
      <c r="BS1300" s="66"/>
      <c r="BT1300" s="66"/>
      <c r="BU1300" s="66"/>
      <c r="BV1300" s="66"/>
      <c r="BW1300" s="66"/>
      <c r="BX1300" s="66"/>
      <c r="BY1300" s="66"/>
      <c r="BZ1300" s="66"/>
      <c r="CA1300" s="66"/>
      <c r="CB1300" s="66"/>
      <c r="CC1300" s="66"/>
      <c r="CD1300" s="66"/>
      <c r="CE1300" s="66"/>
      <c r="CF1300" s="66"/>
      <c r="CG1300" s="66"/>
      <c r="CH1300" s="66"/>
    </row>
    <row r="1301" spans="1:86" ht="15">
      <c r="A1301" s="1348" t="s">
        <v>39</v>
      </c>
      <c r="B1301" s="1348" t="s">
        <v>39</v>
      </c>
      <c r="C1301" s="537" t="s">
        <v>2120</v>
      </c>
      <c r="D1301" s="1348">
        <v>2016</v>
      </c>
      <c r="E1301" s="1349" t="s">
        <v>962</v>
      </c>
      <c r="F1301" s="1348" t="s">
        <v>403</v>
      </c>
      <c r="G1301" s="1349" t="s">
        <v>794</v>
      </c>
      <c r="H1301" s="1350" t="s">
        <v>2062</v>
      </c>
      <c r="I1301" s="1348" t="s">
        <v>1586</v>
      </c>
      <c r="J1301" s="1348" t="s">
        <v>1041</v>
      </c>
      <c r="K1301" s="1348">
        <v>0</v>
      </c>
      <c r="L1301" s="1348">
        <v>548</v>
      </c>
      <c r="M1301" s="1348">
        <v>0</v>
      </c>
      <c r="N1301" s="536">
        <f t="shared" si="20"/>
        <v>548</v>
      </c>
      <c r="O1301" s="417"/>
      <c r="BA1301" s="363" t="s">
        <v>771</v>
      </c>
      <c r="BB1301" s="66"/>
      <c r="BC1301" s="66"/>
      <c r="BD1301" s="66"/>
      <c r="BE1301" s="66"/>
      <c r="BF1301" s="66"/>
      <c r="BG1301" s="66"/>
      <c r="BH1301" s="66"/>
      <c r="BI1301" s="66"/>
      <c r="BJ1301" s="66"/>
      <c r="BK1301" s="66"/>
      <c r="BL1301" s="66"/>
      <c r="BM1301" s="192" t="s">
        <v>555</v>
      </c>
      <c r="BN1301" s="66"/>
      <c r="BO1301" s="66"/>
      <c r="BP1301" s="66"/>
      <c r="BQ1301" s="66"/>
      <c r="BR1301" s="66"/>
      <c r="BS1301" s="66"/>
      <c r="BT1301" s="66"/>
      <c r="BU1301" s="66"/>
      <c r="BV1301" s="66"/>
      <c r="BW1301" s="66"/>
      <c r="BX1301" s="66"/>
      <c r="BY1301" s="66"/>
      <c r="BZ1301" s="66"/>
      <c r="CA1301" s="66"/>
      <c r="CB1301" s="66"/>
      <c r="CC1301" s="66"/>
      <c r="CD1301" s="66"/>
      <c r="CE1301" s="66"/>
      <c r="CF1301" s="66"/>
      <c r="CG1301" s="66"/>
      <c r="CH1301" s="66"/>
    </row>
    <row r="1302" spans="1:86">
      <c r="A1302" s="1348" t="s">
        <v>39</v>
      </c>
      <c r="B1302" s="1348" t="s">
        <v>39</v>
      </c>
      <c r="C1302" s="537" t="s">
        <v>2120</v>
      </c>
      <c r="D1302" s="1348">
        <v>2016</v>
      </c>
      <c r="E1302" s="1349" t="s">
        <v>962</v>
      </c>
      <c r="F1302" s="1348" t="s">
        <v>403</v>
      </c>
      <c r="G1302" s="1349" t="s">
        <v>794</v>
      </c>
      <c r="H1302" s="1350" t="s">
        <v>2118</v>
      </c>
      <c r="I1302" s="1348" t="s">
        <v>1586</v>
      </c>
      <c r="J1302" s="1348" t="s">
        <v>1041</v>
      </c>
      <c r="K1302" s="1348">
        <v>0</v>
      </c>
      <c r="L1302" s="1348">
        <v>473</v>
      </c>
      <c r="M1302" s="1348">
        <v>0</v>
      </c>
      <c r="N1302" s="536">
        <f t="shared" si="20"/>
        <v>473</v>
      </c>
      <c r="O1302" s="417"/>
      <c r="BA1302" s="292" t="s">
        <v>772</v>
      </c>
      <c r="BB1302" s="66"/>
      <c r="BC1302" s="66"/>
      <c r="BD1302" s="66"/>
      <c r="BE1302" s="66"/>
      <c r="BF1302" s="66"/>
      <c r="BG1302" s="66"/>
      <c r="BH1302" s="66"/>
      <c r="BI1302" s="66"/>
      <c r="BJ1302" s="66"/>
      <c r="BK1302" s="66"/>
      <c r="BL1302" s="66"/>
      <c r="BM1302" s="192" t="s">
        <v>556</v>
      </c>
      <c r="BN1302" s="66"/>
      <c r="BO1302" s="66"/>
      <c r="BP1302" s="66"/>
      <c r="BQ1302" s="66"/>
      <c r="BR1302" s="66"/>
      <c r="BS1302" s="66"/>
      <c r="BT1302" s="66"/>
      <c r="BU1302" s="66"/>
      <c r="BV1302" s="66"/>
      <c r="BW1302" s="66"/>
      <c r="BX1302" s="66"/>
      <c r="BY1302" s="66"/>
      <c r="BZ1302" s="66"/>
      <c r="CA1302" s="66"/>
      <c r="CB1302" s="66"/>
      <c r="CC1302" s="66"/>
      <c r="CD1302" s="66"/>
      <c r="CE1302" s="66"/>
      <c r="CF1302" s="66"/>
      <c r="CG1302" s="66"/>
      <c r="CH1302" s="66"/>
    </row>
    <row r="1303" spans="1:86">
      <c r="A1303" s="1348" t="s">
        <v>39</v>
      </c>
      <c r="B1303" s="1348" t="s">
        <v>39</v>
      </c>
      <c r="C1303" s="537" t="s">
        <v>2120</v>
      </c>
      <c r="D1303" s="1348">
        <v>2016</v>
      </c>
      <c r="E1303" s="1349" t="s">
        <v>962</v>
      </c>
      <c r="F1303" s="1348" t="s">
        <v>403</v>
      </c>
      <c r="G1303" s="1349" t="s">
        <v>794</v>
      </c>
      <c r="H1303" s="1350" t="s">
        <v>623</v>
      </c>
      <c r="I1303" s="1348" t="s">
        <v>1389</v>
      </c>
      <c r="J1303" s="1348" t="s">
        <v>1041</v>
      </c>
      <c r="K1303" s="1348">
        <v>0</v>
      </c>
      <c r="L1303" s="1348">
        <v>398</v>
      </c>
      <c r="M1303" s="1348">
        <v>0</v>
      </c>
      <c r="N1303" s="536">
        <f t="shared" si="20"/>
        <v>398</v>
      </c>
      <c r="O1303" s="417"/>
      <c r="BA1303" s="292" t="s">
        <v>773</v>
      </c>
      <c r="BB1303" s="66"/>
      <c r="BC1303" s="66"/>
      <c r="BD1303" s="66"/>
      <c r="BE1303" s="66"/>
      <c r="BF1303" s="66"/>
      <c r="BG1303" s="66"/>
      <c r="BH1303" s="66"/>
      <c r="BI1303" s="66"/>
      <c r="BJ1303" s="66"/>
      <c r="BK1303" s="66"/>
      <c r="BL1303" s="66"/>
      <c r="BM1303" s="192" t="s">
        <v>557</v>
      </c>
      <c r="BN1303" s="66"/>
      <c r="BO1303" s="66"/>
      <c r="BP1303" s="66"/>
      <c r="BQ1303" s="66"/>
      <c r="BR1303" s="66"/>
      <c r="BS1303" s="66"/>
      <c r="BT1303" s="66"/>
      <c r="BU1303" s="66"/>
      <c r="BV1303" s="66"/>
      <c r="BW1303" s="66"/>
      <c r="BX1303" s="66"/>
      <c r="BY1303" s="66"/>
      <c r="BZ1303" s="66"/>
      <c r="CA1303" s="66"/>
      <c r="CB1303" s="66"/>
      <c r="CC1303" s="66"/>
      <c r="CD1303" s="66"/>
      <c r="CE1303" s="66"/>
      <c r="CF1303" s="66"/>
      <c r="CG1303" s="66"/>
      <c r="CH1303" s="66"/>
    </row>
    <row r="1304" spans="1:86">
      <c r="A1304" s="1348" t="s">
        <v>39</v>
      </c>
      <c r="B1304" s="1348" t="s">
        <v>39</v>
      </c>
      <c r="C1304" s="537" t="s">
        <v>2120</v>
      </c>
      <c r="D1304" s="1348">
        <v>2016</v>
      </c>
      <c r="E1304" s="1349" t="s">
        <v>962</v>
      </c>
      <c r="F1304" s="1348" t="s">
        <v>403</v>
      </c>
      <c r="G1304" s="1349" t="s">
        <v>794</v>
      </c>
      <c r="H1304" s="1350" t="s">
        <v>2058</v>
      </c>
      <c r="I1304" s="1348" t="s">
        <v>1389</v>
      </c>
      <c r="J1304" s="1348" t="s">
        <v>1041</v>
      </c>
      <c r="K1304" s="1348">
        <v>0</v>
      </c>
      <c r="L1304" s="1348">
        <v>354</v>
      </c>
      <c r="M1304" s="1348">
        <v>25</v>
      </c>
      <c r="N1304" s="536">
        <f t="shared" si="20"/>
        <v>379</v>
      </c>
      <c r="O1304" s="417"/>
      <c r="BA1304" s="292" t="s">
        <v>774</v>
      </c>
      <c r="BB1304" s="66"/>
      <c r="BC1304" s="66"/>
      <c r="BD1304" s="66"/>
      <c r="BE1304" s="66"/>
      <c r="BF1304" s="66"/>
      <c r="BG1304" s="66"/>
      <c r="BH1304" s="66"/>
      <c r="BI1304" s="66"/>
      <c r="BJ1304" s="66"/>
      <c r="BK1304" s="66"/>
      <c r="BL1304" s="66"/>
      <c r="BM1304" s="192" t="s">
        <v>558</v>
      </c>
      <c r="BN1304" s="66"/>
      <c r="BO1304" s="66"/>
      <c r="BP1304" s="66"/>
      <c r="BQ1304" s="66"/>
      <c r="BR1304" s="66"/>
      <c r="BS1304" s="66"/>
      <c r="BT1304" s="66"/>
      <c r="BU1304" s="66"/>
      <c r="BV1304" s="66"/>
      <c r="BW1304" s="66"/>
      <c r="BX1304" s="66"/>
      <c r="BY1304" s="66"/>
      <c r="BZ1304" s="66"/>
      <c r="CA1304" s="66"/>
      <c r="CB1304" s="66"/>
      <c r="CC1304" s="66"/>
      <c r="CD1304" s="66"/>
      <c r="CE1304" s="66"/>
      <c r="CF1304" s="66"/>
      <c r="CG1304" s="66"/>
      <c r="CH1304" s="66"/>
    </row>
    <row r="1305" spans="1:86">
      <c r="A1305" s="1348" t="s">
        <v>39</v>
      </c>
      <c r="B1305" s="1348" t="s">
        <v>39</v>
      </c>
      <c r="C1305" s="537" t="s">
        <v>2120</v>
      </c>
      <c r="D1305" s="1348">
        <v>2016</v>
      </c>
      <c r="E1305" s="1349" t="s">
        <v>962</v>
      </c>
      <c r="F1305" s="1348" t="s">
        <v>403</v>
      </c>
      <c r="G1305" s="1349" t="s">
        <v>794</v>
      </c>
      <c r="H1305" s="1350" t="s">
        <v>2116</v>
      </c>
      <c r="I1305" s="1348" t="s">
        <v>1389</v>
      </c>
      <c r="J1305" s="1348" t="s">
        <v>1041</v>
      </c>
      <c r="K1305" s="1348">
        <v>0</v>
      </c>
      <c r="L1305" s="1348">
        <v>276</v>
      </c>
      <c r="M1305" s="1348">
        <v>0</v>
      </c>
      <c r="N1305" s="536">
        <f t="shared" si="20"/>
        <v>276</v>
      </c>
      <c r="O1305" s="417"/>
      <c r="BA1305" s="292" t="s">
        <v>775</v>
      </c>
      <c r="BB1305" s="66"/>
      <c r="BC1305" s="66"/>
      <c r="BD1305" s="66"/>
      <c r="BE1305" s="66"/>
      <c r="BF1305" s="66"/>
      <c r="BG1305" s="66"/>
      <c r="BH1305" s="66"/>
      <c r="BI1305" s="66"/>
      <c r="BJ1305" s="66"/>
      <c r="BK1305" s="66"/>
      <c r="BL1305" s="66"/>
      <c r="BM1305" s="192" t="s">
        <v>559</v>
      </c>
      <c r="BN1305" s="66"/>
      <c r="BO1305" s="66"/>
      <c r="BP1305" s="66"/>
      <c r="BQ1305" s="66"/>
      <c r="BR1305" s="66"/>
      <c r="BS1305" s="66"/>
      <c r="BT1305" s="66"/>
      <c r="BU1305" s="66"/>
      <c r="BV1305" s="66"/>
      <c r="BW1305" s="66"/>
      <c r="BX1305" s="66"/>
      <c r="BY1305" s="66"/>
      <c r="BZ1305" s="66"/>
      <c r="CA1305" s="66"/>
      <c r="CB1305" s="66"/>
      <c r="CC1305" s="66"/>
      <c r="CD1305" s="66"/>
      <c r="CE1305" s="66"/>
      <c r="CF1305" s="66"/>
      <c r="CG1305" s="66"/>
      <c r="CH1305" s="66"/>
    </row>
    <row r="1306" spans="1:86" ht="15">
      <c r="A1306" s="1348" t="s">
        <v>39</v>
      </c>
      <c r="B1306" s="1348" t="s">
        <v>39</v>
      </c>
      <c r="C1306" s="537" t="s">
        <v>2120</v>
      </c>
      <c r="D1306" s="1348">
        <v>2016</v>
      </c>
      <c r="E1306" s="1349" t="s">
        <v>962</v>
      </c>
      <c r="F1306" s="1348" t="s">
        <v>403</v>
      </c>
      <c r="G1306" s="1349" t="s">
        <v>794</v>
      </c>
      <c r="H1306" s="1350" t="s">
        <v>2121</v>
      </c>
      <c r="I1306" s="1348" t="s">
        <v>1586</v>
      </c>
      <c r="J1306" s="1348" t="s">
        <v>1041</v>
      </c>
      <c r="K1306" s="1348">
        <v>0</v>
      </c>
      <c r="L1306" s="1348">
        <v>269</v>
      </c>
      <c r="M1306" s="1348">
        <v>0</v>
      </c>
      <c r="N1306" s="536">
        <f t="shared" si="20"/>
        <v>269</v>
      </c>
      <c r="O1306" s="417"/>
      <c r="BA1306" s="363" t="s">
        <v>776</v>
      </c>
      <c r="BB1306" s="66"/>
      <c r="BC1306" s="66"/>
      <c r="BD1306" s="66"/>
      <c r="BE1306" s="66"/>
      <c r="BF1306" s="66"/>
      <c r="BG1306" s="66"/>
      <c r="BH1306" s="66"/>
      <c r="BI1306" s="66"/>
      <c r="BJ1306" s="66"/>
      <c r="BK1306" s="66"/>
      <c r="BL1306" s="66"/>
      <c r="BM1306" s="192" t="s">
        <v>560</v>
      </c>
      <c r="BN1306" s="66"/>
      <c r="BO1306" s="66"/>
      <c r="BP1306" s="66"/>
      <c r="BQ1306" s="66"/>
      <c r="BR1306" s="66"/>
      <c r="BS1306" s="66"/>
      <c r="BT1306" s="66"/>
      <c r="BU1306" s="66"/>
      <c r="BV1306" s="66"/>
      <c r="BW1306" s="66"/>
      <c r="BX1306" s="66"/>
      <c r="BY1306" s="66"/>
      <c r="BZ1306" s="66"/>
      <c r="CA1306" s="66"/>
      <c r="CB1306" s="66"/>
      <c r="CC1306" s="66"/>
      <c r="CD1306" s="66"/>
      <c r="CE1306" s="66"/>
      <c r="CF1306" s="66"/>
      <c r="CG1306" s="66"/>
      <c r="CH1306" s="66"/>
    </row>
    <row r="1307" spans="1:86">
      <c r="A1307" s="1348" t="s">
        <v>39</v>
      </c>
      <c r="B1307" s="1348" t="s">
        <v>39</v>
      </c>
      <c r="C1307" s="537" t="s">
        <v>2120</v>
      </c>
      <c r="D1307" s="1348">
        <v>2016</v>
      </c>
      <c r="E1307" s="1349" t="s">
        <v>962</v>
      </c>
      <c r="F1307" s="1348" t="s">
        <v>403</v>
      </c>
      <c r="G1307" s="1349" t="s">
        <v>794</v>
      </c>
      <c r="H1307" s="1350" t="s">
        <v>548</v>
      </c>
      <c r="I1307" s="1348" t="s">
        <v>1389</v>
      </c>
      <c r="J1307" s="1348" t="s">
        <v>1041</v>
      </c>
      <c r="K1307" s="1348">
        <v>0</v>
      </c>
      <c r="L1307" s="1348">
        <v>216</v>
      </c>
      <c r="M1307" s="1348">
        <v>0</v>
      </c>
      <c r="N1307" s="536">
        <f t="shared" si="20"/>
        <v>216</v>
      </c>
      <c r="O1307" s="417"/>
      <c r="BA1307" s="292" t="s">
        <v>777</v>
      </c>
      <c r="BB1307" s="66"/>
      <c r="BC1307" s="66"/>
      <c r="BD1307" s="66"/>
      <c r="BE1307" s="66"/>
      <c r="BF1307" s="66"/>
      <c r="BG1307" s="66"/>
      <c r="BH1307" s="66"/>
      <c r="BI1307" s="66"/>
      <c r="BJ1307" s="66"/>
      <c r="BK1307" s="66"/>
      <c r="BL1307" s="66"/>
      <c r="BM1307" s="192" t="s">
        <v>86</v>
      </c>
      <c r="BN1307" s="66"/>
      <c r="BO1307" s="66"/>
      <c r="BP1307" s="66"/>
      <c r="BQ1307" s="66"/>
      <c r="BR1307" s="66"/>
      <c r="BS1307" s="66"/>
      <c r="BT1307" s="66"/>
      <c r="BU1307" s="66"/>
      <c r="BV1307" s="66"/>
      <c r="BW1307" s="66"/>
      <c r="BX1307" s="66"/>
      <c r="BY1307" s="66"/>
      <c r="BZ1307" s="66"/>
      <c r="CA1307" s="66"/>
      <c r="CB1307" s="66"/>
      <c r="CC1307" s="66"/>
      <c r="CD1307" s="66"/>
      <c r="CE1307" s="66"/>
      <c r="CF1307" s="66"/>
      <c r="CG1307" s="66"/>
      <c r="CH1307" s="66"/>
    </row>
    <row r="1308" spans="1:86">
      <c r="A1308" s="1348" t="s">
        <v>39</v>
      </c>
      <c r="B1308" s="1348" t="s">
        <v>39</v>
      </c>
      <c r="C1308" s="537" t="s">
        <v>2120</v>
      </c>
      <c r="D1308" s="1348">
        <v>2016</v>
      </c>
      <c r="E1308" s="1349" t="s">
        <v>962</v>
      </c>
      <c r="F1308" s="1348" t="s">
        <v>403</v>
      </c>
      <c r="G1308" s="1349" t="s">
        <v>794</v>
      </c>
      <c r="H1308" s="1350" t="s">
        <v>2067</v>
      </c>
      <c r="I1308" s="1348" t="s">
        <v>1586</v>
      </c>
      <c r="J1308" s="1348" t="s">
        <v>1041</v>
      </c>
      <c r="K1308" s="1348">
        <v>0</v>
      </c>
      <c r="L1308" s="1348">
        <v>190</v>
      </c>
      <c r="M1308" s="1348">
        <v>0</v>
      </c>
      <c r="N1308" s="536">
        <f t="shared" si="20"/>
        <v>190</v>
      </c>
      <c r="O1308" s="417"/>
      <c r="BA1308" s="292" t="s">
        <v>778</v>
      </c>
      <c r="BB1308" s="66"/>
      <c r="BC1308" s="66"/>
      <c r="BD1308" s="66"/>
      <c r="BE1308" s="66"/>
      <c r="BF1308" s="66"/>
      <c r="BG1308" s="66"/>
      <c r="BH1308" s="66"/>
      <c r="BI1308" s="66"/>
      <c r="BJ1308" s="66"/>
      <c r="BK1308" s="66"/>
      <c r="BL1308" s="66"/>
      <c r="BM1308" s="192" t="s">
        <v>561</v>
      </c>
      <c r="BN1308" s="66"/>
      <c r="BO1308" s="66"/>
      <c r="BP1308" s="66"/>
      <c r="BQ1308" s="66"/>
      <c r="BR1308" s="66"/>
      <c r="BS1308" s="66"/>
      <c r="BT1308" s="66"/>
      <c r="BU1308" s="66"/>
      <c r="BV1308" s="66"/>
      <c r="BW1308" s="66"/>
      <c r="BX1308" s="66"/>
      <c r="BY1308" s="66"/>
      <c r="BZ1308" s="66"/>
      <c r="CA1308" s="66"/>
      <c r="CB1308" s="66"/>
      <c r="CC1308" s="66"/>
      <c r="CD1308" s="66"/>
      <c r="CE1308" s="66"/>
      <c r="CF1308" s="66"/>
      <c r="CG1308" s="66"/>
      <c r="CH1308" s="66"/>
    </row>
    <row r="1309" spans="1:86">
      <c r="A1309" s="1348" t="s">
        <v>39</v>
      </c>
      <c r="B1309" s="1348" t="s">
        <v>39</v>
      </c>
      <c r="C1309" s="537" t="s">
        <v>2120</v>
      </c>
      <c r="D1309" s="1348">
        <v>2016</v>
      </c>
      <c r="E1309" s="1349" t="s">
        <v>962</v>
      </c>
      <c r="F1309" s="1348" t="s">
        <v>403</v>
      </c>
      <c r="G1309" s="1349" t="s">
        <v>794</v>
      </c>
      <c r="H1309" s="1350" t="s">
        <v>1136</v>
      </c>
      <c r="I1309" s="1348" t="s">
        <v>1586</v>
      </c>
      <c r="J1309" s="1348" t="s">
        <v>1041</v>
      </c>
      <c r="K1309" s="1348">
        <v>0</v>
      </c>
      <c r="L1309" s="1348">
        <v>144</v>
      </c>
      <c r="M1309" s="1348">
        <v>1</v>
      </c>
      <c r="N1309" s="536">
        <f t="shared" si="20"/>
        <v>145</v>
      </c>
      <c r="O1309" s="417"/>
      <c r="BA1309" s="292" t="s">
        <v>779</v>
      </c>
      <c r="BB1309" s="66"/>
      <c r="BC1309" s="66"/>
      <c r="BD1309" s="66"/>
      <c r="BE1309" s="66"/>
      <c r="BF1309" s="66"/>
      <c r="BG1309" s="66"/>
      <c r="BH1309" s="66"/>
      <c r="BI1309" s="66"/>
      <c r="BJ1309" s="66"/>
      <c r="BK1309" s="66"/>
      <c r="BL1309" s="66"/>
      <c r="BM1309" s="192" t="s">
        <v>562</v>
      </c>
      <c r="BN1309" s="66"/>
      <c r="BO1309" s="66"/>
      <c r="BP1309" s="66"/>
      <c r="BQ1309" s="66"/>
      <c r="BR1309" s="66"/>
      <c r="BS1309" s="66"/>
      <c r="BT1309" s="66"/>
      <c r="BU1309" s="66"/>
      <c r="BV1309" s="66"/>
      <c r="BW1309" s="66"/>
      <c r="BX1309" s="66"/>
      <c r="BY1309" s="66"/>
      <c r="BZ1309" s="66"/>
      <c r="CA1309" s="66"/>
      <c r="CB1309" s="66"/>
      <c r="CC1309" s="66"/>
      <c r="CD1309" s="66"/>
      <c r="CE1309" s="66"/>
      <c r="CF1309" s="66"/>
      <c r="CG1309" s="66"/>
      <c r="CH1309" s="66"/>
    </row>
    <row r="1310" spans="1:86">
      <c r="A1310" s="1348" t="s">
        <v>39</v>
      </c>
      <c r="B1310" s="1348" t="s">
        <v>39</v>
      </c>
      <c r="C1310" s="537" t="s">
        <v>2120</v>
      </c>
      <c r="D1310" s="1348">
        <v>2016</v>
      </c>
      <c r="E1310" s="1349" t="s">
        <v>962</v>
      </c>
      <c r="F1310" s="1348" t="s">
        <v>403</v>
      </c>
      <c r="G1310" s="1349" t="s">
        <v>794</v>
      </c>
      <c r="H1310" s="1350" t="s">
        <v>2122</v>
      </c>
      <c r="I1310" s="1348" t="s">
        <v>1586</v>
      </c>
      <c r="J1310" s="1348" t="s">
        <v>1041</v>
      </c>
      <c r="K1310" s="1348">
        <v>0</v>
      </c>
      <c r="L1310" s="1348">
        <v>130</v>
      </c>
      <c r="M1310" s="1348">
        <v>0</v>
      </c>
      <c r="N1310" s="536">
        <f t="shared" si="20"/>
        <v>130</v>
      </c>
      <c r="O1310" s="417"/>
      <c r="BA1310" s="292" t="s">
        <v>780</v>
      </c>
      <c r="BB1310" s="66"/>
      <c r="BC1310" s="66"/>
      <c r="BD1310" s="66"/>
      <c r="BE1310" s="66"/>
      <c r="BF1310" s="66"/>
      <c r="BG1310" s="66"/>
      <c r="BH1310" s="66"/>
      <c r="BI1310" s="66"/>
      <c r="BJ1310" s="66"/>
      <c r="BK1310" s="66"/>
      <c r="BL1310" s="66"/>
      <c r="BM1310" s="192" t="s">
        <v>563</v>
      </c>
      <c r="BN1310" s="66"/>
      <c r="BO1310" s="66"/>
      <c r="BP1310" s="66"/>
      <c r="BQ1310" s="66"/>
      <c r="BR1310" s="66"/>
      <c r="BS1310" s="66"/>
      <c r="BT1310" s="66"/>
      <c r="BU1310" s="66"/>
      <c r="BV1310" s="66"/>
      <c r="BW1310" s="66"/>
      <c r="BX1310" s="66"/>
      <c r="BY1310" s="66"/>
      <c r="BZ1310" s="66"/>
      <c r="CA1310" s="66"/>
      <c r="CB1310" s="66"/>
      <c r="CC1310" s="66"/>
      <c r="CD1310" s="66"/>
      <c r="CE1310" s="66"/>
      <c r="CF1310" s="66"/>
      <c r="CG1310" s="66"/>
      <c r="CH1310" s="66"/>
    </row>
    <row r="1311" spans="1:86">
      <c r="A1311" s="1348" t="s">
        <v>39</v>
      </c>
      <c r="B1311" s="1348" t="s">
        <v>39</v>
      </c>
      <c r="C1311" s="537" t="s">
        <v>2120</v>
      </c>
      <c r="D1311" s="1348">
        <v>2016</v>
      </c>
      <c r="E1311" s="1349" t="s">
        <v>962</v>
      </c>
      <c r="F1311" s="1348" t="s">
        <v>403</v>
      </c>
      <c r="G1311" s="1349" t="s">
        <v>794</v>
      </c>
      <c r="H1311" s="1350" t="s">
        <v>2064</v>
      </c>
      <c r="I1311" s="1348" t="s">
        <v>1586</v>
      </c>
      <c r="J1311" s="1348" t="s">
        <v>1041</v>
      </c>
      <c r="K1311" s="1348">
        <v>0</v>
      </c>
      <c r="L1311" s="1348">
        <v>115</v>
      </c>
      <c r="M1311" s="1348">
        <v>0</v>
      </c>
      <c r="N1311" s="536">
        <f t="shared" si="20"/>
        <v>115</v>
      </c>
      <c r="O1311" s="417"/>
      <c r="BA1311" s="292" t="s">
        <v>781</v>
      </c>
      <c r="BB1311" s="66"/>
      <c r="BC1311" s="66"/>
      <c r="BD1311" s="66"/>
      <c r="BE1311" s="66"/>
      <c r="BF1311" s="66"/>
      <c r="BG1311" s="66"/>
      <c r="BH1311" s="66"/>
      <c r="BI1311" s="66"/>
      <c r="BJ1311" s="66"/>
      <c r="BK1311" s="66"/>
      <c r="BL1311" s="66"/>
      <c r="BM1311" s="192" t="s">
        <v>564</v>
      </c>
      <c r="BN1311" s="66"/>
      <c r="BO1311" s="66"/>
      <c r="BP1311" s="66"/>
      <c r="BQ1311" s="66"/>
      <c r="BR1311" s="66"/>
      <c r="BS1311" s="66"/>
      <c r="BT1311" s="66"/>
      <c r="BU1311" s="66"/>
      <c r="BV1311" s="66"/>
      <c r="BW1311" s="66"/>
      <c r="BX1311" s="66"/>
      <c r="BY1311" s="66"/>
      <c r="BZ1311" s="66"/>
      <c r="CA1311" s="66"/>
      <c r="CB1311" s="66"/>
      <c r="CC1311" s="66"/>
      <c r="CD1311" s="66"/>
      <c r="CE1311" s="66"/>
      <c r="CF1311" s="66"/>
      <c r="CG1311" s="66"/>
      <c r="CH1311" s="66"/>
    </row>
    <row r="1312" spans="1:86">
      <c r="A1312" s="1348" t="s">
        <v>39</v>
      </c>
      <c r="B1312" s="1348" t="s">
        <v>39</v>
      </c>
      <c r="C1312" s="537" t="s">
        <v>2120</v>
      </c>
      <c r="D1312" s="1348">
        <v>2016</v>
      </c>
      <c r="E1312" s="1349" t="s">
        <v>962</v>
      </c>
      <c r="F1312" s="1348" t="s">
        <v>403</v>
      </c>
      <c r="G1312" s="1349" t="s">
        <v>794</v>
      </c>
      <c r="H1312" s="1350" t="s">
        <v>2123</v>
      </c>
      <c r="I1312" s="1348" t="s">
        <v>1586</v>
      </c>
      <c r="J1312" s="1348" t="s">
        <v>1041</v>
      </c>
      <c r="K1312" s="1348">
        <v>0</v>
      </c>
      <c r="L1312" s="1348">
        <v>110</v>
      </c>
      <c r="M1312" s="1348">
        <v>0</v>
      </c>
      <c r="N1312" s="536">
        <f t="shared" si="20"/>
        <v>110</v>
      </c>
      <c r="O1312" s="417"/>
      <c r="BA1312" s="292" t="s">
        <v>782</v>
      </c>
      <c r="BB1312" s="66"/>
      <c r="BC1312" s="66"/>
      <c r="BD1312" s="66"/>
      <c r="BE1312" s="66"/>
      <c r="BF1312" s="66"/>
      <c r="BG1312" s="66"/>
      <c r="BH1312" s="66"/>
      <c r="BI1312" s="66"/>
      <c r="BJ1312" s="66"/>
      <c r="BK1312" s="66"/>
      <c r="BL1312" s="66"/>
      <c r="BM1312" s="192" t="s">
        <v>565</v>
      </c>
      <c r="BN1312" s="66"/>
      <c r="BO1312" s="66"/>
      <c r="BP1312" s="66"/>
      <c r="BQ1312" s="66"/>
      <c r="BR1312" s="66"/>
      <c r="BS1312" s="66"/>
      <c r="BT1312" s="66"/>
      <c r="BU1312" s="66"/>
      <c r="BV1312" s="66"/>
      <c r="BW1312" s="66"/>
      <c r="BX1312" s="66"/>
      <c r="BY1312" s="66"/>
      <c r="BZ1312" s="66"/>
      <c r="CA1312" s="66"/>
      <c r="CB1312" s="66"/>
      <c r="CC1312" s="66"/>
      <c r="CD1312" s="66"/>
      <c r="CE1312" s="66"/>
      <c r="CF1312" s="66"/>
      <c r="CG1312" s="66"/>
      <c r="CH1312" s="66"/>
    </row>
    <row r="1313" spans="1:86" ht="15">
      <c r="A1313" s="1348" t="s">
        <v>39</v>
      </c>
      <c r="B1313" s="1348" t="s">
        <v>39</v>
      </c>
      <c r="C1313" s="537" t="s">
        <v>2120</v>
      </c>
      <c r="D1313" s="1348">
        <v>2016</v>
      </c>
      <c r="E1313" s="1349" t="s">
        <v>962</v>
      </c>
      <c r="F1313" s="1348" t="s">
        <v>403</v>
      </c>
      <c r="G1313" s="1349" t="s">
        <v>794</v>
      </c>
      <c r="H1313" s="1350" t="s">
        <v>598</v>
      </c>
      <c r="I1313" s="1348" t="s">
        <v>1389</v>
      </c>
      <c r="J1313" s="1348" t="s">
        <v>1041</v>
      </c>
      <c r="K1313" s="1348">
        <v>0</v>
      </c>
      <c r="L1313" s="1348">
        <v>110</v>
      </c>
      <c r="M1313" s="1348">
        <v>0</v>
      </c>
      <c r="N1313" s="536">
        <f t="shared" si="20"/>
        <v>110</v>
      </c>
      <c r="O1313" s="417"/>
      <c r="BA1313" s="363" t="s">
        <v>783</v>
      </c>
      <c r="BB1313" s="66"/>
      <c r="BC1313" s="66"/>
      <c r="BD1313" s="66"/>
      <c r="BE1313" s="66"/>
      <c r="BF1313" s="66"/>
      <c r="BG1313" s="66"/>
      <c r="BH1313" s="66"/>
      <c r="BI1313" s="66"/>
      <c r="BJ1313" s="66"/>
      <c r="BK1313" s="66"/>
      <c r="BL1313" s="66"/>
      <c r="BM1313" s="192" t="s">
        <v>566</v>
      </c>
      <c r="BN1313" s="66"/>
      <c r="BO1313" s="66"/>
      <c r="BP1313" s="66"/>
      <c r="BQ1313" s="66"/>
      <c r="BR1313" s="66"/>
      <c r="BS1313" s="66"/>
      <c r="BT1313" s="66"/>
      <c r="BU1313" s="66"/>
      <c r="BV1313" s="66"/>
      <c r="BW1313" s="66"/>
      <c r="BX1313" s="66"/>
      <c r="BY1313" s="66"/>
      <c r="BZ1313" s="66"/>
      <c r="CA1313" s="66"/>
      <c r="CB1313" s="66"/>
      <c r="CC1313" s="66"/>
      <c r="CD1313" s="66"/>
      <c r="CE1313" s="66"/>
      <c r="CF1313" s="66"/>
      <c r="CG1313" s="66"/>
      <c r="CH1313" s="66"/>
    </row>
    <row r="1314" spans="1:86">
      <c r="A1314" s="1348" t="s">
        <v>39</v>
      </c>
      <c r="B1314" s="1348" t="s">
        <v>39</v>
      </c>
      <c r="C1314" s="537" t="s">
        <v>2120</v>
      </c>
      <c r="D1314" s="1348">
        <v>2016</v>
      </c>
      <c r="E1314" s="1349" t="s">
        <v>962</v>
      </c>
      <c r="F1314" s="1348" t="s">
        <v>403</v>
      </c>
      <c r="G1314" s="1349" t="s">
        <v>794</v>
      </c>
      <c r="H1314" s="1350" t="s">
        <v>2124</v>
      </c>
      <c r="I1314" s="537" t="s">
        <v>1586</v>
      </c>
      <c r="J1314" s="1348" t="s">
        <v>1041</v>
      </c>
      <c r="K1314" s="1348">
        <v>0</v>
      </c>
      <c r="L1314" s="1348">
        <v>109</v>
      </c>
      <c r="M1314" s="1348">
        <v>0</v>
      </c>
      <c r="N1314" s="536">
        <f t="shared" si="20"/>
        <v>109</v>
      </c>
      <c r="O1314" s="417"/>
      <c r="BA1314" s="292" t="s">
        <v>784</v>
      </c>
      <c r="BB1314" s="66"/>
      <c r="BC1314" s="66"/>
      <c r="BD1314" s="66"/>
      <c r="BE1314" s="66"/>
      <c r="BF1314" s="66"/>
      <c r="BG1314" s="66"/>
      <c r="BH1314" s="66"/>
      <c r="BI1314" s="66"/>
      <c r="BJ1314" s="66"/>
      <c r="BK1314" s="66"/>
      <c r="BL1314" s="66"/>
      <c r="BM1314" s="192" t="s">
        <v>567</v>
      </c>
      <c r="BN1314" s="66"/>
      <c r="BO1314" s="66"/>
      <c r="BP1314" s="66"/>
      <c r="BQ1314" s="66"/>
      <c r="BR1314" s="66"/>
      <c r="BS1314" s="66"/>
      <c r="BT1314" s="66"/>
      <c r="BU1314" s="66"/>
      <c r="BV1314" s="66"/>
      <c r="BW1314" s="66"/>
      <c r="BX1314" s="66"/>
      <c r="BY1314" s="66"/>
      <c r="BZ1314" s="66"/>
      <c r="CA1314" s="66"/>
      <c r="CB1314" s="66"/>
      <c r="CC1314" s="66"/>
      <c r="CD1314" s="66"/>
      <c r="CE1314" s="66"/>
      <c r="CF1314" s="66"/>
      <c r="CG1314" s="66"/>
      <c r="CH1314" s="66"/>
    </row>
    <row r="1315" spans="1:86" ht="15">
      <c r="A1315" s="1348" t="s">
        <v>39</v>
      </c>
      <c r="B1315" s="1348" t="s">
        <v>39</v>
      </c>
      <c r="C1315" s="537" t="s">
        <v>2120</v>
      </c>
      <c r="D1315" s="1348">
        <v>2016</v>
      </c>
      <c r="E1315" s="1349" t="s">
        <v>962</v>
      </c>
      <c r="F1315" s="1348" t="s">
        <v>403</v>
      </c>
      <c r="G1315" s="1349" t="s">
        <v>794</v>
      </c>
      <c r="H1315" s="1350" t="s">
        <v>2125</v>
      </c>
      <c r="I1315" s="1348" t="s">
        <v>1586</v>
      </c>
      <c r="J1315" s="1348" t="s">
        <v>1041</v>
      </c>
      <c r="K1315" s="1348">
        <v>0</v>
      </c>
      <c r="L1315" s="1348">
        <v>93</v>
      </c>
      <c r="M1315" s="1348">
        <v>2</v>
      </c>
      <c r="N1315" s="536">
        <f t="shared" si="20"/>
        <v>95</v>
      </c>
      <c r="O1315" s="417"/>
      <c r="BA1315" s="363" t="s">
        <v>785</v>
      </c>
      <c r="BB1315" s="66"/>
      <c r="BC1315" s="66"/>
      <c r="BD1315" s="66"/>
      <c r="BE1315" s="66"/>
      <c r="BF1315" s="66"/>
      <c r="BG1315" s="66"/>
      <c r="BH1315" s="66"/>
      <c r="BI1315" s="66"/>
      <c r="BJ1315" s="66"/>
      <c r="BK1315" s="66"/>
      <c r="BL1315" s="66"/>
      <c r="BM1315" s="192" t="s">
        <v>568</v>
      </c>
      <c r="BN1315" s="66"/>
      <c r="BO1315" s="66"/>
      <c r="BP1315" s="66"/>
      <c r="BQ1315" s="66"/>
      <c r="BR1315" s="66"/>
      <c r="BS1315" s="66"/>
      <c r="BT1315" s="66"/>
      <c r="BU1315" s="66"/>
      <c r="BV1315" s="66"/>
      <c r="BW1315" s="66"/>
      <c r="BX1315" s="66"/>
      <c r="BY1315" s="66"/>
      <c r="BZ1315" s="66"/>
      <c r="CA1315" s="66"/>
      <c r="CB1315" s="66"/>
      <c r="CC1315" s="66"/>
      <c r="CD1315" s="66"/>
      <c r="CE1315" s="66"/>
      <c r="CF1315" s="66"/>
      <c r="CG1315" s="66"/>
      <c r="CH1315" s="66"/>
    </row>
    <row r="1316" spans="1:86">
      <c r="A1316" s="1348" t="s">
        <v>39</v>
      </c>
      <c r="B1316" s="1348" t="s">
        <v>39</v>
      </c>
      <c r="C1316" s="537" t="s">
        <v>2120</v>
      </c>
      <c r="D1316" s="1348">
        <v>2016</v>
      </c>
      <c r="E1316" s="1349" t="s">
        <v>962</v>
      </c>
      <c r="F1316" s="1348" t="s">
        <v>403</v>
      </c>
      <c r="G1316" s="1349" t="s">
        <v>794</v>
      </c>
      <c r="H1316" s="1350" t="s">
        <v>2065</v>
      </c>
      <c r="I1316" s="1348" t="s">
        <v>1586</v>
      </c>
      <c r="J1316" s="1348" t="s">
        <v>1041</v>
      </c>
      <c r="K1316" s="1348">
        <v>0</v>
      </c>
      <c r="L1316" s="1348">
        <v>78</v>
      </c>
      <c r="M1316" s="1348">
        <v>0</v>
      </c>
      <c r="N1316" s="536">
        <f t="shared" si="20"/>
        <v>78</v>
      </c>
      <c r="O1316" s="417"/>
      <c r="BA1316" s="292" t="s">
        <v>786</v>
      </c>
      <c r="BB1316" s="66"/>
      <c r="BC1316" s="66"/>
      <c r="BD1316" s="66"/>
      <c r="BE1316" s="66"/>
      <c r="BF1316" s="66"/>
      <c r="BG1316" s="66"/>
      <c r="BH1316" s="66"/>
      <c r="BI1316" s="66"/>
      <c r="BJ1316" s="66"/>
      <c r="BK1316" s="66"/>
      <c r="BL1316" s="66"/>
      <c r="BM1316" s="192" t="s">
        <v>569</v>
      </c>
      <c r="BN1316" s="66"/>
      <c r="BO1316" s="66"/>
      <c r="BP1316" s="66"/>
      <c r="BQ1316" s="66"/>
      <c r="BR1316" s="66"/>
      <c r="BS1316" s="66"/>
      <c r="BT1316" s="66"/>
      <c r="BU1316" s="66"/>
      <c r="BV1316" s="66"/>
      <c r="BW1316" s="66"/>
      <c r="BX1316" s="66"/>
      <c r="BY1316" s="66"/>
      <c r="BZ1316" s="66"/>
      <c r="CA1316" s="66"/>
      <c r="CB1316" s="66"/>
      <c r="CC1316" s="66"/>
      <c r="CD1316" s="66"/>
      <c r="CE1316" s="66"/>
      <c r="CF1316" s="66"/>
      <c r="CG1316" s="66"/>
      <c r="CH1316" s="66"/>
    </row>
    <row r="1317" spans="1:86">
      <c r="A1317" s="1348" t="s">
        <v>39</v>
      </c>
      <c r="B1317" s="1348" t="s">
        <v>39</v>
      </c>
      <c r="C1317" s="537" t="s">
        <v>2120</v>
      </c>
      <c r="D1317" s="1348">
        <v>2016</v>
      </c>
      <c r="E1317" s="1349" t="s">
        <v>962</v>
      </c>
      <c r="F1317" s="1348" t="s">
        <v>403</v>
      </c>
      <c r="G1317" s="1349" t="s">
        <v>794</v>
      </c>
      <c r="H1317" s="1350" t="s">
        <v>2126</v>
      </c>
      <c r="I1317" s="1348" t="s">
        <v>1586</v>
      </c>
      <c r="J1317" s="1348" t="s">
        <v>1041</v>
      </c>
      <c r="K1317" s="1348">
        <v>0</v>
      </c>
      <c r="L1317" s="1348">
        <v>77</v>
      </c>
      <c r="M1317" s="1348">
        <v>2</v>
      </c>
      <c r="N1317" s="536">
        <f t="shared" si="20"/>
        <v>79</v>
      </c>
      <c r="O1317" s="417"/>
      <c r="BA1317" s="292"/>
      <c r="BB1317" s="66"/>
      <c r="BC1317" s="66"/>
      <c r="BD1317" s="66"/>
      <c r="BE1317" s="66"/>
      <c r="BF1317" s="66"/>
      <c r="BG1317" s="66"/>
      <c r="BH1317" s="66"/>
      <c r="BI1317" s="66"/>
      <c r="BJ1317" s="66"/>
      <c r="BK1317" s="66"/>
      <c r="BL1317" s="66"/>
      <c r="BM1317" s="192" t="s">
        <v>570</v>
      </c>
      <c r="BN1317" s="66"/>
      <c r="BO1317" s="66"/>
      <c r="BP1317" s="66"/>
      <c r="BQ1317" s="66"/>
      <c r="BR1317" s="66"/>
      <c r="BS1317" s="66"/>
      <c r="BT1317" s="66"/>
      <c r="BU1317" s="66"/>
      <c r="BV1317" s="66"/>
      <c r="BW1317" s="66"/>
      <c r="BX1317" s="66"/>
      <c r="BY1317" s="66"/>
      <c r="BZ1317" s="66"/>
      <c r="CA1317" s="66"/>
      <c r="CB1317" s="66"/>
      <c r="CC1317" s="66"/>
      <c r="CD1317" s="66"/>
      <c r="CE1317" s="66"/>
      <c r="CF1317" s="66"/>
      <c r="CG1317" s="66"/>
      <c r="CH1317" s="66"/>
    </row>
    <row r="1318" spans="1:86">
      <c r="A1318" s="1348" t="s">
        <v>39</v>
      </c>
      <c r="B1318" s="1348" t="s">
        <v>39</v>
      </c>
      <c r="C1318" s="537" t="s">
        <v>2120</v>
      </c>
      <c r="D1318" s="1348">
        <v>2016</v>
      </c>
      <c r="E1318" s="1349" t="s">
        <v>962</v>
      </c>
      <c r="F1318" s="1348" t="s">
        <v>403</v>
      </c>
      <c r="G1318" s="1349" t="s">
        <v>794</v>
      </c>
      <c r="H1318" s="1350" t="s">
        <v>2127</v>
      </c>
      <c r="I1318" s="1348" t="s">
        <v>1586</v>
      </c>
      <c r="J1318" s="1348" t="s">
        <v>1041</v>
      </c>
      <c r="K1318" s="1348">
        <v>0</v>
      </c>
      <c r="L1318" s="1348">
        <v>74</v>
      </c>
      <c r="M1318" s="1348">
        <v>0</v>
      </c>
      <c r="N1318" s="536">
        <f t="shared" si="20"/>
        <v>74</v>
      </c>
      <c r="O1318" s="417"/>
      <c r="BA1318" s="292"/>
      <c r="BB1318" s="66"/>
      <c r="BC1318" s="66"/>
      <c r="BD1318" s="66"/>
      <c r="BE1318" s="66"/>
      <c r="BF1318" s="66"/>
      <c r="BG1318" s="66"/>
      <c r="BH1318" s="66"/>
      <c r="BI1318" s="66"/>
      <c r="BJ1318" s="66"/>
      <c r="BK1318" s="66"/>
      <c r="BL1318" s="66"/>
      <c r="BM1318" s="192" t="s">
        <v>571</v>
      </c>
      <c r="BN1318" s="66"/>
      <c r="BO1318" s="66"/>
      <c r="BP1318" s="66"/>
      <c r="BQ1318" s="66"/>
      <c r="BR1318" s="66"/>
      <c r="BS1318" s="66"/>
      <c r="BT1318" s="66"/>
      <c r="BU1318" s="66"/>
      <c r="BV1318" s="66"/>
      <c r="BW1318" s="66"/>
      <c r="BX1318" s="66"/>
      <c r="BY1318" s="66"/>
      <c r="BZ1318" s="66"/>
      <c r="CA1318" s="66"/>
      <c r="CB1318" s="66"/>
      <c r="CC1318" s="66"/>
      <c r="CD1318" s="66"/>
      <c r="CE1318" s="66"/>
      <c r="CF1318" s="66"/>
      <c r="CG1318" s="66"/>
      <c r="CH1318" s="66"/>
    </row>
    <row r="1319" spans="1:86">
      <c r="A1319" s="1348" t="s">
        <v>39</v>
      </c>
      <c r="B1319" s="1348" t="s">
        <v>39</v>
      </c>
      <c r="C1319" s="537" t="s">
        <v>2120</v>
      </c>
      <c r="D1319" s="1348">
        <v>2016</v>
      </c>
      <c r="E1319" s="1349" t="s">
        <v>962</v>
      </c>
      <c r="F1319" s="1348" t="s">
        <v>403</v>
      </c>
      <c r="G1319" s="1349" t="s">
        <v>794</v>
      </c>
      <c r="H1319" s="1350" t="s">
        <v>2128</v>
      </c>
      <c r="I1319" s="1348" t="s">
        <v>1586</v>
      </c>
      <c r="J1319" s="1348" t="s">
        <v>1041</v>
      </c>
      <c r="K1319" s="1348">
        <v>0</v>
      </c>
      <c r="L1319" s="1348">
        <v>73</v>
      </c>
      <c r="M1319" s="1348">
        <v>0</v>
      </c>
      <c r="N1319" s="536">
        <f t="shared" si="20"/>
        <v>73</v>
      </c>
      <c r="O1319" s="417"/>
      <c r="BA1319" s="292"/>
      <c r="BB1319" s="66"/>
      <c r="BC1319" s="66"/>
      <c r="BD1319" s="66"/>
      <c r="BE1319" s="66"/>
      <c r="BF1319" s="66"/>
      <c r="BG1319" s="66"/>
      <c r="BH1319" s="66"/>
      <c r="BI1319" s="66"/>
      <c r="BJ1319" s="66"/>
      <c r="BK1319" s="66"/>
      <c r="BL1319" s="66"/>
      <c r="BM1319" s="192" t="s">
        <v>572</v>
      </c>
      <c r="BN1319" s="66"/>
      <c r="BO1319" s="66"/>
      <c r="BP1319" s="66"/>
      <c r="BQ1319" s="66"/>
      <c r="BR1319" s="66"/>
      <c r="BS1319" s="66"/>
      <c r="BT1319" s="66"/>
      <c r="BU1319" s="66"/>
      <c r="BV1319" s="66"/>
      <c r="BW1319" s="66"/>
      <c r="BX1319" s="66"/>
      <c r="BY1319" s="66"/>
      <c r="BZ1319" s="66"/>
      <c r="CA1319" s="66"/>
      <c r="CB1319" s="66"/>
      <c r="CC1319" s="66"/>
      <c r="CD1319" s="66"/>
      <c r="CE1319" s="66"/>
      <c r="CF1319" s="66"/>
      <c r="CG1319" s="66"/>
      <c r="CH1319" s="66"/>
    </row>
    <row r="1320" spans="1:86">
      <c r="A1320" s="1348" t="s">
        <v>39</v>
      </c>
      <c r="B1320" s="1348" t="s">
        <v>39</v>
      </c>
      <c r="C1320" s="537" t="s">
        <v>2120</v>
      </c>
      <c r="D1320" s="1348">
        <v>2016</v>
      </c>
      <c r="E1320" s="1349" t="s">
        <v>962</v>
      </c>
      <c r="F1320" s="1348" t="s">
        <v>403</v>
      </c>
      <c r="G1320" s="1349" t="s">
        <v>794</v>
      </c>
      <c r="H1320" s="1350" t="s">
        <v>2074</v>
      </c>
      <c r="I1320" s="1348" t="s">
        <v>1586</v>
      </c>
      <c r="J1320" s="1348" t="s">
        <v>1041</v>
      </c>
      <c r="K1320" s="1348">
        <v>0</v>
      </c>
      <c r="L1320" s="1348">
        <v>67</v>
      </c>
      <c r="M1320" s="1348">
        <v>0</v>
      </c>
      <c r="N1320" s="536">
        <f t="shared" si="20"/>
        <v>67</v>
      </c>
      <c r="O1320" s="417"/>
      <c r="BA1320" s="292"/>
      <c r="BB1320" s="66"/>
      <c r="BC1320" s="66"/>
      <c r="BD1320" s="66"/>
      <c r="BE1320" s="66"/>
      <c r="BF1320" s="66"/>
      <c r="BG1320" s="66"/>
      <c r="BH1320" s="66"/>
      <c r="BI1320" s="66"/>
      <c r="BJ1320" s="66"/>
      <c r="BK1320" s="66"/>
      <c r="BL1320" s="66"/>
      <c r="BM1320" s="192" t="s">
        <v>573</v>
      </c>
      <c r="BN1320" s="66"/>
      <c r="BO1320" s="66"/>
      <c r="BP1320" s="66"/>
      <c r="BQ1320" s="66"/>
      <c r="BR1320" s="66"/>
      <c r="BS1320" s="66"/>
      <c r="BT1320" s="66"/>
      <c r="BU1320" s="66"/>
      <c r="BV1320" s="66"/>
      <c r="BW1320" s="66"/>
      <c r="BX1320" s="66"/>
      <c r="BY1320" s="66"/>
      <c r="BZ1320" s="66"/>
      <c r="CA1320" s="66"/>
      <c r="CB1320" s="66"/>
      <c r="CC1320" s="66"/>
      <c r="CD1320" s="66"/>
      <c r="CE1320" s="66"/>
      <c r="CF1320" s="66"/>
      <c r="CG1320" s="66"/>
      <c r="CH1320" s="66"/>
    </row>
    <row r="1321" spans="1:86">
      <c r="A1321" s="1348" t="s">
        <v>39</v>
      </c>
      <c r="B1321" s="1348" t="s">
        <v>39</v>
      </c>
      <c r="C1321" s="537" t="s">
        <v>2120</v>
      </c>
      <c r="D1321" s="1348">
        <v>2016</v>
      </c>
      <c r="E1321" s="1349" t="s">
        <v>962</v>
      </c>
      <c r="F1321" s="1348" t="s">
        <v>403</v>
      </c>
      <c r="G1321" s="1349" t="s">
        <v>794</v>
      </c>
      <c r="H1321" s="1350" t="s">
        <v>2129</v>
      </c>
      <c r="I1321" s="1348" t="s">
        <v>1586</v>
      </c>
      <c r="J1321" s="1348" t="s">
        <v>1041</v>
      </c>
      <c r="K1321" s="1348">
        <v>0</v>
      </c>
      <c r="L1321" s="1348">
        <v>62</v>
      </c>
      <c r="M1321" s="1348">
        <v>0</v>
      </c>
      <c r="N1321" s="536">
        <f t="shared" si="20"/>
        <v>62</v>
      </c>
      <c r="O1321" s="417"/>
      <c r="BA1321" s="292"/>
      <c r="BB1321" s="66"/>
      <c r="BC1321" s="66"/>
      <c r="BD1321" s="66"/>
      <c r="BE1321" s="66"/>
      <c r="BF1321" s="66"/>
      <c r="BG1321" s="66"/>
      <c r="BH1321" s="66"/>
      <c r="BI1321" s="66"/>
      <c r="BJ1321" s="66"/>
      <c r="BK1321" s="66"/>
      <c r="BL1321" s="66"/>
      <c r="BM1321" s="192" t="s">
        <v>574</v>
      </c>
      <c r="BN1321" s="66"/>
      <c r="BO1321" s="66"/>
      <c r="BP1321" s="66"/>
      <c r="BQ1321" s="66"/>
      <c r="BR1321" s="66"/>
      <c r="BS1321" s="66"/>
      <c r="BT1321" s="66"/>
      <c r="BU1321" s="66"/>
      <c r="BV1321" s="66"/>
      <c r="BW1321" s="66"/>
      <c r="BX1321" s="66"/>
      <c r="BY1321" s="66"/>
      <c r="BZ1321" s="66"/>
      <c r="CA1321" s="66"/>
      <c r="CB1321" s="66"/>
      <c r="CC1321" s="66"/>
      <c r="CD1321" s="66"/>
      <c r="CE1321" s="66"/>
      <c r="CF1321" s="66"/>
      <c r="CG1321" s="66"/>
      <c r="CH1321" s="66"/>
    </row>
    <row r="1322" spans="1:86">
      <c r="A1322" s="1348" t="s">
        <v>39</v>
      </c>
      <c r="B1322" s="1348" t="s">
        <v>39</v>
      </c>
      <c r="C1322" s="537" t="s">
        <v>2120</v>
      </c>
      <c r="D1322" s="1348">
        <v>2016</v>
      </c>
      <c r="E1322" s="1349" t="s">
        <v>962</v>
      </c>
      <c r="F1322" s="1348" t="s">
        <v>403</v>
      </c>
      <c r="G1322" s="1349" t="s">
        <v>794</v>
      </c>
      <c r="H1322" s="1350" t="s">
        <v>2130</v>
      </c>
      <c r="I1322" s="1348" t="s">
        <v>1586</v>
      </c>
      <c r="J1322" s="1348" t="s">
        <v>1041</v>
      </c>
      <c r="K1322" s="1348">
        <v>0</v>
      </c>
      <c r="L1322" s="1348">
        <v>60</v>
      </c>
      <c r="M1322" s="1348">
        <v>0</v>
      </c>
      <c r="N1322" s="536">
        <f t="shared" si="20"/>
        <v>60</v>
      </c>
      <c r="O1322" s="417"/>
      <c r="BA1322" s="292"/>
      <c r="BB1322" s="66"/>
      <c r="BC1322" s="66"/>
      <c r="BD1322" s="66"/>
      <c r="BE1322" s="66"/>
      <c r="BF1322" s="66"/>
      <c r="BG1322" s="66"/>
      <c r="BH1322" s="66"/>
      <c r="BI1322" s="66"/>
      <c r="BJ1322" s="66"/>
      <c r="BK1322" s="66"/>
      <c r="BL1322" s="66"/>
      <c r="BM1322" s="192" t="s">
        <v>575</v>
      </c>
      <c r="BN1322" s="66"/>
      <c r="BO1322" s="66"/>
      <c r="BP1322" s="66"/>
      <c r="BQ1322" s="66"/>
      <c r="BR1322" s="66"/>
      <c r="BS1322" s="66"/>
      <c r="BT1322" s="66"/>
      <c r="BU1322" s="66"/>
      <c r="BV1322" s="66"/>
      <c r="BW1322" s="66"/>
      <c r="BX1322" s="66"/>
      <c r="BY1322" s="66"/>
      <c r="BZ1322" s="66"/>
      <c r="CA1322" s="66"/>
      <c r="CB1322" s="66"/>
      <c r="CC1322" s="66"/>
      <c r="CD1322" s="66"/>
      <c r="CE1322" s="66"/>
      <c r="CF1322" s="66"/>
      <c r="CG1322" s="66"/>
      <c r="CH1322" s="66"/>
    </row>
    <row r="1323" spans="1:86">
      <c r="A1323" s="1348" t="s">
        <v>39</v>
      </c>
      <c r="B1323" s="1348" t="s">
        <v>39</v>
      </c>
      <c r="C1323" s="537" t="s">
        <v>2120</v>
      </c>
      <c r="D1323" s="1348">
        <v>2016</v>
      </c>
      <c r="E1323" s="1349" t="s">
        <v>962</v>
      </c>
      <c r="F1323" s="1348" t="s">
        <v>403</v>
      </c>
      <c r="G1323" s="1349" t="s">
        <v>794</v>
      </c>
      <c r="H1323" s="1350" t="s">
        <v>1114</v>
      </c>
      <c r="I1323" s="1348" t="s">
        <v>1586</v>
      </c>
      <c r="J1323" s="1348" t="s">
        <v>1041</v>
      </c>
      <c r="K1323" s="1348">
        <v>0</v>
      </c>
      <c r="L1323" s="1348">
        <v>53</v>
      </c>
      <c r="M1323" s="1348">
        <v>0</v>
      </c>
      <c r="N1323" s="536">
        <f t="shared" si="20"/>
        <v>53</v>
      </c>
      <c r="O1323" s="417"/>
      <c r="BA1323" s="292"/>
      <c r="BB1323" s="66"/>
      <c r="BC1323" s="66"/>
      <c r="BD1323" s="66"/>
      <c r="BE1323" s="66"/>
      <c r="BF1323" s="66"/>
      <c r="BG1323" s="66"/>
      <c r="BH1323" s="66"/>
      <c r="BI1323" s="66"/>
      <c r="BJ1323" s="66"/>
      <c r="BK1323" s="66"/>
      <c r="BL1323" s="66"/>
      <c r="BM1323" s="192" t="s">
        <v>576</v>
      </c>
      <c r="BN1323" s="66"/>
      <c r="BO1323" s="66"/>
      <c r="BP1323" s="66"/>
      <c r="BQ1323" s="66"/>
      <c r="BR1323" s="66"/>
      <c r="BS1323" s="66"/>
      <c r="BT1323" s="66"/>
      <c r="BU1323" s="66"/>
      <c r="BV1323" s="66"/>
      <c r="BW1323" s="66"/>
      <c r="BX1323" s="66"/>
      <c r="BY1323" s="66"/>
      <c r="BZ1323" s="66"/>
      <c r="CA1323" s="66"/>
      <c r="CB1323" s="66"/>
      <c r="CC1323" s="66"/>
      <c r="CD1323" s="66"/>
      <c r="CE1323" s="66"/>
      <c r="CF1323" s="66"/>
      <c r="CG1323" s="66"/>
      <c r="CH1323" s="66"/>
    </row>
    <row r="1324" spans="1:86">
      <c r="A1324" s="1348" t="s">
        <v>39</v>
      </c>
      <c r="B1324" s="1348" t="s">
        <v>39</v>
      </c>
      <c r="C1324" s="537" t="s">
        <v>2120</v>
      </c>
      <c r="D1324" s="1348">
        <v>2016</v>
      </c>
      <c r="E1324" s="1349" t="s">
        <v>962</v>
      </c>
      <c r="F1324" s="1348" t="s">
        <v>403</v>
      </c>
      <c r="G1324" s="1349" t="s">
        <v>794</v>
      </c>
      <c r="H1324" s="1350" t="s">
        <v>1411</v>
      </c>
      <c r="I1324" s="1348" t="s">
        <v>1586</v>
      </c>
      <c r="J1324" s="1348" t="s">
        <v>1041</v>
      </c>
      <c r="K1324" s="1348">
        <v>0</v>
      </c>
      <c r="L1324" s="1348">
        <v>51</v>
      </c>
      <c r="M1324" s="1348">
        <v>0</v>
      </c>
      <c r="N1324" s="536">
        <f t="shared" si="20"/>
        <v>51</v>
      </c>
      <c r="O1324" s="417"/>
      <c r="BA1324" s="292"/>
      <c r="BB1324" s="66"/>
      <c r="BC1324" s="66"/>
      <c r="BD1324" s="66"/>
      <c r="BE1324" s="66"/>
      <c r="BF1324" s="66"/>
      <c r="BG1324" s="66"/>
      <c r="BH1324" s="66"/>
      <c r="BI1324" s="66"/>
      <c r="BJ1324" s="66"/>
      <c r="BK1324" s="66"/>
      <c r="BL1324" s="66"/>
      <c r="BM1324" s="192" t="s">
        <v>577</v>
      </c>
      <c r="BN1324" s="66"/>
      <c r="BO1324" s="66"/>
      <c r="BP1324" s="66"/>
      <c r="BQ1324" s="66"/>
      <c r="BR1324" s="66"/>
      <c r="BS1324" s="66"/>
      <c r="BT1324" s="66"/>
      <c r="BU1324" s="66"/>
      <c r="BV1324" s="66"/>
      <c r="BW1324" s="66"/>
      <c r="BX1324" s="66"/>
      <c r="BY1324" s="66"/>
      <c r="BZ1324" s="66"/>
      <c r="CA1324" s="66"/>
      <c r="CB1324" s="66"/>
      <c r="CC1324" s="66"/>
      <c r="CD1324" s="66"/>
      <c r="CE1324" s="66"/>
      <c r="CF1324" s="66"/>
      <c r="CG1324" s="66"/>
      <c r="CH1324" s="66"/>
    </row>
    <row r="1325" spans="1:86">
      <c r="A1325" s="1348" t="s">
        <v>39</v>
      </c>
      <c r="B1325" s="1348" t="s">
        <v>39</v>
      </c>
      <c r="C1325" s="537" t="s">
        <v>2120</v>
      </c>
      <c r="D1325" s="1348">
        <v>2016</v>
      </c>
      <c r="E1325" s="1349" t="s">
        <v>962</v>
      </c>
      <c r="F1325" s="1348" t="s">
        <v>403</v>
      </c>
      <c r="G1325" s="1349" t="s">
        <v>794</v>
      </c>
      <c r="H1325" s="1350" t="s">
        <v>2098</v>
      </c>
      <c r="I1325" s="1348" t="s">
        <v>1586</v>
      </c>
      <c r="J1325" s="1348" t="s">
        <v>1041</v>
      </c>
      <c r="K1325" s="1348">
        <v>0</v>
      </c>
      <c r="L1325" s="1348">
        <v>37</v>
      </c>
      <c r="M1325" s="1348">
        <v>0</v>
      </c>
      <c r="N1325" s="536">
        <f t="shared" si="20"/>
        <v>37</v>
      </c>
      <c r="O1325" s="417"/>
      <c r="BA1325" s="292"/>
      <c r="BB1325" s="66"/>
      <c r="BC1325" s="66"/>
      <c r="BD1325" s="66"/>
      <c r="BE1325" s="66"/>
      <c r="BF1325" s="66"/>
      <c r="BG1325" s="66"/>
      <c r="BH1325" s="66"/>
      <c r="BI1325" s="66"/>
      <c r="BJ1325" s="66"/>
      <c r="BK1325" s="66"/>
      <c r="BL1325" s="66"/>
      <c r="BM1325" s="192" t="s">
        <v>2922</v>
      </c>
      <c r="BN1325" s="66"/>
      <c r="BO1325" s="66"/>
      <c r="BP1325" s="66"/>
      <c r="BQ1325" s="66"/>
      <c r="BR1325" s="66"/>
      <c r="BS1325" s="66"/>
      <c r="BT1325" s="66"/>
      <c r="BU1325" s="66"/>
      <c r="BV1325" s="66"/>
      <c r="BW1325" s="66"/>
      <c r="BX1325" s="66"/>
      <c r="BY1325" s="66"/>
      <c r="BZ1325" s="66"/>
      <c r="CA1325" s="66"/>
      <c r="CB1325" s="66"/>
      <c r="CC1325" s="66"/>
      <c r="CD1325" s="66"/>
      <c r="CE1325" s="66"/>
      <c r="CF1325" s="66"/>
      <c r="CG1325" s="66"/>
      <c r="CH1325" s="66"/>
    </row>
    <row r="1326" spans="1:86">
      <c r="A1326" s="1348" t="s">
        <v>39</v>
      </c>
      <c r="B1326" s="1348" t="s">
        <v>39</v>
      </c>
      <c r="C1326" s="537" t="s">
        <v>2120</v>
      </c>
      <c r="D1326" s="1348">
        <v>2016</v>
      </c>
      <c r="E1326" s="1349" t="s">
        <v>962</v>
      </c>
      <c r="F1326" s="1348" t="s">
        <v>403</v>
      </c>
      <c r="G1326" s="1349" t="s">
        <v>794</v>
      </c>
      <c r="H1326" s="1350" t="s">
        <v>2131</v>
      </c>
      <c r="I1326" s="537" t="s">
        <v>1586</v>
      </c>
      <c r="J1326" s="1348" t="s">
        <v>1041</v>
      </c>
      <c r="K1326" s="1348">
        <v>0</v>
      </c>
      <c r="L1326" s="1348">
        <v>30</v>
      </c>
      <c r="M1326" s="1348">
        <v>0</v>
      </c>
      <c r="N1326" s="536">
        <f t="shared" si="20"/>
        <v>30</v>
      </c>
      <c r="O1326" s="417"/>
      <c r="BA1326" s="292"/>
      <c r="BB1326" s="66"/>
      <c r="BC1326" s="66"/>
      <c r="BD1326" s="66"/>
      <c r="BE1326" s="66"/>
      <c r="BF1326" s="66"/>
      <c r="BG1326" s="66"/>
      <c r="BH1326" s="66"/>
      <c r="BI1326" s="66"/>
      <c r="BJ1326" s="66"/>
      <c r="BK1326" s="66"/>
      <c r="BL1326" s="66"/>
      <c r="BM1326" s="192" t="s">
        <v>578</v>
      </c>
      <c r="BN1326" s="66"/>
      <c r="BO1326" s="66"/>
      <c r="BP1326" s="66"/>
      <c r="BQ1326" s="66"/>
      <c r="BR1326" s="66"/>
      <c r="BS1326" s="66"/>
      <c r="BT1326" s="66"/>
      <c r="BU1326" s="66"/>
      <c r="BV1326" s="66"/>
      <c r="BW1326" s="66"/>
      <c r="BX1326" s="66"/>
      <c r="BY1326" s="66"/>
      <c r="BZ1326" s="66"/>
      <c r="CA1326" s="66"/>
      <c r="CB1326" s="66"/>
      <c r="CC1326" s="66"/>
      <c r="CD1326" s="66"/>
      <c r="CE1326" s="66"/>
      <c r="CF1326" s="66"/>
      <c r="CG1326" s="66"/>
      <c r="CH1326" s="66"/>
    </row>
    <row r="1327" spans="1:86">
      <c r="A1327" s="1348" t="s">
        <v>39</v>
      </c>
      <c r="B1327" s="1348" t="s">
        <v>39</v>
      </c>
      <c r="C1327" s="537" t="s">
        <v>2120</v>
      </c>
      <c r="D1327" s="1348">
        <v>2016</v>
      </c>
      <c r="E1327" s="1349" t="s">
        <v>962</v>
      </c>
      <c r="F1327" s="1348" t="s">
        <v>403</v>
      </c>
      <c r="G1327" s="1349" t="s">
        <v>794</v>
      </c>
      <c r="H1327" s="1350" t="s">
        <v>2132</v>
      </c>
      <c r="I1327" s="537" t="s">
        <v>1586</v>
      </c>
      <c r="J1327" s="1348" t="s">
        <v>1041</v>
      </c>
      <c r="K1327" s="1348">
        <v>0</v>
      </c>
      <c r="L1327" s="1348">
        <v>29</v>
      </c>
      <c r="M1327" s="1348">
        <v>0</v>
      </c>
      <c r="N1327" s="536">
        <f t="shared" si="20"/>
        <v>29</v>
      </c>
      <c r="O1327" s="417"/>
      <c r="BA1327" s="292"/>
      <c r="BB1327" s="66"/>
      <c r="BC1327" s="66"/>
      <c r="BD1327" s="66"/>
      <c r="BE1327" s="66"/>
      <c r="BF1327" s="66"/>
      <c r="BG1327" s="66"/>
      <c r="BH1327" s="66"/>
      <c r="BI1327" s="66"/>
      <c r="BJ1327" s="66"/>
      <c r="BK1327" s="66"/>
      <c r="BL1327" s="66"/>
      <c r="BM1327" s="66" t="s">
        <v>579</v>
      </c>
      <c r="BN1327" s="66"/>
      <c r="BO1327" s="66"/>
      <c r="BP1327" s="66"/>
      <c r="BQ1327" s="66"/>
      <c r="BR1327" s="66"/>
      <c r="BS1327" s="66"/>
      <c r="BT1327" s="66"/>
      <c r="BU1327" s="66"/>
      <c r="BV1327" s="66"/>
      <c r="BW1327" s="66"/>
      <c r="BX1327" s="66"/>
      <c r="BY1327" s="66"/>
      <c r="BZ1327" s="66"/>
      <c r="CA1327" s="66"/>
      <c r="CB1327" s="66"/>
      <c r="CC1327" s="66"/>
      <c r="CD1327" s="66"/>
      <c r="CE1327" s="66"/>
      <c r="CF1327" s="66"/>
      <c r="CG1327" s="66"/>
      <c r="CH1327" s="66"/>
    </row>
    <row r="1328" spans="1:86">
      <c r="A1328" s="1348" t="s">
        <v>39</v>
      </c>
      <c r="B1328" s="1348" t="s">
        <v>39</v>
      </c>
      <c r="C1328" s="537" t="s">
        <v>2120</v>
      </c>
      <c r="D1328" s="1348">
        <v>2016</v>
      </c>
      <c r="E1328" s="1349" t="s">
        <v>962</v>
      </c>
      <c r="F1328" s="1348" t="s">
        <v>403</v>
      </c>
      <c r="G1328" s="1349" t="s">
        <v>794</v>
      </c>
      <c r="H1328" s="1350" t="s">
        <v>2133</v>
      </c>
      <c r="I1328" s="1348" t="s">
        <v>1586</v>
      </c>
      <c r="J1328" s="1348" t="s">
        <v>1041</v>
      </c>
      <c r="K1328" s="1348">
        <v>0</v>
      </c>
      <c r="L1328" s="1348">
        <v>19</v>
      </c>
      <c r="M1328" s="1348">
        <v>0</v>
      </c>
      <c r="N1328" s="536">
        <f t="shared" si="20"/>
        <v>19</v>
      </c>
      <c r="O1328" s="417"/>
      <c r="BA1328" s="292"/>
      <c r="BB1328" s="66"/>
      <c r="BC1328" s="66"/>
      <c r="BD1328" s="66"/>
      <c r="BE1328" s="66"/>
      <c r="BF1328" s="66"/>
      <c r="BG1328" s="66"/>
      <c r="BH1328" s="66"/>
      <c r="BI1328" s="66"/>
      <c r="BJ1328" s="66"/>
      <c r="BK1328" s="66"/>
      <c r="BL1328" s="66"/>
      <c r="BM1328" s="192" t="s">
        <v>580</v>
      </c>
      <c r="BN1328" s="66"/>
      <c r="BO1328" s="66"/>
      <c r="BP1328" s="66"/>
      <c r="BQ1328" s="66"/>
      <c r="BR1328" s="66"/>
      <c r="BS1328" s="66"/>
      <c r="BT1328" s="66"/>
      <c r="BU1328" s="66"/>
      <c r="BV1328" s="66"/>
      <c r="BW1328" s="66"/>
      <c r="BX1328" s="66"/>
      <c r="BY1328" s="66"/>
      <c r="BZ1328" s="66"/>
      <c r="CA1328" s="66"/>
      <c r="CB1328" s="66"/>
      <c r="CC1328" s="66"/>
      <c r="CD1328" s="66"/>
      <c r="CE1328" s="66"/>
      <c r="CF1328" s="66"/>
      <c r="CG1328" s="66"/>
      <c r="CH1328" s="66"/>
    </row>
    <row r="1329" spans="1:86">
      <c r="A1329" s="1348" t="s">
        <v>39</v>
      </c>
      <c r="B1329" s="1348" t="s">
        <v>39</v>
      </c>
      <c r="C1329" s="537" t="s">
        <v>2120</v>
      </c>
      <c r="D1329" s="1348">
        <v>2016</v>
      </c>
      <c r="E1329" s="1349" t="s">
        <v>962</v>
      </c>
      <c r="F1329" s="1348" t="s">
        <v>403</v>
      </c>
      <c r="G1329" s="1349" t="s">
        <v>794</v>
      </c>
      <c r="H1329" s="1350" t="s">
        <v>2134</v>
      </c>
      <c r="I1329" s="1348" t="s">
        <v>1586</v>
      </c>
      <c r="J1329" s="1348" t="s">
        <v>1041</v>
      </c>
      <c r="K1329" s="1348">
        <v>0</v>
      </c>
      <c r="L1329" s="1348">
        <v>15</v>
      </c>
      <c r="M1329" s="1348">
        <v>0</v>
      </c>
      <c r="N1329" s="536">
        <f t="shared" si="20"/>
        <v>15</v>
      </c>
      <c r="O1329" s="417"/>
      <c r="BA1329" s="292"/>
      <c r="BB1329" s="66"/>
      <c r="BC1329" s="66"/>
      <c r="BD1329" s="66"/>
      <c r="BE1329" s="66"/>
      <c r="BF1329" s="66"/>
      <c r="BG1329" s="66"/>
      <c r="BH1329" s="66"/>
      <c r="BI1329" s="66"/>
      <c r="BJ1329" s="66"/>
      <c r="BK1329" s="66"/>
      <c r="BL1329" s="66"/>
      <c r="BM1329" s="192" t="s">
        <v>581</v>
      </c>
      <c r="BN1329" s="66"/>
      <c r="BO1329" s="66"/>
      <c r="BP1329" s="66"/>
      <c r="BQ1329" s="66"/>
      <c r="BR1329" s="66"/>
      <c r="BS1329" s="66"/>
      <c r="BT1329" s="66"/>
      <c r="BU1329" s="66"/>
      <c r="BV1329" s="66"/>
      <c r="BW1329" s="66"/>
      <c r="BX1329" s="66"/>
      <c r="BY1329" s="66"/>
      <c r="BZ1329" s="66"/>
      <c r="CA1329" s="66"/>
      <c r="CB1329" s="66"/>
      <c r="CC1329" s="66"/>
      <c r="CD1329" s="66"/>
      <c r="CE1329" s="66"/>
      <c r="CF1329" s="66"/>
      <c r="CG1329" s="66"/>
      <c r="CH1329" s="66"/>
    </row>
    <row r="1330" spans="1:86">
      <c r="A1330" s="1348" t="s">
        <v>39</v>
      </c>
      <c r="B1330" s="1348" t="s">
        <v>39</v>
      </c>
      <c r="C1330" s="537" t="s">
        <v>2120</v>
      </c>
      <c r="D1330" s="1348">
        <v>2016</v>
      </c>
      <c r="E1330" s="1349" t="s">
        <v>962</v>
      </c>
      <c r="F1330" s="1348" t="s">
        <v>403</v>
      </c>
      <c r="G1330" s="1349" t="s">
        <v>794</v>
      </c>
      <c r="H1330" s="1350" t="s">
        <v>2135</v>
      </c>
      <c r="I1330" s="537" t="s">
        <v>1586</v>
      </c>
      <c r="J1330" s="1348" t="s">
        <v>1041</v>
      </c>
      <c r="K1330" s="1348">
        <v>0</v>
      </c>
      <c r="L1330" s="1348">
        <v>15</v>
      </c>
      <c r="M1330" s="1348">
        <v>0</v>
      </c>
      <c r="N1330" s="536">
        <f t="shared" si="20"/>
        <v>15</v>
      </c>
      <c r="O1330" s="417"/>
      <c r="BA1330" s="292"/>
      <c r="BB1330" s="66"/>
      <c r="BC1330" s="66"/>
      <c r="BD1330" s="66"/>
      <c r="BE1330" s="66"/>
      <c r="BF1330" s="66"/>
      <c r="BG1330" s="66"/>
      <c r="BH1330" s="66"/>
      <c r="BI1330" s="66"/>
      <c r="BJ1330" s="66"/>
      <c r="BK1330" s="66"/>
      <c r="BL1330" s="66"/>
      <c r="BM1330" s="192" t="s">
        <v>582</v>
      </c>
      <c r="BN1330" s="66"/>
      <c r="BO1330" s="66"/>
      <c r="BP1330" s="66"/>
      <c r="BQ1330" s="66"/>
      <c r="BR1330" s="66"/>
      <c r="BS1330" s="66"/>
      <c r="BT1330" s="66"/>
      <c r="BU1330" s="66"/>
      <c r="BV1330" s="66"/>
      <c r="BW1330" s="66"/>
      <c r="BX1330" s="66"/>
      <c r="BY1330" s="66"/>
      <c r="BZ1330" s="66"/>
      <c r="CA1330" s="66"/>
      <c r="CB1330" s="66"/>
      <c r="CC1330" s="66"/>
      <c r="CD1330" s="66"/>
      <c r="CE1330" s="66"/>
      <c r="CF1330" s="66"/>
      <c r="CG1330" s="66"/>
      <c r="CH1330" s="66"/>
    </row>
    <row r="1331" spans="1:86">
      <c r="A1331" s="1348" t="s">
        <v>39</v>
      </c>
      <c r="B1331" s="1348" t="s">
        <v>39</v>
      </c>
      <c r="C1331" s="537" t="s">
        <v>2120</v>
      </c>
      <c r="D1331" s="1348">
        <v>2016</v>
      </c>
      <c r="E1331" s="1349" t="s">
        <v>962</v>
      </c>
      <c r="F1331" s="1348" t="s">
        <v>403</v>
      </c>
      <c r="G1331" s="1349" t="s">
        <v>794</v>
      </c>
      <c r="H1331" s="1350" t="s">
        <v>1172</v>
      </c>
      <c r="I1331" s="537" t="s">
        <v>1586</v>
      </c>
      <c r="J1331" s="1348" t="s">
        <v>1041</v>
      </c>
      <c r="K1331" s="1348">
        <v>0</v>
      </c>
      <c r="L1331" s="1348">
        <v>11</v>
      </c>
      <c r="M1331" s="1348">
        <v>1</v>
      </c>
      <c r="N1331" s="536">
        <f t="shared" si="20"/>
        <v>12</v>
      </c>
      <c r="O1331" s="417"/>
      <c r="BA1331" s="292"/>
      <c r="BB1331" s="66"/>
      <c r="BC1331" s="66"/>
      <c r="BD1331" s="66"/>
      <c r="BE1331" s="66"/>
      <c r="BF1331" s="66"/>
      <c r="BG1331" s="66"/>
      <c r="BH1331" s="66"/>
      <c r="BI1331" s="66"/>
      <c r="BJ1331" s="66"/>
      <c r="BK1331" s="66"/>
      <c r="BL1331" s="66"/>
      <c r="BM1331" s="192" t="s">
        <v>583</v>
      </c>
      <c r="BN1331" s="66"/>
      <c r="BO1331" s="66"/>
      <c r="BP1331" s="66"/>
      <c r="BQ1331" s="66"/>
      <c r="BR1331" s="66"/>
      <c r="BS1331" s="66"/>
      <c r="BT1331" s="66"/>
      <c r="BU1331" s="66"/>
      <c r="BV1331" s="66"/>
      <c r="BW1331" s="66"/>
      <c r="BX1331" s="66"/>
      <c r="BY1331" s="66"/>
      <c r="BZ1331" s="66"/>
      <c r="CA1331" s="66"/>
      <c r="CB1331" s="66"/>
      <c r="CC1331" s="66"/>
      <c r="CD1331" s="66"/>
      <c r="CE1331" s="66"/>
      <c r="CF1331" s="66"/>
      <c r="CG1331" s="66"/>
      <c r="CH1331" s="66"/>
    </row>
    <row r="1332" spans="1:86">
      <c r="A1332" s="1348" t="s">
        <v>39</v>
      </c>
      <c r="B1332" s="1348" t="s">
        <v>39</v>
      </c>
      <c r="C1332" s="537" t="s">
        <v>2120</v>
      </c>
      <c r="D1332" s="1348">
        <v>2016</v>
      </c>
      <c r="E1332" s="1349" t="s">
        <v>962</v>
      </c>
      <c r="F1332" s="1348" t="s">
        <v>403</v>
      </c>
      <c r="G1332" s="1349" t="s">
        <v>794</v>
      </c>
      <c r="H1332" s="1350" t="s">
        <v>1120</v>
      </c>
      <c r="I1332" s="537" t="s">
        <v>1586</v>
      </c>
      <c r="J1332" s="1348" t="s">
        <v>1041</v>
      </c>
      <c r="K1332" s="1348">
        <v>0</v>
      </c>
      <c r="L1332" s="1348">
        <v>10</v>
      </c>
      <c r="M1332" s="1348">
        <v>0</v>
      </c>
      <c r="N1332" s="536">
        <f t="shared" si="20"/>
        <v>10</v>
      </c>
      <c r="O1332" s="417"/>
      <c r="BA1332" s="292"/>
      <c r="BB1332" s="66"/>
      <c r="BC1332" s="66"/>
      <c r="BD1332" s="66"/>
      <c r="BE1332" s="66"/>
      <c r="BF1332" s="66"/>
      <c r="BG1332" s="66"/>
      <c r="BH1332" s="66"/>
      <c r="BI1332" s="66"/>
      <c r="BJ1332" s="66"/>
      <c r="BK1332" s="66"/>
      <c r="BL1332" s="66"/>
      <c r="BM1332" s="192" t="s">
        <v>584</v>
      </c>
      <c r="BN1332" s="66"/>
      <c r="BO1332" s="66"/>
      <c r="BP1332" s="66"/>
      <c r="BQ1332" s="66"/>
      <c r="BR1332" s="66"/>
      <c r="BS1332" s="66"/>
      <c r="BT1332" s="66"/>
      <c r="BU1332" s="66"/>
      <c r="BV1332" s="66"/>
      <c r="BW1332" s="66"/>
      <c r="BX1332" s="66"/>
      <c r="BY1332" s="66"/>
      <c r="BZ1332" s="66"/>
      <c r="CA1332" s="66"/>
      <c r="CB1332" s="66"/>
      <c r="CC1332" s="66"/>
      <c r="CD1332" s="66"/>
      <c r="CE1332" s="66"/>
      <c r="CF1332" s="66"/>
      <c r="CG1332" s="66"/>
      <c r="CH1332" s="66"/>
    </row>
    <row r="1333" spans="1:86">
      <c r="A1333" s="1348" t="s">
        <v>39</v>
      </c>
      <c r="B1333" s="1348" t="s">
        <v>39</v>
      </c>
      <c r="C1333" s="537" t="s">
        <v>2120</v>
      </c>
      <c r="D1333" s="1348">
        <v>2016</v>
      </c>
      <c r="E1333" s="1349" t="s">
        <v>962</v>
      </c>
      <c r="F1333" s="1348" t="s">
        <v>403</v>
      </c>
      <c r="G1333" s="1349" t="s">
        <v>794</v>
      </c>
      <c r="H1333" s="1350" t="s">
        <v>582</v>
      </c>
      <c r="I1333" s="1348" t="s">
        <v>1389</v>
      </c>
      <c r="J1333" s="1348" t="s">
        <v>1041</v>
      </c>
      <c r="K1333" s="1348">
        <v>0</v>
      </c>
      <c r="L1333" s="1348">
        <v>3</v>
      </c>
      <c r="M1333" s="1348">
        <v>0</v>
      </c>
      <c r="N1333" s="536">
        <f t="shared" si="20"/>
        <v>3</v>
      </c>
      <c r="O1333" s="417"/>
      <c r="BA1333" s="292"/>
      <c r="BB1333" s="66"/>
      <c r="BC1333" s="66"/>
      <c r="BD1333" s="66"/>
      <c r="BE1333" s="66"/>
      <c r="BF1333" s="66"/>
      <c r="BG1333" s="66"/>
      <c r="BH1333" s="66"/>
      <c r="BI1333" s="66"/>
      <c r="BJ1333" s="66"/>
      <c r="BK1333" s="66"/>
      <c r="BL1333" s="66"/>
      <c r="BM1333" s="192" t="s">
        <v>585</v>
      </c>
      <c r="BN1333" s="66"/>
      <c r="BO1333" s="66"/>
      <c r="BP1333" s="66"/>
      <c r="BQ1333" s="66"/>
      <c r="BR1333" s="66"/>
      <c r="BS1333" s="66"/>
      <c r="BT1333" s="66"/>
      <c r="BU1333" s="66"/>
      <c r="BV1333" s="66"/>
      <c r="BW1333" s="66"/>
      <c r="BX1333" s="66"/>
      <c r="BY1333" s="66"/>
      <c r="BZ1333" s="66"/>
      <c r="CA1333" s="66"/>
      <c r="CB1333" s="66"/>
      <c r="CC1333" s="66"/>
      <c r="CD1333" s="66"/>
      <c r="CE1333" s="66"/>
      <c r="CF1333" s="66"/>
      <c r="CG1333" s="66"/>
      <c r="CH1333" s="66"/>
    </row>
    <row r="1334" spans="1:86">
      <c r="A1334" s="1348" t="s">
        <v>39</v>
      </c>
      <c r="B1334" s="1348" t="s">
        <v>39</v>
      </c>
      <c r="C1334" s="537" t="s">
        <v>2120</v>
      </c>
      <c r="D1334" s="1348">
        <v>2016</v>
      </c>
      <c r="E1334" s="1349" t="s">
        <v>962</v>
      </c>
      <c r="F1334" s="1348" t="s">
        <v>403</v>
      </c>
      <c r="G1334" s="1349" t="s">
        <v>794</v>
      </c>
      <c r="H1334" s="1350" t="s">
        <v>993</v>
      </c>
      <c r="I1334" s="1348" t="s">
        <v>1586</v>
      </c>
      <c r="J1334" s="1348" t="s">
        <v>1041</v>
      </c>
      <c r="K1334" s="1348">
        <v>0</v>
      </c>
      <c r="L1334" s="1348">
        <v>2</v>
      </c>
      <c r="M1334" s="1348">
        <v>0</v>
      </c>
      <c r="N1334" s="536">
        <f t="shared" si="20"/>
        <v>2</v>
      </c>
      <c r="O1334" s="417"/>
      <c r="BA1334" s="292"/>
      <c r="BB1334" s="66"/>
      <c r="BC1334" s="66"/>
      <c r="BD1334" s="66"/>
      <c r="BE1334" s="66"/>
      <c r="BF1334" s="66"/>
      <c r="BG1334" s="66"/>
      <c r="BH1334" s="66"/>
      <c r="BI1334" s="66"/>
      <c r="BJ1334" s="66"/>
      <c r="BK1334" s="66"/>
      <c r="BL1334" s="66"/>
      <c r="BM1334" s="192" t="s">
        <v>586</v>
      </c>
      <c r="BN1334" s="66"/>
      <c r="BO1334" s="66"/>
      <c r="BP1334" s="66"/>
      <c r="BQ1334" s="66"/>
      <c r="BR1334" s="66"/>
      <c r="BS1334" s="66"/>
      <c r="BT1334" s="66"/>
      <c r="BU1334" s="66"/>
      <c r="BV1334" s="66"/>
      <c r="BW1334" s="66"/>
      <c r="BX1334" s="66"/>
      <c r="BY1334" s="66"/>
      <c r="BZ1334" s="66"/>
      <c r="CA1334" s="66"/>
      <c r="CB1334" s="66"/>
      <c r="CC1334" s="66"/>
      <c r="CD1334" s="66"/>
      <c r="CE1334" s="66"/>
      <c r="CF1334" s="66"/>
      <c r="CG1334" s="66"/>
      <c r="CH1334" s="66"/>
    </row>
    <row r="1335" spans="1:86">
      <c r="A1335" s="1348" t="s">
        <v>39</v>
      </c>
      <c r="B1335" s="1348" t="s">
        <v>39</v>
      </c>
      <c r="C1335" s="537" t="s">
        <v>2120</v>
      </c>
      <c r="D1335" s="1348">
        <v>2016</v>
      </c>
      <c r="E1335" s="1349" t="s">
        <v>962</v>
      </c>
      <c r="F1335" s="1348" t="s">
        <v>403</v>
      </c>
      <c r="G1335" s="1349" t="s">
        <v>794</v>
      </c>
      <c r="H1335" s="1350" t="s">
        <v>2088</v>
      </c>
      <c r="I1335" s="1348" t="s">
        <v>1586</v>
      </c>
      <c r="J1335" s="1348" t="s">
        <v>1041</v>
      </c>
      <c r="K1335" s="1348">
        <v>0</v>
      </c>
      <c r="L1335" s="1348">
        <v>2</v>
      </c>
      <c r="M1335" s="1348">
        <v>0</v>
      </c>
      <c r="N1335" s="536">
        <f t="shared" si="20"/>
        <v>2</v>
      </c>
      <c r="O1335" s="417"/>
      <c r="BA1335" s="292"/>
      <c r="BB1335" s="66"/>
      <c r="BC1335" s="66"/>
      <c r="BD1335" s="66"/>
      <c r="BE1335" s="66"/>
      <c r="BF1335" s="66"/>
      <c r="BG1335" s="66"/>
      <c r="BH1335" s="66"/>
      <c r="BI1335" s="66"/>
      <c r="BJ1335" s="66"/>
      <c r="BK1335" s="66"/>
      <c r="BL1335" s="66"/>
      <c r="BM1335" s="192" t="s">
        <v>587</v>
      </c>
      <c r="BN1335" s="66"/>
      <c r="BO1335" s="66"/>
      <c r="BP1335" s="66"/>
      <c r="BQ1335" s="66"/>
      <c r="BR1335" s="66"/>
      <c r="BS1335" s="66"/>
      <c r="BT1335" s="66"/>
      <c r="BU1335" s="66"/>
      <c r="BV1335" s="66"/>
      <c r="BW1335" s="66"/>
      <c r="BX1335" s="66"/>
      <c r="BY1335" s="66"/>
      <c r="BZ1335" s="66"/>
      <c r="CA1335" s="66"/>
      <c r="CB1335" s="66"/>
      <c r="CC1335" s="66"/>
      <c r="CD1335" s="66"/>
      <c r="CE1335" s="66"/>
      <c r="CF1335" s="66"/>
      <c r="CG1335" s="66"/>
      <c r="CH1335" s="66"/>
    </row>
    <row r="1336" spans="1:86">
      <c r="A1336" s="1348" t="s">
        <v>39</v>
      </c>
      <c r="B1336" s="1348" t="s">
        <v>39</v>
      </c>
      <c r="C1336" s="537" t="s">
        <v>2120</v>
      </c>
      <c r="D1336" s="1348">
        <v>2016</v>
      </c>
      <c r="E1336" s="1349" t="s">
        <v>962</v>
      </c>
      <c r="F1336" s="1348" t="s">
        <v>403</v>
      </c>
      <c r="G1336" s="1349" t="s">
        <v>794</v>
      </c>
      <c r="H1336" s="1350" t="s">
        <v>2136</v>
      </c>
      <c r="I1336" s="1348" t="s">
        <v>1586</v>
      </c>
      <c r="J1336" s="1348" t="s">
        <v>1041</v>
      </c>
      <c r="K1336" s="1348">
        <v>0</v>
      </c>
      <c r="L1336" s="1348">
        <v>1</v>
      </c>
      <c r="M1336" s="1348">
        <v>0</v>
      </c>
      <c r="N1336" s="536">
        <f t="shared" si="20"/>
        <v>1</v>
      </c>
      <c r="O1336" s="417"/>
      <c r="BA1336" s="292"/>
      <c r="BB1336" s="66"/>
      <c r="BC1336" s="66"/>
      <c r="BD1336" s="66"/>
      <c r="BE1336" s="66"/>
      <c r="BF1336" s="66"/>
      <c r="BG1336" s="66"/>
      <c r="BH1336" s="66"/>
      <c r="BI1336" s="66"/>
      <c r="BJ1336" s="66"/>
      <c r="BK1336" s="66"/>
      <c r="BL1336" s="66"/>
      <c r="BM1336" s="192" t="s">
        <v>588</v>
      </c>
      <c r="BN1336" s="66"/>
      <c r="BO1336" s="66"/>
      <c r="BP1336" s="66"/>
      <c r="BQ1336" s="66"/>
      <c r="BR1336" s="66"/>
      <c r="BS1336" s="66"/>
      <c r="BT1336" s="66"/>
      <c r="BU1336" s="66"/>
      <c r="BV1336" s="66"/>
      <c r="BW1336" s="66"/>
      <c r="BX1336" s="66"/>
      <c r="BY1336" s="66"/>
      <c r="BZ1336" s="66"/>
      <c r="CA1336" s="66"/>
      <c r="CB1336" s="66"/>
      <c r="CC1336" s="66"/>
      <c r="CD1336" s="66"/>
      <c r="CE1336" s="66"/>
      <c r="CF1336" s="66"/>
      <c r="CG1336" s="66"/>
      <c r="CH1336" s="66"/>
    </row>
    <row r="1337" spans="1:86">
      <c r="A1337" s="1348" t="s">
        <v>39</v>
      </c>
      <c r="B1337" s="1348" t="s">
        <v>39</v>
      </c>
      <c r="C1337" s="537" t="s">
        <v>2120</v>
      </c>
      <c r="D1337" s="1348">
        <v>2016</v>
      </c>
      <c r="E1337" s="1349" t="s">
        <v>962</v>
      </c>
      <c r="F1337" s="1348" t="s">
        <v>403</v>
      </c>
      <c r="G1337" s="1349" t="s">
        <v>794</v>
      </c>
      <c r="H1337" s="1350" t="s">
        <v>2137</v>
      </c>
      <c r="I1337" s="1348" t="s">
        <v>1586</v>
      </c>
      <c r="J1337" s="1348" t="s">
        <v>1041</v>
      </c>
      <c r="K1337" s="1348">
        <v>0</v>
      </c>
      <c r="L1337" s="1348">
        <v>0</v>
      </c>
      <c r="M1337" s="1348">
        <v>46</v>
      </c>
      <c r="N1337" s="536">
        <f t="shared" si="20"/>
        <v>46</v>
      </c>
      <c r="O1337" s="417"/>
      <c r="BA1337" s="292"/>
      <c r="BB1337" s="66"/>
      <c r="BC1337" s="66"/>
      <c r="BD1337" s="66"/>
      <c r="BE1337" s="66"/>
      <c r="BF1337" s="66"/>
      <c r="BG1337" s="66"/>
      <c r="BH1337" s="66"/>
      <c r="BI1337" s="66"/>
      <c r="BJ1337" s="66"/>
      <c r="BK1337" s="66"/>
      <c r="BL1337" s="66"/>
      <c r="BM1337" s="192" t="s">
        <v>589</v>
      </c>
      <c r="BN1337" s="66"/>
      <c r="BO1337" s="66"/>
      <c r="BP1337" s="66"/>
      <c r="BQ1337" s="66"/>
      <c r="BR1337" s="66"/>
      <c r="BS1337" s="66"/>
      <c r="BT1337" s="66"/>
      <c r="BU1337" s="66"/>
      <c r="BV1337" s="66"/>
      <c r="BW1337" s="66"/>
      <c r="BX1337" s="66"/>
      <c r="BY1337" s="66"/>
      <c r="BZ1337" s="66"/>
      <c r="CA1337" s="66"/>
      <c r="CB1337" s="66"/>
      <c r="CC1337" s="66"/>
      <c r="CD1337" s="66"/>
      <c r="CE1337" s="66"/>
      <c r="CF1337" s="66"/>
      <c r="CG1337" s="66"/>
      <c r="CH1337" s="66"/>
    </row>
    <row r="1338" spans="1:86">
      <c r="A1338" s="1348" t="s">
        <v>39</v>
      </c>
      <c r="B1338" s="1348" t="s">
        <v>39</v>
      </c>
      <c r="C1338" s="537" t="s">
        <v>2120</v>
      </c>
      <c r="D1338" s="1348">
        <v>2016</v>
      </c>
      <c r="E1338" s="1349" t="s">
        <v>962</v>
      </c>
      <c r="F1338" s="1348" t="s">
        <v>403</v>
      </c>
      <c r="G1338" s="1349" t="s">
        <v>794</v>
      </c>
      <c r="H1338" s="1350" t="s">
        <v>2138</v>
      </c>
      <c r="I1338" s="1348" t="s">
        <v>1586</v>
      </c>
      <c r="J1338" s="1348" t="s">
        <v>1041</v>
      </c>
      <c r="K1338" s="1348">
        <v>0</v>
      </c>
      <c r="L1338" s="1348">
        <v>0</v>
      </c>
      <c r="M1338" s="1348">
        <v>48</v>
      </c>
      <c r="N1338" s="536">
        <f t="shared" si="20"/>
        <v>48</v>
      </c>
      <c r="O1338" s="417"/>
      <c r="BA1338" s="292"/>
      <c r="BB1338" s="66"/>
      <c r="BC1338" s="66"/>
      <c r="BD1338" s="66"/>
      <c r="BE1338" s="66"/>
      <c r="BF1338" s="66"/>
      <c r="BG1338" s="66"/>
      <c r="BH1338" s="66"/>
      <c r="BI1338" s="66"/>
      <c r="BJ1338" s="66"/>
      <c r="BK1338" s="66"/>
      <c r="BL1338" s="66"/>
      <c r="BM1338" s="192" t="s">
        <v>590</v>
      </c>
      <c r="BN1338" s="66"/>
      <c r="BO1338" s="66"/>
      <c r="BP1338" s="66"/>
      <c r="BQ1338" s="66"/>
      <c r="BR1338" s="66"/>
      <c r="BS1338" s="66"/>
      <c r="BT1338" s="66"/>
      <c r="BU1338" s="66"/>
      <c r="BV1338" s="66"/>
      <c r="BW1338" s="66"/>
      <c r="BX1338" s="66"/>
      <c r="BY1338" s="66"/>
      <c r="BZ1338" s="66"/>
      <c r="CA1338" s="66"/>
      <c r="CB1338" s="66"/>
      <c r="CC1338" s="66"/>
      <c r="CD1338" s="66"/>
      <c r="CE1338" s="66"/>
      <c r="CF1338" s="66"/>
      <c r="CG1338" s="66"/>
      <c r="CH1338" s="66"/>
    </row>
    <row r="1339" spans="1:86">
      <c r="A1339" s="1348" t="s">
        <v>39</v>
      </c>
      <c r="B1339" s="1348" t="s">
        <v>39</v>
      </c>
      <c r="C1339" s="537" t="s">
        <v>2120</v>
      </c>
      <c r="D1339" s="1348">
        <v>2016</v>
      </c>
      <c r="E1339" s="1349" t="s">
        <v>962</v>
      </c>
      <c r="F1339" s="1348" t="s">
        <v>403</v>
      </c>
      <c r="G1339" s="1349" t="s">
        <v>794</v>
      </c>
      <c r="H1339" s="1350" t="s">
        <v>2139</v>
      </c>
      <c r="I1339" s="1348" t="s">
        <v>1586</v>
      </c>
      <c r="J1339" s="1348" t="s">
        <v>1041</v>
      </c>
      <c r="K1339" s="1348">
        <v>0</v>
      </c>
      <c r="L1339" s="1348">
        <v>0</v>
      </c>
      <c r="M1339" s="1348">
        <v>8</v>
      </c>
      <c r="N1339" s="536">
        <f t="shared" si="20"/>
        <v>8</v>
      </c>
      <c r="O1339" s="417"/>
      <c r="BA1339" s="292"/>
      <c r="BB1339" s="66"/>
      <c r="BC1339" s="66"/>
      <c r="BD1339" s="66"/>
      <c r="BE1339" s="66"/>
      <c r="BF1339" s="66"/>
      <c r="BG1339" s="66"/>
      <c r="BH1339" s="66"/>
      <c r="BI1339" s="66"/>
      <c r="BJ1339" s="66"/>
      <c r="BK1339" s="66"/>
      <c r="BL1339" s="66"/>
      <c r="BM1339" s="192" t="s">
        <v>591</v>
      </c>
      <c r="BN1339" s="66"/>
      <c r="BO1339" s="66"/>
      <c r="BP1339" s="66"/>
      <c r="BQ1339" s="66"/>
      <c r="BR1339" s="66"/>
      <c r="BS1339" s="66"/>
      <c r="BT1339" s="66"/>
      <c r="BU1339" s="66"/>
      <c r="BV1339" s="66"/>
      <c r="BW1339" s="66"/>
      <c r="BX1339" s="66"/>
      <c r="BY1339" s="66"/>
      <c r="BZ1339" s="66"/>
      <c r="CA1339" s="66"/>
      <c r="CB1339" s="66"/>
      <c r="CC1339" s="66"/>
      <c r="CD1339" s="66"/>
      <c r="CE1339" s="66"/>
      <c r="CF1339" s="66"/>
      <c r="CG1339" s="66"/>
      <c r="CH1339" s="66"/>
    </row>
    <row r="1340" spans="1:86">
      <c r="A1340" s="1348" t="s">
        <v>39</v>
      </c>
      <c r="B1340" s="1348" t="s">
        <v>39</v>
      </c>
      <c r="C1340" s="537" t="s">
        <v>2120</v>
      </c>
      <c r="D1340" s="1348">
        <v>2016</v>
      </c>
      <c r="E1340" s="1349" t="s">
        <v>962</v>
      </c>
      <c r="F1340" s="1348" t="s">
        <v>403</v>
      </c>
      <c r="G1340" s="1349" t="s">
        <v>794</v>
      </c>
      <c r="H1340" s="1350" t="s">
        <v>2140</v>
      </c>
      <c r="I1340" s="1348" t="s">
        <v>1586</v>
      </c>
      <c r="J1340" s="1348" t="s">
        <v>1041</v>
      </c>
      <c r="K1340" s="1348">
        <v>0</v>
      </c>
      <c r="L1340" s="1348">
        <v>0</v>
      </c>
      <c r="M1340" s="1348">
        <v>59</v>
      </c>
      <c r="N1340" s="536">
        <f t="shared" si="20"/>
        <v>59</v>
      </c>
      <c r="O1340" s="417"/>
      <c r="BA1340" s="292"/>
      <c r="BB1340" s="66"/>
      <c r="BC1340" s="66"/>
      <c r="BD1340" s="66"/>
      <c r="BE1340" s="66"/>
      <c r="BF1340" s="66"/>
      <c r="BG1340" s="66"/>
      <c r="BH1340" s="66"/>
      <c r="BI1340" s="66"/>
      <c r="BJ1340" s="66"/>
      <c r="BK1340" s="66"/>
      <c r="BL1340" s="66"/>
      <c r="BM1340" s="192" t="s">
        <v>592</v>
      </c>
      <c r="BN1340" s="66"/>
      <c r="BO1340" s="66"/>
      <c r="BP1340" s="66"/>
      <c r="BQ1340" s="66"/>
      <c r="BR1340" s="66"/>
      <c r="BS1340" s="66"/>
      <c r="BT1340" s="66"/>
      <c r="BU1340" s="66"/>
      <c r="BV1340" s="66"/>
      <c r="BW1340" s="66"/>
      <c r="BX1340" s="66"/>
      <c r="BY1340" s="66"/>
      <c r="BZ1340" s="66"/>
      <c r="CA1340" s="66"/>
      <c r="CB1340" s="66"/>
      <c r="CC1340" s="66"/>
      <c r="CD1340" s="66"/>
      <c r="CE1340" s="66"/>
      <c r="CF1340" s="66"/>
      <c r="CG1340" s="66"/>
      <c r="CH1340" s="66"/>
    </row>
    <row r="1341" spans="1:86">
      <c r="A1341" s="1348" t="s">
        <v>39</v>
      </c>
      <c r="B1341" s="1348" t="s">
        <v>39</v>
      </c>
      <c r="C1341" s="537" t="s">
        <v>2120</v>
      </c>
      <c r="D1341" s="1348">
        <v>2016</v>
      </c>
      <c r="E1341" s="1349" t="s">
        <v>962</v>
      </c>
      <c r="F1341" s="1348" t="s">
        <v>403</v>
      </c>
      <c r="G1341" s="1349" t="s">
        <v>794</v>
      </c>
      <c r="H1341" s="1350" t="s">
        <v>1154</v>
      </c>
      <c r="I1341" s="1348" t="s">
        <v>1586</v>
      </c>
      <c r="J1341" s="1348" t="s">
        <v>1041</v>
      </c>
      <c r="K1341" s="1348">
        <v>0</v>
      </c>
      <c r="L1341" s="1348">
        <v>0</v>
      </c>
      <c r="M1341" s="1348">
        <v>3</v>
      </c>
      <c r="N1341" s="536">
        <f t="shared" si="20"/>
        <v>3</v>
      </c>
      <c r="O1341" s="417"/>
      <c r="BA1341" s="292"/>
      <c r="BB1341" s="66"/>
      <c r="BC1341" s="66"/>
      <c r="BD1341" s="66"/>
      <c r="BE1341" s="66"/>
      <c r="BF1341" s="66"/>
      <c r="BG1341" s="66"/>
      <c r="BH1341" s="66"/>
      <c r="BI1341" s="66"/>
      <c r="BJ1341" s="66"/>
      <c r="BK1341" s="66"/>
      <c r="BL1341" s="66"/>
      <c r="BM1341" s="192" t="s">
        <v>2923</v>
      </c>
      <c r="BN1341" s="66"/>
      <c r="BO1341" s="66"/>
      <c r="BP1341" s="66"/>
      <c r="BQ1341" s="66"/>
      <c r="BR1341" s="66"/>
      <c r="BS1341" s="66"/>
      <c r="BT1341" s="66"/>
      <c r="BU1341" s="66"/>
      <c r="BV1341" s="66"/>
      <c r="BW1341" s="66"/>
      <c r="BX1341" s="66"/>
      <c r="BY1341" s="66"/>
      <c r="BZ1341" s="66"/>
      <c r="CA1341" s="66"/>
      <c r="CB1341" s="66"/>
      <c r="CC1341" s="66"/>
      <c r="CD1341" s="66"/>
      <c r="CE1341" s="66"/>
      <c r="CF1341" s="66"/>
      <c r="CG1341" s="66"/>
      <c r="CH1341" s="66"/>
    </row>
    <row r="1342" spans="1:86">
      <c r="A1342" s="1348" t="s">
        <v>39</v>
      </c>
      <c r="B1342" s="1348" t="s">
        <v>39</v>
      </c>
      <c r="C1342" s="537" t="s">
        <v>2120</v>
      </c>
      <c r="D1342" s="1348">
        <v>2016</v>
      </c>
      <c r="E1342" s="1349" t="s">
        <v>962</v>
      </c>
      <c r="F1342" s="1348" t="s">
        <v>403</v>
      </c>
      <c r="G1342" s="1349" t="s">
        <v>794</v>
      </c>
      <c r="H1342" s="1350" t="s">
        <v>2141</v>
      </c>
      <c r="I1342" s="1348" t="s">
        <v>1586</v>
      </c>
      <c r="J1342" s="1348" t="s">
        <v>1041</v>
      </c>
      <c r="K1342" s="1348">
        <v>0</v>
      </c>
      <c r="L1342" s="1348">
        <v>0</v>
      </c>
      <c r="M1342" s="1348">
        <v>1</v>
      </c>
      <c r="N1342" s="536">
        <f t="shared" si="20"/>
        <v>1</v>
      </c>
      <c r="O1342" s="417"/>
      <c r="BA1342" s="292"/>
      <c r="BB1342" s="66"/>
      <c r="BC1342" s="66"/>
      <c r="BD1342" s="66"/>
      <c r="BE1342" s="66"/>
      <c r="BF1342" s="66"/>
      <c r="BG1342" s="66"/>
      <c r="BH1342" s="66"/>
      <c r="BI1342" s="66"/>
      <c r="BJ1342" s="66"/>
      <c r="BK1342" s="66"/>
      <c r="BL1342" s="66"/>
      <c r="BM1342" s="192" t="s">
        <v>593</v>
      </c>
      <c r="BN1342" s="66"/>
      <c r="BO1342" s="66"/>
      <c r="BP1342" s="66"/>
      <c r="BQ1342" s="66"/>
      <c r="BR1342" s="66"/>
      <c r="BS1342" s="66"/>
      <c r="BT1342" s="66"/>
      <c r="BU1342" s="66"/>
      <c r="BV1342" s="66"/>
      <c r="BW1342" s="66"/>
      <c r="BX1342" s="66"/>
      <c r="BY1342" s="66"/>
      <c r="BZ1342" s="66"/>
      <c r="CA1342" s="66"/>
      <c r="CB1342" s="66"/>
      <c r="CC1342" s="66"/>
      <c r="CD1342" s="66"/>
      <c r="CE1342" s="66"/>
      <c r="CF1342" s="66"/>
      <c r="CG1342" s="66"/>
      <c r="CH1342" s="66"/>
    </row>
    <row r="1343" spans="1:86">
      <c r="A1343" s="1348" t="s">
        <v>39</v>
      </c>
      <c r="B1343" s="1348" t="s">
        <v>39</v>
      </c>
      <c r="C1343" s="537" t="s">
        <v>2120</v>
      </c>
      <c r="D1343" s="1348">
        <v>2016</v>
      </c>
      <c r="E1343" s="1349" t="s">
        <v>962</v>
      </c>
      <c r="F1343" s="1348" t="s">
        <v>403</v>
      </c>
      <c r="G1343" s="1349" t="s">
        <v>794</v>
      </c>
      <c r="H1343" s="1350" t="s">
        <v>2142</v>
      </c>
      <c r="I1343" s="1348" t="s">
        <v>1586</v>
      </c>
      <c r="J1343" s="1348" t="s">
        <v>1041</v>
      </c>
      <c r="K1343" s="1348">
        <v>0</v>
      </c>
      <c r="L1343" s="1348">
        <v>0</v>
      </c>
      <c r="M1343" s="1348">
        <v>54</v>
      </c>
      <c r="N1343" s="536">
        <f t="shared" si="20"/>
        <v>54</v>
      </c>
      <c r="O1343" s="417"/>
      <c r="BA1343" s="292"/>
      <c r="BB1343" s="66"/>
      <c r="BC1343" s="66"/>
      <c r="BD1343" s="66"/>
      <c r="BE1343" s="66"/>
      <c r="BF1343" s="66"/>
      <c r="BG1343" s="66"/>
      <c r="BH1343" s="66"/>
      <c r="BI1343" s="66"/>
      <c r="BJ1343" s="66"/>
      <c r="BK1343" s="66"/>
      <c r="BL1343" s="66"/>
      <c r="BM1343" s="192" t="s">
        <v>594</v>
      </c>
      <c r="BN1343" s="66"/>
      <c r="BO1343" s="66"/>
      <c r="BP1343" s="66"/>
      <c r="BQ1343" s="66"/>
      <c r="BR1343" s="66"/>
      <c r="BS1343" s="66"/>
      <c r="BT1343" s="66"/>
      <c r="BU1343" s="66"/>
      <c r="BV1343" s="66"/>
      <c r="BW1343" s="66"/>
      <c r="BX1343" s="66"/>
      <c r="BY1343" s="66"/>
      <c r="BZ1343" s="66"/>
      <c r="CA1343" s="66"/>
      <c r="CB1343" s="66"/>
      <c r="CC1343" s="66"/>
      <c r="CD1343" s="66"/>
      <c r="CE1343" s="66"/>
      <c r="CF1343" s="66"/>
      <c r="CG1343" s="66"/>
      <c r="CH1343" s="66"/>
    </row>
    <row r="1344" spans="1:86">
      <c r="A1344" s="1348" t="s">
        <v>39</v>
      </c>
      <c r="B1344" s="1348" t="s">
        <v>39</v>
      </c>
      <c r="C1344" s="537" t="s">
        <v>2120</v>
      </c>
      <c r="D1344" s="1348">
        <v>2016</v>
      </c>
      <c r="E1344" s="1349" t="s">
        <v>962</v>
      </c>
      <c r="F1344" s="1348" t="s">
        <v>403</v>
      </c>
      <c r="G1344" s="1349" t="s">
        <v>794</v>
      </c>
      <c r="H1344" s="1350" t="s">
        <v>2143</v>
      </c>
      <c r="I1344" s="1348" t="s">
        <v>1586</v>
      </c>
      <c r="J1344" s="1348" t="s">
        <v>1041</v>
      </c>
      <c r="K1344" s="1348">
        <v>0</v>
      </c>
      <c r="L1344" s="1348">
        <v>0</v>
      </c>
      <c r="M1344" s="1348">
        <v>129</v>
      </c>
      <c r="N1344" s="536">
        <f t="shared" si="20"/>
        <v>129</v>
      </c>
      <c r="O1344" s="417"/>
      <c r="BA1344" s="292"/>
      <c r="BB1344" s="66"/>
      <c r="BC1344" s="66"/>
      <c r="BD1344" s="66"/>
      <c r="BE1344" s="66"/>
      <c r="BF1344" s="66"/>
      <c r="BG1344" s="66"/>
      <c r="BH1344" s="66"/>
      <c r="BI1344" s="66"/>
      <c r="BJ1344" s="66"/>
      <c r="BK1344" s="66"/>
      <c r="BL1344" s="66"/>
      <c r="BM1344" s="192" t="s">
        <v>595</v>
      </c>
      <c r="BN1344" s="66"/>
      <c r="BO1344" s="66"/>
      <c r="BP1344" s="66"/>
      <c r="BQ1344" s="66"/>
      <c r="BR1344" s="66"/>
      <c r="BS1344" s="66"/>
      <c r="BT1344" s="66"/>
      <c r="BU1344" s="66"/>
      <c r="BV1344" s="66"/>
      <c r="BW1344" s="66"/>
      <c r="BX1344" s="66"/>
      <c r="BY1344" s="66"/>
      <c r="BZ1344" s="66"/>
      <c r="CA1344" s="66"/>
      <c r="CB1344" s="66"/>
      <c r="CC1344" s="66"/>
      <c r="CD1344" s="66"/>
      <c r="CE1344" s="66"/>
      <c r="CF1344" s="66"/>
      <c r="CG1344" s="66"/>
      <c r="CH1344" s="66"/>
    </row>
    <row r="1345" spans="1:86">
      <c r="A1345" s="1348" t="s">
        <v>39</v>
      </c>
      <c r="B1345" s="1348" t="s">
        <v>39</v>
      </c>
      <c r="C1345" s="537" t="s">
        <v>2120</v>
      </c>
      <c r="D1345" s="1348">
        <v>2016</v>
      </c>
      <c r="E1345" s="1349" t="s">
        <v>962</v>
      </c>
      <c r="F1345" s="1348" t="s">
        <v>403</v>
      </c>
      <c r="G1345" s="1349" t="s">
        <v>794</v>
      </c>
      <c r="H1345" s="1350" t="s">
        <v>1116</v>
      </c>
      <c r="I1345" s="1348" t="s">
        <v>1586</v>
      </c>
      <c r="J1345" s="1348" t="s">
        <v>1041</v>
      </c>
      <c r="K1345" s="1348">
        <v>0</v>
      </c>
      <c r="L1345" s="1348">
        <v>0</v>
      </c>
      <c r="M1345" s="1348">
        <v>3</v>
      </c>
      <c r="N1345" s="536">
        <f t="shared" si="20"/>
        <v>3</v>
      </c>
      <c r="O1345" s="417"/>
      <c r="BA1345" s="292"/>
      <c r="BB1345" s="66"/>
      <c r="BC1345" s="66"/>
      <c r="BD1345" s="66"/>
      <c r="BE1345" s="66"/>
      <c r="BF1345" s="66"/>
      <c r="BG1345" s="66"/>
      <c r="BH1345" s="66"/>
      <c r="BI1345" s="66"/>
      <c r="BJ1345" s="66"/>
      <c r="BK1345" s="66"/>
      <c r="BL1345" s="66"/>
      <c r="BM1345" s="192" t="s">
        <v>596</v>
      </c>
      <c r="BN1345" s="66"/>
      <c r="BO1345" s="66"/>
      <c r="BP1345" s="66"/>
      <c r="BQ1345" s="66"/>
      <c r="BR1345" s="66"/>
      <c r="BS1345" s="66"/>
      <c r="BT1345" s="66"/>
      <c r="BU1345" s="66"/>
      <c r="BV1345" s="66"/>
      <c r="BW1345" s="66"/>
      <c r="BX1345" s="66"/>
      <c r="BY1345" s="66"/>
      <c r="BZ1345" s="66"/>
      <c r="CA1345" s="66"/>
      <c r="CB1345" s="66"/>
      <c r="CC1345" s="66"/>
      <c r="CD1345" s="66"/>
      <c r="CE1345" s="66"/>
      <c r="CF1345" s="66"/>
      <c r="CG1345" s="66"/>
      <c r="CH1345" s="66"/>
    </row>
    <row r="1346" spans="1:86">
      <c r="A1346" s="1348" t="s">
        <v>39</v>
      </c>
      <c r="B1346" s="1348" t="s">
        <v>39</v>
      </c>
      <c r="C1346" s="537" t="s">
        <v>2120</v>
      </c>
      <c r="D1346" s="1348">
        <v>2016</v>
      </c>
      <c r="E1346" s="1349" t="s">
        <v>962</v>
      </c>
      <c r="F1346" s="1348" t="s">
        <v>403</v>
      </c>
      <c r="G1346" s="1349" t="s">
        <v>794</v>
      </c>
      <c r="H1346" s="1350" t="s">
        <v>2144</v>
      </c>
      <c r="I1346" s="1348" t="s">
        <v>1586</v>
      </c>
      <c r="J1346" s="1348" t="s">
        <v>1041</v>
      </c>
      <c r="K1346" s="1348">
        <v>0</v>
      </c>
      <c r="L1346" s="1348">
        <v>0</v>
      </c>
      <c r="M1346" s="1348">
        <v>1</v>
      </c>
      <c r="N1346" s="536">
        <f t="shared" si="20"/>
        <v>1</v>
      </c>
      <c r="O1346" s="417"/>
      <c r="BA1346" s="292"/>
      <c r="BB1346" s="66"/>
      <c r="BC1346" s="66"/>
      <c r="BD1346" s="66"/>
      <c r="BE1346" s="66"/>
      <c r="BF1346" s="66"/>
      <c r="BG1346" s="66"/>
      <c r="BH1346" s="66"/>
      <c r="BI1346" s="66"/>
      <c r="BJ1346" s="66"/>
      <c r="BK1346" s="66"/>
      <c r="BL1346" s="66"/>
      <c r="BM1346" s="192" t="s">
        <v>597</v>
      </c>
      <c r="BN1346" s="66"/>
      <c r="BO1346" s="66"/>
      <c r="BP1346" s="66"/>
      <c r="BQ1346" s="66"/>
      <c r="BR1346" s="66"/>
      <c r="BS1346" s="66"/>
      <c r="BT1346" s="66"/>
      <c r="BU1346" s="66"/>
      <c r="BV1346" s="66"/>
      <c r="BW1346" s="66"/>
      <c r="BX1346" s="66"/>
      <c r="BY1346" s="66"/>
      <c r="BZ1346" s="66"/>
      <c r="CA1346" s="66"/>
      <c r="CB1346" s="66"/>
      <c r="CC1346" s="66"/>
      <c r="CD1346" s="66"/>
      <c r="CE1346" s="66"/>
      <c r="CF1346" s="66"/>
      <c r="CG1346" s="66"/>
      <c r="CH1346" s="66"/>
    </row>
    <row r="1347" spans="1:86">
      <c r="A1347" s="1348" t="s">
        <v>39</v>
      </c>
      <c r="B1347" s="1348" t="s">
        <v>39</v>
      </c>
      <c r="C1347" s="537" t="s">
        <v>2120</v>
      </c>
      <c r="D1347" s="1348">
        <v>2016</v>
      </c>
      <c r="E1347" s="1349" t="s">
        <v>962</v>
      </c>
      <c r="F1347" s="1348" t="s">
        <v>403</v>
      </c>
      <c r="G1347" s="1349" t="s">
        <v>794</v>
      </c>
      <c r="H1347" s="1350" t="s">
        <v>2123</v>
      </c>
      <c r="I1347" s="1348" t="s">
        <v>1586</v>
      </c>
      <c r="J1347" s="1348" t="s">
        <v>1041</v>
      </c>
      <c r="K1347" s="1348">
        <v>0</v>
      </c>
      <c r="L1347" s="1348">
        <v>0</v>
      </c>
      <c r="M1347" s="1348">
        <v>1</v>
      </c>
      <c r="N1347" s="536">
        <f t="shared" si="20"/>
        <v>1</v>
      </c>
      <c r="O1347" s="417"/>
      <c r="BA1347" s="292"/>
      <c r="BB1347" s="66"/>
      <c r="BC1347" s="66"/>
      <c r="BD1347" s="66"/>
      <c r="BE1347" s="66"/>
      <c r="BF1347" s="66"/>
      <c r="BG1347" s="66"/>
      <c r="BH1347" s="66"/>
      <c r="BI1347" s="66"/>
      <c r="BJ1347" s="66"/>
      <c r="BK1347" s="66"/>
      <c r="BL1347" s="66"/>
      <c r="BM1347" s="192" t="s">
        <v>2924</v>
      </c>
      <c r="BN1347" s="66"/>
      <c r="BO1347" s="66"/>
      <c r="BP1347" s="66"/>
      <c r="BQ1347" s="66"/>
      <c r="BR1347" s="66"/>
      <c r="BS1347" s="66"/>
      <c r="BT1347" s="66"/>
      <c r="BU1347" s="66"/>
      <c r="BV1347" s="66"/>
      <c r="BW1347" s="66"/>
      <c r="BX1347" s="66"/>
      <c r="BY1347" s="66"/>
      <c r="BZ1347" s="66"/>
      <c r="CA1347" s="66"/>
      <c r="CB1347" s="66"/>
      <c r="CC1347" s="66"/>
      <c r="CD1347" s="66"/>
      <c r="CE1347" s="66"/>
      <c r="CF1347" s="66"/>
      <c r="CG1347" s="66"/>
      <c r="CH1347" s="66"/>
    </row>
    <row r="1348" spans="1:86">
      <c r="A1348" s="1348" t="s">
        <v>39</v>
      </c>
      <c r="B1348" s="1348" t="s">
        <v>39</v>
      </c>
      <c r="C1348" s="537" t="s">
        <v>2120</v>
      </c>
      <c r="D1348" s="1348">
        <v>2016</v>
      </c>
      <c r="E1348" s="1349" t="s">
        <v>962</v>
      </c>
      <c r="F1348" s="1348" t="s">
        <v>403</v>
      </c>
      <c r="G1348" s="1349" t="s">
        <v>794</v>
      </c>
      <c r="H1348" s="1350" t="s">
        <v>2145</v>
      </c>
      <c r="I1348" s="1348" t="s">
        <v>1586</v>
      </c>
      <c r="J1348" s="1348" t="s">
        <v>1041</v>
      </c>
      <c r="K1348" s="1348">
        <v>0</v>
      </c>
      <c r="L1348" s="1348">
        <v>0</v>
      </c>
      <c r="M1348" s="1348">
        <v>1</v>
      </c>
      <c r="N1348" s="536">
        <f t="shared" si="20"/>
        <v>1</v>
      </c>
      <c r="O1348" s="417"/>
      <c r="BA1348" s="292"/>
      <c r="BB1348" s="66"/>
      <c r="BC1348" s="66"/>
      <c r="BD1348" s="66"/>
      <c r="BE1348" s="66"/>
      <c r="BF1348" s="66"/>
      <c r="BG1348" s="66"/>
      <c r="BH1348" s="66"/>
      <c r="BI1348" s="66"/>
      <c r="BJ1348" s="66"/>
      <c r="BK1348" s="66"/>
      <c r="BL1348" s="66"/>
      <c r="BM1348" s="192" t="s">
        <v>598</v>
      </c>
      <c r="BN1348" s="66"/>
      <c r="BO1348" s="66"/>
      <c r="BP1348" s="66"/>
      <c r="BQ1348" s="66"/>
      <c r="BR1348" s="66"/>
      <c r="BS1348" s="66"/>
      <c r="BT1348" s="66"/>
      <c r="BU1348" s="66"/>
      <c r="BV1348" s="66"/>
      <c r="BW1348" s="66"/>
      <c r="BX1348" s="66"/>
      <c r="BY1348" s="66"/>
      <c r="BZ1348" s="66"/>
      <c r="CA1348" s="66"/>
      <c r="CB1348" s="66"/>
      <c r="CC1348" s="66"/>
      <c r="CD1348" s="66"/>
      <c r="CE1348" s="66"/>
      <c r="CF1348" s="66"/>
      <c r="CG1348" s="66"/>
      <c r="CH1348" s="66"/>
    </row>
    <row r="1349" spans="1:86">
      <c r="A1349" s="1348" t="s">
        <v>39</v>
      </c>
      <c r="B1349" s="1348" t="s">
        <v>39</v>
      </c>
      <c r="C1349" s="537" t="s">
        <v>2120</v>
      </c>
      <c r="D1349" s="1348">
        <v>2016</v>
      </c>
      <c r="E1349" s="1349" t="s">
        <v>962</v>
      </c>
      <c r="F1349" s="1348" t="s">
        <v>403</v>
      </c>
      <c r="G1349" s="1349" t="s">
        <v>794</v>
      </c>
      <c r="H1349" s="1350" t="s">
        <v>510</v>
      </c>
      <c r="I1349" s="1348" t="s">
        <v>1586</v>
      </c>
      <c r="J1349" s="1348" t="s">
        <v>1041</v>
      </c>
      <c r="K1349" s="1348">
        <v>0</v>
      </c>
      <c r="L1349" s="1348">
        <v>0</v>
      </c>
      <c r="M1349" s="1348">
        <v>1</v>
      </c>
      <c r="N1349" s="536">
        <f t="shared" si="20"/>
        <v>1</v>
      </c>
      <c r="O1349" s="417"/>
      <c r="BA1349" s="292"/>
      <c r="BB1349" s="66"/>
      <c r="BC1349" s="66"/>
      <c r="BD1349" s="66"/>
      <c r="BE1349" s="66"/>
      <c r="BF1349" s="66"/>
      <c r="BG1349" s="66"/>
      <c r="BH1349" s="66"/>
      <c r="BI1349" s="66"/>
      <c r="BJ1349" s="66"/>
      <c r="BK1349" s="66"/>
      <c r="BL1349" s="66"/>
      <c r="BM1349" s="192" t="s">
        <v>599</v>
      </c>
      <c r="BN1349" s="66"/>
      <c r="BO1349" s="66"/>
      <c r="BP1349" s="66"/>
      <c r="BQ1349" s="66"/>
      <c r="BR1349" s="66"/>
      <c r="BS1349" s="66"/>
      <c r="BT1349" s="66"/>
      <c r="BU1349" s="66"/>
      <c r="BV1349" s="66"/>
      <c r="BW1349" s="66"/>
      <c r="BX1349" s="66"/>
      <c r="BY1349" s="66"/>
      <c r="BZ1349" s="66"/>
      <c r="CA1349" s="66"/>
      <c r="CB1349" s="66"/>
      <c r="CC1349" s="66"/>
      <c r="CD1349" s="66"/>
      <c r="CE1349" s="66"/>
      <c r="CF1349" s="66"/>
      <c r="CG1349" s="66"/>
      <c r="CH1349" s="66"/>
    </row>
    <row r="1350" spans="1:86">
      <c r="A1350" s="1348" t="s">
        <v>39</v>
      </c>
      <c r="B1350" s="1348" t="s">
        <v>39</v>
      </c>
      <c r="C1350" s="537" t="s">
        <v>2120</v>
      </c>
      <c r="D1350" s="1348">
        <v>2016</v>
      </c>
      <c r="E1350" s="1349" t="s">
        <v>962</v>
      </c>
      <c r="F1350" s="1348" t="s">
        <v>403</v>
      </c>
      <c r="G1350" s="1349" t="s">
        <v>794</v>
      </c>
      <c r="H1350" s="1350" t="s">
        <v>2146</v>
      </c>
      <c r="I1350" s="1348" t="s">
        <v>1586</v>
      </c>
      <c r="J1350" s="1348" t="s">
        <v>1041</v>
      </c>
      <c r="K1350" s="1348">
        <v>0</v>
      </c>
      <c r="L1350" s="1348">
        <v>0</v>
      </c>
      <c r="M1350" s="1348">
        <v>1</v>
      </c>
      <c r="N1350" s="536">
        <f t="shared" ref="N1350:N1413" si="21">K1350+L1350+M1350</f>
        <v>1</v>
      </c>
      <c r="O1350" s="417"/>
      <c r="BA1350" s="292"/>
      <c r="BB1350" s="66"/>
      <c r="BC1350" s="66"/>
      <c r="BD1350" s="66"/>
      <c r="BE1350" s="66"/>
      <c r="BF1350" s="66"/>
      <c r="BG1350" s="66"/>
      <c r="BH1350" s="66"/>
      <c r="BI1350" s="66"/>
      <c r="BJ1350" s="66"/>
      <c r="BK1350" s="66"/>
      <c r="BL1350" s="66"/>
      <c r="BM1350" s="66" t="s">
        <v>600</v>
      </c>
      <c r="BN1350" s="66"/>
      <c r="BO1350" s="66"/>
      <c r="BP1350" s="66"/>
      <c r="BQ1350" s="66"/>
      <c r="BR1350" s="66"/>
      <c r="BS1350" s="66"/>
      <c r="BT1350" s="66"/>
      <c r="BU1350" s="66"/>
      <c r="BV1350" s="66"/>
      <c r="BW1350" s="66"/>
      <c r="BX1350" s="66"/>
      <c r="BY1350" s="66"/>
      <c r="BZ1350" s="66"/>
      <c r="CA1350" s="66"/>
      <c r="CB1350" s="66"/>
      <c r="CC1350" s="66"/>
      <c r="CD1350" s="66"/>
      <c r="CE1350" s="66"/>
      <c r="CF1350" s="66"/>
      <c r="CG1350" s="66"/>
      <c r="CH1350" s="66"/>
    </row>
    <row r="1351" spans="1:86">
      <c r="A1351" s="1348" t="s">
        <v>39</v>
      </c>
      <c r="B1351" s="1348" t="s">
        <v>39</v>
      </c>
      <c r="C1351" s="537" t="s">
        <v>2120</v>
      </c>
      <c r="D1351" s="1348">
        <v>2016</v>
      </c>
      <c r="E1351" s="1349" t="s">
        <v>962</v>
      </c>
      <c r="F1351" s="1348" t="s">
        <v>403</v>
      </c>
      <c r="G1351" s="1349" t="s">
        <v>794</v>
      </c>
      <c r="H1351" s="1350" t="s">
        <v>2096</v>
      </c>
      <c r="I1351" s="1348" t="s">
        <v>1586</v>
      </c>
      <c r="J1351" s="1348" t="s">
        <v>1041</v>
      </c>
      <c r="K1351" s="1348">
        <v>0</v>
      </c>
      <c r="L1351" s="1348">
        <v>0</v>
      </c>
      <c r="M1351" s="1348">
        <v>1</v>
      </c>
      <c r="N1351" s="536">
        <f t="shared" si="21"/>
        <v>1</v>
      </c>
      <c r="O1351" s="417"/>
      <c r="BA1351" s="292"/>
      <c r="BB1351" s="66"/>
      <c r="BC1351" s="66"/>
      <c r="BD1351" s="66"/>
      <c r="BE1351" s="66"/>
      <c r="BF1351" s="66"/>
      <c r="BG1351" s="66"/>
      <c r="BH1351" s="66"/>
      <c r="BI1351" s="66"/>
      <c r="BJ1351" s="66"/>
      <c r="BK1351" s="66"/>
      <c r="BL1351" s="66"/>
      <c r="BM1351" s="192" t="s">
        <v>83</v>
      </c>
      <c r="BN1351" s="66"/>
      <c r="BO1351" s="66"/>
      <c r="BP1351" s="66"/>
      <c r="BQ1351" s="66"/>
      <c r="BR1351" s="66"/>
      <c r="BS1351" s="66"/>
      <c r="BT1351" s="66"/>
      <c r="BU1351" s="66"/>
      <c r="BV1351" s="66"/>
      <c r="BW1351" s="66"/>
      <c r="BX1351" s="66"/>
      <c r="BY1351" s="66"/>
      <c r="BZ1351" s="66"/>
      <c r="CA1351" s="66"/>
      <c r="CB1351" s="66"/>
      <c r="CC1351" s="66"/>
      <c r="CD1351" s="66"/>
      <c r="CE1351" s="66"/>
      <c r="CF1351" s="66"/>
      <c r="CG1351" s="66"/>
      <c r="CH1351" s="66"/>
    </row>
    <row r="1352" spans="1:86">
      <c r="A1352" s="1348" t="s">
        <v>39</v>
      </c>
      <c r="B1352" s="1348" t="s">
        <v>39</v>
      </c>
      <c r="C1352" s="537" t="s">
        <v>2120</v>
      </c>
      <c r="D1352" s="1348">
        <v>2016</v>
      </c>
      <c r="E1352" s="1349" t="s">
        <v>962</v>
      </c>
      <c r="F1352" s="1348" t="s">
        <v>403</v>
      </c>
      <c r="G1352" s="1349" t="s">
        <v>794</v>
      </c>
      <c r="H1352" s="1350" t="s">
        <v>2097</v>
      </c>
      <c r="I1352" s="1348" t="s">
        <v>1586</v>
      </c>
      <c r="J1352" s="1348" t="s">
        <v>1041</v>
      </c>
      <c r="K1352" s="1348">
        <v>0</v>
      </c>
      <c r="L1352" s="1348">
        <v>0</v>
      </c>
      <c r="M1352" s="1348">
        <v>2</v>
      </c>
      <c r="N1352" s="536">
        <f t="shared" si="21"/>
        <v>2</v>
      </c>
      <c r="O1352" s="417"/>
      <c r="BA1352" s="292"/>
      <c r="BB1352" s="66"/>
      <c r="BC1352" s="66"/>
      <c r="BD1352" s="66"/>
      <c r="BE1352" s="66"/>
      <c r="BF1352" s="66"/>
      <c r="BG1352" s="66"/>
      <c r="BH1352" s="66"/>
      <c r="BI1352" s="66"/>
      <c r="BJ1352" s="66"/>
      <c r="BK1352" s="66"/>
      <c r="BL1352" s="66"/>
      <c r="BM1352" s="66" t="s">
        <v>601</v>
      </c>
      <c r="BN1352" s="66"/>
      <c r="BO1352" s="66"/>
      <c r="BP1352" s="66"/>
      <c r="BQ1352" s="66"/>
      <c r="BR1352" s="66"/>
      <c r="BS1352" s="66"/>
      <c r="BT1352" s="66"/>
      <c r="BU1352" s="66"/>
      <c r="BV1352" s="66"/>
      <c r="BW1352" s="66"/>
      <c r="BX1352" s="66"/>
      <c r="BY1352" s="66"/>
      <c r="BZ1352" s="66"/>
      <c r="CA1352" s="66"/>
      <c r="CB1352" s="66"/>
      <c r="CC1352" s="66"/>
      <c r="CD1352" s="66"/>
      <c r="CE1352" s="66"/>
      <c r="CF1352" s="66"/>
      <c r="CG1352" s="66"/>
      <c r="CH1352" s="66"/>
    </row>
    <row r="1353" spans="1:86">
      <c r="A1353" s="1348" t="s">
        <v>39</v>
      </c>
      <c r="B1353" s="1348" t="s">
        <v>39</v>
      </c>
      <c r="C1353" s="537" t="s">
        <v>2120</v>
      </c>
      <c r="D1353" s="1348">
        <v>2016</v>
      </c>
      <c r="E1353" s="1349" t="s">
        <v>962</v>
      </c>
      <c r="F1353" s="1348" t="s">
        <v>403</v>
      </c>
      <c r="G1353" s="1349" t="s">
        <v>794</v>
      </c>
      <c r="H1353" s="1350" t="s">
        <v>2147</v>
      </c>
      <c r="I1353" s="1348" t="s">
        <v>1586</v>
      </c>
      <c r="J1353" s="1348" t="s">
        <v>1041</v>
      </c>
      <c r="K1353" s="1348">
        <v>0</v>
      </c>
      <c r="L1353" s="1348">
        <v>0</v>
      </c>
      <c r="M1353" s="1348">
        <v>17</v>
      </c>
      <c r="N1353" s="536">
        <f t="shared" si="21"/>
        <v>17</v>
      </c>
      <c r="O1353" s="417"/>
      <c r="BA1353" s="292"/>
      <c r="BB1353" s="66"/>
      <c r="BC1353" s="66"/>
      <c r="BD1353" s="66"/>
      <c r="BE1353" s="66"/>
      <c r="BF1353" s="66"/>
      <c r="BG1353" s="66"/>
      <c r="BH1353" s="66"/>
      <c r="BI1353" s="66"/>
      <c r="BJ1353" s="66"/>
      <c r="BK1353" s="66"/>
      <c r="BL1353" s="66"/>
      <c r="BM1353" s="192" t="s">
        <v>602</v>
      </c>
      <c r="BN1353" s="66"/>
      <c r="BO1353" s="66"/>
      <c r="BP1353" s="66"/>
      <c r="BQ1353" s="66"/>
      <c r="BR1353" s="66"/>
      <c r="BS1353" s="66"/>
      <c r="BT1353" s="66"/>
      <c r="BU1353" s="66"/>
      <c r="BV1353" s="66"/>
      <c r="BW1353" s="66"/>
      <c r="BX1353" s="66"/>
      <c r="BY1353" s="66"/>
      <c r="BZ1353" s="66"/>
      <c r="CA1353" s="66"/>
      <c r="CB1353" s="66"/>
      <c r="CC1353" s="66"/>
      <c r="CD1353" s="66"/>
      <c r="CE1353" s="66"/>
      <c r="CF1353" s="66"/>
      <c r="CG1353" s="66"/>
      <c r="CH1353" s="66"/>
    </row>
    <row r="1354" spans="1:86">
      <c r="A1354" s="1348" t="s">
        <v>39</v>
      </c>
      <c r="B1354" s="1348" t="s">
        <v>39</v>
      </c>
      <c r="C1354" s="537" t="s">
        <v>2120</v>
      </c>
      <c r="D1354" s="1348">
        <v>2016</v>
      </c>
      <c r="E1354" s="1349" t="s">
        <v>962</v>
      </c>
      <c r="F1354" s="1348" t="s">
        <v>403</v>
      </c>
      <c r="G1354" s="1349" t="s">
        <v>794</v>
      </c>
      <c r="H1354" s="1350" t="s">
        <v>2148</v>
      </c>
      <c r="I1354" s="1348" t="s">
        <v>1586</v>
      </c>
      <c r="J1354" s="1348" t="s">
        <v>1041</v>
      </c>
      <c r="K1354" s="1348">
        <v>0</v>
      </c>
      <c r="L1354" s="1348">
        <v>0</v>
      </c>
      <c r="M1354" s="1348">
        <v>1</v>
      </c>
      <c r="N1354" s="536">
        <f t="shared" si="21"/>
        <v>1</v>
      </c>
      <c r="O1354" s="417"/>
      <c r="BA1354" s="292"/>
      <c r="BB1354" s="66"/>
      <c r="BC1354" s="66"/>
      <c r="BD1354" s="66"/>
      <c r="BE1354" s="66"/>
      <c r="BF1354" s="66"/>
      <c r="BG1354" s="66"/>
      <c r="BH1354" s="66"/>
      <c r="BI1354" s="66"/>
      <c r="BJ1354" s="66"/>
      <c r="BK1354" s="66"/>
      <c r="BL1354" s="66"/>
      <c r="BM1354" s="192" t="s">
        <v>603</v>
      </c>
      <c r="BN1354" s="66"/>
      <c r="BO1354" s="66"/>
      <c r="BP1354" s="66"/>
      <c r="BQ1354" s="66"/>
      <c r="BR1354" s="66"/>
      <c r="BS1354" s="66"/>
      <c r="BT1354" s="66"/>
      <c r="BU1354" s="66"/>
      <c r="BV1354" s="66"/>
      <c r="BW1354" s="66"/>
      <c r="BX1354" s="66"/>
      <c r="BY1354" s="66"/>
      <c r="BZ1354" s="66"/>
      <c r="CA1354" s="66"/>
      <c r="CB1354" s="66"/>
      <c r="CC1354" s="66"/>
      <c r="CD1354" s="66"/>
      <c r="CE1354" s="66"/>
      <c r="CF1354" s="66"/>
      <c r="CG1354" s="66"/>
      <c r="CH1354" s="66"/>
    </row>
    <row r="1355" spans="1:86">
      <c r="A1355" s="1348" t="s">
        <v>39</v>
      </c>
      <c r="B1355" s="1348" t="s">
        <v>39</v>
      </c>
      <c r="C1355" s="537" t="s">
        <v>2120</v>
      </c>
      <c r="D1355" s="1348">
        <v>2016</v>
      </c>
      <c r="E1355" s="1349" t="s">
        <v>962</v>
      </c>
      <c r="F1355" s="1348" t="s">
        <v>403</v>
      </c>
      <c r="G1355" s="1349" t="s">
        <v>794</v>
      </c>
      <c r="H1355" s="1350" t="s">
        <v>2149</v>
      </c>
      <c r="I1355" s="537" t="s">
        <v>1586</v>
      </c>
      <c r="J1355" s="1348" t="s">
        <v>1041</v>
      </c>
      <c r="K1355" s="1348">
        <v>0</v>
      </c>
      <c r="L1355" s="1348">
        <v>0</v>
      </c>
      <c r="M1355" s="1348">
        <v>1</v>
      </c>
      <c r="N1355" s="536">
        <f t="shared" si="21"/>
        <v>1</v>
      </c>
      <c r="O1355" s="417"/>
      <c r="BA1355" s="292"/>
      <c r="BB1355" s="66"/>
      <c r="BC1355" s="66"/>
      <c r="BD1355" s="66"/>
      <c r="BE1355" s="66"/>
      <c r="BF1355" s="66"/>
      <c r="BG1355" s="66"/>
      <c r="BH1355" s="66"/>
      <c r="BI1355" s="66"/>
      <c r="BJ1355" s="66"/>
      <c r="BK1355" s="66"/>
      <c r="BL1355" s="66"/>
      <c r="BM1355" s="192" t="s">
        <v>604</v>
      </c>
      <c r="BN1355" s="66"/>
      <c r="BO1355" s="66"/>
      <c r="BP1355" s="66"/>
      <c r="BQ1355" s="66"/>
      <c r="BR1355" s="66"/>
      <c r="BS1355" s="66"/>
      <c r="BT1355" s="66"/>
      <c r="BU1355" s="66"/>
      <c r="BV1355" s="66"/>
      <c r="BW1355" s="66"/>
      <c r="BX1355" s="66"/>
      <c r="BY1355" s="66"/>
      <c r="BZ1355" s="66"/>
      <c r="CA1355" s="66"/>
      <c r="CB1355" s="66"/>
      <c r="CC1355" s="66"/>
      <c r="CD1355" s="66"/>
      <c r="CE1355" s="66"/>
      <c r="CF1355" s="66"/>
      <c r="CG1355" s="66"/>
      <c r="CH1355" s="66"/>
    </row>
    <row r="1356" spans="1:86">
      <c r="A1356" s="1348" t="s">
        <v>39</v>
      </c>
      <c r="B1356" s="1348" t="s">
        <v>39</v>
      </c>
      <c r="C1356" s="537" t="s">
        <v>2120</v>
      </c>
      <c r="D1356" s="1348">
        <v>2016</v>
      </c>
      <c r="E1356" s="1349" t="s">
        <v>962</v>
      </c>
      <c r="F1356" s="1348" t="s">
        <v>403</v>
      </c>
      <c r="G1356" s="1349" t="s">
        <v>794</v>
      </c>
      <c r="H1356" s="1350" t="s">
        <v>1636</v>
      </c>
      <c r="I1356" s="537" t="s">
        <v>1586</v>
      </c>
      <c r="J1356" s="1348" t="s">
        <v>1041</v>
      </c>
      <c r="K1356" s="1348">
        <v>0</v>
      </c>
      <c r="L1356" s="1348">
        <v>0</v>
      </c>
      <c r="M1356" s="1348">
        <v>35</v>
      </c>
      <c r="N1356" s="536">
        <f t="shared" si="21"/>
        <v>35</v>
      </c>
      <c r="O1356" s="417"/>
      <c r="BA1356" s="292"/>
      <c r="BB1356" s="66"/>
      <c r="BC1356" s="66"/>
      <c r="BD1356" s="66"/>
      <c r="BE1356" s="66"/>
      <c r="BF1356" s="66"/>
      <c r="BG1356" s="66"/>
      <c r="BH1356" s="66"/>
      <c r="BI1356" s="66"/>
      <c r="BJ1356" s="66"/>
      <c r="BK1356" s="66"/>
      <c r="BL1356" s="66"/>
      <c r="BM1356" s="192" t="s">
        <v>605</v>
      </c>
      <c r="BN1356" s="66"/>
      <c r="BO1356" s="66"/>
      <c r="BP1356" s="66"/>
      <c r="BQ1356" s="66"/>
      <c r="BR1356" s="66"/>
      <c r="BS1356" s="66"/>
      <c r="BT1356" s="66"/>
      <c r="BU1356" s="66"/>
      <c r="BV1356" s="66"/>
      <c r="BW1356" s="66"/>
      <c r="BX1356" s="66"/>
      <c r="BY1356" s="66"/>
      <c r="BZ1356" s="66"/>
      <c r="CA1356" s="66"/>
      <c r="CB1356" s="66"/>
      <c r="CC1356" s="66"/>
      <c r="CD1356" s="66"/>
      <c r="CE1356" s="66"/>
      <c r="CF1356" s="66"/>
      <c r="CG1356" s="66"/>
      <c r="CH1356" s="66"/>
    </row>
    <row r="1357" spans="1:86">
      <c r="A1357" s="1348" t="s">
        <v>39</v>
      </c>
      <c r="B1357" s="1348" t="s">
        <v>39</v>
      </c>
      <c r="C1357" s="537" t="s">
        <v>2120</v>
      </c>
      <c r="D1357" s="1348">
        <v>2016</v>
      </c>
      <c r="E1357" s="1349" t="s">
        <v>962</v>
      </c>
      <c r="F1357" s="1348" t="s">
        <v>403</v>
      </c>
      <c r="G1357" s="1349" t="s">
        <v>794</v>
      </c>
      <c r="H1357" s="1350" t="s">
        <v>2127</v>
      </c>
      <c r="I1357" s="537" t="s">
        <v>1586</v>
      </c>
      <c r="J1357" s="1348" t="s">
        <v>1041</v>
      </c>
      <c r="K1357" s="1348">
        <v>0</v>
      </c>
      <c r="L1357" s="1348">
        <v>0</v>
      </c>
      <c r="M1357" s="1348">
        <v>18</v>
      </c>
      <c r="N1357" s="536">
        <f t="shared" si="21"/>
        <v>18</v>
      </c>
      <c r="O1357" s="417"/>
      <c r="BA1357" s="292"/>
      <c r="BB1357" s="66"/>
      <c r="BC1357" s="66"/>
      <c r="BD1357" s="66"/>
      <c r="BE1357" s="66"/>
      <c r="BF1357" s="66"/>
      <c r="BG1357" s="66"/>
      <c r="BH1357" s="66"/>
      <c r="BI1357" s="66"/>
      <c r="BJ1357" s="66"/>
      <c r="BK1357" s="66"/>
      <c r="BL1357" s="66"/>
      <c r="BM1357" s="192" t="s">
        <v>606</v>
      </c>
      <c r="BN1357" s="66"/>
      <c r="BO1357" s="66"/>
      <c r="BP1357" s="66"/>
      <c r="BQ1357" s="66"/>
      <c r="BR1357" s="66"/>
      <c r="BS1357" s="66"/>
      <c r="BT1357" s="66"/>
      <c r="BU1357" s="66"/>
      <c r="BV1357" s="66"/>
      <c r="BW1357" s="66"/>
      <c r="BX1357" s="66"/>
      <c r="BY1357" s="66"/>
      <c r="BZ1357" s="66"/>
      <c r="CA1357" s="66"/>
      <c r="CB1357" s="66"/>
      <c r="CC1357" s="66"/>
      <c r="CD1357" s="66"/>
      <c r="CE1357" s="66"/>
      <c r="CF1357" s="66"/>
      <c r="CG1357" s="66"/>
      <c r="CH1357" s="66"/>
    </row>
    <row r="1358" spans="1:86">
      <c r="A1358" s="1348" t="s">
        <v>39</v>
      </c>
      <c r="B1358" s="1348" t="s">
        <v>39</v>
      </c>
      <c r="C1358" s="537" t="s">
        <v>2120</v>
      </c>
      <c r="D1358" s="1348">
        <v>2016</v>
      </c>
      <c r="E1358" s="1349" t="s">
        <v>962</v>
      </c>
      <c r="F1358" s="1348" t="s">
        <v>403</v>
      </c>
      <c r="G1358" s="1349" t="s">
        <v>794</v>
      </c>
      <c r="H1358" s="1350" t="s">
        <v>2122</v>
      </c>
      <c r="I1358" s="537" t="s">
        <v>1586</v>
      </c>
      <c r="J1358" s="1348" t="s">
        <v>1041</v>
      </c>
      <c r="K1358" s="1348">
        <v>0</v>
      </c>
      <c r="L1358" s="1348">
        <v>0</v>
      </c>
      <c r="M1358" s="1348">
        <v>1</v>
      </c>
      <c r="N1358" s="536">
        <f t="shared" si="21"/>
        <v>1</v>
      </c>
      <c r="O1358" s="417"/>
      <c r="BA1358" s="292"/>
      <c r="BB1358" s="66"/>
      <c r="BC1358" s="66"/>
      <c r="BD1358" s="66"/>
      <c r="BE1358" s="66"/>
      <c r="BF1358" s="66"/>
      <c r="BG1358" s="66"/>
      <c r="BH1358" s="66"/>
      <c r="BI1358" s="66"/>
      <c r="BJ1358" s="66"/>
      <c r="BK1358" s="66"/>
      <c r="BL1358" s="66"/>
      <c r="BM1358" s="192" t="s">
        <v>607</v>
      </c>
      <c r="BN1358" s="66"/>
      <c r="BO1358" s="66"/>
      <c r="BP1358" s="66"/>
      <c r="BQ1358" s="66"/>
      <c r="BR1358" s="66"/>
      <c r="BS1358" s="66"/>
      <c r="BT1358" s="66"/>
      <c r="BU1358" s="66"/>
      <c r="BV1358" s="66"/>
      <c r="BW1358" s="66"/>
      <c r="BX1358" s="66"/>
      <c r="BY1358" s="66"/>
      <c r="BZ1358" s="66"/>
      <c r="CA1358" s="66"/>
      <c r="CB1358" s="66"/>
      <c r="CC1358" s="66"/>
      <c r="CD1358" s="66"/>
      <c r="CE1358" s="66"/>
      <c r="CF1358" s="66"/>
      <c r="CG1358" s="66"/>
      <c r="CH1358" s="66"/>
    </row>
    <row r="1359" spans="1:86">
      <c r="A1359" s="1348" t="s">
        <v>39</v>
      </c>
      <c r="B1359" s="1348" t="s">
        <v>39</v>
      </c>
      <c r="C1359" s="537" t="s">
        <v>2120</v>
      </c>
      <c r="D1359" s="1348">
        <v>2016</v>
      </c>
      <c r="E1359" s="1349" t="s">
        <v>962</v>
      </c>
      <c r="F1359" s="1348" t="s">
        <v>403</v>
      </c>
      <c r="G1359" s="1349" t="s">
        <v>794</v>
      </c>
      <c r="H1359" s="1350" t="s">
        <v>2102</v>
      </c>
      <c r="I1359" s="537" t="s">
        <v>1586</v>
      </c>
      <c r="J1359" s="1348" t="s">
        <v>1041</v>
      </c>
      <c r="K1359" s="1348">
        <v>0</v>
      </c>
      <c r="L1359" s="1348">
        <v>0</v>
      </c>
      <c r="M1359" s="1348">
        <v>17</v>
      </c>
      <c r="N1359" s="536">
        <f t="shared" si="21"/>
        <v>17</v>
      </c>
      <c r="O1359" s="417"/>
      <c r="BA1359" s="292"/>
      <c r="BB1359" s="66"/>
      <c r="BC1359" s="66"/>
      <c r="BD1359" s="66"/>
      <c r="BE1359" s="66"/>
      <c r="BF1359" s="66"/>
      <c r="BG1359" s="66"/>
      <c r="BH1359" s="66"/>
      <c r="BI1359" s="66"/>
      <c r="BJ1359" s="66"/>
      <c r="BK1359" s="66"/>
      <c r="BL1359" s="66"/>
      <c r="BM1359" s="192" t="s">
        <v>608</v>
      </c>
      <c r="BN1359" s="66"/>
      <c r="BO1359" s="66"/>
      <c r="BP1359" s="66"/>
      <c r="BQ1359" s="66"/>
      <c r="BR1359" s="66"/>
      <c r="BS1359" s="66"/>
      <c r="BT1359" s="66"/>
      <c r="BU1359" s="66"/>
      <c r="BV1359" s="66"/>
      <c r="BW1359" s="66"/>
      <c r="BX1359" s="66"/>
      <c r="BY1359" s="66"/>
      <c r="BZ1359" s="66"/>
      <c r="CA1359" s="66"/>
      <c r="CB1359" s="66"/>
      <c r="CC1359" s="66"/>
      <c r="CD1359" s="66"/>
      <c r="CE1359" s="66"/>
      <c r="CF1359" s="66"/>
      <c r="CG1359" s="66"/>
      <c r="CH1359" s="66"/>
    </row>
    <row r="1360" spans="1:86">
      <c r="A1360" s="1348" t="s">
        <v>39</v>
      </c>
      <c r="B1360" s="1348" t="s">
        <v>39</v>
      </c>
      <c r="C1360" s="537" t="s">
        <v>2120</v>
      </c>
      <c r="D1360" s="1348">
        <v>2016</v>
      </c>
      <c r="E1360" s="1349" t="s">
        <v>962</v>
      </c>
      <c r="F1360" s="1348" t="s">
        <v>403</v>
      </c>
      <c r="G1360" s="1349" t="s">
        <v>794</v>
      </c>
      <c r="H1360" s="1350" t="s">
        <v>574</v>
      </c>
      <c r="I1360" s="537" t="s">
        <v>1389</v>
      </c>
      <c r="J1360" s="1348" t="s">
        <v>1041</v>
      </c>
      <c r="K1360" s="1348">
        <v>0</v>
      </c>
      <c r="L1360" s="1348">
        <v>0</v>
      </c>
      <c r="M1360" s="1348">
        <v>2</v>
      </c>
      <c r="N1360" s="536">
        <f t="shared" si="21"/>
        <v>2</v>
      </c>
      <c r="O1360" s="417"/>
      <c r="BA1360" s="292"/>
      <c r="BB1360" s="66"/>
      <c r="BC1360" s="66"/>
      <c r="BD1360" s="66"/>
      <c r="BE1360" s="66"/>
      <c r="BF1360" s="66"/>
      <c r="BG1360" s="66"/>
      <c r="BH1360" s="66"/>
      <c r="BI1360" s="66"/>
      <c r="BJ1360" s="66"/>
      <c r="BK1360" s="66"/>
      <c r="BL1360" s="66"/>
      <c r="BM1360" s="66" t="s">
        <v>609</v>
      </c>
      <c r="BN1360" s="66"/>
      <c r="BO1360" s="66"/>
      <c r="BP1360" s="66"/>
      <c r="BQ1360" s="66"/>
      <c r="BR1360" s="66"/>
      <c r="BS1360" s="66"/>
      <c r="BT1360" s="66"/>
      <c r="BU1360" s="66"/>
      <c r="BV1360" s="66"/>
      <c r="BW1360" s="66"/>
      <c r="BX1360" s="66"/>
      <c r="BY1360" s="66"/>
      <c r="BZ1360" s="66"/>
      <c r="CA1360" s="66"/>
      <c r="CB1360" s="66"/>
      <c r="CC1360" s="66"/>
      <c r="CD1360" s="66"/>
      <c r="CE1360" s="66"/>
      <c r="CF1360" s="66"/>
      <c r="CG1360" s="66"/>
      <c r="CH1360" s="66"/>
    </row>
    <row r="1361" spans="1:86">
      <c r="A1361" s="1348" t="s">
        <v>39</v>
      </c>
      <c r="B1361" s="1348" t="s">
        <v>39</v>
      </c>
      <c r="C1361" s="537" t="s">
        <v>2120</v>
      </c>
      <c r="D1361" s="1348">
        <v>2016</v>
      </c>
      <c r="E1361" s="1349" t="s">
        <v>962</v>
      </c>
      <c r="F1361" s="1348" t="s">
        <v>403</v>
      </c>
      <c r="G1361" s="1349" t="s">
        <v>794</v>
      </c>
      <c r="H1361" s="1350" t="s">
        <v>2150</v>
      </c>
      <c r="I1361" s="537" t="s">
        <v>1586</v>
      </c>
      <c r="J1361" s="1348" t="s">
        <v>1041</v>
      </c>
      <c r="K1361" s="1348">
        <v>0</v>
      </c>
      <c r="L1361" s="1348">
        <v>0</v>
      </c>
      <c r="M1361" s="1348">
        <v>51</v>
      </c>
      <c r="N1361" s="536">
        <f t="shared" si="21"/>
        <v>51</v>
      </c>
      <c r="O1361" s="417"/>
      <c r="BA1361" s="292"/>
      <c r="BB1361" s="66"/>
      <c r="BC1361" s="66"/>
      <c r="BD1361" s="66"/>
      <c r="BE1361" s="66"/>
      <c r="BF1361" s="66"/>
      <c r="BG1361" s="66"/>
      <c r="BH1361" s="66"/>
      <c r="BI1361" s="66"/>
      <c r="BJ1361" s="66"/>
      <c r="BK1361" s="66"/>
      <c r="BL1361" s="66"/>
      <c r="BM1361" s="192" t="s">
        <v>610</v>
      </c>
      <c r="BN1361" s="66"/>
      <c r="BO1361" s="66"/>
      <c r="BP1361" s="66"/>
      <c r="BQ1361" s="66"/>
      <c r="BR1361" s="66"/>
      <c r="BS1361" s="66"/>
      <c r="BT1361" s="66"/>
      <c r="BU1361" s="66"/>
      <c r="BV1361" s="66"/>
      <c r="BW1361" s="66"/>
      <c r="BX1361" s="66"/>
      <c r="BY1361" s="66"/>
      <c r="BZ1361" s="66"/>
      <c r="CA1361" s="66"/>
      <c r="CB1361" s="66"/>
      <c r="CC1361" s="66"/>
      <c r="CD1361" s="66"/>
      <c r="CE1361" s="66"/>
      <c r="CF1361" s="66"/>
      <c r="CG1361" s="66"/>
      <c r="CH1361" s="66"/>
    </row>
    <row r="1362" spans="1:86">
      <c r="A1362" s="1348" t="s">
        <v>39</v>
      </c>
      <c r="B1362" s="1348" t="s">
        <v>39</v>
      </c>
      <c r="C1362" s="537" t="s">
        <v>2120</v>
      </c>
      <c r="D1362" s="1348">
        <v>2016</v>
      </c>
      <c r="E1362" s="1349" t="s">
        <v>962</v>
      </c>
      <c r="F1362" s="1348" t="s">
        <v>403</v>
      </c>
      <c r="G1362" s="1349" t="s">
        <v>794</v>
      </c>
      <c r="H1362" s="1350" t="s">
        <v>2151</v>
      </c>
      <c r="I1362" s="1348" t="s">
        <v>1586</v>
      </c>
      <c r="J1362" s="1348" t="s">
        <v>1041</v>
      </c>
      <c r="K1362" s="1348">
        <v>0</v>
      </c>
      <c r="L1362" s="1348">
        <v>0</v>
      </c>
      <c r="M1362" s="1348">
        <v>18</v>
      </c>
      <c r="N1362" s="536">
        <f t="shared" si="21"/>
        <v>18</v>
      </c>
      <c r="O1362" s="417"/>
      <c r="BA1362" s="292"/>
      <c r="BB1362" s="66"/>
      <c r="BC1362" s="66"/>
      <c r="BD1362" s="66"/>
      <c r="BE1362" s="66"/>
      <c r="BF1362" s="66"/>
      <c r="BG1362" s="66"/>
      <c r="BH1362" s="66"/>
      <c r="BI1362" s="66"/>
      <c r="BJ1362" s="66"/>
      <c r="BK1362" s="66"/>
      <c r="BL1362" s="66"/>
      <c r="BM1362" s="192" t="s">
        <v>611</v>
      </c>
      <c r="BN1362" s="66"/>
      <c r="BO1362" s="66"/>
      <c r="BP1362" s="66"/>
      <c r="BQ1362" s="66"/>
      <c r="BR1362" s="66"/>
      <c r="BS1362" s="66"/>
      <c r="BT1362" s="66"/>
      <c r="BU1362" s="66"/>
      <c r="BV1362" s="66"/>
      <c r="BW1362" s="66"/>
      <c r="BX1362" s="66"/>
      <c r="BY1362" s="66"/>
      <c r="BZ1362" s="66"/>
      <c r="CA1362" s="66"/>
      <c r="CB1362" s="66"/>
      <c r="CC1362" s="66"/>
      <c r="CD1362" s="66"/>
      <c r="CE1362" s="66"/>
      <c r="CF1362" s="66"/>
      <c r="CG1362" s="66"/>
      <c r="CH1362" s="66"/>
    </row>
    <row r="1363" spans="1:86">
      <c r="A1363" s="1348" t="s">
        <v>39</v>
      </c>
      <c r="B1363" s="1348" t="s">
        <v>39</v>
      </c>
      <c r="C1363" s="537" t="s">
        <v>2120</v>
      </c>
      <c r="D1363" s="1348">
        <v>2016</v>
      </c>
      <c r="E1363" s="1349" t="s">
        <v>962</v>
      </c>
      <c r="F1363" s="1348" t="s">
        <v>403</v>
      </c>
      <c r="G1363" s="1349" t="s">
        <v>794</v>
      </c>
      <c r="H1363" s="1350" t="s">
        <v>2152</v>
      </c>
      <c r="I1363" s="1348" t="s">
        <v>1586</v>
      </c>
      <c r="J1363" s="1348" t="s">
        <v>1041</v>
      </c>
      <c r="K1363" s="1348">
        <v>0</v>
      </c>
      <c r="L1363" s="1348">
        <v>0</v>
      </c>
      <c r="M1363" s="1348">
        <v>5</v>
      </c>
      <c r="N1363" s="536">
        <f t="shared" si="21"/>
        <v>5</v>
      </c>
      <c r="O1363" s="417"/>
      <c r="BA1363" s="292"/>
      <c r="BB1363" s="66"/>
      <c r="BC1363" s="66"/>
      <c r="BD1363" s="66"/>
      <c r="BE1363" s="66"/>
      <c r="BF1363" s="66"/>
      <c r="BG1363" s="66"/>
      <c r="BH1363" s="66"/>
      <c r="BI1363" s="66"/>
      <c r="BJ1363" s="66"/>
      <c r="BK1363" s="66"/>
      <c r="BL1363" s="66"/>
      <c r="BM1363" s="192" t="s">
        <v>612</v>
      </c>
      <c r="BN1363" s="66"/>
      <c r="BO1363" s="66"/>
      <c r="BP1363" s="66"/>
      <c r="BQ1363" s="66"/>
      <c r="BR1363" s="66"/>
      <c r="BS1363" s="66"/>
      <c r="BT1363" s="66"/>
      <c r="BU1363" s="66"/>
      <c r="BV1363" s="66"/>
      <c r="BW1363" s="66"/>
      <c r="BX1363" s="66"/>
      <c r="BY1363" s="66"/>
      <c r="BZ1363" s="66"/>
      <c r="CA1363" s="66"/>
      <c r="CB1363" s="66"/>
      <c r="CC1363" s="66"/>
      <c r="CD1363" s="66"/>
      <c r="CE1363" s="66"/>
      <c r="CF1363" s="66"/>
      <c r="CG1363" s="66"/>
      <c r="CH1363" s="66"/>
    </row>
    <row r="1364" spans="1:86">
      <c r="A1364" s="1348" t="s">
        <v>39</v>
      </c>
      <c r="B1364" s="1348" t="s">
        <v>39</v>
      </c>
      <c r="C1364" s="537" t="s">
        <v>2120</v>
      </c>
      <c r="D1364" s="1348">
        <v>2016</v>
      </c>
      <c r="E1364" s="1349" t="s">
        <v>962</v>
      </c>
      <c r="F1364" s="1348" t="s">
        <v>403</v>
      </c>
      <c r="G1364" s="1349" t="s">
        <v>794</v>
      </c>
      <c r="H1364" s="1350" t="s">
        <v>2153</v>
      </c>
      <c r="I1364" s="1348" t="s">
        <v>1586</v>
      </c>
      <c r="J1364" s="1348" t="s">
        <v>1041</v>
      </c>
      <c r="K1364" s="1348">
        <v>0</v>
      </c>
      <c r="L1364" s="1348">
        <v>0</v>
      </c>
      <c r="M1364" s="1348">
        <v>1</v>
      </c>
      <c r="N1364" s="536">
        <f t="shared" si="21"/>
        <v>1</v>
      </c>
      <c r="O1364" s="417"/>
      <c r="BA1364" s="292"/>
      <c r="BB1364" s="66"/>
      <c r="BC1364" s="66"/>
      <c r="BD1364" s="66"/>
      <c r="BE1364" s="66"/>
      <c r="BF1364" s="66"/>
      <c r="BG1364" s="66"/>
      <c r="BH1364" s="66"/>
      <c r="BI1364" s="66"/>
      <c r="BJ1364" s="66"/>
      <c r="BK1364" s="66"/>
      <c r="BL1364" s="66"/>
      <c r="BM1364" s="192" t="s">
        <v>613</v>
      </c>
      <c r="BN1364" s="66"/>
      <c r="BO1364" s="66"/>
      <c r="BP1364" s="66"/>
      <c r="BQ1364" s="66"/>
      <c r="BR1364" s="66"/>
      <c r="BS1364" s="66"/>
      <c r="BT1364" s="66"/>
      <c r="BU1364" s="66"/>
      <c r="BV1364" s="66"/>
      <c r="BW1364" s="66"/>
      <c r="BX1364" s="66"/>
      <c r="BY1364" s="66"/>
      <c r="BZ1364" s="66"/>
      <c r="CA1364" s="66"/>
      <c r="CB1364" s="66"/>
      <c r="CC1364" s="66"/>
      <c r="CD1364" s="66"/>
      <c r="CE1364" s="66"/>
      <c r="CF1364" s="66"/>
      <c r="CG1364" s="66"/>
      <c r="CH1364" s="66"/>
    </row>
    <row r="1365" spans="1:86">
      <c r="A1365" s="1348" t="s">
        <v>39</v>
      </c>
      <c r="B1365" s="1348" t="s">
        <v>39</v>
      </c>
      <c r="C1365" s="537" t="s">
        <v>2120</v>
      </c>
      <c r="D1365" s="1348">
        <v>2016</v>
      </c>
      <c r="E1365" s="1349" t="s">
        <v>962</v>
      </c>
      <c r="F1365" s="1348" t="s">
        <v>403</v>
      </c>
      <c r="G1365" s="1349" t="s">
        <v>794</v>
      </c>
      <c r="H1365" s="1350" t="s">
        <v>2154</v>
      </c>
      <c r="I1365" s="537" t="s">
        <v>1586</v>
      </c>
      <c r="J1365" s="1348" t="s">
        <v>1041</v>
      </c>
      <c r="K1365" s="1348">
        <v>0</v>
      </c>
      <c r="L1365" s="1348">
        <v>0</v>
      </c>
      <c r="M1365" s="1348">
        <v>6</v>
      </c>
      <c r="N1365" s="536">
        <f t="shared" si="21"/>
        <v>6</v>
      </c>
      <c r="O1365" s="417"/>
      <c r="BA1365" s="292"/>
      <c r="BB1365" s="66"/>
      <c r="BC1365" s="66"/>
      <c r="BD1365" s="66"/>
      <c r="BE1365" s="66"/>
      <c r="BF1365" s="66"/>
      <c r="BG1365" s="66"/>
      <c r="BH1365" s="66"/>
      <c r="BI1365" s="66"/>
      <c r="BJ1365" s="66"/>
      <c r="BK1365" s="66"/>
      <c r="BL1365" s="66"/>
      <c r="BM1365" s="192" t="s">
        <v>614</v>
      </c>
      <c r="BN1365" s="66"/>
      <c r="BO1365" s="66"/>
      <c r="BP1365" s="66"/>
      <c r="BQ1365" s="66"/>
      <c r="BR1365" s="66"/>
      <c r="BS1365" s="66"/>
      <c r="BT1365" s="66"/>
      <c r="BU1365" s="66"/>
      <c r="BV1365" s="66"/>
      <c r="BW1365" s="66"/>
      <c r="BX1365" s="66"/>
      <c r="BY1365" s="66"/>
      <c r="BZ1365" s="66"/>
      <c r="CA1365" s="66"/>
      <c r="CB1365" s="66"/>
      <c r="CC1365" s="66"/>
      <c r="CD1365" s="66"/>
      <c r="CE1365" s="66"/>
      <c r="CF1365" s="66"/>
      <c r="CG1365" s="66"/>
      <c r="CH1365" s="66"/>
    </row>
    <row r="1366" spans="1:86">
      <c r="A1366" s="1348" t="s">
        <v>39</v>
      </c>
      <c r="B1366" s="1348" t="s">
        <v>39</v>
      </c>
      <c r="C1366" s="537" t="s">
        <v>2120</v>
      </c>
      <c r="D1366" s="1348">
        <v>2016</v>
      </c>
      <c r="E1366" s="1349" t="s">
        <v>962</v>
      </c>
      <c r="F1366" s="1348" t="s">
        <v>403</v>
      </c>
      <c r="G1366" s="1349" t="s">
        <v>794</v>
      </c>
      <c r="H1366" s="1350" t="s">
        <v>2155</v>
      </c>
      <c r="I1366" s="537" t="s">
        <v>1586</v>
      </c>
      <c r="J1366" s="1348" t="s">
        <v>1041</v>
      </c>
      <c r="K1366" s="1348">
        <v>0</v>
      </c>
      <c r="L1366" s="1348">
        <v>0</v>
      </c>
      <c r="M1366" s="1348">
        <v>2</v>
      </c>
      <c r="N1366" s="536">
        <f t="shared" si="21"/>
        <v>2</v>
      </c>
      <c r="O1366" s="417"/>
      <c r="BA1366" s="292"/>
      <c r="BB1366" s="66"/>
      <c r="BC1366" s="66"/>
      <c r="BD1366" s="66"/>
      <c r="BE1366" s="66"/>
      <c r="BF1366" s="66"/>
      <c r="BG1366" s="66"/>
      <c r="BH1366" s="66"/>
      <c r="BI1366" s="66"/>
      <c r="BJ1366" s="66"/>
      <c r="BK1366" s="66"/>
      <c r="BL1366" s="66"/>
      <c r="BM1366" s="192" t="s">
        <v>615</v>
      </c>
      <c r="BN1366" s="66"/>
      <c r="BO1366" s="66"/>
      <c r="BP1366" s="66"/>
      <c r="BQ1366" s="66"/>
      <c r="BR1366" s="66"/>
      <c r="BS1366" s="66"/>
      <c r="BT1366" s="66"/>
      <c r="BU1366" s="66"/>
      <c r="BV1366" s="66"/>
      <c r="BW1366" s="66"/>
      <c r="BX1366" s="66"/>
      <c r="BY1366" s="66"/>
      <c r="BZ1366" s="66"/>
      <c r="CA1366" s="66"/>
      <c r="CB1366" s="66"/>
      <c r="CC1366" s="66"/>
      <c r="CD1366" s="66"/>
      <c r="CE1366" s="66"/>
      <c r="CF1366" s="66"/>
      <c r="CG1366" s="66"/>
      <c r="CH1366" s="66"/>
    </row>
    <row r="1367" spans="1:86">
      <c r="A1367" s="1348" t="s">
        <v>39</v>
      </c>
      <c r="B1367" s="1348" t="s">
        <v>39</v>
      </c>
      <c r="C1367" s="537" t="s">
        <v>2120</v>
      </c>
      <c r="D1367" s="1348">
        <v>2016</v>
      </c>
      <c r="E1367" s="1349" t="s">
        <v>962</v>
      </c>
      <c r="F1367" s="1348" t="s">
        <v>403</v>
      </c>
      <c r="G1367" s="1349" t="s">
        <v>794</v>
      </c>
      <c r="H1367" s="1350" t="s">
        <v>2156</v>
      </c>
      <c r="I1367" s="537" t="s">
        <v>1586</v>
      </c>
      <c r="J1367" s="1348" t="s">
        <v>1041</v>
      </c>
      <c r="K1367" s="1348">
        <v>0</v>
      </c>
      <c r="L1367" s="1348">
        <v>0</v>
      </c>
      <c r="M1367" s="1348">
        <v>2</v>
      </c>
      <c r="N1367" s="536">
        <f t="shared" si="21"/>
        <v>2</v>
      </c>
      <c r="O1367" s="417"/>
      <c r="BA1367" s="292"/>
      <c r="BB1367" s="66"/>
      <c r="BC1367" s="66"/>
      <c r="BD1367" s="66"/>
      <c r="BE1367" s="66"/>
      <c r="BF1367" s="66"/>
      <c r="BG1367" s="66"/>
      <c r="BH1367" s="66"/>
      <c r="BI1367" s="66"/>
      <c r="BJ1367" s="66"/>
      <c r="BK1367" s="66"/>
      <c r="BL1367" s="66"/>
      <c r="BM1367" s="192" t="s">
        <v>616</v>
      </c>
      <c r="BN1367" s="66"/>
      <c r="BO1367" s="66"/>
      <c r="BP1367" s="66"/>
      <c r="BQ1367" s="66"/>
      <c r="BR1367" s="66"/>
      <c r="BS1367" s="66"/>
      <c r="BT1367" s="66"/>
      <c r="BU1367" s="66"/>
      <c r="BV1367" s="66"/>
      <c r="BW1367" s="66"/>
      <c r="BX1367" s="66"/>
      <c r="BY1367" s="66"/>
      <c r="BZ1367" s="66"/>
      <c r="CA1367" s="66"/>
      <c r="CB1367" s="66"/>
      <c r="CC1367" s="66"/>
      <c r="CD1367" s="66"/>
      <c r="CE1367" s="66"/>
      <c r="CF1367" s="66"/>
      <c r="CG1367" s="66"/>
      <c r="CH1367" s="66"/>
    </row>
    <row r="1368" spans="1:86">
      <c r="A1368" s="1348" t="s">
        <v>39</v>
      </c>
      <c r="B1368" s="1348" t="s">
        <v>39</v>
      </c>
      <c r="C1368" s="537" t="s">
        <v>2120</v>
      </c>
      <c r="D1368" s="1348">
        <v>2016</v>
      </c>
      <c r="E1368" s="1349" t="s">
        <v>962</v>
      </c>
      <c r="F1368" s="1348" t="s">
        <v>403</v>
      </c>
      <c r="G1368" s="1349" t="s">
        <v>794</v>
      </c>
      <c r="H1368" s="1350" t="s">
        <v>2157</v>
      </c>
      <c r="I1368" s="537" t="s">
        <v>1586</v>
      </c>
      <c r="J1368" s="1348" t="s">
        <v>1041</v>
      </c>
      <c r="K1368" s="1348">
        <v>0</v>
      </c>
      <c r="L1368" s="1348">
        <v>0</v>
      </c>
      <c r="M1368" s="1348">
        <v>1</v>
      </c>
      <c r="N1368" s="536">
        <f t="shared" si="21"/>
        <v>1</v>
      </c>
      <c r="O1368" s="417"/>
      <c r="BA1368" s="292"/>
      <c r="BB1368" s="66"/>
      <c r="BC1368" s="66"/>
      <c r="BD1368" s="66"/>
      <c r="BE1368" s="66"/>
      <c r="BF1368" s="66"/>
      <c r="BG1368" s="66"/>
      <c r="BH1368" s="66"/>
      <c r="BI1368" s="66"/>
      <c r="BJ1368" s="66"/>
      <c r="BK1368" s="66"/>
      <c r="BL1368" s="66"/>
      <c r="BM1368" s="192" t="s">
        <v>617</v>
      </c>
      <c r="BN1368" s="66"/>
      <c r="BO1368" s="66"/>
      <c r="BP1368" s="66"/>
      <c r="BQ1368" s="66"/>
      <c r="BR1368" s="66"/>
      <c r="BS1368" s="66"/>
      <c r="BT1368" s="66"/>
      <c r="BU1368" s="66"/>
      <c r="BV1368" s="66"/>
      <c r="BW1368" s="66"/>
      <c r="BX1368" s="66"/>
      <c r="BY1368" s="66"/>
      <c r="BZ1368" s="66"/>
      <c r="CA1368" s="66"/>
      <c r="CB1368" s="66"/>
      <c r="CC1368" s="66"/>
      <c r="CD1368" s="66"/>
      <c r="CE1368" s="66"/>
      <c r="CF1368" s="66"/>
      <c r="CG1368" s="66"/>
      <c r="CH1368" s="66"/>
    </row>
    <row r="1369" spans="1:86">
      <c r="A1369" s="1348" t="s">
        <v>39</v>
      </c>
      <c r="B1369" s="1348" t="s">
        <v>39</v>
      </c>
      <c r="C1369" s="537" t="s">
        <v>2120</v>
      </c>
      <c r="D1369" s="1348">
        <v>2016</v>
      </c>
      <c r="E1369" s="1349" t="s">
        <v>962</v>
      </c>
      <c r="F1369" s="1348" t="s">
        <v>403</v>
      </c>
      <c r="G1369" s="1349" t="s">
        <v>794</v>
      </c>
      <c r="H1369" s="1350" t="s">
        <v>2113</v>
      </c>
      <c r="I1369" s="537" t="s">
        <v>1586</v>
      </c>
      <c r="J1369" s="1348" t="s">
        <v>1041</v>
      </c>
      <c r="K1369" s="1348">
        <v>0</v>
      </c>
      <c r="L1369" s="1348">
        <v>0</v>
      </c>
      <c r="M1369" s="1348">
        <v>13</v>
      </c>
      <c r="N1369" s="536">
        <f t="shared" si="21"/>
        <v>13</v>
      </c>
      <c r="O1369" s="417"/>
      <c r="BA1369" s="292"/>
      <c r="BB1369" s="66"/>
      <c r="BC1369" s="66"/>
      <c r="BD1369" s="66"/>
      <c r="BE1369" s="66"/>
      <c r="BF1369" s="66"/>
      <c r="BG1369" s="66"/>
      <c r="BH1369" s="66"/>
      <c r="BI1369" s="66"/>
      <c r="BJ1369" s="66"/>
      <c r="BK1369" s="66"/>
      <c r="BL1369" s="66"/>
      <c r="BM1369" s="192" t="s">
        <v>618</v>
      </c>
      <c r="BN1369" s="66"/>
      <c r="BO1369" s="66"/>
      <c r="BP1369" s="66"/>
      <c r="BQ1369" s="66"/>
      <c r="BR1369" s="66"/>
      <c r="BS1369" s="66"/>
      <c r="BT1369" s="66"/>
      <c r="BU1369" s="66"/>
      <c r="BV1369" s="66"/>
      <c r="BW1369" s="66"/>
      <c r="BX1369" s="66"/>
      <c r="BY1369" s="66"/>
      <c r="BZ1369" s="66"/>
      <c r="CA1369" s="66"/>
      <c r="CB1369" s="66"/>
      <c r="CC1369" s="66"/>
      <c r="CD1369" s="66"/>
      <c r="CE1369" s="66"/>
      <c r="CF1369" s="66"/>
      <c r="CG1369" s="66"/>
      <c r="CH1369" s="66"/>
    </row>
    <row r="1370" spans="1:86">
      <c r="A1370" s="1348" t="s">
        <v>39</v>
      </c>
      <c r="B1370" s="1348" t="s">
        <v>39</v>
      </c>
      <c r="C1370" s="537" t="s">
        <v>2120</v>
      </c>
      <c r="D1370" s="1348">
        <v>2016</v>
      </c>
      <c r="E1370" s="1349" t="s">
        <v>962</v>
      </c>
      <c r="F1370" s="1348" t="s">
        <v>403</v>
      </c>
      <c r="G1370" s="1349" t="s">
        <v>794</v>
      </c>
      <c r="H1370" s="1350" t="s">
        <v>2158</v>
      </c>
      <c r="I1370" s="537" t="s">
        <v>1586</v>
      </c>
      <c r="J1370" s="1348" t="s">
        <v>1041</v>
      </c>
      <c r="K1370" s="1348">
        <v>0</v>
      </c>
      <c r="L1370" s="1348">
        <v>0</v>
      </c>
      <c r="M1370" s="1348">
        <v>95</v>
      </c>
      <c r="N1370" s="536">
        <f t="shared" si="21"/>
        <v>95</v>
      </c>
      <c r="O1370" s="417"/>
      <c r="BA1370" s="292"/>
      <c r="BB1370" s="66"/>
      <c r="BC1370" s="66"/>
      <c r="BD1370" s="66"/>
      <c r="BE1370" s="66"/>
      <c r="BF1370" s="66"/>
      <c r="BG1370" s="66"/>
      <c r="BH1370" s="66"/>
      <c r="BI1370" s="66"/>
      <c r="BJ1370" s="66"/>
      <c r="BK1370" s="66"/>
      <c r="BL1370" s="66"/>
      <c r="BM1370" s="192" t="s">
        <v>619</v>
      </c>
      <c r="BN1370" s="66"/>
      <c r="BO1370" s="66"/>
      <c r="BP1370" s="66"/>
      <c r="BQ1370" s="66"/>
      <c r="BR1370" s="66"/>
      <c r="BS1370" s="66"/>
      <c r="BT1370" s="66"/>
      <c r="BU1370" s="66"/>
      <c r="BV1370" s="66"/>
      <c r="BW1370" s="66"/>
      <c r="BX1370" s="66"/>
      <c r="BY1370" s="66"/>
      <c r="BZ1370" s="66"/>
      <c r="CA1370" s="66"/>
      <c r="CB1370" s="66"/>
      <c r="CC1370" s="66"/>
      <c r="CD1370" s="66"/>
      <c r="CE1370" s="66"/>
      <c r="CF1370" s="66"/>
      <c r="CG1370" s="66"/>
      <c r="CH1370" s="66"/>
    </row>
    <row r="1371" spans="1:86">
      <c r="A1371" s="1348" t="s">
        <v>39</v>
      </c>
      <c r="B1371" s="1348" t="s">
        <v>39</v>
      </c>
      <c r="C1371" s="537" t="s">
        <v>2120</v>
      </c>
      <c r="D1371" s="1348">
        <v>2016</v>
      </c>
      <c r="E1371" s="1349" t="s">
        <v>962</v>
      </c>
      <c r="F1371" s="1348" t="s">
        <v>403</v>
      </c>
      <c r="G1371" s="1349" t="s">
        <v>794</v>
      </c>
      <c r="H1371" s="1350" t="s">
        <v>1410</v>
      </c>
      <c r="I1371" s="537" t="s">
        <v>1586</v>
      </c>
      <c r="J1371" s="1348" t="s">
        <v>1041</v>
      </c>
      <c r="K1371" s="1348">
        <v>0</v>
      </c>
      <c r="L1371" s="1348">
        <v>0</v>
      </c>
      <c r="M1371" s="1348">
        <v>3</v>
      </c>
      <c r="N1371" s="536">
        <f t="shared" si="21"/>
        <v>3</v>
      </c>
      <c r="O1371" s="417"/>
      <c r="BA1371" s="292"/>
      <c r="BB1371" s="66"/>
      <c r="BC1371" s="66"/>
      <c r="BD1371" s="66"/>
      <c r="BE1371" s="66"/>
      <c r="BF1371" s="66"/>
      <c r="BG1371" s="66"/>
      <c r="BH1371" s="66"/>
      <c r="BI1371" s="66"/>
      <c r="BJ1371" s="66"/>
      <c r="BK1371" s="66"/>
      <c r="BL1371" s="66"/>
      <c r="BM1371" s="192" t="s">
        <v>620</v>
      </c>
      <c r="BN1371" s="66"/>
      <c r="BO1371" s="66"/>
      <c r="BP1371" s="66"/>
      <c r="BQ1371" s="66"/>
      <c r="BR1371" s="66"/>
      <c r="BS1371" s="66"/>
      <c r="BT1371" s="66"/>
      <c r="BU1371" s="66"/>
      <c r="BV1371" s="66"/>
      <c r="BW1371" s="66"/>
      <c r="BX1371" s="66"/>
      <c r="BY1371" s="66"/>
      <c r="BZ1371" s="66"/>
      <c r="CA1371" s="66"/>
      <c r="CB1371" s="66"/>
      <c r="CC1371" s="66"/>
      <c r="CD1371" s="66"/>
      <c r="CE1371" s="66"/>
      <c r="CF1371" s="66"/>
      <c r="CG1371" s="66"/>
      <c r="CH1371" s="66"/>
    </row>
    <row r="1372" spans="1:86">
      <c r="A1372" s="1348" t="s">
        <v>39</v>
      </c>
      <c r="B1372" s="1348" t="s">
        <v>39</v>
      </c>
      <c r="C1372" s="537" t="s">
        <v>2120</v>
      </c>
      <c r="D1372" s="1348">
        <v>2016</v>
      </c>
      <c r="E1372" s="1349" t="s">
        <v>962</v>
      </c>
      <c r="F1372" s="1348" t="s">
        <v>403</v>
      </c>
      <c r="G1372" s="1349" t="s">
        <v>794</v>
      </c>
      <c r="H1372" s="1350" t="s">
        <v>2115</v>
      </c>
      <c r="I1372" s="537" t="s">
        <v>1586</v>
      </c>
      <c r="J1372" s="1348" t="s">
        <v>1041</v>
      </c>
      <c r="K1372" s="1348">
        <v>0</v>
      </c>
      <c r="L1372" s="1348">
        <v>0</v>
      </c>
      <c r="M1372" s="1348">
        <v>1</v>
      </c>
      <c r="N1372" s="536">
        <f t="shared" si="21"/>
        <v>1</v>
      </c>
      <c r="O1372" s="417"/>
      <c r="BA1372" s="292"/>
      <c r="BB1372" s="66"/>
      <c r="BC1372" s="66"/>
      <c r="BD1372" s="66"/>
      <c r="BE1372" s="66"/>
      <c r="BF1372" s="66"/>
      <c r="BG1372" s="66"/>
      <c r="BH1372" s="66"/>
      <c r="BI1372" s="66"/>
      <c r="BJ1372" s="66"/>
      <c r="BK1372" s="66"/>
      <c r="BL1372" s="66"/>
      <c r="BM1372" s="192" t="s">
        <v>621</v>
      </c>
      <c r="BN1372" s="66"/>
      <c r="BO1372" s="66"/>
      <c r="BP1372" s="66"/>
      <c r="BQ1372" s="66"/>
      <c r="BR1372" s="66"/>
      <c r="BS1372" s="66"/>
      <c r="BT1372" s="66"/>
      <c r="BU1372" s="66"/>
      <c r="BV1372" s="66"/>
      <c r="BW1372" s="66"/>
      <c r="BX1372" s="66"/>
      <c r="BY1372" s="66"/>
      <c r="BZ1372" s="66"/>
      <c r="CA1372" s="66"/>
      <c r="CB1372" s="66"/>
      <c r="CC1372" s="66"/>
      <c r="CD1372" s="66"/>
      <c r="CE1372" s="66"/>
      <c r="CF1372" s="66"/>
      <c r="CG1372" s="66"/>
      <c r="CH1372" s="66"/>
    </row>
    <row r="1373" spans="1:86">
      <c r="A1373" s="1348" t="s">
        <v>39</v>
      </c>
      <c r="B1373" s="1348" t="s">
        <v>39</v>
      </c>
      <c r="C1373" s="537" t="s">
        <v>2120</v>
      </c>
      <c r="D1373" s="1348">
        <v>2016</v>
      </c>
      <c r="E1373" s="1349" t="s">
        <v>962</v>
      </c>
      <c r="F1373" s="1348" t="s">
        <v>403</v>
      </c>
      <c r="G1373" s="1349" t="s">
        <v>794</v>
      </c>
      <c r="H1373" s="1350" t="s">
        <v>2159</v>
      </c>
      <c r="I1373" s="537" t="s">
        <v>1586</v>
      </c>
      <c r="J1373" s="1348" t="s">
        <v>1041</v>
      </c>
      <c r="K1373" s="1348">
        <v>0</v>
      </c>
      <c r="L1373" s="1348">
        <v>0</v>
      </c>
      <c r="M1373" s="1348">
        <v>1</v>
      </c>
      <c r="N1373" s="536">
        <f t="shared" si="21"/>
        <v>1</v>
      </c>
      <c r="O1373" s="417"/>
      <c r="BA1373" s="292"/>
      <c r="BB1373" s="66"/>
      <c r="BC1373" s="66"/>
      <c r="BD1373" s="66"/>
      <c r="BE1373" s="66"/>
      <c r="BF1373" s="66"/>
      <c r="BG1373" s="66"/>
      <c r="BH1373" s="66"/>
      <c r="BI1373" s="66"/>
      <c r="BJ1373" s="66"/>
      <c r="BK1373" s="66"/>
      <c r="BL1373" s="66"/>
      <c r="BM1373" s="192" t="s">
        <v>622</v>
      </c>
      <c r="BN1373" s="66"/>
      <c r="BO1373" s="66"/>
      <c r="BP1373" s="66"/>
      <c r="BQ1373" s="66"/>
      <c r="BR1373" s="66"/>
      <c r="BS1373" s="66"/>
      <c r="BT1373" s="66"/>
      <c r="BU1373" s="66"/>
      <c r="BV1373" s="66"/>
      <c r="BW1373" s="66"/>
      <c r="BX1373" s="66"/>
      <c r="BY1373" s="66"/>
      <c r="BZ1373" s="66"/>
      <c r="CA1373" s="66"/>
      <c r="CB1373" s="66"/>
      <c r="CC1373" s="66"/>
      <c r="CD1373" s="66"/>
      <c r="CE1373" s="66"/>
      <c r="CF1373" s="66"/>
      <c r="CG1373" s="66"/>
      <c r="CH1373" s="66"/>
    </row>
    <row r="1374" spans="1:86">
      <c r="A1374" s="1348" t="s">
        <v>39</v>
      </c>
      <c r="B1374" s="1348" t="s">
        <v>39</v>
      </c>
      <c r="C1374" s="537" t="s">
        <v>2120</v>
      </c>
      <c r="D1374" s="1348">
        <v>2016</v>
      </c>
      <c r="E1374" s="1349" t="s">
        <v>962</v>
      </c>
      <c r="F1374" s="1348" t="s">
        <v>403</v>
      </c>
      <c r="G1374" s="1349" t="s">
        <v>794</v>
      </c>
      <c r="H1374" s="1350" t="s">
        <v>2160</v>
      </c>
      <c r="I1374" s="1348" t="s">
        <v>1586</v>
      </c>
      <c r="J1374" s="1348" t="s">
        <v>1041</v>
      </c>
      <c r="K1374" s="1348">
        <v>0</v>
      </c>
      <c r="L1374" s="1348">
        <v>0</v>
      </c>
      <c r="M1374" s="1348">
        <v>1</v>
      </c>
      <c r="N1374" s="536">
        <f t="shared" si="21"/>
        <v>1</v>
      </c>
      <c r="O1374" s="417"/>
      <c r="BA1374" s="292"/>
      <c r="BB1374" s="66"/>
      <c r="BC1374" s="66"/>
      <c r="BD1374" s="66"/>
      <c r="BE1374" s="66"/>
      <c r="BF1374" s="66"/>
      <c r="BG1374" s="66"/>
      <c r="BH1374" s="66"/>
      <c r="BI1374" s="66"/>
      <c r="BJ1374" s="66"/>
      <c r="BK1374" s="66"/>
      <c r="BL1374" s="66"/>
      <c r="BM1374" s="192" t="s">
        <v>2925</v>
      </c>
      <c r="BN1374" s="66"/>
      <c r="BO1374" s="66"/>
      <c r="BP1374" s="66"/>
      <c r="BQ1374" s="66"/>
      <c r="BR1374" s="66"/>
      <c r="BS1374" s="66"/>
      <c r="BT1374" s="66"/>
      <c r="BU1374" s="66"/>
      <c r="BV1374" s="66"/>
      <c r="BW1374" s="66"/>
      <c r="BX1374" s="66"/>
      <c r="BY1374" s="66"/>
      <c r="BZ1374" s="66"/>
      <c r="CA1374" s="66"/>
      <c r="CB1374" s="66"/>
      <c r="CC1374" s="66"/>
      <c r="CD1374" s="66"/>
      <c r="CE1374" s="66"/>
      <c r="CF1374" s="66"/>
      <c r="CG1374" s="66"/>
      <c r="CH1374" s="66"/>
    </row>
    <row r="1375" spans="1:86">
      <c r="A1375" s="1348" t="s">
        <v>39</v>
      </c>
      <c r="B1375" s="1348" t="s">
        <v>39</v>
      </c>
      <c r="C1375" s="537" t="s">
        <v>2120</v>
      </c>
      <c r="D1375" s="1348">
        <v>2016</v>
      </c>
      <c r="E1375" s="1349" t="s">
        <v>962</v>
      </c>
      <c r="F1375" s="1348" t="s">
        <v>403</v>
      </c>
      <c r="G1375" s="1349" t="s">
        <v>794</v>
      </c>
      <c r="H1375" s="1350" t="s">
        <v>2161</v>
      </c>
      <c r="I1375" s="1348" t="s">
        <v>1586</v>
      </c>
      <c r="J1375" s="1348" t="s">
        <v>1041</v>
      </c>
      <c r="K1375" s="1348">
        <v>0</v>
      </c>
      <c r="L1375" s="1348">
        <v>0</v>
      </c>
      <c r="M1375" s="1348">
        <v>1</v>
      </c>
      <c r="N1375" s="536">
        <f t="shared" si="21"/>
        <v>1</v>
      </c>
      <c r="O1375" s="417"/>
      <c r="BA1375" s="292"/>
      <c r="BB1375" s="66"/>
      <c r="BC1375" s="66"/>
      <c r="BD1375" s="66"/>
      <c r="BE1375" s="66"/>
      <c r="BF1375" s="66"/>
      <c r="BG1375" s="66"/>
      <c r="BH1375" s="66"/>
      <c r="BI1375" s="66"/>
      <c r="BJ1375" s="66"/>
      <c r="BK1375" s="66"/>
      <c r="BL1375" s="66"/>
      <c r="BM1375" s="192" t="s">
        <v>623</v>
      </c>
      <c r="BN1375" s="66"/>
      <c r="BO1375" s="66"/>
      <c r="BP1375" s="66"/>
      <c r="BQ1375" s="66"/>
      <c r="BR1375" s="66"/>
      <c r="BS1375" s="66"/>
      <c r="BT1375" s="66"/>
      <c r="BU1375" s="66"/>
      <c r="BV1375" s="66"/>
      <c r="BW1375" s="66"/>
      <c r="BX1375" s="66"/>
      <c r="BY1375" s="66"/>
      <c r="BZ1375" s="66"/>
      <c r="CA1375" s="66"/>
      <c r="CB1375" s="66"/>
      <c r="CC1375" s="66"/>
      <c r="CD1375" s="66"/>
      <c r="CE1375" s="66"/>
      <c r="CF1375" s="66"/>
      <c r="CG1375" s="66"/>
      <c r="CH1375" s="66"/>
    </row>
    <row r="1376" spans="1:86">
      <c r="A1376" s="1348" t="s">
        <v>39</v>
      </c>
      <c r="B1376" s="1348" t="s">
        <v>39</v>
      </c>
      <c r="C1376" s="537" t="s">
        <v>2120</v>
      </c>
      <c r="D1376" s="1348">
        <v>2016</v>
      </c>
      <c r="E1376" s="1349" t="s">
        <v>962</v>
      </c>
      <c r="F1376" s="1348" t="s">
        <v>403</v>
      </c>
      <c r="G1376" s="1349" t="s">
        <v>794</v>
      </c>
      <c r="H1376" s="1350" t="s">
        <v>2162</v>
      </c>
      <c r="I1376" s="1348" t="s">
        <v>1586</v>
      </c>
      <c r="J1376" s="1348" t="s">
        <v>1041</v>
      </c>
      <c r="K1376" s="1348">
        <v>0</v>
      </c>
      <c r="L1376" s="1348">
        <v>0</v>
      </c>
      <c r="M1376" s="1348">
        <v>3</v>
      </c>
      <c r="N1376" s="536">
        <f t="shared" si="21"/>
        <v>3</v>
      </c>
      <c r="O1376" s="417"/>
      <c r="BA1376" s="292"/>
      <c r="BB1376" s="66"/>
      <c r="BC1376" s="66"/>
      <c r="BD1376" s="66"/>
      <c r="BE1376" s="66"/>
      <c r="BF1376" s="66"/>
      <c r="BG1376" s="66"/>
      <c r="BH1376" s="66"/>
      <c r="BI1376" s="66"/>
      <c r="BJ1376" s="66"/>
      <c r="BK1376" s="66"/>
      <c r="BL1376" s="66"/>
      <c r="BM1376" s="192" t="s">
        <v>624</v>
      </c>
      <c r="BN1376" s="66"/>
      <c r="BO1376" s="66"/>
      <c r="BP1376" s="66"/>
      <c r="BQ1376" s="66"/>
      <c r="BR1376" s="66"/>
      <c r="BS1376" s="66"/>
      <c r="BT1376" s="66"/>
      <c r="BU1376" s="66"/>
      <c r="BV1376" s="66"/>
      <c r="BW1376" s="66"/>
      <c r="BX1376" s="66"/>
      <c r="BY1376" s="66"/>
      <c r="BZ1376" s="66"/>
      <c r="CA1376" s="66"/>
      <c r="CB1376" s="66"/>
      <c r="CC1376" s="66"/>
      <c r="CD1376" s="66"/>
      <c r="CE1376" s="66"/>
      <c r="CF1376" s="66"/>
      <c r="CG1376" s="66"/>
      <c r="CH1376" s="66"/>
    </row>
    <row r="1377" spans="1:86">
      <c r="A1377" s="1348" t="s">
        <v>39</v>
      </c>
      <c r="B1377" s="1348" t="s">
        <v>39</v>
      </c>
      <c r="C1377" s="537" t="s">
        <v>2120</v>
      </c>
      <c r="D1377" s="1348">
        <v>2016</v>
      </c>
      <c r="E1377" s="1349" t="s">
        <v>962</v>
      </c>
      <c r="F1377" s="1348" t="s">
        <v>403</v>
      </c>
      <c r="G1377" s="1349" t="s">
        <v>794</v>
      </c>
      <c r="H1377" s="1350" t="s">
        <v>2119</v>
      </c>
      <c r="I1377" s="1348" t="s">
        <v>1586</v>
      </c>
      <c r="J1377" s="1348" t="s">
        <v>1041</v>
      </c>
      <c r="K1377" s="1348">
        <v>0</v>
      </c>
      <c r="L1377" s="1348">
        <v>0</v>
      </c>
      <c r="M1377" s="1348">
        <v>4</v>
      </c>
      <c r="N1377" s="536">
        <f t="shared" si="21"/>
        <v>4</v>
      </c>
      <c r="O1377" s="417"/>
      <c r="BA1377" s="292"/>
      <c r="BB1377" s="66"/>
      <c r="BC1377" s="66"/>
      <c r="BD1377" s="66"/>
      <c r="BE1377" s="66"/>
      <c r="BF1377" s="66"/>
      <c r="BG1377" s="66"/>
      <c r="BH1377" s="66"/>
      <c r="BI1377" s="66"/>
      <c r="BJ1377" s="66"/>
      <c r="BK1377" s="66"/>
      <c r="BL1377" s="66"/>
      <c r="BM1377" s="192" t="s">
        <v>625</v>
      </c>
      <c r="BN1377" s="66"/>
      <c r="BO1377" s="66"/>
      <c r="BP1377" s="66"/>
      <c r="BQ1377" s="66"/>
      <c r="BR1377" s="66"/>
      <c r="BS1377" s="66"/>
      <c r="BT1377" s="66"/>
      <c r="BU1377" s="66"/>
      <c r="BV1377" s="66"/>
      <c r="BW1377" s="66"/>
      <c r="BX1377" s="66"/>
      <c r="BY1377" s="66"/>
      <c r="BZ1377" s="66"/>
      <c r="CA1377" s="66"/>
      <c r="CB1377" s="66"/>
      <c r="CC1377" s="66"/>
      <c r="CD1377" s="66"/>
      <c r="CE1377" s="66"/>
      <c r="CF1377" s="66"/>
      <c r="CG1377" s="66"/>
      <c r="CH1377" s="66"/>
    </row>
    <row r="1378" spans="1:86">
      <c r="A1378" s="1348" t="s">
        <v>39</v>
      </c>
      <c r="B1378" s="1348" t="s">
        <v>39</v>
      </c>
      <c r="C1378" s="537" t="s">
        <v>2120</v>
      </c>
      <c r="D1378" s="1348">
        <v>2016</v>
      </c>
      <c r="E1378" s="1349" t="s">
        <v>962</v>
      </c>
      <c r="F1378" s="1348" t="s">
        <v>403</v>
      </c>
      <c r="G1378" s="1349" t="s">
        <v>793</v>
      </c>
      <c r="H1378" s="1350" t="s">
        <v>588</v>
      </c>
      <c r="I1378" s="1348" t="s">
        <v>1389</v>
      </c>
      <c r="J1378" s="1348" t="s">
        <v>1071</v>
      </c>
      <c r="K1378" s="1348">
        <v>0</v>
      </c>
      <c r="L1378" s="1348">
        <v>1606</v>
      </c>
      <c r="M1378" s="1348">
        <v>0</v>
      </c>
      <c r="N1378" s="536">
        <f t="shared" si="21"/>
        <v>1606</v>
      </c>
      <c r="O1378" s="417"/>
      <c r="BA1378" s="292"/>
      <c r="BB1378" s="66"/>
      <c r="BC1378" s="66"/>
      <c r="BD1378" s="66"/>
      <c r="BE1378" s="66"/>
      <c r="BF1378" s="66"/>
      <c r="BG1378" s="66"/>
      <c r="BH1378" s="66"/>
      <c r="BI1378" s="66"/>
      <c r="BJ1378" s="66"/>
      <c r="BK1378" s="66"/>
      <c r="BL1378" s="66"/>
      <c r="BM1378" s="192" t="s">
        <v>2926</v>
      </c>
      <c r="BN1378" s="66"/>
      <c r="BO1378" s="66"/>
      <c r="BP1378" s="66"/>
      <c r="BQ1378" s="66"/>
      <c r="BR1378" s="66"/>
      <c r="BS1378" s="66"/>
      <c r="BT1378" s="66"/>
      <c r="BU1378" s="66"/>
      <c r="BV1378" s="66"/>
      <c r="BW1378" s="66"/>
      <c r="BX1378" s="66"/>
      <c r="BY1378" s="66"/>
      <c r="BZ1378" s="66"/>
      <c r="CA1378" s="66"/>
      <c r="CB1378" s="66"/>
      <c r="CC1378" s="66"/>
      <c r="CD1378" s="66"/>
      <c r="CE1378" s="66"/>
      <c r="CF1378" s="66"/>
      <c r="CG1378" s="66"/>
      <c r="CH1378" s="66"/>
    </row>
    <row r="1379" spans="1:86">
      <c r="A1379" s="1348" t="s">
        <v>39</v>
      </c>
      <c r="B1379" s="1348" t="s">
        <v>39</v>
      </c>
      <c r="C1379" s="537" t="s">
        <v>2120</v>
      </c>
      <c r="D1379" s="1348">
        <v>2016</v>
      </c>
      <c r="E1379" s="1349" t="s">
        <v>962</v>
      </c>
      <c r="F1379" s="1348" t="s">
        <v>403</v>
      </c>
      <c r="G1379" s="1349" t="s">
        <v>793</v>
      </c>
      <c r="H1379" s="1350" t="s">
        <v>590</v>
      </c>
      <c r="I1379" s="537" t="s">
        <v>1389</v>
      </c>
      <c r="J1379" s="1348" t="s">
        <v>1071</v>
      </c>
      <c r="K1379" s="1348">
        <v>0</v>
      </c>
      <c r="L1379" s="1348">
        <v>105</v>
      </c>
      <c r="M1379" s="1348">
        <v>0</v>
      </c>
      <c r="N1379" s="536">
        <f t="shared" si="21"/>
        <v>105</v>
      </c>
      <c r="O1379" s="417"/>
      <c r="BA1379" s="292"/>
      <c r="BB1379" s="66"/>
      <c r="BC1379" s="66"/>
      <c r="BD1379" s="66"/>
      <c r="BE1379" s="66"/>
      <c r="BF1379" s="66"/>
      <c r="BG1379" s="66"/>
      <c r="BH1379" s="66"/>
      <c r="BI1379" s="66"/>
      <c r="BJ1379" s="66"/>
      <c r="BK1379" s="66"/>
      <c r="BL1379" s="66"/>
      <c r="BM1379" s="66" t="s">
        <v>626</v>
      </c>
      <c r="BN1379" s="66"/>
      <c r="BO1379" s="66"/>
      <c r="BP1379" s="66"/>
      <c r="BQ1379" s="66"/>
      <c r="BR1379" s="66"/>
      <c r="BS1379" s="66"/>
      <c r="BT1379" s="66"/>
      <c r="BU1379" s="66"/>
      <c r="BV1379" s="66"/>
      <c r="BW1379" s="66"/>
      <c r="BX1379" s="66"/>
      <c r="BY1379" s="66"/>
      <c r="BZ1379" s="66"/>
      <c r="CA1379" s="66"/>
      <c r="CB1379" s="66"/>
      <c r="CC1379" s="66"/>
      <c r="CD1379" s="66"/>
      <c r="CE1379" s="66"/>
      <c r="CF1379" s="66"/>
      <c r="CG1379" s="66"/>
      <c r="CH1379" s="66"/>
    </row>
    <row r="1380" spans="1:86">
      <c r="A1380" s="1348" t="s">
        <v>39</v>
      </c>
      <c r="B1380" s="1348" t="s">
        <v>39</v>
      </c>
      <c r="C1380" s="537" t="s">
        <v>2120</v>
      </c>
      <c r="D1380" s="1348">
        <v>2016</v>
      </c>
      <c r="E1380" s="1349" t="s">
        <v>962</v>
      </c>
      <c r="F1380" s="1348" t="s">
        <v>403</v>
      </c>
      <c r="G1380" s="1349" t="s">
        <v>793</v>
      </c>
      <c r="H1380" s="1350" t="s">
        <v>589</v>
      </c>
      <c r="I1380" s="537" t="s">
        <v>1389</v>
      </c>
      <c r="J1380" s="1348" t="s">
        <v>1071</v>
      </c>
      <c r="K1380" s="1348">
        <v>0</v>
      </c>
      <c r="L1380" s="1348">
        <v>205</v>
      </c>
      <c r="M1380" s="1348">
        <v>0</v>
      </c>
      <c r="N1380" s="536">
        <f t="shared" si="21"/>
        <v>205</v>
      </c>
      <c r="O1380" s="417"/>
      <c r="BA1380" s="292"/>
      <c r="BB1380" s="66"/>
      <c r="BC1380" s="66"/>
      <c r="BD1380" s="66"/>
      <c r="BE1380" s="66"/>
      <c r="BF1380" s="66"/>
      <c r="BG1380" s="66"/>
      <c r="BH1380" s="66"/>
      <c r="BI1380" s="66"/>
      <c r="BJ1380" s="66"/>
      <c r="BK1380" s="66"/>
      <c r="BL1380" s="66"/>
      <c r="BM1380" s="192" t="s">
        <v>627</v>
      </c>
      <c r="BN1380" s="66"/>
      <c r="BO1380" s="66"/>
      <c r="BP1380" s="66"/>
      <c r="BQ1380" s="66"/>
      <c r="BR1380" s="66"/>
      <c r="BS1380" s="66"/>
      <c r="BT1380" s="66"/>
      <c r="BU1380" s="66"/>
      <c r="BV1380" s="66"/>
      <c r="BW1380" s="66"/>
      <c r="BX1380" s="66"/>
      <c r="BY1380" s="66"/>
      <c r="BZ1380" s="66"/>
      <c r="CA1380" s="66"/>
      <c r="CB1380" s="66"/>
      <c r="CC1380" s="66"/>
      <c r="CD1380" s="66"/>
      <c r="CE1380" s="66"/>
      <c r="CF1380" s="66"/>
      <c r="CG1380" s="66"/>
      <c r="CH1380" s="66"/>
    </row>
    <row r="1381" spans="1:86">
      <c r="A1381" s="1348" t="s">
        <v>39</v>
      </c>
      <c r="B1381" s="1348" t="s">
        <v>39</v>
      </c>
      <c r="C1381" s="537" t="s">
        <v>2120</v>
      </c>
      <c r="D1381" s="1348">
        <v>2016</v>
      </c>
      <c r="E1381" s="1349" t="s">
        <v>962</v>
      </c>
      <c r="F1381" s="1348" t="s">
        <v>403</v>
      </c>
      <c r="G1381" s="1349" t="s">
        <v>793</v>
      </c>
      <c r="H1381" s="1350" t="s">
        <v>1125</v>
      </c>
      <c r="I1381" s="1348" t="s">
        <v>1389</v>
      </c>
      <c r="J1381" s="1348" t="s">
        <v>1071</v>
      </c>
      <c r="K1381" s="1348">
        <v>0</v>
      </c>
      <c r="L1381" s="1348">
        <v>2871</v>
      </c>
      <c r="M1381" s="1348">
        <v>0</v>
      </c>
      <c r="N1381" s="536">
        <f t="shared" si="21"/>
        <v>2871</v>
      </c>
      <c r="O1381" s="417"/>
      <c r="BA1381" s="292"/>
      <c r="BB1381" s="66"/>
      <c r="BC1381" s="66"/>
      <c r="BD1381" s="66"/>
      <c r="BE1381" s="66"/>
      <c r="BF1381" s="66"/>
      <c r="BG1381" s="66"/>
      <c r="BH1381" s="66"/>
      <c r="BI1381" s="66"/>
      <c r="BJ1381" s="66"/>
      <c r="BK1381" s="66"/>
      <c r="BL1381" s="66"/>
      <c r="BM1381" s="192" t="s">
        <v>628</v>
      </c>
      <c r="BN1381" s="66"/>
      <c r="BO1381" s="66"/>
      <c r="BP1381" s="66"/>
      <c r="BQ1381" s="66"/>
      <c r="BR1381" s="66"/>
      <c r="BS1381" s="66"/>
      <c r="BT1381" s="66"/>
      <c r="BU1381" s="66"/>
      <c r="BV1381" s="66"/>
      <c r="BW1381" s="66"/>
      <c r="BX1381" s="66"/>
      <c r="BY1381" s="66"/>
      <c r="BZ1381" s="66"/>
      <c r="CA1381" s="66"/>
      <c r="CB1381" s="66"/>
      <c r="CC1381" s="66"/>
      <c r="CD1381" s="66"/>
      <c r="CE1381" s="66"/>
      <c r="CF1381" s="66"/>
      <c r="CG1381" s="66"/>
      <c r="CH1381" s="66"/>
    </row>
    <row r="1382" spans="1:86">
      <c r="A1382" s="1348" t="s">
        <v>39</v>
      </c>
      <c r="B1382" s="1348" t="s">
        <v>39</v>
      </c>
      <c r="C1382" s="537" t="s">
        <v>2120</v>
      </c>
      <c r="D1382" s="1348">
        <v>2016</v>
      </c>
      <c r="E1382" s="1349" t="s">
        <v>962</v>
      </c>
      <c r="F1382" s="1348" t="s">
        <v>403</v>
      </c>
      <c r="G1382" s="1349" t="s">
        <v>793</v>
      </c>
      <c r="H1382" s="1350" t="s">
        <v>622</v>
      </c>
      <c r="I1382" s="1348" t="s">
        <v>1389</v>
      </c>
      <c r="J1382" s="1348" t="s">
        <v>1071</v>
      </c>
      <c r="K1382" s="1348">
        <v>0</v>
      </c>
      <c r="L1382" s="1348">
        <v>4935</v>
      </c>
      <c r="M1382" s="1348">
        <v>0</v>
      </c>
      <c r="N1382" s="536">
        <f t="shared" si="21"/>
        <v>4935</v>
      </c>
      <c r="O1382" s="417"/>
      <c r="BA1382" s="292"/>
      <c r="BB1382" s="66"/>
      <c r="BC1382" s="66"/>
      <c r="BD1382" s="66"/>
      <c r="BE1382" s="66"/>
      <c r="BF1382" s="66"/>
      <c r="BG1382" s="66"/>
      <c r="BH1382" s="66"/>
      <c r="BI1382" s="66"/>
      <c r="BJ1382" s="66"/>
      <c r="BK1382" s="66"/>
      <c r="BL1382" s="66"/>
      <c r="BM1382" s="66"/>
      <c r="BN1382" s="66"/>
      <c r="BO1382" s="66"/>
      <c r="BP1382" s="66"/>
      <c r="BQ1382" s="66"/>
      <c r="BR1382" s="66"/>
      <c r="BS1382" s="66"/>
      <c r="BT1382" s="66"/>
      <c r="BU1382" s="66"/>
      <c r="BV1382" s="66"/>
      <c r="BW1382" s="66"/>
      <c r="BX1382" s="66"/>
      <c r="BY1382" s="66"/>
      <c r="BZ1382" s="66"/>
      <c r="CA1382" s="66"/>
      <c r="CB1382" s="66"/>
      <c r="CC1382" s="66"/>
      <c r="CD1382" s="66"/>
      <c r="CE1382" s="66"/>
      <c r="CF1382" s="66"/>
      <c r="CG1382" s="66"/>
      <c r="CH1382" s="66"/>
    </row>
    <row r="1383" spans="1:86">
      <c r="A1383" s="1348" t="s">
        <v>39</v>
      </c>
      <c r="B1383" s="1348" t="s">
        <v>39</v>
      </c>
      <c r="C1383" s="537" t="s">
        <v>2120</v>
      </c>
      <c r="D1383" s="1348">
        <v>2016</v>
      </c>
      <c r="E1383" s="1349" t="s">
        <v>962</v>
      </c>
      <c r="F1383" s="1348" t="s">
        <v>403</v>
      </c>
      <c r="G1383" s="1349" t="s">
        <v>793</v>
      </c>
      <c r="H1383" s="1350" t="s">
        <v>2163</v>
      </c>
      <c r="I1383" s="1348" t="s">
        <v>1586</v>
      </c>
      <c r="J1383" s="1348" t="s">
        <v>1072</v>
      </c>
      <c r="K1383" s="1348">
        <v>0</v>
      </c>
      <c r="L1383" s="1348">
        <v>3658</v>
      </c>
      <c r="M1383" s="1348">
        <v>62</v>
      </c>
      <c r="N1383" s="536">
        <f t="shared" si="21"/>
        <v>3720</v>
      </c>
      <c r="O1383" s="417"/>
      <c r="BA1383" s="292"/>
      <c r="BB1383" s="66"/>
      <c r="BC1383" s="66"/>
      <c r="BD1383" s="66"/>
      <c r="BE1383" s="66"/>
      <c r="BF1383" s="66"/>
      <c r="BG1383" s="66"/>
      <c r="BH1383" s="66"/>
      <c r="BI1383" s="66"/>
      <c r="BJ1383" s="66"/>
      <c r="BK1383" s="66"/>
      <c r="BL1383" s="66"/>
      <c r="BM1383" s="66"/>
      <c r="BN1383" s="66"/>
      <c r="BO1383" s="66"/>
      <c r="BP1383" s="66"/>
      <c r="BQ1383" s="66"/>
      <c r="BR1383" s="66"/>
      <c r="BS1383" s="66"/>
      <c r="BT1383" s="66"/>
      <c r="BU1383" s="66"/>
      <c r="BV1383" s="66"/>
      <c r="BW1383" s="66"/>
      <c r="BX1383" s="66"/>
      <c r="BY1383" s="66"/>
      <c r="BZ1383" s="66"/>
      <c r="CA1383" s="66"/>
      <c r="CB1383" s="66"/>
      <c r="CC1383" s="66"/>
      <c r="CD1383" s="66"/>
      <c r="CE1383" s="66"/>
      <c r="CF1383" s="66"/>
      <c r="CG1383" s="66"/>
      <c r="CH1383" s="66"/>
    </row>
    <row r="1384" spans="1:86">
      <c r="A1384" s="1348" t="s">
        <v>39</v>
      </c>
      <c r="B1384" s="1348" t="s">
        <v>39</v>
      </c>
      <c r="C1384" s="537" t="s">
        <v>2120</v>
      </c>
      <c r="D1384" s="1348">
        <v>2016</v>
      </c>
      <c r="E1384" s="1349" t="s">
        <v>962</v>
      </c>
      <c r="F1384" s="1348" t="s">
        <v>403</v>
      </c>
      <c r="G1384" s="1349" t="s">
        <v>793</v>
      </c>
      <c r="H1384" s="1350" t="s">
        <v>1137</v>
      </c>
      <c r="I1384" s="1348" t="s">
        <v>1586</v>
      </c>
      <c r="J1384" s="1348" t="s">
        <v>1072</v>
      </c>
      <c r="K1384" s="1348">
        <v>0</v>
      </c>
      <c r="L1384" s="1348">
        <v>337</v>
      </c>
      <c r="M1384" s="1348">
        <v>3</v>
      </c>
      <c r="N1384" s="536">
        <f t="shared" si="21"/>
        <v>340</v>
      </c>
      <c r="O1384" s="417"/>
      <c r="BA1384" s="292"/>
      <c r="BB1384" s="66"/>
      <c r="BC1384" s="66"/>
      <c r="BD1384" s="66"/>
      <c r="BE1384" s="66"/>
      <c r="BF1384" s="66"/>
      <c r="BG1384" s="66"/>
      <c r="BH1384" s="66"/>
      <c r="BI1384" s="66"/>
      <c r="BJ1384" s="66"/>
      <c r="BK1384" s="66"/>
      <c r="BL1384" s="66"/>
      <c r="BM1384" s="66"/>
      <c r="BN1384" s="66"/>
      <c r="BO1384" s="66"/>
      <c r="BP1384" s="66"/>
      <c r="BQ1384" s="66"/>
      <c r="BR1384" s="66"/>
      <c r="BS1384" s="66"/>
      <c r="BT1384" s="66"/>
      <c r="BU1384" s="66"/>
      <c r="BV1384" s="66"/>
      <c r="BW1384" s="66"/>
      <c r="BX1384" s="66"/>
      <c r="BY1384" s="66"/>
      <c r="BZ1384" s="66"/>
      <c r="CA1384" s="66"/>
      <c r="CB1384" s="66"/>
      <c r="CC1384" s="66"/>
      <c r="CD1384" s="66"/>
      <c r="CE1384" s="66"/>
      <c r="CF1384" s="66"/>
      <c r="CG1384" s="66"/>
      <c r="CH1384" s="66"/>
    </row>
    <row r="1385" spans="1:86">
      <c r="A1385" s="1348" t="s">
        <v>39</v>
      </c>
      <c r="B1385" s="1348" t="s">
        <v>39</v>
      </c>
      <c r="C1385" s="537" t="s">
        <v>2120</v>
      </c>
      <c r="D1385" s="1348">
        <v>2016</v>
      </c>
      <c r="E1385" s="1349" t="s">
        <v>962</v>
      </c>
      <c r="F1385" s="1348" t="s">
        <v>403</v>
      </c>
      <c r="G1385" s="1349" t="s">
        <v>793</v>
      </c>
      <c r="H1385" s="1350" t="s">
        <v>2164</v>
      </c>
      <c r="I1385" s="1348" t="s">
        <v>1586</v>
      </c>
      <c r="J1385" s="1348" t="s">
        <v>1072</v>
      </c>
      <c r="K1385" s="1348">
        <v>0</v>
      </c>
      <c r="L1385" s="1348">
        <v>132</v>
      </c>
      <c r="M1385" s="1348">
        <v>186</v>
      </c>
      <c r="N1385" s="536">
        <f t="shared" si="21"/>
        <v>318</v>
      </c>
      <c r="O1385" s="417"/>
      <c r="BA1385" s="292"/>
      <c r="BB1385" s="66"/>
      <c r="BC1385" s="66"/>
      <c r="BD1385" s="66"/>
      <c r="BE1385" s="66"/>
      <c r="BF1385" s="66"/>
      <c r="BG1385" s="66"/>
      <c r="BH1385" s="66"/>
      <c r="BI1385" s="66"/>
      <c r="BJ1385" s="66"/>
      <c r="BK1385" s="66"/>
      <c r="BL1385" s="66"/>
      <c r="BM1385" s="66"/>
      <c r="BN1385" s="66"/>
      <c r="BO1385" s="66"/>
      <c r="BP1385" s="66"/>
      <c r="BQ1385" s="66"/>
      <c r="BR1385" s="66"/>
      <c r="BS1385" s="66"/>
      <c r="BT1385" s="66"/>
      <c r="BU1385" s="66"/>
      <c r="BV1385" s="66"/>
      <c r="BW1385" s="66"/>
      <c r="BX1385" s="66"/>
      <c r="BY1385" s="66"/>
      <c r="BZ1385" s="66"/>
      <c r="CA1385" s="66"/>
      <c r="CB1385" s="66"/>
      <c r="CC1385" s="66"/>
      <c r="CD1385" s="66"/>
      <c r="CE1385" s="66"/>
      <c r="CF1385" s="66"/>
      <c r="CG1385" s="66"/>
      <c r="CH1385" s="66"/>
    </row>
    <row r="1386" spans="1:86">
      <c r="A1386" s="1348" t="s">
        <v>39</v>
      </c>
      <c r="B1386" s="1348" t="s">
        <v>39</v>
      </c>
      <c r="C1386" s="537" t="s">
        <v>2120</v>
      </c>
      <c r="D1386" s="1348">
        <v>2016</v>
      </c>
      <c r="E1386" s="1349" t="s">
        <v>962</v>
      </c>
      <c r="F1386" s="1348" t="s">
        <v>403</v>
      </c>
      <c r="G1386" s="1349" t="s">
        <v>793</v>
      </c>
      <c r="H1386" s="1350" t="s">
        <v>2165</v>
      </c>
      <c r="I1386" s="1348" t="s">
        <v>1586</v>
      </c>
      <c r="J1386" s="1348" t="s">
        <v>1072</v>
      </c>
      <c r="K1386" s="1348">
        <v>0</v>
      </c>
      <c r="L1386" s="1348">
        <v>128</v>
      </c>
      <c r="M1386" s="1348">
        <v>55</v>
      </c>
      <c r="N1386" s="536">
        <f t="shared" si="21"/>
        <v>183</v>
      </c>
      <c r="O1386" s="417"/>
      <c r="BA1386" s="292"/>
      <c r="BB1386" s="66"/>
      <c r="BC1386" s="66"/>
      <c r="BD1386" s="66"/>
      <c r="BE1386" s="66"/>
      <c r="BF1386" s="66"/>
      <c r="BG1386" s="66"/>
      <c r="BH1386" s="66"/>
      <c r="BI1386" s="66"/>
      <c r="BJ1386" s="66"/>
      <c r="BK1386" s="66"/>
      <c r="BL1386" s="66"/>
      <c r="BM1386" s="66"/>
      <c r="BN1386" s="66"/>
      <c r="BO1386" s="66"/>
      <c r="BP1386" s="66"/>
      <c r="BQ1386" s="66"/>
      <c r="BR1386" s="66"/>
      <c r="BS1386" s="66"/>
      <c r="BT1386" s="66"/>
      <c r="BU1386" s="66"/>
      <c r="BV1386" s="66"/>
      <c r="BW1386" s="66"/>
      <c r="BX1386" s="66"/>
      <c r="BY1386" s="66"/>
      <c r="BZ1386" s="66"/>
      <c r="CA1386" s="66"/>
      <c r="CB1386" s="66"/>
      <c r="CC1386" s="66"/>
      <c r="CD1386" s="66"/>
      <c r="CE1386" s="66"/>
      <c r="CF1386" s="66"/>
      <c r="CG1386" s="66"/>
      <c r="CH1386" s="66"/>
    </row>
    <row r="1387" spans="1:86">
      <c r="A1387" s="1348" t="s">
        <v>39</v>
      </c>
      <c r="B1387" s="1348" t="s">
        <v>39</v>
      </c>
      <c r="C1387" s="537" t="s">
        <v>2120</v>
      </c>
      <c r="D1387" s="1348">
        <v>2016</v>
      </c>
      <c r="E1387" s="1349" t="s">
        <v>962</v>
      </c>
      <c r="F1387" s="1348" t="s">
        <v>403</v>
      </c>
      <c r="G1387" s="1349" t="s">
        <v>793</v>
      </c>
      <c r="H1387" s="1350" t="s">
        <v>2166</v>
      </c>
      <c r="I1387" s="1348" t="s">
        <v>1586</v>
      </c>
      <c r="J1387" s="1348" t="s">
        <v>1072</v>
      </c>
      <c r="K1387" s="1348">
        <v>0</v>
      </c>
      <c r="L1387" s="1348">
        <v>121</v>
      </c>
      <c r="M1387" s="1348">
        <v>0</v>
      </c>
      <c r="N1387" s="536">
        <f t="shared" si="21"/>
        <v>121</v>
      </c>
      <c r="O1387" s="417"/>
      <c r="BA1387" s="292"/>
      <c r="BB1387" s="66"/>
      <c r="BC1387" s="66"/>
      <c r="BD1387" s="66"/>
      <c r="BE1387" s="66"/>
      <c r="BF1387" s="66"/>
      <c r="BG1387" s="66"/>
      <c r="BH1387" s="66"/>
      <c r="BI1387" s="66"/>
      <c r="BJ1387" s="66"/>
      <c r="BK1387" s="66"/>
      <c r="BL1387" s="66"/>
      <c r="BM1387" s="66"/>
      <c r="BN1387" s="66"/>
      <c r="BO1387" s="66"/>
      <c r="BP1387" s="66"/>
      <c r="BQ1387" s="66"/>
      <c r="BR1387" s="66"/>
      <c r="BS1387" s="66"/>
      <c r="BT1387" s="66"/>
      <c r="BU1387" s="66"/>
      <c r="BV1387" s="66"/>
      <c r="BW1387" s="66"/>
      <c r="BX1387" s="66"/>
      <c r="BY1387" s="66"/>
      <c r="BZ1387" s="66"/>
      <c r="CA1387" s="66"/>
      <c r="CB1387" s="66"/>
      <c r="CC1387" s="66"/>
      <c r="CD1387" s="66"/>
      <c r="CE1387" s="66"/>
      <c r="CF1387" s="66"/>
      <c r="CG1387" s="66"/>
      <c r="CH1387" s="66"/>
    </row>
    <row r="1388" spans="1:86">
      <c r="A1388" s="1348" t="s">
        <v>39</v>
      </c>
      <c r="B1388" s="1348" t="s">
        <v>39</v>
      </c>
      <c r="C1388" s="537" t="s">
        <v>2120</v>
      </c>
      <c r="D1388" s="1348">
        <v>2016</v>
      </c>
      <c r="E1388" s="1349" t="s">
        <v>962</v>
      </c>
      <c r="F1388" s="1348" t="s">
        <v>403</v>
      </c>
      <c r="G1388" s="1349" t="s">
        <v>793</v>
      </c>
      <c r="H1388" s="1350" t="s">
        <v>559</v>
      </c>
      <c r="I1388" s="1348" t="s">
        <v>1586</v>
      </c>
      <c r="J1388" s="1348" t="s">
        <v>1072</v>
      </c>
      <c r="K1388" s="1348">
        <v>0</v>
      </c>
      <c r="L1388" s="1348">
        <v>104</v>
      </c>
      <c r="M1388" s="1348">
        <v>12</v>
      </c>
      <c r="N1388" s="536">
        <f t="shared" si="21"/>
        <v>116</v>
      </c>
      <c r="O1388" s="417"/>
      <c r="BA1388" s="292"/>
      <c r="BB1388" s="66"/>
      <c r="BC1388" s="66"/>
      <c r="BD1388" s="66"/>
      <c r="BE1388" s="66"/>
      <c r="BF1388" s="66"/>
      <c r="BG1388" s="66"/>
      <c r="BH1388" s="66"/>
      <c r="BI1388" s="66"/>
      <c r="BJ1388" s="66"/>
      <c r="BK1388" s="66"/>
      <c r="BL1388" s="66"/>
      <c r="BM1388" s="66"/>
      <c r="BN1388" s="66"/>
      <c r="BO1388" s="66"/>
      <c r="BP1388" s="66"/>
      <c r="BQ1388" s="66"/>
      <c r="BR1388" s="66"/>
      <c r="BS1388" s="66"/>
      <c r="BT1388" s="66"/>
      <c r="BU1388" s="66"/>
      <c r="BV1388" s="66"/>
      <c r="BW1388" s="66"/>
      <c r="BX1388" s="66"/>
      <c r="BY1388" s="66"/>
      <c r="BZ1388" s="66"/>
      <c r="CA1388" s="66"/>
      <c r="CB1388" s="66"/>
      <c r="CC1388" s="66"/>
      <c r="CD1388" s="66"/>
      <c r="CE1388" s="66"/>
      <c r="CF1388" s="66"/>
      <c r="CG1388" s="66"/>
      <c r="CH1388" s="66"/>
    </row>
    <row r="1389" spans="1:86">
      <c r="A1389" s="1348" t="s">
        <v>39</v>
      </c>
      <c r="B1389" s="1348" t="s">
        <v>39</v>
      </c>
      <c r="C1389" s="537" t="s">
        <v>2120</v>
      </c>
      <c r="D1389" s="1348">
        <v>2016</v>
      </c>
      <c r="E1389" s="1349" t="s">
        <v>962</v>
      </c>
      <c r="F1389" s="1348" t="s">
        <v>403</v>
      </c>
      <c r="G1389" s="1349" t="s">
        <v>793</v>
      </c>
      <c r="H1389" s="1350" t="s">
        <v>100</v>
      </c>
      <c r="I1389" s="1348" t="s">
        <v>1586</v>
      </c>
      <c r="J1389" s="1348" t="s">
        <v>1072</v>
      </c>
      <c r="K1389" s="1348">
        <v>0</v>
      </c>
      <c r="L1389" s="1348">
        <v>99</v>
      </c>
      <c r="M1389" s="1348">
        <v>61</v>
      </c>
      <c r="N1389" s="536">
        <f t="shared" si="21"/>
        <v>160</v>
      </c>
      <c r="O1389" s="417"/>
      <c r="BA1389" s="292"/>
      <c r="BB1389" s="66"/>
      <c r="BC1389" s="66"/>
      <c r="BD1389" s="66"/>
      <c r="BE1389" s="66"/>
      <c r="BF1389" s="66"/>
      <c r="BG1389" s="66"/>
      <c r="BH1389" s="66"/>
      <c r="BI1389" s="66"/>
      <c r="BJ1389" s="66"/>
      <c r="BK1389" s="66"/>
      <c r="BL1389" s="66"/>
      <c r="BN1389" s="66"/>
      <c r="BO1389" s="66"/>
      <c r="BP1389" s="66"/>
      <c r="BQ1389" s="66"/>
      <c r="BR1389" s="66"/>
      <c r="BS1389" s="66"/>
      <c r="BT1389" s="66"/>
      <c r="BU1389" s="66"/>
      <c r="BV1389" s="66"/>
      <c r="BW1389" s="66"/>
      <c r="BX1389" s="66"/>
      <c r="BY1389" s="66"/>
      <c r="BZ1389" s="66"/>
      <c r="CA1389" s="66"/>
      <c r="CB1389" s="66"/>
      <c r="CC1389" s="66"/>
      <c r="CD1389" s="66"/>
      <c r="CE1389" s="66"/>
      <c r="CF1389" s="66"/>
      <c r="CG1389" s="66"/>
      <c r="CH1389" s="66"/>
    </row>
    <row r="1390" spans="1:86">
      <c r="A1390" s="1348" t="s">
        <v>39</v>
      </c>
      <c r="B1390" s="1348" t="s">
        <v>39</v>
      </c>
      <c r="C1390" s="537" t="s">
        <v>2120</v>
      </c>
      <c r="D1390" s="1348">
        <v>2016</v>
      </c>
      <c r="E1390" s="1349" t="s">
        <v>962</v>
      </c>
      <c r="F1390" s="1348" t="s">
        <v>403</v>
      </c>
      <c r="G1390" s="1349" t="s">
        <v>793</v>
      </c>
      <c r="H1390" s="1350" t="s">
        <v>1122</v>
      </c>
      <c r="I1390" s="1348" t="s">
        <v>1586</v>
      </c>
      <c r="J1390" s="1348" t="s">
        <v>1072</v>
      </c>
      <c r="K1390" s="1348">
        <v>0</v>
      </c>
      <c r="L1390" s="1348">
        <v>68</v>
      </c>
      <c r="M1390" s="1348">
        <v>5</v>
      </c>
      <c r="N1390" s="536">
        <f t="shared" si="21"/>
        <v>73</v>
      </c>
      <c r="O1390" s="417"/>
      <c r="BA1390" s="292"/>
      <c r="BB1390" s="66"/>
      <c r="BC1390" s="66"/>
      <c r="BD1390" s="66"/>
      <c r="BE1390" s="66"/>
      <c r="BF1390" s="66"/>
      <c r="BG1390" s="66"/>
      <c r="BH1390" s="66"/>
      <c r="BI1390" s="66"/>
      <c r="BJ1390" s="66"/>
      <c r="BK1390" s="66"/>
      <c r="BL1390" s="66"/>
      <c r="BN1390" s="66"/>
      <c r="BO1390" s="66"/>
      <c r="BP1390" s="66"/>
      <c r="BQ1390" s="66"/>
      <c r="BR1390" s="66"/>
      <c r="BS1390" s="66"/>
      <c r="BT1390" s="66"/>
      <c r="BU1390" s="66"/>
      <c r="BV1390" s="66"/>
      <c r="BW1390" s="66"/>
      <c r="BX1390" s="66"/>
      <c r="BY1390" s="66"/>
      <c r="BZ1390" s="66"/>
      <c r="CA1390" s="66"/>
      <c r="CB1390" s="66"/>
      <c r="CC1390" s="66"/>
      <c r="CD1390" s="66"/>
      <c r="CE1390" s="66"/>
      <c r="CF1390" s="66"/>
      <c r="CG1390" s="66"/>
      <c r="CH1390" s="66"/>
    </row>
    <row r="1391" spans="1:86">
      <c r="A1391" s="1348" t="s">
        <v>39</v>
      </c>
      <c r="B1391" s="1348" t="s">
        <v>39</v>
      </c>
      <c r="C1391" s="537" t="s">
        <v>2120</v>
      </c>
      <c r="D1391" s="1348">
        <v>2016</v>
      </c>
      <c r="E1391" s="1349" t="s">
        <v>962</v>
      </c>
      <c r="F1391" s="1348" t="s">
        <v>403</v>
      </c>
      <c r="G1391" s="1349" t="s">
        <v>793</v>
      </c>
      <c r="H1391" s="1350" t="s">
        <v>2167</v>
      </c>
      <c r="I1391" s="1348" t="s">
        <v>1586</v>
      </c>
      <c r="J1391" s="1348" t="s">
        <v>1072</v>
      </c>
      <c r="K1391" s="1348">
        <v>0</v>
      </c>
      <c r="L1391" s="1348">
        <v>59</v>
      </c>
      <c r="M1391" s="1348">
        <v>25</v>
      </c>
      <c r="N1391" s="536">
        <f t="shared" si="21"/>
        <v>84</v>
      </c>
      <c r="O1391" s="417"/>
      <c r="BA1391" s="292"/>
      <c r="BB1391" s="66"/>
      <c r="BC1391" s="66"/>
      <c r="BD1391" s="66"/>
      <c r="BE1391" s="66"/>
      <c r="BF1391" s="66"/>
      <c r="BG1391" s="66"/>
      <c r="BH1391" s="66"/>
      <c r="BI1391" s="66"/>
      <c r="BJ1391" s="66"/>
      <c r="BK1391" s="66"/>
      <c r="BL1391" s="66"/>
      <c r="BN1391" s="66"/>
      <c r="BO1391" s="66"/>
      <c r="BP1391" s="66"/>
      <c r="BQ1391" s="66"/>
      <c r="BR1391" s="66"/>
      <c r="BS1391" s="66"/>
      <c r="BT1391" s="66"/>
      <c r="BU1391" s="66"/>
      <c r="BV1391" s="66"/>
      <c r="BW1391" s="66"/>
      <c r="BX1391" s="66"/>
      <c r="BY1391" s="66"/>
      <c r="BZ1391" s="66"/>
      <c r="CA1391" s="66"/>
      <c r="CB1391" s="66"/>
      <c r="CC1391" s="66"/>
      <c r="CD1391" s="66"/>
      <c r="CE1391" s="66"/>
      <c r="CF1391" s="66"/>
      <c r="CG1391" s="66"/>
      <c r="CH1391" s="66"/>
    </row>
    <row r="1392" spans="1:86">
      <c r="A1392" s="1348" t="s">
        <v>39</v>
      </c>
      <c r="B1392" s="1348" t="s">
        <v>39</v>
      </c>
      <c r="C1392" s="537" t="s">
        <v>2120</v>
      </c>
      <c r="D1392" s="1348">
        <v>2016</v>
      </c>
      <c r="E1392" s="1349" t="s">
        <v>962</v>
      </c>
      <c r="F1392" s="1348" t="s">
        <v>403</v>
      </c>
      <c r="G1392" s="1349" t="s">
        <v>793</v>
      </c>
      <c r="H1392" s="1350" t="s">
        <v>543</v>
      </c>
      <c r="I1392" s="1348" t="s">
        <v>1586</v>
      </c>
      <c r="J1392" s="1348" t="s">
        <v>1072</v>
      </c>
      <c r="K1392" s="1348">
        <v>0</v>
      </c>
      <c r="L1392" s="1348">
        <v>44</v>
      </c>
      <c r="M1392" s="1348">
        <v>0</v>
      </c>
      <c r="N1392" s="536">
        <f t="shared" si="21"/>
        <v>44</v>
      </c>
      <c r="O1392" s="417"/>
      <c r="BA1392" s="292"/>
      <c r="BB1392" s="66"/>
      <c r="BC1392" s="66"/>
      <c r="BD1392" s="66"/>
      <c r="BE1392" s="66"/>
      <c r="BF1392" s="66"/>
      <c r="BG1392" s="66"/>
      <c r="BH1392" s="66"/>
      <c r="BI1392" s="66"/>
      <c r="BJ1392" s="66"/>
      <c r="BK1392" s="66"/>
      <c r="BL1392" s="66"/>
      <c r="BN1392" s="66"/>
      <c r="BO1392" s="66"/>
      <c r="BP1392" s="66"/>
      <c r="BQ1392" s="66"/>
      <c r="BR1392" s="66"/>
      <c r="BS1392" s="66"/>
      <c r="BT1392" s="66"/>
      <c r="BU1392" s="66"/>
      <c r="BV1392" s="66"/>
      <c r="BW1392" s="66"/>
      <c r="BX1392" s="66"/>
      <c r="BY1392" s="66"/>
      <c r="BZ1392" s="66"/>
      <c r="CA1392" s="66"/>
      <c r="CB1392" s="66"/>
      <c r="CC1392" s="66"/>
      <c r="CD1392" s="66"/>
      <c r="CE1392" s="66"/>
      <c r="CF1392" s="66"/>
      <c r="CG1392" s="66"/>
      <c r="CH1392" s="66"/>
    </row>
    <row r="1393" spans="1:15">
      <c r="A1393" s="1348" t="s">
        <v>39</v>
      </c>
      <c r="B1393" s="1348" t="s">
        <v>39</v>
      </c>
      <c r="C1393" s="537" t="s">
        <v>2120</v>
      </c>
      <c r="D1393" s="1348">
        <v>2016</v>
      </c>
      <c r="E1393" s="1349" t="s">
        <v>962</v>
      </c>
      <c r="F1393" s="1348" t="s">
        <v>403</v>
      </c>
      <c r="G1393" s="1349" t="s">
        <v>793</v>
      </c>
      <c r="H1393" s="1350" t="s">
        <v>1124</v>
      </c>
      <c r="I1393" s="1348" t="s">
        <v>1586</v>
      </c>
      <c r="J1393" s="1348" t="s">
        <v>1072</v>
      </c>
      <c r="K1393" s="1348">
        <v>0</v>
      </c>
      <c r="L1393" s="1348">
        <v>34</v>
      </c>
      <c r="M1393" s="1348">
        <v>22</v>
      </c>
      <c r="N1393" s="536">
        <f t="shared" si="21"/>
        <v>56</v>
      </c>
      <c r="O1393" s="417"/>
    </row>
    <row r="1394" spans="1:15">
      <c r="A1394" s="1348" t="s">
        <v>39</v>
      </c>
      <c r="B1394" s="1348" t="s">
        <v>39</v>
      </c>
      <c r="C1394" s="537" t="s">
        <v>2120</v>
      </c>
      <c r="D1394" s="1348">
        <v>2016</v>
      </c>
      <c r="E1394" s="1349" t="s">
        <v>962</v>
      </c>
      <c r="F1394" s="1348" t="s">
        <v>403</v>
      </c>
      <c r="G1394" s="1349" t="s">
        <v>793</v>
      </c>
      <c r="H1394" s="1350" t="s">
        <v>548</v>
      </c>
      <c r="I1394" s="1348" t="s">
        <v>1389</v>
      </c>
      <c r="J1394" s="1348" t="s">
        <v>1072</v>
      </c>
      <c r="K1394" s="1348">
        <v>0</v>
      </c>
      <c r="L1394" s="1348">
        <v>33</v>
      </c>
      <c r="M1394" s="1348">
        <v>1</v>
      </c>
      <c r="N1394" s="536">
        <f t="shared" si="21"/>
        <v>34</v>
      </c>
      <c r="O1394" s="417"/>
    </row>
    <row r="1395" spans="1:15">
      <c r="A1395" s="1348" t="s">
        <v>39</v>
      </c>
      <c r="B1395" s="1348" t="s">
        <v>39</v>
      </c>
      <c r="C1395" s="537" t="s">
        <v>2120</v>
      </c>
      <c r="D1395" s="1348">
        <v>2016</v>
      </c>
      <c r="E1395" s="1349" t="s">
        <v>962</v>
      </c>
      <c r="F1395" s="1348" t="s">
        <v>403</v>
      </c>
      <c r="G1395" s="1349" t="s">
        <v>793</v>
      </c>
      <c r="H1395" s="1350" t="s">
        <v>2168</v>
      </c>
      <c r="I1395" s="1348" t="s">
        <v>1586</v>
      </c>
      <c r="J1395" s="1348" t="s">
        <v>1072</v>
      </c>
      <c r="K1395" s="1348">
        <v>0</v>
      </c>
      <c r="L1395" s="1348">
        <v>31</v>
      </c>
      <c r="M1395" s="1348">
        <v>1</v>
      </c>
      <c r="N1395" s="536">
        <f t="shared" si="21"/>
        <v>32</v>
      </c>
      <c r="O1395" s="417"/>
    </row>
    <row r="1396" spans="1:15">
      <c r="A1396" s="1348" t="s">
        <v>39</v>
      </c>
      <c r="B1396" s="1348" t="s">
        <v>39</v>
      </c>
      <c r="C1396" s="537" t="s">
        <v>2120</v>
      </c>
      <c r="D1396" s="1348">
        <v>2016</v>
      </c>
      <c r="E1396" s="1349" t="s">
        <v>962</v>
      </c>
      <c r="F1396" s="1348" t="s">
        <v>403</v>
      </c>
      <c r="G1396" s="1349" t="s">
        <v>793</v>
      </c>
      <c r="H1396" s="1350" t="s">
        <v>1121</v>
      </c>
      <c r="I1396" s="537" t="s">
        <v>1586</v>
      </c>
      <c r="J1396" s="1348" t="s">
        <v>1072</v>
      </c>
      <c r="K1396" s="1348">
        <v>0</v>
      </c>
      <c r="L1396" s="1348">
        <v>29</v>
      </c>
      <c r="M1396" s="1348">
        <v>16</v>
      </c>
      <c r="N1396" s="536">
        <f t="shared" si="21"/>
        <v>45</v>
      </c>
      <c r="O1396" s="417"/>
    </row>
    <row r="1397" spans="1:15">
      <c r="A1397" s="1348" t="s">
        <v>39</v>
      </c>
      <c r="B1397" s="1348" t="s">
        <v>39</v>
      </c>
      <c r="C1397" s="537" t="s">
        <v>2120</v>
      </c>
      <c r="D1397" s="1348">
        <v>2016</v>
      </c>
      <c r="E1397" s="1349" t="s">
        <v>962</v>
      </c>
      <c r="F1397" s="1348" t="s">
        <v>403</v>
      </c>
      <c r="G1397" s="1349" t="s">
        <v>793</v>
      </c>
      <c r="H1397" s="1350" t="s">
        <v>2157</v>
      </c>
      <c r="I1397" s="537" t="s">
        <v>1586</v>
      </c>
      <c r="J1397" s="1348" t="s">
        <v>1072</v>
      </c>
      <c r="K1397" s="1348">
        <v>0</v>
      </c>
      <c r="L1397" s="1348">
        <v>28</v>
      </c>
      <c r="M1397" s="1348">
        <v>12</v>
      </c>
      <c r="N1397" s="536">
        <f t="shared" si="21"/>
        <v>40</v>
      </c>
      <c r="O1397" s="417"/>
    </row>
    <row r="1398" spans="1:15">
      <c r="A1398" s="1348" t="s">
        <v>39</v>
      </c>
      <c r="B1398" s="1348" t="s">
        <v>39</v>
      </c>
      <c r="C1398" s="537" t="s">
        <v>2120</v>
      </c>
      <c r="D1398" s="1348">
        <v>2016</v>
      </c>
      <c r="E1398" s="1349" t="s">
        <v>962</v>
      </c>
      <c r="F1398" s="1348" t="s">
        <v>403</v>
      </c>
      <c r="G1398" s="1349" t="s">
        <v>793</v>
      </c>
      <c r="H1398" s="1350" t="s">
        <v>1403</v>
      </c>
      <c r="I1398" s="537" t="s">
        <v>1586</v>
      </c>
      <c r="J1398" s="1348" t="s">
        <v>1072</v>
      </c>
      <c r="K1398" s="1348">
        <v>0</v>
      </c>
      <c r="L1398" s="1348">
        <v>24</v>
      </c>
      <c r="M1398" s="1348">
        <v>0</v>
      </c>
      <c r="N1398" s="536">
        <f t="shared" si="21"/>
        <v>24</v>
      </c>
      <c r="O1398" s="417"/>
    </row>
    <row r="1399" spans="1:15">
      <c r="A1399" s="1348" t="s">
        <v>39</v>
      </c>
      <c r="B1399" s="1348" t="s">
        <v>39</v>
      </c>
      <c r="C1399" s="537" t="s">
        <v>2120</v>
      </c>
      <c r="D1399" s="1348">
        <v>2016</v>
      </c>
      <c r="E1399" s="1349" t="s">
        <v>962</v>
      </c>
      <c r="F1399" s="1348" t="s">
        <v>403</v>
      </c>
      <c r="G1399" s="1349" t="s">
        <v>793</v>
      </c>
      <c r="H1399" s="1350" t="s">
        <v>2169</v>
      </c>
      <c r="I1399" s="537" t="s">
        <v>1586</v>
      </c>
      <c r="J1399" s="1348" t="s">
        <v>1072</v>
      </c>
      <c r="K1399" s="1348">
        <v>0</v>
      </c>
      <c r="L1399" s="1348">
        <v>19</v>
      </c>
      <c r="M1399" s="1348">
        <v>1</v>
      </c>
      <c r="N1399" s="536">
        <f t="shared" si="21"/>
        <v>20</v>
      </c>
      <c r="O1399" s="417"/>
    </row>
    <row r="1400" spans="1:15">
      <c r="A1400" s="1348" t="s">
        <v>39</v>
      </c>
      <c r="B1400" s="1348" t="s">
        <v>39</v>
      </c>
      <c r="C1400" s="537" t="s">
        <v>2120</v>
      </c>
      <c r="D1400" s="1348">
        <v>2016</v>
      </c>
      <c r="E1400" s="1349" t="s">
        <v>962</v>
      </c>
      <c r="F1400" s="1348" t="s">
        <v>403</v>
      </c>
      <c r="G1400" s="1349" t="s">
        <v>793</v>
      </c>
      <c r="H1400" s="1350" t="s">
        <v>2170</v>
      </c>
      <c r="I1400" s="1348" t="s">
        <v>1586</v>
      </c>
      <c r="J1400" s="1348" t="s">
        <v>1072</v>
      </c>
      <c r="K1400" s="1348">
        <v>0</v>
      </c>
      <c r="L1400" s="1348">
        <v>19</v>
      </c>
      <c r="M1400" s="1348">
        <v>2</v>
      </c>
      <c r="N1400" s="536">
        <f t="shared" si="21"/>
        <v>21</v>
      </c>
      <c r="O1400" s="417"/>
    </row>
    <row r="1401" spans="1:15">
      <c r="A1401" s="1348" t="s">
        <v>39</v>
      </c>
      <c r="B1401" s="1348" t="s">
        <v>39</v>
      </c>
      <c r="C1401" s="537" t="s">
        <v>2120</v>
      </c>
      <c r="D1401" s="1348">
        <v>2016</v>
      </c>
      <c r="E1401" s="1349" t="s">
        <v>962</v>
      </c>
      <c r="F1401" s="1348" t="s">
        <v>403</v>
      </c>
      <c r="G1401" s="1349" t="s">
        <v>793</v>
      </c>
      <c r="H1401" s="1350" t="s">
        <v>2171</v>
      </c>
      <c r="I1401" s="1348" t="s">
        <v>1586</v>
      </c>
      <c r="J1401" s="1348" t="s">
        <v>1072</v>
      </c>
      <c r="K1401" s="1348">
        <v>0</v>
      </c>
      <c r="L1401" s="1348">
        <v>18</v>
      </c>
      <c r="M1401" s="1348">
        <v>42</v>
      </c>
      <c r="N1401" s="536">
        <f t="shared" si="21"/>
        <v>60</v>
      </c>
      <c r="O1401" s="417"/>
    </row>
    <row r="1402" spans="1:15">
      <c r="A1402" s="1348" t="s">
        <v>39</v>
      </c>
      <c r="B1402" s="1348" t="s">
        <v>39</v>
      </c>
      <c r="C1402" s="537" t="s">
        <v>2120</v>
      </c>
      <c r="D1402" s="1348">
        <v>2016</v>
      </c>
      <c r="E1402" s="1349" t="s">
        <v>962</v>
      </c>
      <c r="F1402" s="1348" t="s">
        <v>403</v>
      </c>
      <c r="G1402" s="1349" t="s">
        <v>793</v>
      </c>
      <c r="H1402" s="1350" t="s">
        <v>2066</v>
      </c>
      <c r="I1402" s="537" t="s">
        <v>1586</v>
      </c>
      <c r="J1402" s="1348" t="s">
        <v>1072</v>
      </c>
      <c r="K1402" s="1348">
        <v>0</v>
      </c>
      <c r="L1402" s="1348">
        <v>17</v>
      </c>
      <c r="M1402" s="1348">
        <v>0</v>
      </c>
      <c r="N1402" s="536">
        <f t="shared" si="21"/>
        <v>17</v>
      </c>
      <c r="O1402" s="417"/>
    </row>
    <row r="1403" spans="1:15">
      <c r="A1403" s="1348" t="s">
        <v>39</v>
      </c>
      <c r="B1403" s="1348" t="s">
        <v>39</v>
      </c>
      <c r="C1403" s="537" t="s">
        <v>2120</v>
      </c>
      <c r="D1403" s="1348">
        <v>2016</v>
      </c>
      <c r="E1403" s="1349" t="s">
        <v>962</v>
      </c>
      <c r="F1403" s="1348" t="s">
        <v>403</v>
      </c>
      <c r="G1403" s="1349" t="s">
        <v>793</v>
      </c>
      <c r="H1403" s="1350" t="s">
        <v>2172</v>
      </c>
      <c r="I1403" s="537" t="s">
        <v>1586</v>
      </c>
      <c r="J1403" s="1348" t="s">
        <v>1072</v>
      </c>
      <c r="K1403" s="1348">
        <v>0</v>
      </c>
      <c r="L1403" s="1348">
        <v>16</v>
      </c>
      <c r="M1403" s="1348">
        <v>4</v>
      </c>
      <c r="N1403" s="536">
        <f t="shared" si="21"/>
        <v>20</v>
      </c>
      <c r="O1403" s="417"/>
    </row>
    <row r="1404" spans="1:15">
      <c r="A1404" s="1348" t="s">
        <v>39</v>
      </c>
      <c r="B1404" s="1348" t="s">
        <v>39</v>
      </c>
      <c r="C1404" s="537" t="s">
        <v>2120</v>
      </c>
      <c r="D1404" s="1348">
        <v>2016</v>
      </c>
      <c r="E1404" s="1349" t="s">
        <v>962</v>
      </c>
      <c r="F1404" s="1348" t="s">
        <v>403</v>
      </c>
      <c r="G1404" s="1349" t="s">
        <v>793</v>
      </c>
      <c r="H1404" s="1350" t="s">
        <v>2173</v>
      </c>
      <c r="I1404" s="537" t="s">
        <v>1586</v>
      </c>
      <c r="J1404" s="1348" t="s">
        <v>1072</v>
      </c>
      <c r="K1404" s="1348">
        <v>0</v>
      </c>
      <c r="L1404" s="1348">
        <v>13</v>
      </c>
      <c r="M1404" s="1348">
        <v>0</v>
      </c>
      <c r="N1404" s="536">
        <f t="shared" si="21"/>
        <v>13</v>
      </c>
      <c r="O1404" s="417"/>
    </row>
    <row r="1405" spans="1:15">
      <c r="A1405" s="1348" t="s">
        <v>39</v>
      </c>
      <c r="B1405" s="1348" t="s">
        <v>39</v>
      </c>
      <c r="C1405" s="537" t="s">
        <v>2120</v>
      </c>
      <c r="D1405" s="1348">
        <v>2016</v>
      </c>
      <c r="E1405" s="1349" t="s">
        <v>962</v>
      </c>
      <c r="F1405" s="1348" t="s">
        <v>403</v>
      </c>
      <c r="G1405" s="1349" t="s">
        <v>793</v>
      </c>
      <c r="H1405" s="1350" t="s">
        <v>509</v>
      </c>
      <c r="I1405" s="537" t="s">
        <v>1586</v>
      </c>
      <c r="J1405" s="1348" t="s">
        <v>1072</v>
      </c>
      <c r="K1405" s="1348">
        <v>0</v>
      </c>
      <c r="L1405" s="1348">
        <v>11</v>
      </c>
      <c r="M1405" s="1348">
        <v>0</v>
      </c>
      <c r="N1405" s="536">
        <f t="shared" si="21"/>
        <v>11</v>
      </c>
      <c r="O1405" s="417"/>
    </row>
    <row r="1406" spans="1:15">
      <c r="A1406" s="1348" t="s">
        <v>39</v>
      </c>
      <c r="B1406" s="1348" t="s">
        <v>39</v>
      </c>
      <c r="C1406" s="537" t="s">
        <v>2120</v>
      </c>
      <c r="D1406" s="1348">
        <v>2016</v>
      </c>
      <c r="E1406" s="1349" t="s">
        <v>962</v>
      </c>
      <c r="F1406" s="1348" t="s">
        <v>403</v>
      </c>
      <c r="G1406" s="1349" t="s">
        <v>793</v>
      </c>
      <c r="H1406" s="1350" t="s">
        <v>2174</v>
      </c>
      <c r="I1406" s="537" t="s">
        <v>1586</v>
      </c>
      <c r="J1406" s="1348" t="s">
        <v>1072</v>
      </c>
      <c r="K1406" s="1348">
        <v>0</v>
      </c>
      <c r="L1406" s="1348">
        <v>9</v>
      </c>
      <c r="M1406" s="1348">
        <v>0</v>
      </c>
      <c r="N1406" s="536">
        <f t="shared" si="21"/>
        <v>9</v>
      </c>
      <c r="O1406" s="417"/>
    </row>
    <row r="1407" spans="1:15">
      <c r="A1407" s="1348" t="s">
        <v>39</v>
      </c>
      <c r="B1407" s="1348" t="s">
        <v>39</v>
      </c>
      <c r="C1407" s="537" t="s">
        <v>2120</v>
      </c>
      <c r="D1407" s="1348">
        <v>2016</v>
      </c>
      <c r="E1407" s="1349" t="s">
        <v>962</v>
      </c>
      <c r="F1407" s="1348" t="s">
        <v>403</v>
      </c>
      <c r="G1407" s="1349" t="s">
        <v>793</v>
      </c>
      <c r="H1407" s="1350" t="s">
        <v>1119</v>
      </c>
      <c r="I1407" s="1348" t="s">
        <v>1586</v>
      </c>
      <c r="J1407" s="1348" t="s">
        <v>1072</v>
      </c>
      <c r="K1407" s="1348">
        <v>0</v>
      </c>
      <c r="L1407" s="1348">
        <v>8</v>
      </c>
      <c r="M1407" s="1348">
        <v>0</v>
      </c>
      <c r="N1407" s="536">
        <f t="shared" si="21"/>
        <v>8</v>
      </c>
      <c r="O1407" s="417"/>
    </row>
    <row r="1408" spans="1:15">
      <c r="A1408" s="1348" t="s">
        <v>39</v>
      </c>
      <c r="B1408" s="1348" t="s">
        <v>39</v>
      </c>
      <c r="C1408" s="537" t="s">
        <v>2120</v>
      </c>
      <c r="D1408" s="1348">
        <v>2016</v>
      </c>
      <c r="E1408" s="1349" t="s">
        <v>962</v>
      </c>
      <c r="F1408" s="1348" t="s">
        <v>403</v>
      </c>
      <c r="G1408" s="1349" t="s">
        <v>793</v>
      </c>
      <c r="H1408" s="1350" t="s">
        <v>1131</v>
      </c>
      <c r="I1408" s="1348" t="s">
        <v>1586</v>
      </c>
      <c r="J1408" s="1348" t="s">
        <v>1072</v>
      </c>
      <c r="K1408" s="1348">
        <v>0</v>
      </c>
      <c r="L1408" s="1348">
        <v>8</v>
      </c>
      <c r="M1408" s="1348">
        <v>1</v>
      </c>
      <c r="N1408" s="536">
        <f t="shared" si="21"/>
        <v>9</v>
      </c>
      <c r="O1408" s="417"/>
    </row>
    <row r="1409" spans="1:15">
      <c r="A1409" s="1348" t="s">
        <v>39</v>
      </c>
      <c r="B1409" s="1348" t="s">
        <v>39</v>
      </c>
      <c r="C1409" s="537" t="s">
        <v>2120</v>
      </c>
      <c r="D1409" s="1348">
        <v>2016</v>
      </c>
      <c r="E1409" s="1349" t="s">
        <v>962</v>
      </c>
      <c r="F1409" s="1348" t="s">
        <v>403</v>
      </c>
      <c r="G1409" s="1349" t="s">
        <v>793</v>
      </c>
      <c r="H1409" s="1350" t="s">
        <v>2175</v>
      </c>
      <c r="I1409" s="1348" t="s">
        <v>1586</v>
      </c>
      <c r="J1409" s="1348" t="s">
        <v>1072</v>
      </c>
      <c r="K1409" s="1348">
        <v>0</v>
      </c>
      <c r="L1409" s="1348">
        <v>7</v>
      </c>
      <c r="M1409" s="1348">
        <v>0</v>
      </c>
      <c r="N1409" s="536">
        <f t="shared" si="21"/>
        <v>7</v>
      </c>
      <c r="O1409" s="417"/>
    </row>
    <row r="1410" spans="1:15">
      <c r="A1410" s="1348" t="s">
        <v>39</v>
      </c>
      <c r="B1410" s="1348" t="s">
        <v>39</v>
      </c>
      <c r="C1410" s="537" t="s">
        <v>2120</v>
      </c>
      <c r="D1410" s="1348">
        <v>2016</v>
      </c>
      <c r="E1410" s="1349" t="s">
        <v>962</v>
      </c>
      <c r="F1410" s="1348" t="s">
        <v>403</v>
      </c>
      <c r="G1410" s="1349" t="s">
        <v>793</v>
      </c>
      <c r="H1410" s="1350" t="s">
        <v>622</v>
      </c>
      <c r="I1410" s="537" t="s">
        <v>1389</v>
      </c>
      <c r="J1410" s="1348" t="s">
        <v>1072</v>
      </c>
      <c r="K1410" s="1348">
        <v>0</v>
      </c>
      <c r="L1410" s="1348">
        <v>7</v>
      </c>
      <c r="M1410" s="1348">
        <v>0</v>
      </c>
      <c r="N1410" s="536">
        <f t="shared" si="21"/>
        <v>7</v>
      </c>
      <c r="O1410" s="417"/>
    </row>
    <row r="1411" spans="1:15">
      <c r="A1411" s="1348" t="s">
        <v>39</v>
      </c>
      <c r="B1411" s="1348" t="s">
        <v>39</v>
      </c>
      <c r="C1411" s="537" t="s">
        <v>2120</v>
      </c>
      <c r="D1411" s="1348">
        <v>2016</v>
      </c>
      <c r="E1411" s="1349" t="s">
        <v>962</v>
      </c>
      <c r="F1411" s="1348" t="s">
        <v>403</v>
      </c>
      <c r="G1411" s="1349" t="s">
        <v>793</v>
      </c>
      <c r="H1411" s="1350" t="s">
        <v>484</v>
      </c>
      <c r="I1411" s="537" t="s">
        <v>1586</v>
      </c>
      <c r="J1411" s="1348" t="s">
        <v>1072</v>
      </c>
      <c r="K1411" s="1348">
        <v>0</v>
      </c>
      <c r="L1411" s="1348">
        <v>6</v>
      </c>
      <c r="M1411" s="1348">
        <v>17</v>
      </c>
      <c r="N1411" s="536">
        <f t="shared" si="21"/>
        <v>23</v>
      </c>
      <c r="O1411" s="417"/>
    </row>
    <row r="1412" spans="1:15">
      <c r="A1412" s="1348" t="s">
        <v>39</v>
      </c>
      <c r="B1412" s="1348" t="s">
        <v>39</v>
      </c>
      <c r="C1412" s="537" t="s">
        <v>2120</v>
      </c>
      <c r="D1412" s="1348">
        <v>2016</v>
      </c>
      <c r="E1412" s="1349" t="s">
        <v>962</v>
      </c>
      <c r="F1412" s="1348" t="s">
        <v>403</v>
      </c>
      <c r="G1412" s="1349" t="s">
        <v>793</v>
      </c>
      <c r="H1412" s="1350" t="s">
        <v>1640</v>
      </c>
      <c r="I1412" s="537" t="s">
        <v>1586</v>
      </c>
      <c r="J1412" s="1348" t="s">
        <v>1072</v>
      </c>
      <c r="K1412" s="1348">
        <v>0</v>
      </c>
      <c r="L1412" s="1348">
        <v>6</v>
      </c>
      <c r="M1412" s="1348">
        <v>0</v>
      </c>
      <c r="N1412" s="536">
        <f t="shared" si="21"/>
        <v>6</v>
      </c>
      <c r="O1412" s="417"/>
    </row>
    <row r="1413" spans="1:15">
      <c r="A1413" s="1348" t="s">
        <v>39</v>
      </c>
      <c r="B1413" s="1348" t="s">
        <v>39</v>
      </c>
      <c r="C1413" s="537" t="s">
        <v>2120</v>
      </c>
      <c r="D1413" s="1348">
        <v>2016</v>
      </c>
      <c r="E1413" s="1349" t="s">
        <v>962</v>
      </c>
      <c r="F1413" s="1348" t="s">
        <v>403</v>
      </c>
      <c r="G1413" s="1349" t="s">
        <v>793</v>
      </c>
      <c r="H1413" s="1350" t="s">
        <v>1168</v>
      </c>
      <c r="I1413" s="537" t="s">
        <v>1586</v>
      </c>
      <c r="J1413" s="1348" t="s">
        <v>1072</v>
      </c>
      <c r="K1413" s="1348">
        <v>0</v>
      </c>
      <c r="L1413" s="1348">
        <v>6</v>
      </c>
      <c r="M1413" s="1348">
        <v>0</v>
      </c>
      <c r="N1413" s="536">
        <f t="shared" si="21"/>
        <v>6</v>
      </c>
      <c r="O1413" s="417"/>
    </row>
    <row r="1414" spans="1:15">
      <c r="A1414" s="1348" t="s">
        <v>39</v>
      </c>
      <c r="B1414" s="1348" t="s">
        <v>39</v>
      </c>
      <c r="C1414" s="537" t="s">
        <v>2120</v>
      </c>
      <c r="D1414" s="1348">
        <v>2016</v>
      </c>
      <c r="E1414" s="1349" t="s">
        <v>962</v>
      </c>
      <c r="F1414" s="1348" t="s">
        <v>403</v>
      </c>
      <c r="G1414" s="1349" t="s">
        <v>793</v>
      </c>
      <c r="H1414" s="1350" t="s">
        <v>2135</v>
      </c>
      <c r="I1414" s="537" t="s">
        <v>1586</v>
      </c>
      <c r="J1414" s="1348" t="s">
        <v>1072</v>
      </c>
      <c r="K1414" s="1348">
        <v>0</v>
      </c>
      <c r="L1414" s="1348">
        <v>5</v>
      </c>
      <c r="M1414" s="1348">
        <v>5</v>
      </c>
      <c r="N1414" s="536">
        <f t="shared" ref="N1414:N1477" si="22">K1414+L1414+M1414</f>
        <v>10</v>
      </c>
      <c r="O1414" s="417"/>
    </row>
    <row r="1415" spans="1:15">
      <c r="A1415" s="1348" t="s">
        <v>39</v>
      </c>
      <c r="B1415" s="1348" t="s">
        <v>39</v>
      </c>
      <c r="C1415" s="537" t="s">
        <v>2120</v>
      </c>
      <c r="D1415" s="1348">
        <v>2016</v>
      </c>
      <c r="E1415" s="1349" t="s">
        <v>962</v>
      </c>
      <c r="F1415" s="1348" t="s">
        <v>403</v>
      </c>
      <c r="G1415" s="1349" t="s">
        <v>793</v>
      </c>
      <c r="H1415" s="1350" t="s">
        <v>2176</v>
      </c>
      <c r="I1415" s="537" t="s">
        <v>1586</v>
      </c>
      <c r="J1415" s="1348" t="s">
        <v>1072</v>
      </c>
      <c r="K1415" s="1348">
        <v>0</v>
      </c>
      <c r="L1415" s="1348">
        <v>4</v>
      </c>
      <c r="M1415" s="1348">
        <v>62</v>
      </c>
      <c r="N1415" s="536">
        <f t="shared" si="22"/>
        <v>66</v>
      </c>
      <c r="O1415" s="417"/>
    </row>
    <row r="1416" spans="1:15">
      <c r="A1416" s="1348" t="s">
        <v>39</v>
      </c>
      <c r="B1416" s="1348" t="s">
        <v>39</v>
      </c>
      <c r="C1416" s="537" t="s">
        <v>2120</v>
      </c>
      <c r="D1416" s="1348">
        <v>2016</v>
      </c>
      <c r="E1416" s="1349" t="s">
        <v>962</v>
      </c>
      <c r="F1416" s="1348" t="s">
        <v>403</v>
      </c>
      <c r="G1416" s="1349" t="s">
        <v>793</v>
      </c>
      <c r="H1416" s="1350" t="s">
        <v>552</v>
      </c>
      <c r="I1416" s="537" t="s">
        <v>1586</v>
      </c>
      <c r="J1416" s="1348" t="s">
        <v>1072</v>
      </c>
      <c r="K1416" s="1348">
        <v>0</v>
      </c>
      <c r="L1416" s="1348">
        <v>4</v>
      </c>
      <c r="M1416" s="1348">
        <v>4</v>
      </c>
      <c r="N1416" s="536">
        <f t="shared" si="22"/>
        <v>8</v>
      </c>
      <c r="O1416" s="417"/>
    </row>
    <row r="1417" spans="1:15">
      <c r="A1417" s="1348" t="s">
        <v>39</v>
      </c>
      <c r="B1417" s="1348" t="s">
        <v>39</v>
      </c>
      <c r="C1417" s="537" t="s">
        <v>2120</v>
      </c>
      <c r="D1417" s="1348">
        <v>2016</v>
      </c>
      <c r="E1417" s="1349" t="s">
        <v>962</v>
      </c>
      <c r="F1417" s="1348" t="s">
        <v>403</v>
      </c>
      <c r="G1417" s="1349" t="s">
        <v>793</v>
      </c>
      <c r="H1417" s="1350" t="s">
        <v>1148</v>
      </c>
      <c r="I1417" s="537" t="s">
        <v>1586</v>
      </c>
      <c r="J1417" s="1348" t="s">
        <v>1072</v>
      </c>
      <c r="K1417" s="1348">
        <v>0</v>
      </c>
      <c r="L1417" s="1348">
        <v>4</v>
      </c>
      <c r="M1417" s="1348">
        <v>0</v>
      </c>
      <c r="N1417" s="536">
        <f t="shared" si="22"/>
        <v>4</v>
      </c>
      <c r="O1417" s="417"/>
    </row>
    <row r="1418" spans="1:15">
      <c r="A1418" s="1348" t="s">
        <v>39</v>
      </c>
      <c r="B1418" s="1348" t="s">
        <v>39</v>
      </c>
      <c r="C1418" s="537" t="s">
        <v>2120</v>
      </c>
      <c r="D1418" s="1348">
        <v>2016</v>
      </c>
      <c r="E1418" s="1349" t="s">
        <v>962</v>
      </c>
      <c r="F1418" s="1348" t="s">
        <v>403</v>
      </c>
      <c r="G1418" s="1349" t="s">
        <v>793</v>
      </c>
      <c r="H1418" s="1350" t="s">
        <v>2177</v>
      </c>
      <c r="I1418" s="537" t="s">
        <v>1586</v>
      </c>
      <c r="J1418" s="1348" t="s">
        <v>1072</v>
      </c>
      <c r="K1418" s="1348">
        <v>0</v>
      </c>
      <c r="L1418" s="1348">
        <v>3</v>
      </c>
      <c r="M1418" s="1348">
        <v>46</v>
      </c>
      <c r="N1418" s="536">
        <f t="shared" si="22"/>
        <v>49</v>
      </c>
      <c r="O1418" s="417"/>
    </row>
    <row r="1419" spans="1:15">
      <c r="A1419" s="1348" t="s">
        <v>39</v>
      </c>
      <c r="B1419" s="1348" t="s">
        <v>39</v>
      </c>
      <c r="C1419" s="537" t="s">
        <v>2120</v>
      </c>
      <c r="D1419" s="1348">
        <v>2016</v>
      </c>
      <c r="E1419" s="1349" t="s">
        <v>962</v>
      </c>
      <c r="F1419" s="1348" t="s">
        <v>403</v>
      </c>
      <c r="G1419" s="1349" t="s">
        <v>793</v>
      </c>
      <c r="H1419" s="1350" t="s">
        <v>2178</v>
      </c>
      <c r="I1419" s="537" t="s">
        <v>1586</v>
      </c>
      <c r="J1419" s="1348" t="s">
        <v>1072</v>
      </c>
      <c r="K1419" s="1348">
        <v>0</v>
      </c>
      <c r="L1419" s="1348">
        <v>3</v>
      </c>
      <c r="M1419" s="1348">
        <v>0</v>
      </c>
      <c r="N1419" s="536">
        <f t="shared" si="22"/>
        <v>3</v>
      </c>
      <c r="O1419" s="417"/>
    </row>
    <row r="1420" spans="1:15">
      <c r="A1420" s="1348" t="s">
        <v>39</v>
      </c>
      <c r="B1420" s="1348" t="s">
        <v>39</v>
      </c>
      <c r="C1420" s="537" t="s">
        <v>2120</v>
      </c>
      <c r="D1420" s="1348">
        <v>2016</v>
      </c>
      <c r="E1420" s="1349" t="s">
        <v>962</v>
      </c>
      <c r="F1420" s="1348" t="s">
        <v>403</v>
      </c>
      <c r="G1420" s="1349" t="s">
        <v>793</v>
      </c>
      <c r="H1420" s="1350" t="s">
        <v>1118</v>
      </c>
      <c r="I1420" s="1348" t="s">
        <v>1586</v>
      </c>
      <c r="J1420" s="1348" t="s">
        <v>1072</v>
      </c>
      <c r="K1420" s="1348">
        <v>0</v>
      </c>
      <c r="L1420" s="1348">
        <v>2</v>
      </c>
      <c r="M1420" s="1348">
        <v>0</v>
      </c>
      <c r="N1420" s="536">
        <f t="shared" si="22"/>
        <v>2</v>
      </c>
      <c r="O1420" s="417"/>
    </row>
    <row r="1421" spans="1:15">
      <c r="A1421" s="1348" t="s">
        <v>39</v>
      </c>
      <c r="B1421" s="1348" t="s">
        <v>39</v>
      </c>
      <c r="C1421" s="537" t="s">
        <v>2120</v>
      </c>
      <c r="D1421" s="1348">
        <v>2016</v>
      </c>
      <c r="E1421" s="1349" t="s">
        <v>962</v>
      </c>
      <c r="F1421" s="1348" t="s">
        <v>403</v>
      </c>
      <c r="G1421" s="1349" t="s">
        <v>793</v>
      </c>
      <c r="H1421" s="1350" t="s">
        <v>2179</v>
      </c>
      <c r="I1421" s="1348" t="s">
        <v>1586</v>
      </c>
      <c r="J1421" s="1348" t="s">
        <v>1072</v>
      </c>
      <c r="K1421" s="1348">
        <v>0</v>
      </c>
      <c r="L1421" s="1348">
        <v>2</v>
      </c>
      <c r="M1421" s="1348">
        <v>0</v>
      </c>
      <c r="N1421" s="536">
        <f t="shared" si="22"/>
        <v>2</v>
      </c>
      <c r="O1421" s="417"/>
    </row>
    <row r="1422" spans="1:15">
      <c r="A1422" s="1348" t="s">
        <v>39</v>
      </c>
      <c r="B1422" s="1348" t="s">
        <v>39</v>
      </c>
      <c r="C1422" s="537" t="s">
        <v>2120</v>
      </c>
      <c r="D1422" s="1348">
        <v>2016</v>
      </c>
      <c r="E1422" s="1349" t="s">
        <v>962</v>
      </c>
      <c r="F1422" s="1348" t="s">
        <v>403</v>
      </c>
      <c r="G1422" s="1349" t="s">
        <v>793</v>
      </c>
      <c r="H1422" s="1350" t="s">
        <v>1123</v>
      </c>
      <c r="I1422" s="1348" t="s">
        <v>1586</v>
      </c>
      <c r="J1422" s="1348" t="s">
        <v>1072</v>
      </c>
      <c r="K1422" s="1348">
        <v>0</v>
      </c>
      <c r="L1422" s="1348">
        <v>2</v>
      </c>
      <c r="M1422" s="1348">
        <v>4</v>
      </c>
      <c r="N1422" s="536">
        <f t="shared" si="22"/>
        <v>6</v>
      </c>
      <c r="O1422" s="417"/>
    </row>
    <row r="1423" spans="1:15">
      <c r="A1423" s="1348" t="s">
        <v>39</v>
      </c>
      <c r="B1423" s="1348" t="s">
        <v>39</v>
      </c>
      <c r="C1423" s="537" t="s">
        <v>2120</v>
      </c>
      <c r="D1423" s="1348">
        <v>2016</v>
      </c>
      <c r="E1423" s="1349" t="s">
        <v>962</v>
      </c>
      <c r="F1423" s="1348" t="s">
        <v>403</v>
      </c>
      <c r="G1423" s="1349" t="s">
        <v>793</v>
      </c>
      <c r="H1423" s="1350" t="s">
        <v>1152</v>
      </c>
      <c r="I1423" s="537" t="s">
        <v>1586</v>
      </c>
      <c r="J1423" s="1348" t="s">
        <v>1072</v>
      </c>
      <c r="K1423" s="1348">
        <v>0</v>
      </c>
      <c r="L1423" s="1348">
        <v>2</v>
      </c>
      <c r="M1423" s="1348">
        <v>0</v>
      </c>
      <c r="N1423" s="536">
        <f t="shared" si="22"/>
        <v>2</v>
      </c>
      <c r="O1423" s="417"/>
    </row>
    <row r="1424" spans="1:15">
      <c r="A1424" s="1348" t="s">
        <v>39</v>
      </c>
      <c r="B1424" s="1348" t="s">
        <v>39</v>
      </c>
      <c r="C1424" s="537" t="s">
        <v>2120</v>
      </c>
      <c r="D1424" s="1348">
        <v>2016</v>
      </c>
      <c r="E1424" s="1349" t="s">
        <v>962</v>
      </c>
      <c r="F1424" s="1348" t="s">
        <v>403</v>
      </c>
      <c r="G1424" s="1349" t="s">
        <v>793</v>
      </c>
      <c r="H1424" s="1350" t="s">
        <v>1128</v>
      </c>
      <c r="I1424" s="537" t="s">
        <v>1586</v>
      </c>
      <c r="J1424" s="1348" t="s">
        <v>1072</v>
      </c>
      <c r="K1424" s="1348">
        <v>0</v>
      </c>
      <c r="L1424" s="1348">
        <v>2</v>
      </c>
      <c r="M1424" s="1348">
        <v>3</v>
      </c>
      <c r="N1424" s="536">
        <f t="shared" si="22"/>
        <v>5</v>
      </c>
      <c r="O1424" s="417"/>
    </row>
    <row r="1425" spans="1:15">
      <c r="A1425" s="1348" t="s">
        <v>39</v>
      </c>
      <c r="B1425" s="1348" t="s">
        <v>39</v>
      </c>
      <c r="C1425" s="537" t="s">
        <v>2120</v>
      </c>
      <c r="D1425" s="1348">
        <v>2016</v>
      </c>
      <c r="E1425" s="1349" t="s">
        <v>962</v>
      </c>
      <c r="F1425" s="1348" t="s">
        <v>403</v>
      </c>
      <c r="G1425" s="1349" t="s">
        <v>793</v>
      </c>
      <c r="H1425" s="1350" t="s">
        <v>493</v>
      </c>
      <c r="I1425" s="537" t="s">
        <v>1586</v>
      </c>
      <c r="J1425" s="1348" t="s">
        <v>1072</v>
      </c>
      <c r="K1425" s="1348">
        <v>0</v>
      </c>
      <c r="L1425" s="1348">
        <v>1</v>
      </c>
      <c r="M1425" s="1348">
        <v>0</v>
      </c>
      <c r="N1425" s="536">
        <f t="shared" si="22"/>
        <v>1</v>
      </c>
      <c r="O1425" s="417"/>
    </row>
    <row r="1426" spans="1:15">
      <c r="A1426" s="1348" t="s">
        <v>39</v>
      </c>
      <c r="B1426" s="1348" t="s">
        <v>39</v>
      </c>
      <c r="C1426" s="537" t="s">
        <v>2120</v>
      </c>
      <c r="D1426" s="1348">
        <v>2016</v>
      </c>
      <c r="E1426" s="1349" t="s">
        <v>962</v>
      </c>
      <c r="F1426" s="1348" t="s">
        <v>403</v>
      </c>
      <c r="G1426" s="1349" t="s">
        <v>793</v>
      </c>
      <c r="H1426" s="1350" t="s">
        <v>2180</v>
      </c>
      <c r="I1426" s="537" t="s">
        <v>1586</v>
      </c>
      <c r="J1426" s="1348" t="s">
        <v>1072</v>
      </c>
      <c r="K1426" s="1348">
        <v>0</v>
      </c>
      <c r="L1426" s="1348">
        <v>1</v>
      </c>
      <c r="M1426" s="1348">
        <v>0</v>
      </c>
      <c r="N1426" s="536">
        <f t="shared" si="22"/>
        <v>1</v>
      </c>
      <c r="O1426" s="417"/>
    </row>
    <row r="1427" spans="1:15">
      <c r="A1427" s="1348" t="s">
        <v>39</v>
      </c>
      <c r="B1427" s="1348" t="s">
        <v>39</v>
      </c>
      <c r="C1427" s="537" t="s">
        <v>2120</v>
      </c>
      <c r="D1427" s="1348">
        <v>2016</v>
      </c>
      <c r="E1427" s="1349" t="s">
        <v>962</v>
      </c>
      <c r="F1427" s="1348" t="s">
        <v>403</v>
      </c>
      <c r="G1427" s="1349" t="s">
        <v>793</v>
      </c>
      <c r="H1427" s="1350" t="s">
        <v>1395</v>
      </c>
      <c r="I1427" s="1348" t="s">
        <v>1586</v>
      </c>
      <c r="J1427" s="1348" t="s">
        <v>1072</v>
      </c>
      <c r="K1427" s="1348">
        <v>0</v>
      </c>
      <c r="L1427" s="1348">
        <v>1</v>
      </c>
      <c r="M1427" s="1348">
        <v>0</v>
      </c>
      <c r="N1427" s="536">
        <f t="shared" si="22"/>
        <v>1</v>
      </c>
      <c r="O1427" s="417"/>
    </row>
    <row r="1428" spans="1:15">
      <c r="A1428" s="1348" t="s">
        <v>39</v>
      </c>
      <c r="B1428" s="1348" t="s">
        <v>39</v>
      </c>
      <c r="C1428" s="537" t="s">
        <v>2120</v>
      </c>
      <c r="D1428" s="1348">
        <v>2016</v>
      </c>
      <c r="E1428" s="1349" t="s">
        <v>962</v>
      </c>
      <c r="F1428" s="1348" t="s">
        <v>403</v>
      </c>
      <c r="G1428" s="1349" t="s">
        <v>793</v>
      </c>
      <c r="H1428" s="1350" t="s">
        <v>2181</v>
      </c>
      <c r="I1428" s="1348" t="s">
        <v>1586</v>
      </c>
      <c r="J1428" s="1348" t="s">
        <v>1072</v>
      </c>
      <c r="K1428" s="1348">
        <v>0</v>
      </c>
      <c r="L1428" s="1348">
        <v>1</v>
      </c>
      <c r="M1428" s="1348">
        <v>0</v>
      </c>
      <c r="N1428" s="536">
        <f t="shared" si="22"/>
        <v>1</v>
      </c>
      <c r="O1428" s="417"/>
    </row>
    <row r="1429" spans="1:15">
      <c r="A1429" s="1348" t="s">
        <v>39</v>
      </c>
      <c r="B1429" s="1348" t="s">
        <v>39</v>
      </c>
      <c r="C1429" s="537" t="s">
        <v>2120</v>
      </c>
      <c r="D1429" s="1348">
        <v>2016</v>
      </c>
      <c r="E1429" s="1349" t="s">
        <v>962</v>
      </c>
      <c r="F1429" s="1348" t="s">
        <v>403</v>
      </c>
      <c r="G1429" s="1349" t="s">
        <v>793</v>
      </c>
      <c r="H1429" s="1350" t="s">
        <v>1158</v>
      </c>
      <c r="I1429" s="1348" t="s">
        <v>1586</v>
      </c>
      <c r="J1429" s="1348" t="s">
        <v>1072</v>
      </c>
      <c r="K1429" s="1348">
        <v>0</v>
      </c>
      <c r="L1429" s="1348">
        <v>1</v>
      </c>
      <c r="M1429" s="1348">
        <v>0</v>
      </c>
      <c r="N1429" s="536">
        <f t="shared" si="22"/>
        <v>1</v>
      </c>
      <c r="O1429" s="417"/>
    </row>
    <row r="1430" spans="1:15">
      <c r="A1430" s="1348" t="s">
        <v>39</v>
      </c>
      <c r="B1430" s="1348" t="s">
        <v>39</v>
      </c>
      <c r="C1430" s="537" t="s">
        <v>2120</v>
      </c>
      <c r="D1430" s="1348">
        <v>2016</v>
      </c>
      <c r="E1430" s="1349" t="s">
        <v>962</v>
      </c>
      <c r="F1430" s="1348" t="s">
        <v>403</v>
      </c>
      <c r="G1430" s="1349" t="s">
        <v>793</v>
      </c>
      <c r="H1430" s="1350" t="s">
        <v>2182</v>
      </c>
      <c r="I1430" s="1348" t="s">
        <v>1586</v>
      </c>
      <c r="J1430" s="1348" t="s">
        <v>1072</v>
      </c>
      <c r="K1430" s="1348">
        <v>0</v>
      </c>
      <c r="L1430" s="1348">
        <v>1</v>
      </c>
      <c r="M1430" s="1348">
        <v>0</v>
      </c>
      <c r="N1430" s="536">
        <f t="shared" si="22"/>
        <v>1</v>
      </c>
      <c r="O1430" s="417"/>
    </row>
    <row r="1431" spans="1:15">
      <c r="A1431" s="1348" t="s">
        <v>39</v>
      </c>
      <c r="B1431" s="1348" t="s">
        <v>39</v>
      </c>
      <c r="C1431" s="537" t="s">
        <v>2120</v>
      </c>
      <c r="D1431" s="1348">
        <v>2016</v>
      </c>
      <c r="E1431" s="1349" t="s">
        <v>962</v>
      </c>
      <c r="F1431" s="1348" t="s">
        <v>403</v>
      </c>
      <c r="G1431" s="1349" t="s">
        <v>793</v>
      </c>
      <c r="H1431" s="1350" t="s">
        <v>551</v>
      </c>
      <c r="I1431" s="537" t="s">
        <v>1586</v>
      </c>
      <c r="J1431" s="1348" t="s">
        <v>1072</v>
      </c>
      <c r="K1431" s="1348">
        <v>0</v>
      </c>
      <c r="L1431" s="1348">
        <v>1</v>
      </c>
      <c r="M1431" s="1348">
        <v>0</v>
      </c>
      <c r="N1431" s="536">
        <f t="shared" si="22"/>
        <v>1</v>
      </c>
      <c r="O1431" s="417"/>
    </row>
    <row r="1432" spans="1:15">
      <c r="A1432" s="1348" t="s">
        <v>39</v>
      </c>
      <c r="B1432" s="1348" t="s">
        <v>39</v>
      </c>
      <c r="C1432" s="537" t="s">
        <v>2120</v>
      </c>
      <c r="D1432" s="1348">
        <v>2016</v>
      </c>
      <c r="E1432" s="1349" t="s">
        <v>962</v>
      </c>
      <c r="F1432" s="1348" t="s">
        <v>403</v>
      </c>
      <c r="G1432" s="1349" t="s">
        <v>793</v>
      </c>
      <c r="H1432" s="1350" t="s">
        <v>1150</v>
      </c>
      <c r="I1432" s="537" t="s">
        <v>1586</v>
      </c>
      <c r="J1432" s="1348" t="s">
        <v>1072</v>
      </c>
      <c r="K1432" s="1348">
        <v>0</v>
      </c>
      <c r="L1432" s="1348">
        <v>1</v>
      </c>
      <c r="M1432" s="1348">
        <v>0</v>
      </c>
      <c r="N1432" s="536">
        <f t="shared" si="22"/>
        <v>1</v>
      </c>
      <c r="O1432" s="417"/>
    </row>
    <row r="1433" spans="1:15">
      <c r="A1433" s="1348" t="s">
        <v>39</v>
      </c>
      <c r="B1433" s="1348" t="s">
        <v>39</v>
      </c>
      <c r="C1433" s="537" t="s">
        <v>2120</v>
      </c>
      <c r="D1433" s="1348">
        <v>2016</v>
      </c>
      <c r="E1433" s="1349" t="s">
        <v>962</v>
      </c>
      <c r="F1433" s="1348" t="s">
        <v>403</v>
      </c>
      <c r="G1433" s="1349" t="s">
        <v>793</v>
      </c>
      <c r="H1433" s="1350" t="s">
        <v>2183</v>
      </c>
      <c r="I1433" s="1348" t="s">
        <v>1586</v>
      </c>
      <c r="J1433" s="1348" t="s">
        <v>1072</v>
      </c>
      <c r="K1433" s="1348">
        <v>0</v>
      </c>
      <c r="L1433" s="1348">
        <v>1</v>
      </c>
      <c r="M1433" s="1348">
        <v>0</v>
      </c>
      <c r="N1433" s="536">
        <f t="shared" si="22"/>
        <v>1</v>
      </c>
      <c r="O1433" s="417"/>
    </row>
    <row r="1434" spans="1:15">
      <c r="A1434" s="1348" t="s">
        <v>39</v>
      </c>
      <c r="B1434" s="1348" t="s">
        <v>39</v>
      </c>
      <c r="C1434" s="537" t="s">
        <v>2120</v>
      </c>
      <c r="D1434" s="1348">
        <v>2016</v>
      </c>
      <c r="E1434" s="1349" t="s">
        <v>962</v>
      </c>
      <c r="F1434" s="1348" t="s">
        <v>403</v>
      </c>
      <c r="G1434" s="1349" t="s">
        <v>793</v>
      </c>
      <c r="H1434" s="1350" t="s">
        <v>1161</v>
      </c>
      <c r="I1434" s="1348" t="s">
        <v>1586</v>
      </c>
      <c r="J1434" s="1348" t="s">
        <v>1072</v>
      </c>
      <c r="K1434" s="1348">
        <v>0</v>
      </c>
      <c r="L1434" s="1348">
        <v>1</v>
      </c>
      <c r="M1434" s="1348">
        <v>0</v>
      </c>
      <c r="N1434" s="536">
        <f t="shared" si="22"/>
        <v>1</v>
      </c>
      <c r="O1434" s="417"/>
    </row>
    <row r="1435" spans="1:15">
      <c r="A1435" s="1348" t="s">
        <v>39</v>
      </c>
      <c r="B1435" s="1348" t="s">
        <v>39</v>
      </c>
      <c r="C1435" s="537" t="s">
        <v>2120</v>
      </c>
      <c r="D1435" s="1348">
        <v>2016</v>
      </c>
      <c r="E1435" s="1349" t="s">
        <v>962</v>
      </c>
      <c r="F1435" s="1348" t="s">
        <v>403</v>
      </c>
      <c r="G1435" s="1349" t="s">
        <v>793</v>
      </c>
      <c r="H1435" s="1350" t="s">
        <v>2184</v>
      </c>
      <c r="I1435" s="1348" t="s">
        <v>1586</v>
      </c>
      <c r="J1435" s="1348" t="s">
        <v>1072</v>
      </c>
      <c r="K1435" s="1348">
        <v>0</v>
      </c>
      <c r="L1435" s="1348">
        <v>0</v>
      </c>
      <c r="M1435" s="1348">
        <v>128</v>
      </c>
      <c r="N1435" s="536">
        <f t="shared" si="22"/>
        <v>128</v>
      </c>
      <c r="O1435" s="417"/>
    </row>
    <row r="1436" spans="1:15">
      <c r="A1436" s="1348" t="s">
        <v>39</v>
      </c>
      <c r="B1436" s="1348" t="s">
        <v>39</v>
      </c>
      <c r="C1436" s="537" t="s">
        <v>2120</v>
      </c>
      <c r="D1436" s="1348">
        <v>2016</v>
      </c>
      <c r="E1436" s="1349" t="s">
        <v>962</v>
      </c>
      <c r="F1436" s="1348" t="s">
        <v>403</v>
      </c>
      <c r="G1436" s="1349" t="s">
        <v>793</v>
      </c>
      <c r="H1436" s="1350" t="s">
        <v>2185</v>
      </c>
      <c r="I1436" s="1348" t="s">
        <v>1586</v>
      </c>
      <c r="J1436" s="1348" t="s">
        <v>1072</v>
      </c>
      <c r="K1436" s="1348">
        <v>0</v>
      </c>
      <c r="L1436" s="1348">
        <v>0</v>
      </c>
      <c r="M1436" s="1348">
        <v>72</v>
      </c>
      <c r="N1436" s="536">
        <f t="shared" si="22"/>
        <v>72</v>
      </c>
      <c r="O1436" s="417"/>
    </row>
    <row r="1437" spans="1:15">
      <c r="A1437" s="1348" t="s">
        <v>39</v>
      </c>
      <c r="B1437" s="1348" t="s">
        <v>39</v>
      </c>
      <c r="C1437" s="537" t="s">
        <v>2120</v>
      </c>
      <c r="D1437" s="1348">
        <v>2016</v>
      </c>
      <c r="E1437" s="1349" t="s">
        <v>962</v>
      </c>
      <c r="F1437" s="1348" t="s">
        <v>403</v>
      </c>
      <c r="G1437" s="1349" t="s">
        <v>793</v>
      </c>
      <c r="H1437" s="1350" t="s">
        <v>2156</v>
      </c>
      <c r="I1437" s="1348" t="s">
        <v>1586</v>
      </c>
      <c r="J1437" s="1348" t="s">
        <v>1072</v>
      </c>
      <c r="K1437" s="1348">
        <v>0</v>
      </c>
      <c r="L1437" s="1348">
        <v>0</v>
      </c>
      <c r="M1437" s="1348">
        <v>46</v>
      </c>
      <c r="N1437" s="536">
        <f t="shared" si="22"/>
        <v>46</v>
      </c>
      <c r="O1437" s="417"/>
    </row>
    <row r="1438" spans="1:15">
      <c r="A1438" s="1348" t="s">
        <v>39</v>
      </c>
      <c r="B1438" s="1348" t="s">
        <v>39</v>
      </c>
      <c r="C1438" s="537" t="s">
        <v>2120</v>
      </c>
      <c r="D1438" s="1348">
        <v>2016</v>
      </c>
      <c r="E1438" s="1349" t="s">
        <v>962</v>
      </c>
      <c r="F1438" s="1348" t="s">
        <v>403</v>
      </c>
      <c r="G1438" s="1349" t="s">
        <v>793</v>
      </c>
      <c r="H1438" s="1350" t="s">
        <v>1387</v>
      </c>
      <c r="I1438" s="1348" t="s">
        <v>1586</v>
      </c>
      <c r="J1438" s="1348" t="s">
        <v>1072</v>
      </c>
      <c r="K1438" s="1348">
        <v>0</v>
      </c>
      <c r="L1438" s="1348">
        <v>0</v>
      </c>
      <c r="M1438" s="1348">
        <v>40</v>
      </c>
      <c r="N1438" s="536">
        <f t="shared" si="22"/>
        <v>40</v>
      </c>
      <c r="O1438" s="417"/>
    </row>
    <row r="1439" spans="1:15">
      <c r="A1439" s="1348" t="s">
        <v>39</v>
      </c>
      <c r="B1439" s="1348" t="s">
        <v>39</v>
      </c>
      <c r="C1439" s="537" t="s">
        <v>2120</v>
      </c>
      <c r="D1439" s="1348">
        <v>2016</v>
      </c>
      <c r="E1439" s="1349" t="s">
        <v>962</v>
      </c>
      <c r="F1439" s="1348" t="s">
        <v>403</v>
      </c>
      <c r="G1439" s="1349" t="s">
        <v>793</v>
      </c>
      <c r="H1439" s="1350" t="s">
        <v>1390</v>
      </c>
      <c r="I1439" s="537" t="s">
        <v>1586</v>
      </c>
      <c r="J1439" s="1348" t="s">
        <v>1072</v>
      </c>
      <c r="K1439" s="1348">
        <v>0</v>
      </c>
      <c r="L1439" s="1348">
        <v>0</v>
      </c>
      <c r="M1439" s="1348">
        <v>18</v>
      </c>
      <c r="N1439" s="536">
        <f t="shared" si="22"/>
        <v>18</v>
      </c>
      <c r="O1439" s="417"/>
    </row>
    <row r="1440" spans="1:15">
      <c r="A1440" s="1348" t="s">
        <v>39</v>
      </c>
      <c r="B1440" s="1348" t="s">
        <v>39</v>
      </c>
      <c r="C1440" s="537" t="s">
        <v>2120</v>
      </c>
      <c r="D1440" s="1348">
        <v>2016</v>
      </c>
      <c r="E1440" s="1349" t="s">
        <v>962</v>
      </c>
      <c r="F1440" s="1348" t="s">
        <v>403</v>
      </c>
      <c r="G1440" s="1349" t="s">
        <v>793</v>
      </c>
      <c r="H1440" s="1350" t="s">
        <v>2186</v>
      </c>
      <c r="I1440" s="537" t="s">
        <v>1586</v>
      </c>
      <c r="J1440" s="1348" t="s">
        <v>1072</v>
      </c>
      <c r="K1440" s="1348">
        <v>0</v>
      </c>
      <c r="L1440" s="1348">
        <v>0</v>
      </c>
      <c r="M1440" s="1348">
        <v>16</v>
      </c>
      <c r="N1440" s="536">
        <f t="shared" si="22"/>
        <v>16</v>
      </c>
      <c r="O1440" s="417"/>
    </row>
    <row r="1441" spans="1:15">
      <c r="A1441" s="1348" t="s">
        <v>39</v>
      </c>
      <c r="B1441" s="1348" t="s">
        <v>39</v>
      </c>
      <c r="C1441" s="537" t="s">
        <v>2120</v>
      </c>
      <c r="D1441" s="1348">
        <v>2016</v>
      </c>
      <c r="E1441" s="1349" t="s">
        <v>962</v>
      </c>
      <c r="F1441" s="1348" t="s">
        <v>403</v>
      </c>
      <c r="G1441" s="1349" t="s">
        <v>793</v>
      </c>
      <c r="H1441" s="1350" t="s">
        <v>1159</v>
      </c>
      <c r="I1441" s="537" t="s">
        <v>1586</v>
      </c>
      <c r="J1441" s="1348" t="s">
        <v>1072</v>
      </c>
      <c r="K1441" s="1348">
        <v>0</v>
      </c>
      <c r="L1441" s="1348">
        <v>0</v>
      </c>
      <c r="M1441" s="1348">
        <v>12</v>
      </c>
      <c r="N1441" s="536">
        <f t="shared" si="22"/>
        <v>12</v>
      </c>
      <c r="O1441" s="417"/>
    </row>
    <row r="1442" spans="1:15">
      <c r="A1442" s="1348" t="s">
        <v>39</v>
      </c>
      <c r="B1442" s="1348" t="s">
        <v>39</v>
      </c>
      <c r="C1442" s="537" t="s">
        <v>2120</v>
      </c>
      <c r="D1442" s="1348">
        <v>2016</v>
      </c>
      <c r="E1442" s="1349" t="s">
        <v>962</v>
      </c>
      <c r="F1442" s="1348" t="s">
        <v>403</v>
      </c>
      <c r="G1442" s="1349" t="s">
        <v>793</v>
      </c>
      <c r="H1442" s="1350" t="s">
        <v>2187</v>
      </c>
      <c r="I1442" s="537" t="s">
        <v>1586</v>
      </c>
      <c r="J1442" s="1348" t="s">
        <v>1072</v>
      </c>
      <c r="K1442" s="1348">
        <v>0</v>
      </c>
      <c r="L1442" s="1348">
        <v>0</v>
      </c>
      <c r="M1442" s="1348">
        <v>8</v>
      </c>
      <c r="N1442" s="536">
        <f t="shared" si="22"/>
        <v>8</v>
      </c>
      <c r="O1442" s="417"/>
    </row>
    <row r="1443" spans="1:15">
      <c r="A1443" s="1348" t="s">
        <v>39</v>
      </c>
      <c r="B1443" s="1348" t="s">
        <v>39</v>
      </c>
      <c r="C1443" s="537" t="s">
        <v>2120</v>
      </c>
      <c r="D1443" s="1348">
        <v>2016</v>
      </c>
      <c r="E1443" s="1349" t="s">
        <v>962</v>
      </c>
      <c r="F1443" s="1348" t="s">
        <v>403</v>
      </c>
      <c r="G1443" s="1349" t="s">
        <v>793</v>
      </c>
      <c r="H1443" s="1350" t="s">
        <v>1154</v>
      </c>
      <c r="I1443" s="537" t="s">
        <v>1586</v>
      </c>
      <c r="J1443" s="1348" t="s">
        <v>1072</v>
      </c>
      <c r="K1443" s="1348">
        <v>0</v>
      </c>
      <c r="L1443" s="1348">
        <v>0</v>
      </c>
      <c r="M1443" s="1348">
        <v>8</v>
      </c>
      <c r="N1443" s="536">
        <f t="shared" si="22"/>
        <v>8</v>
      </c>
      <c r="O1443" s="417"/>
    </row>
    <row r="1444" spans="1:15">
      <c r="A1444" s="1348" t="s">
        <v>39</v>
      </c>
      <c r="B1444" s="1348" t="s">
        <v>39</v>
      </c>
      <c r="C1444" s="537" t="s">
        <v>2120</v>
      </c>
      <c r="D1444" s="1348">
        <v>2016</v>
      </c>
      <c r="E1444" s="1349" t="s">
        <v>962</v>
      </c>
      <c r="F1444" s="1348" t="s">
        <v>403</v>
      </c>
      <c r="G1444" s="1349" t="s">
        <v>793</v>
      </c>
      <c r="H1444" s="1350" t="s">
        <v>599</v>
      </c>
      <c r="I1444" s="1348" t="s">
        <v>1389</v>
      </c>
      <c r="J1444" s="1348" t="s">
        <v>1072</v>
      </c>
      <c r="K1444" s="1348">
        <v>0</v>
      </c>
      <c r="L1444" s="1348">
        <v>0</v>
      </c>
      <c r="M1444" s="1348">
        <v>8</v>
      </c>
      <c r="N1444" s="536">
        <f t="shared" si="22"/>
        <v>8</v>
      </c>
      <c r="O1444" s="417"/>
    </row>
    <row r="1445" spans="1:15">
      <c r="A1445" s="1348" t="s">
        <v>39</v>
      </c>
      <c r="B1445" s="1348" t="s">
        <v>39</v>
      </c>
      <c r="C1445" s="537" t="s">
        <v>2120</v>
      </c>
      <c r="D1445" s="1348">
        <v>2016</v>
      </c>
      <c r="E1445" s="1349" t="s">
        <v>962</v>
      </c>
      <c r="F1445" s="1348" t="s">
        <v>403</v>
      </c>
      <c r="G1445" s="1349" t="s">
        <v>793</v>
      </c>
      <c r="H1445" s="1350" t="s">
        <v>1117</v>
      </c>
      <c r="I1445" s="537" t="s">
        <v>1586</v>
      </c>
      <c r="J1445" s="1348" t="s">
        <v>1072</v>
      </c>
      <c r="K1445" s="1348">
        <v>0</v>
      </c>
      <c r="L1445" s="1348">
        <v>0</v>
      </c>
      <c r="M1445" s="1348">
        <v>6</v>
      </c>
      <c r="N1445" s="536">
        <f t="shared" si="22"/>
        <v>6</v>
      </c>
      <c r="O1445" s="417"/>
    </row>
    <row r="1446" spans="1:15">
      <c r="A1446" s="1348" t="s">
        <v>39</v>
      </c>
      <c r="B1446" s="1348" t="s">
        <v>39</v>
      </c>
      <c r="C1446" s="537" t="s">
        <v>2120</v>
      </c>
      <c r="D1446" s="1348">
        <v>2016</v>
      </c>
      <c r="E1446" s="1349" t="s">
        <v>962</v>
      </c>
      <c r="F1446" s="1348" t="s">
        <v>403</v>
      </c>
      <c r="G1446" s="1349" t="s">
        <v>793</v>
      </c>
      <c r="H1446" s="1350" t="s">
        <v>2188</v>
      </c>
      <c r="I1446" s="537" t="s">
        <v>1586</v>
      </c>
      <c r="J1446" s="1348" t="s">
        <v>1072</v>
      </c>
      <c r="K1446" s="1348">
        <v>0</v>
      </c>
      <c r="L1446" s="1348">
        <v>0</v>
      </c>
      <c r="M1446" s="1348">
        <v>6</v>
      </c>
      <c r="N1446" s="536">
        <f t="shared" si="22"/>
        <v>6</v>
      </c>
      <c r="O1446" s="417"/>
    </row>
    <row r="1447" spans="1:15">
      <c r="A1447" s="1348" t="s">
        <v>39</v>
      </c>
      <c r="B1447" s="1348" t="s">
        <v>39</v>
      </c>
      <c r="C1447" s="537" t="s">
        <v>2120</v>
      </c>
      <c r="D1447" s="1348">
        <v>2016</v>
      </c>
      <c r="E1447" s="1349" t="s">
        <v>962</v>
      </c>
      <c r="F1447" s="1348" t="s">
        <v>403</v>
      </c>
      <c r="G1447" s="1349" t="s">
        <v>793</v>
      </c>
      <c r="H1447" s="1350" t="s">
        <v>2189</v>
      </c>
      <c r="I1447" s="1348" t="s">
        <v>1586</v>
      </c>
      <c r="J1447" s="1348" t="s">
        <v>1072</v>
      </c>
      <c r="K1447" s="1348">
        <v>0</v>
      </c>
      <c r="L1447" s="1348">
        <v>0</v>
      </c>
      <c r="M1447" s="1348">
        <v>4</v>
      </c>
      <c r="N1447" s="536">
        <f t="shared" si="22"/>
        <v>4</v>
      </c>
      <c r="O1447" s="417"/>
    </row>
    <row r="1448" spans="1:15">
      <c r="A1448" s="1348" t="s">
        <v>39</v>
      </c>
      <c r="B1448" s="1348" t="s">
        <v>39</v>
      </c>
      <c r="C1448" s="537" t="s">
        <v>2120</v>
      </c>
      <c r="D1448" s="1348">
        <v>2016</v>
      </c>
      <c r="E1448" s="1349" t="s">
        <v>962</v>
      </c>
      <c r="F1448" s="1348" t="s">
        <v>403</v>
      </c>
      <c r="G1448" s="1349" t="s">
        <v>793</v>
      </c>
      <c r="H1448" s="1350" t="s">
        <v>2190</v>
      </c>
      <c r="I1448" s="537" t="s">
        <v>1586</v>
      </c>
      <c r="J1448" s="1348" t="s">
        <v>1072</v>
      </c>
      <c r="K1448" s="1348">
        <v>0</v>
      </c>
      <c r="L1448" s="1348">
        <v>0</v>
      </c>
      <c r="M1448" s="1348">
        <v>4</v>
      </c>
      <c r="N1448" s="536">
        <f t="shared" si="22"/>
        <v>4</v>
      </c>
      <c r="O1448" s="417"/>
    </row>
    <row r="1449" spans="1:15">
      <c r="A1449" s="1348" t="s">
        <v>39</v>
      </c>
      <c r="B1449" s="1348" t="s">
        <v>39</v>
      </c>
      <c r="C1449" s="537" t="s">
        <v>2120</v>
      </c>
      <c r="D1449" s="1348">
        <v>2016</v>
      </c>
      <c r="E1449" s="1349" t="s">
        <v>962</v>
      </c>
      <c r="F1449" s="1348" t="s">
        <v>403</v>
      </c>
      <c r="G1449" s="1349" t="s">
        <v>793</v>
      </c>
      <c r="H1449" s="1350" t="s">
        <v>2090</v>
      </c>
      <c r="I1449" s="537" t="s">
        <v>1586</v>
      </c>
      <c r="J1449" s="1348" t="s">
        <v>1072</v>
      </c>
      <c r="K1449" s="1348">
        <v>0</v>
      </c>
      <c r="L1449" s="1348">
        <v>0</v>
      </c>
      <c r="M1449" s="1348">
        <v>3</v>
      </c>
      <c r="N1449" s="536">
        <f t="shared" si="22"/>
        <v>3</v>
      </c>
      <c r="O1449" s="417"/>
    </row>
    <row r="1450" spans="1:15">
      <c r="A1450" s="1348" t="s">
        <v>39</v>
      </c>
      <c r="B1450" s="1348" t="s">
        <v>39</v>
      </c>
      <c r="C1450" s="537" t="s">
        <v>2120</v>
      </c>
      <c r="D1450" s="1348">
        <v>2016</v>
      </c>
      <c r="E1450" s="1349" t="s">
        <v>962</v>
      </c>
      <c r="F1450" s="1348" t="s">
        <v>403</v>
      </c>
      <c r="G1450" s="1349" t="s">
        <v>793</v>
      </c>
      <c r="H1450" s="1350" t="s">
        <v>2191</v>
      </c>
      <c r="I1450" s="537" t="s">
        <v>1586</v>
      </c>
      <c r="J1450" s="1348" t="s">
        <v>1072</v>
      </c>
      <c r="K1450" s="1348">
        <v>0</v>
      </c>
      <c r="L1450" s="1348">
        <v>0</v>
      </c>
      <c r="M1450" s="1348">
        <v>3</v>
      </c>
      <c r="N1450" s="536">
        <f t="shared" si="22"/>
        <v>3</v>
      </c>
      <c r="O1450" s="417"/>
    </row>
    <row r="1451" spans="1:15">
      <c r="A1451" s="1348" t="s">
        <v>39</v>
      </c>
      <c r="B1451" s="1348" t="s">
        <v>39</v>
      </c>
      <c r="C1451" s="537" t="s">
        <v>2120</v>
      </c>
      <c r="D1451" s="1348">
        <v>2016</v>
      </c>
      <c r="E1451" s="1349" t="s">
        <v>962</v>
      </c>
      <c r="F1451" s="1348" t="s">
        <v>403</v>
      </c>
      <c r="G1451" s="1349" t="s">
        <v>793</v>
      </c>
      <c r="H1451" s="1350" t="s">
        <v>2192</v>
      </c>
      <c r="I1451" s="1348" t="s">
        <v>1586</v>
      </c>
      <c r="J1451" s="1348" t="s">
        <v>1072</v>
      </c>
      <c r="K1451" s="1348">
        <v>0</v>
      </c>
      <c r="L1451" s="1348">
        <v>0</v>
      </c>
      <c r="M1451" s="1348">
        <v>2</v>
      </c>
      <c r="N1451" s="536">
        <f t="shared" si="22"/>
        <v>2</v>
      </c>
      <c r="O1451" s="417"/>
    </row>
    <row r="1452" spans="1:15">
      <c r="A1452" s="1348" t="s">
        <v>39</v>
      </c>
      <c r="B1452" s="1348" t="s">
        <v>39</v>
      </c>
      <c r="C1452" s="537" t="s">
        <v>2120</v>
      </c>
      <c r="D1452" s="1348">
        <v>2016</v>
      </c>
      <c r="E1452" s="1349" t="s">
        <v>962</v>
      </c>
      <c r="F1452" s="1348" t="s">
        <v>403</v>
      </c>
      <c r="G1452" s="1349" t="s">
        <v>793</v>
      </c>
      <c r="H1452" s="1350" t="s">
        <v>2193</v>
      </c>
      <c r="I1452" s="1348" t="s">
        <v>1586</v>
      </c>
      <c r="J1452" s="1348" t="s">
        <v>1072</v>
      </c>
      <c r="K1452" s="1348">
        <v>0</v>
      </c>
      <c r="L1452" s="1348">
        <v>0</v>
      </c>
      <c r="M1452" s="1348">
        <v>2</v>
      </c>
      <c r="N1452" s="536">
        <f t="shared" si="22"/>
        <v>2</v>
      </c>
      <c r="O1452" s="417"/>
    </row>
    <row r="1453" spans="1:15">
      <c r="A1453" s="1348" t="s">
        <v>39</v>
      </c>
      <c r="B1453" s="1348" t="s">
        <v>39</v>
      </c>
      <c r="C1453" s="537" t="s">
        <v>2120</v>
      </c>
      <c r="D1453" s="1348">
        <v>2016</v>
      </c>
      <c r="E1453" s="1349" t="s">
        <v>962</v>
      </c>
      <c r="F1453" s="1348" t="s">
        <v>403</v>
      </c>
      <c r="G1453" s="1349" t="s">
        <v>793</v>
      </c>
      <c r="H1453" s="1350" t="s">
        <v>2194</v>
      </c>
      <c r="I1453" s="537" t="s">
        <v>1586</v>
      </c>
      <c r="J1453" s="1348" t="s">
        <v>1072</v>
      </c>
      <c r="K1453" s="1348">
        <v>0</v>
      </c>
      <c r="L1453" s="1348">
        <v>0</v>
      </c>
      <c r="M1453" s="1348">
        <v>2</v>
      </c>
      <c r="N1453" s="536">
        <f t="shared" si="22"/>
        <v>2</v>
      </c>
      <c r="O1453" s="417"/>
    </row>
    <row r="1454" spans="1:15">
      <c r="A1454" s="1348" t="s">
        <v>39</v>
      </c>
      <c r="B1454" s="1348" t="s">
        <v>39</v>
      </c>
      <c r="C1454" s="537" t="s">
        <v>2120</v>
      </c>
      <c r="D1454" s="1348">
        <v>2016</v>
      </c>
      <c r="E1454" s="1349" t="s">
        <v>962</v>
      </c>
      <c r="F1454" s="1348" t="s">
        <v>403</v>
      </c>
      <c r="G1454" s="1349" t="s">
        <v>793</v>
      </c>
      <c r="H1454" s="1350" t="s">
        <v>2195</v>
      </c>
      <c r="I1454" s="537" t="s">
        <v>1586</v>
      </c>
      <c r="J1454" s="1348" t="s">
        <v>1072</v>
      </c>
      <c r="K1454" s="1348">
        <v>0</v>
      </c>
      <c r="L1454" s="1348">
        <v>0</v>
      </c>
      <c r="M1454" s="1348">
        <v>2</v>
      </c>
      <c r="N1454" s="536">
        <f t="shared" si="22"/>
        <v>2</v>
      </c>
      <c r="O1454" s="417"/>
    </row>
    <row r="1455" spans="1:15">
      <c r="A1455" s="1348" t="s">
        <v>39</v>
      </c>
      <c r="B1455" s="1348" t="s">
        <v>39</v>
      </c>
      <c r="C1455" s="537" t="s">
        <v>2120</v>
      </c>
      <c r="D1455" s="1348">
        <v>2016</v>
      </c>
      <c r="E1455" s="1349" t="s">
        <v>962</v>
      </c>
      <c r="F1455" s="1348" t="s">
        <v>403</v>
      </c>
      <c r="G1455" s="1349" t="s">
        <v>793</v>
      </c>
      <c r="H1455" s="1350" t="s">
        <v>2196</v>
      </c>
      <c r="I1455" s="537" t="s">
        <v>1586</v>
      </c>
      <c r="J1455" s="1348" t="s">
        <v>1072</v>
      </c>
      <c r="K1455" s="1348">
        <v>0</v>
      </c>
      <c r="L1455" s="1348">
        <v>0</v>
      </c>
      <c r="M1455" s="1348">
        <v>1</v>
      </c>
      <c r="N1455" s="536">
        <f t="shared" si="22"/>
        <v>1</v>
      </c>
      <c r="O1455" s="417"/>
    </row>
    <row r="1456" spans="1:15">
      <c r="A1456" s="1348" t="s">
        <v>39</v>
      </c>
      <c r="B1456" s="1348" t="s">
        <v>39</v>
      </c>
      <c r="C1456" s="537" t="s">
        <v>2120</v>
      </c>
      <c r="D1456" s="1348">
        <v>2016</v>
      </c>
      <c r="E1456" s="1349" t="s">
        <v>962</v>
      </c>
      <c r="F1456" s="1348" t="s">
        <v>403</v>
      </c>
      <c r="G1456" s="1349" t="s">
        <v>793</v>
      </c>
      <c r="H1456" s="1350" t="s">
        <v>2197</v>
      </c>
      <c r="I1456" s="537" t="s">
        <v>1586</v>
      </c>
      <c r="J1456" s="1348" t="s">
        <v>1072</v>
      </c>
      <c r="K1456" s="1348">
        <v>0</v>
      </c>
      <c r="L1456" s="1348">
        <v>0</v>
      </c>
      <c r="M1456" s="1348">
        <v>1</v>
      </c>
      <c r="N1456" s="536">
        <f t="shared" si="22"/>
        <v>1</v>
      </c>
      <c r="O1456" s="417"/>
    </row>
    <row r="1457" spans="1:86">
      <c r="A1457" s="1348" t="s">
        <v>39</v>
      </c>
      <c r="B1457" s="1348" t="s">
        <v>39</v>
      </c>
      <c r="C1457" s="537" t="s">
        <v>2120</v>
      </c>
      <c r="D1457" s="1348">
        <v>2016</v>
      </c>
      <c r="E1457" s="1349" t="s">
        <v>962</v>
      </c>
      <c r="F1457" s="1348" t="s">
        <v>403</v>
      </c>
      <c r="G1457" s="1349" t="s">
        <v>793</v>
      </c>
      <c r="H1457" s="1350" t="s">
        <v>1155</v>
      </c>
      <c r="I1457" s="1348" t="s">
        <v>1586</v>
      </c>
      <c r="J1457" s="1348" t="s">
        <v>1072</v>
      </c>
      <c r="K1457" s="1348">
        <v>0</v>
      </c>
      <c r="L1457" s="1348">
        <v>0</v>
      </c>
      <c r="M1457" s="1348">
        <v>1</v>
      </c>
      <c r="N1457" s="536">
        <f t="shared" si="22"/>
        <v>1</v>
      </c>
      <c r="O1457" s="417"/>
    </row>
    <row r="1458" spans="1:86">
      <c r="A1458" s="1348" t="s">
        <v>39</v>
      </c>
      <c r="B1458" s="1348" t="s">
        <v>39</v>
      </c>
      <c r="C1458" s="537" t="s">
        <v>2120</v>
      </c>
      <c r="D1458" s="1348">
        <v>2016</v>
      </c>
      <c r="E1458" s="1349" t="s">
        <v>962</v>
      </c>
      <c r="F1458" s="1348" t="s">
        <v>403</v>
      </c>
      <c r="G1458" s="1349" t="s">
        <v>793</v>
      </c>
      <c r="H1458" s="1350" t="s">
        <v>491</v>
      </c>
      <c r="I1458" s="1348" t="s">
        <v>1586</v>
      </c>
      <c r="J1458" s="1348" t="s">
        <v>1072</v>
      </c>
      <c r="K1458" s="1348">
        <v>0</v>
      </c>
      <c r="L1458" s="1348">
        <v>0</v>
      </c>
      <c r="M1458" s="1348">
        <v>1</v>
      </c>
      <c r="N1458" s="536">
        <f t="shared" si="22"/>
        <v>1</v>
      </c>
      <c r="O1458" s="417"/>
    </row>
    <row r="1459" spans="1:86">
      <c r="A1459" s="1348" t="s">
        <v>39</v>
      </c>
      <c r="B1459" s="1348" t="s">
        <v>39</v>
      </c>
      <c r="C1459" s="537" t="s">
        <v>2120</v>
      </c>
      <c r="D1459" s="1348">
        <v>2016</v>
      </c>
      <c r="E1459" s="1349" t="s">
        <v>962</v>
      </c>
      <c r="F1459" s="1348" t="s">
        <v>403</v>
      </c>
      <c r="G1459" s="1349" t="s">
        <v>793</v>
      </c>
      <c r="H1459" s="1350" t="s">
        <v>2198</v>
      </c>
      <c r="I1459" s="1348" t="s">
        <v>1586</v>
      </c>
      <c r="J1459" s="1348" t="s">
        <v>1072</v>
      </c>
      <c r="K1459" s="1348">
        <v>0</v>
      </c>
      <c r="L1459" s="1348">
        <v>0</v>
      </c>
      <c r="M1459" s="1348">
        <v>1</v>
      </c>
      <c r="N1459" s="536">
        <f t="shared" si="22"/>
        <v>1</v>
      </c>
      <c r="O1459" s="417"/>
    </row>
    <row r="1460" spans="1:86">
      <c r="A1460" s="1348" t="s">
        <v>39</v>
      </c>
      <c r="B1460" s="1348" t="s">
        <v>39</v>
      </c>
      <c r="C1460" s="537" t="s">
        <v>2120</v>
      </c>
      <c r="D1460" s="1348">
        <v>2016</v>
      </c>
      <c r="E1460" s="1349" t="s">
        <v>962</v>
      </c>
      <c r="F1460" s="1348" t="s">
        <v>403</v>
      </c>
      <c r="G1460" s="1349" t="s">
        <v>793</v>
      </c>
      <c r="H1460" s="1350" t="s">
        <v>2199</v>
      </c>
      <c r="I1460" s="1348" t="s">
        <v>1586</v>
      </c>
      <c r="J1460" s="1348" t="s">
        <v>1072</v>
      </c>
      <c r="K1460" s="1348">
        <v>0</v>
      </c>
      <c r="L1460" s="1348">
        <v>0</v>
      </c>
      <c r="M1460" s="1348">
        <v>1</v>
      </c>
      <c r="N1460" s="536">
        <f t="shared" si="22"/>
        <v>1</v>
      </c>
      <c r="O1460" s="417"/>
    </row>
    <row r="1461" spans="1:86">
      <c r="A1461" s="1348" t="s">
        <v>39</v>
      </c>
      <c r="B1461" s="1348" t="s">
        <v>39</v>
      </c>
      <c r="C1461" s="537" t="s">
        <v>2120</v>
      </c>
      <c r="D1461" s="1348">
        <v>2016</v>
      </c>
      <c r="E1461" s="1349" t="s">
        <v>962</v>
      </c>
      <c r="F1461" s="1348" t="s">
        <v>403</v>
      </c>
      <c r="G1461" s="1349" t="s">
        <v>793</v>
      </c>
      <c r="H1461" s="1350" t="s">
        <v>2200</v>
      </c>
      <c r="I1461" s="1348" t="s">
        <v>1586</v>
      </c>
      <c r="J1461" s="1348" t="s">
        <v>1072</v>
      </c>
      <c r="K1461" s="1348">
        <v>0</v>
      </c>
      <c r="L1461" s="1348">
        <v>0</v>
      </c>
      <c r="M1461" s="1348">
        <v>1</v>
      </c>
      <c r="N1461" s="536">
        <f t="shared" si="22"/>
        <v>1</v>
      </c>
      <c r="O1461" s="417"/>
    </row>
    <row r="1462" spans="1:86">
      <c r="A1462" s="1348" t="s">
        <v>39</v>
      </c>
      <c r="B1462" s="1348" t="s">
        <v>39</v>
      </c>
      <c r="C1462" s="537" t="s">
        <v>2120</v>
      </c>
      <c r="D1462" s="1348">
        <v>2016</v>
      </c>
      <c r="E1462" s="1349" t="s">
        <v>962</v>
      </c>
      <c r="F1462" s="1348" t="s">
        <v>403</v>
      </c>
      <c r="G1462" s="1349" t="s">
        <v>793</v>
      </c>
      <c r="H1462" s="1350" t="s">
        <v>2201</v>
      </c>
      <c r="I1462" s="537" t="s">
        <v>1586</v>
      </c>
      <c r="J1462" s="1348" t="s">
        <v>1072</v>
      </c>
      <c r="K1462" s="1348">
        <v>0</v>
      </c>
      <c r="L1462" s="1348">
        <v>0</v>
      </c>
      <c r="M1462" s="1348">
        <v>1</v>
      </c>
      <c r="N1462" s="536">
        <f t="shared" si="22"/>
        <v>1</v>
      </c>
      <c r="O1462" s="417"/>
    </row>
    <row r="1463" spans="1:86">
      <c r="A1463" s="1348" t="s">
        <v>39</v>
      </c>
      <c r="B1463" s="1348" t="s">
        <v>39</v>
      </c>
      <c r="C1463" s="537" t="s">
        <v>2120</v>
      </c>
      <c r="D1463" s="1348">
        <v>2016</v>
      </c>
      <c r="E1463" s="1349" t="s">
        <v>962</v>
      </c>
      <c r="F1463" s="1348" t="s">
        <v>403</v>
      </c>
      <c r="G1463" s="1349" t="s">
        <v>793</v>
      </c>
      <c r="H1463" s="1350" t="s">
        <v>547</v>
      </c>
      <c r="I1463" s="537" t="s">
        <v>1586</v>
      </c>
      <c r="J1463" s="1348" t="s">
        <v>1072</v>
      </c>
      <c r="K1463" s="1348">
        <v>0</v>
      </c>
      <c r="L1463" s="1348">
        <v>0</v>
      </c>
      <c r="M1463" s="1348">
        <v>1</v>
      </c>
      <c r="N1463" s="536">
        <f t="shared" si="22"/>
        <v>1</v>
      </c>
      <c r="O1463" s="417"/>
    </row>
    <row r="1464" spans="1:86">
      <c r="A1464" s="1348" t="s">
        <v>39</v>
      </c>
      <c r="B1464" s="1348" t="s">
        <v>39</v>
      </c>
      <c r="C1464" s="537" t="s">
        <v>2120</v>
      </c>
      <c r="D1464" s="1348">
        <v>2016</v>
      </c>
      <c r="E1464" s="1349" t="s">
        <v>962</v>
      </c>
      <c r="F1464" s="1348" t="s">
        <v>403</v>
      </c>
      <c r="G1464" s="1349" t="s">
        <v>793</v>
      </c>
      <c r="H1464" s="1350" t="s">
        <v>2202</v>
      </c>
      <c r="I1464" s="537" t="s">
        <v>1586</v>
      </c>
      <c r="J1464" s="1348" t="s">
        <v>1072</v>
      </c>
      <c r="K1464" s="1348">
        <v>0</v>
      </c>
      <c r="L1464" s="1348">
        <v>0</v>
      </c>
      <c r="M1464" s="1348">
        <v>1</v>
      </c>
      <c r="N1464" s="536">
        <f t="shared" si="22"/>
        <v>1</v>
      </c>
      <c r="O1464" s="417"/>
    </row>
    <row r="1465" spans="1:86">
      <c r="A1465" s="1348" t="s">
        <v>39</v>
      </c>
      <c r="B1465" s="1348" t="s">
        <v>39</v>
      </c>
      <c r="C1465" s="537" t="s">
        <v>2120</v>
      </c>
      <c r="D1465" s="1348">
        <v>2016</v>
      </c>
      <c r="E1465" s="1349" t="s">
        <v>962</v>
      </c>
      <c r="F1465" s="1348" t="s">
        <v>403</v>
      </c>
      <c r="G1465" s="1349" t="s">
        <v>793</v>
      </c>
      <c r="H1465" s="1350" t="s">
        <v>2203</v>
      </c>
      <c r="I1465" s="537" t="s">
        <v>1586</v>
      </c>
      <c r="J1465" s="1348" t="s">
        <v>1072</v>
      </c>
      <c r="K1465" s="1348">
        <v>0</v>
      </c>
      <c r="L1465" s="1348">
        <v>0</v>
      </c>
      <c r="M1465" s="1348">
        <v>1</v>
      </c>
      <c r="N1465" s="536">
        <f t="shared" si="22"/>
        <v>1</v>
      </c>
      <c r="O1465" s="417"/>
    </row>
    <row r="1466" spans="1:86">
      <c r="A1466" s="1348" t="s">
        <v>39</v>
      </c>
      <c r="B1466" s="1348" t="s">
        <v>39</v>
      </c>
      <c r="C1466" s="537" t="s">
        <v>2120</v>
      </c>
      <c r="D1466" s="1348">
        <v>2016</v>
      </c>
      <c r="E1466" s="1349" t="s">
        <v>962</v>
      </c>
      <c r="F1466" s="1348" t="s">
        <v>403</v>
      </c>
      <c r="G1466" s="1349" t="s">
        <v>793</v>
      </c>
      <c r="H1466" s="1350" t="s">
        <v>2204</v>
      </c>
      <c r="I1466" s="537" t="s">
        <v>1586</v>
      </c>
      <c r="J1466" s="1348" t="s">
        <v>1072</v>
      </c>
      <c r="K1466" s="1348">
        <v>0</v>
      </c>
      <c r="L1466" s="1348">
        <v>0</v>
      </c>
      <c r="M1466" s="1348">
        <v>1</v>
      </c>
      <c r="N1466" s="536">
        <f t="shared" si="22"/>
        <v>1</v>
      </c>
      <c r="O1466" s="417"/>
    </row>
    <row r="1467" spans="1:86" s="1362" customFormat="1">
      <c r="A1467" s="537" t="s">
        <v>39</v>
      </c>
      <c r="B1467" s="537" t="s">
        <v>39</v>
      </c>
      <c r="C1467" s="537" t="s">
        <v>736</v>
      </c>
      <c r="D1467" s="537">
        <v>2016</v>
      </c>
      <c r="E1467" s="1357" t="s">
        <v>24</v>
      </c>
      <c r="F1467" s="537" t="s">
        <v>101</v>
      </c>
      <c r="G1467" s="537" t="s">
        <v>750</v>
      </c>
      <c r="H1467" s="1358" t="s">
        <v>548</v>
      </c>
      <c r="I1467" s="1348" t="s">
        <v>2095</v>
      </c>
      <c r="J1467" s="537" t="s">
        <v>1078</v>
      </c>
      <c r="K1467" s="369">
        <v>0</v>
      </c>
      <c r="L1467" s="369">
        <v>1092</v>
      </c>
      <c r="M1467" s="369">
        <v>0</v>
      </c>
      <c r="N1467" s="1359">
        <f t="shared" si="22"/>
        <v>1092</v>
      </c>
      <c r="O1467" s="1360"/>
      <c r="P1467" s="1361"/>
      <c r="Q1467" s="1361"/>
      <c r="R1467" s="1361"/>
      <c r="S1467" s="1361"/>
      <c r="T1467" s="1361"/>
      <c r="U1467" s="1361"/>
      <c r="V1467" s="1361"/>
      <c r="W1467" s="1361"/>
      <c r="X1467" s="1361"/>
      <c r="Y1467" s="1361"/>
      <c r="Z1467" s="1361"/>
      <c r="AA1467" s="1361"/>
      <c r="AB1467" s="1361"/>
      <c r="AC1467" s="1361"/>
      <c r="AD1467" s="1361"/>
      <c r="AE1467" s="1361"/>
      <c r="AF1467" s="1361"/>
      <c r="AG1467" s="1361"/>
      <c r="AH1467" s="1361"/>
      <c r="AI1467" s="1361"/>
      <c r="AJ1467" s="1361"/>
      <c r="AK1467" s="1361"/>
      <c r="AL1467" s="1361"/>
      <c r="AM1467" s="1361"/>
      <c r="AN1467" s="1361"/>
      <c r="AO1467" s="1361"/>
      <c r="AP1467" s="1361"/>
      <c r="AQ1467" s="1361"/>
      <c r="AR1467" s="1361"/>
      <c r="AS1467" s="1361"/>
      <c r="AT1467" s="1361"/>
      <c r="AU1467" s="1361"/>
      <c r="AV1467" s="1361"/>
      <c r="AW1467" s="1361"/>
      <c r="AX1467" s="1361"/>
      <c r="AY1467" s="1361"/>
      <c r="AZ1467" s="1361"/>
      <c r="BA1467" s="310"/>
      <c r="BB1467" s="310"/>
      <c r="BC1467" s="418"/>
      <c r="BD1467" s="418"/>
      <c r="BE1467" s="419"/>
      <c r="BF1467" s="419"/>
      <c r="BG1467" s="418"/>
      <c r="BH1467" s="418"/>
      <c r="BI1467" s="418"/>
      <c r="BJ1467" s="418"/>
      <c r="BK1467" s="418"/>
      <c r="BL1467" s="418"/>
      <c r="BM1467" s="192"/>
      <c r="BN1467" s="418"/>
      <c r="BO1467" s="418"/>
      <c r="BP1467" s="418"/>
      <c r="BQ1467" s="418"/>
      <c r="BR1467" s="418"/>
      <c r="BS1467" s="418"/>
      <c r="BT1467" s="418"/>
      <c r="BU1467" s="418"/>
      <c r="BV1467" s="418"/>
      <c r="BW1467" s="418"/>
      <c r="BX1467" s="418"/>
      <c r="BY1467" s="418"/>
      <c r="BZ1467" s="418"/>
      <c r="CA1467" s="418"/>
      <c r="CB1467" s="418"/>
      <c r="CC1467" s="418"/>
      <c r="CD1467" s="418"/>
      <c r="CE1467" s="418"/>
      <c r="CF1467" s="418"/>
      <c r="CG1467" s="418"/>
      <c r="CH1467" s="418"/>
    </row>
    <row r="1468" spans="1:86" s="1362" customFormat="1">
      <c r="A1468" s="537" t="s">
        <v>39</v>
      </c>
      <c r="B1468" s="537" t="s">
        <v>39</v>
      </c>
      <c r="C1468" s="537" t="s">
        <v>736</v>
      </c>
      <c r="D1468" s="537">
        <v>2016</v>
      </c>
      <c r="E1468" s="1357" t="s">
        <v>24</v>
      </c>
      <c r="F1468" s="537" t="s">
        <v>101</v>
      </c>
      <c r="G1468" s="537" t="s">
        <v>750</v>
      </c>
      <c r="H1468" s="1358" t="s">
        <v>1140</v>
      </c>
      <c r="I1468" s="537" t="s">
        <v>2797</v>
      </c>
      <c r="J1468" s="537" t="s">
        <v>1079</v>
      </c>
      <c r="K1468" s="369">
        <v>0</v>
      </c>
      <c r="L1468" s="369">
        <v>10</v>
      </c>
      <c r="M1468" s="369">
        <v>0</v>
      </c>
      <c r="N1468" s="1359">
        <f t="shared" si="22"/>
        <v>10</v>
      </c>
      <c r="O1468" s="1360"/>
      <c r="P1468" s="1361"/>
      <c r="Q1468" s="1361"/>
      <c r="R1468" s="1361"/>
      <c r="S1468" s="1361"/>
      <c r="T1468" s="1361"/>
      <c r="U1468" s="1361"/>
      <c r="V1468" s="1361"/>
      <c r="W1468" s="1361"/>
      <c r="X1468" s="1361"/>
      <c r="Y1468" s="1361"/>
      <c r="Z1468" s="1361"/>
      <c r="AA1468" s="1361"/>
      <c r="AB1468" s="1361"/>
      <c r="AC1468" s="1361"/>
      <c r="AD1468" s="1361"/>
      <c r="AE1468" s="1361"/>
      <c r="AF1468" s="1361"/>
      <c r="AG1468" s="1361"/>
      <c r="AH1468" s="1361"/>
      <c r="AI1468" s="1361"/>
      <c r="AJ1468" s="1361"/>
      <c r="AK1468" s="1361"/>
      <c r="AL1468" s="1361"/>
      <c r="AM1468" s="1361"/>
      <c r="AN1468" s="1361"/>
      <c r="AO1468" s="1361"/>
      <c r="AP1468" s="1361"/>
      <c r="AQ1468" s="1361"/>
      <c r="AR1468" s="1361"/>
      <c r="AS1468" s="1361"/>
      <c r="AT1468" s="1361"/>
      <c r="AU1468" s="1361"/>
      <c r="AV1468" s="1361"/>
      <c r="AW1468" s="1361"/>
      <c r="AX1468" s="1361"/>
      <c r="AY1468" s="1361"/>
      <c r="AZ1468" s="1361"/>
      <c r="BA1468" s="310"/>
      <c r="BB1468" s="310"/>
      <c r="BC1468" s="418"/>
      <c r="BD1468" s="418"/>
      <c r="BE1468" s="419"/>
      <c r="BF1468" s="419"/>
      <c r="BG1468" s="418"/>
      <c r="BH1468" s="418"/>
      <c r="BI1468" s="418"/>
      <c r="BJ1468" s="418"/>
      <c r="BK1468" s="418"/>
      <c r="BL1468" s="418"/>
      <c r="BM1468" s="192"/>
      <c r="BN1468" s="418"/>
      <c r="BO1468" s="418"/>
      <c r="BP1468" s="418"/>
      <c r="BQ1468" s="418"/>
      <c r="BR1468" s="418"/>
      <c r="BS1468" s="418"/>
      <c r="BT1468" s="418"/>
      <c r="BU1468" s="418"/>
      <c r="BV1468" s="418"/>
      <c r="BW1468" s="418"/>
      <c r="BX1468" s="418"/>
      <c r="BY1468" s="418"/>
      <c r="BZ1468" s="418"/>
      <c r="CA1468" s="418"/>
      <c r="CB1468" s="418"/>
      <c r="CC1468" s="418"/>
      <c r="CD1468" s="418"/>
      <c r="CE1468" s="418"/>
      <c r="CF1468" s="418"/>
      <c r="CG1468" s="418"/>
      <c r="CH1468" s="418"/>
    </row>
    <row r="1469" spans="1:86" s="1362" customFormat="1">
      <c r="A1469" s="537" t="s">
        <v>39</v>
      </c>
      <c r="B1469" s="537" t="s">
        <v>39</v>
      </c>
      <c r="C1469" s="537" t="s">
        <v>736</v>
      </c>
      <c r="D1469" s="537">
        <v>2016</v>
      </c>
      <c r="E1469" s="1357" t="s">
        <v>24</v>
      </c>
      <c r="F1469" s="537" t="s">
        <v>101</v>
      </c>
      <c r="G1469" s="537" t="s">
        <v>750</v>
      </c>
      <c r="H1469" s="1358" t="s">
        <v>1403</v>
      </c>
      <c r="I1469" s="537" t="s">
        <v>2797</v>
      </c>
      <c r="J1469" s="537" t="s">
        <v>1079</v>
      </c>
      <c r="K1469" s="369">
        <v>0</v>
      </c>
      <c r="L1469" s="369">
        <v>2</v>
      </c>
      <c r="M1469" s="369">
        <v>0</v>
      </c>
      <c r="N1469" s="1359">
        <f t="shared" si="22"/>
        <v>2</v>
      </c>
      <c r="O1469" s="1360"/>
      <c r="P1469" s="1361"/>
      <c r="Q1469" s="1361"/>
      <c r="R1469" s="1361"/>
      <c r="S1469" s="1361"/>
      <c r="T1469" s="1361"/>
      <c r="U1469" s="1361"/>
      <c r="V1469" s="1361"/>
      <c r="W1469" s="1361"/>
      <c r="X1469" s="1361"/>
      <c r="Y1469" s="1361"/>
      <c r="Z1469" s="1361"/>
      <c r="AA1469" s="1361"/>
      <c r="AB1469" s="1361"/>
      <c r="AC1469" s="1361"/>
      <c r="AD1469" s="1361"/>
      <c r="AE1469" s="1361"/>
      <c r="AF1469" s="1361"/>
      <c r="AG1469" s="1361"/>
      <c r="AH1469" s="1361"/>
      <c r="AI1469" s="1361"/>
      <c r="AJ1469" s="1361"/>
      <c r="AK1469" s="1361"/>
      <c r="AL1469" s="1361"/>
      <c r="AM1469" s="1361"/>
      <c r="AN1469" s="1361"/>
      <c r="AO1469" s="1361"/>
      <c r="AP1469" s="1361"/>
      <c r="AQ1469" s="1361"/>
      <c r="AR1469" s="1361"/>
      <c r="AS1469" s="1361"/>
      <c r="AT1469" s="1361"/>
      <c r="AU1469" s="1361"/>
      <c r="AV1469" s="1361"/>
      <c r="AW1469" s="1361"/>
      <c r="AX1469" s="1361"/>
      <c r="AY1469" s="1361"/>
      <c r="AZ1469" s="1361"/>
      <c r="BA1469" s="310"/>
      <c r="BB1469" s="310"/>
      <c r="BC1469" s="418"/>
      <c r="BD1469" s="418"/>
      <c r="BE1469" s="419"/>
      <c r="BF1469" s="419"/>
      <c r="BG1469" s="418"/>
      <c r="BH1469" s="418"/>
      <c r="BI1469" s="418"/>
      <c r="BJ1469" s="418"/>
      <c r="BK1469" s="418"/>
      <c r="BL1469" s="418"/>
      <c r="BM1469" s="192"/>
      <c r="BN1469" s="418"/>
      <c r="BO1469" s="418"/>
      <c r="BP1469" s="418"/>
      <c r="BQ1469" s="418"/>
      <c r="BR1469" s="418"/>
      <c r="BS1469" s="418"/>
      <c r="BT1469" s="418"/>
      <c r="BU1469" s="418"/>
      <c r="BV1469" s="418"/>
      <c r="BW1469" s="418"/>
      <c r="BX1469" s="418"/>
      <c r="BY1469" s="418"/>
      <c r="BZ1469" s="418"/>
      <c r="CA1469" s="418"/>
      <c r="CB1469" s="418"/>
      <c r="CC1469" s="418"/>
      <c r="CD1469" s="418"/>
      <c r="CE1469" s="418"/>
      <c r="CF1469" s="418"/>
      <c r="CG1469" s="418"/>
      <c r="CH1469" s="418"/>
    </row>
    <row r="1470" spans="1:86" s="1362" customFormat="1">
      <c r="A1470" s="537" t="s">
        <v>39</v>
      </c>
      <c r="B1470" s="537" t="s">
        <v>39</v>
      </c>
      <c r="C1470" s="537" t="s">
        <v>736</v>
      </c>
      <c r="D1470" s="537">
        <v>2016</v>
      </c>
      <c r="E1470" s="1357" t="s">
        <v>24</v>
      </c>
      <c r="F1470" s="537" t="s">
        <v>101</v>
      </c>
      <c r="G1470" s="537" t="s">
        <v>750</v>
      </c>
      <c r="H1470" s="1358" t="s">
        <v>1154</v>
      </c>
      <c r="I1470" s="537" t="s">
        <v>2797</v>
      </c>
      <c r="J1470" s="537" t="s">
        <v>1079</v>
      </c>
      <c r="K1470" s="369">
        <v>0</v>
      </c>
      <c r="L1470" s="369">
        <v>19</v>
      </c>
      <c r="M1470" s="369">
        <v>0</v>
      </c>
      <c r="N1470" s="1359">
        <f t="shared" si="22"/>
        <v>19</v>
      </c>
      <c r="O1470" s="1360"/>
      <c r="P1470" s="1361"/>
      <c r="Q1470" s="1361"/>
      <c r="R1470" s="1361"/>
      <c r="S1470" s="1361"/>
      <c r="T1470" s="1361"/>
      <c r="U1470" s="1361"/>
      <c r="V1470" s="1361"/>
      <c r="W1470" s="1361"/>
      <c r="X1470" s="1361"/>
      <c r="Y1470" s="1361"/>
      <c r="Z1470" s="1361"/>
      <c r="AA1470" s="1361"/>
      <c r="AB1470" s="1361"/>
      <c r="AC1470" s="1361"/>
      <c r="AD1470" s="1361"/>
      <c r="AE1470" s="1361"/>
      <c r="AF1470" s="1361"/>
      <c r="AG1470" s="1361"/>
      <c r="AH1470" s="1361"/>
      <c r="AI1470" s="1361"/>
      <c r="AJ1470" s="1361"/>
      <c r="AK1470" s="1361"/>
      <c r="AL1470" s="1361"/>
      <c r="AM1470" s="1361"/>
      <c r="AN1470" s="1361"/>
      <c r="AO1470" s="1361"/>
      <c r="AP1470" s="1361"/>
      <c r="AQ1470" s="1361"/>
      <c r="AR1470" s="1361"/>
      <c r="AS1470" s="1361"/>
      <c r="AT1470" s="1361"/>
      <c r="AU1470" s="1361"/>
      <c r="AV1470" s="1361"/>
      <c r="AW1470" s="1361"/>
      <c r="AX1470" s="1361"/>
      <c r="AY1470" s="1361"/>
      <c r="AZ1470" s="1361"/>
      <c r="BA1470" s="310"/>
      <c r="BB1470" s="310"/>
      <c r="BC1470" s="418"/>
      <c r="BD1470" s="418"/>
      <c r="BE1470" s="419"/>
      <c r="BF1470" s="419"/>
      <c r="BG1470" s="418"/>
      <c r="BH1470" s="418"/>
      <c r="BI1470" s="418"/>
      <c r="BJ1470" s="418"/>
      <c r="BK1470" s="418"/>
      <c r="BL1470" s="418"/>
      <c r="BM1470" s="192"/>
      <c r="BN1470" s="418"/>
      <c r="BO1470" s="418"/>
      <c r="BP1470" s="418"/>
      <c r="BQ1470" s="418"/>
      <c r="BR1470" s="418"/>
      <c r="BS1470" s="418"/>
      <c r="BT1470" s="418"/>
      <c r="BU1470" s="418"/>
      <c r="BV1470" s="418"/>
      <c r="BW1470" s="418"/>
      <c r="BX1470" s="418"/>
      <c r="BY1470" s="418"/>
      <c r="BZ1470" s="418"/>
      <c r="CA1470" s="418"/>
      <c r="CB1470" s="418"/>
      <c r="CC1470" s="418"/>
      <c r="CD1470" s="418"/>
      <c r="CE1470" s="418"/>
      <c r="CF1470" s="418"/>
      <c r="CG1470" s="418"/>
      <c r="CH1470" s="418"/>
    </row>
    <row r="1471" spans="1:86" s="1362" customFormat="1">
      <c r="A1471" s="537" t="s">
        <v>39</v>
      </c>
      <c r="B1471" s="537" t="s">
        <v>39</v>
      </c>
      <c r="C1471" s="537" t="s">
        <v>736</v>
      </c>
      <c r="D1471" s="537">
        <v>2016</v>
      </c>
      <c r="E1471" s="1357" t="s">
        <v>24</v>
      </c>
      <c r="F1471" s="537" t="s">
        <v>101</v>
      </c>
      <c r="G1471" s="537" t="s">
        <v>750</v>
      </c>
      <c r="H1471" s="1358" t="s">
        <v>1115</v>
      </c>
      <c r="I1471" s="537" t="s">
        <v>2797</v>
      </c>
      <c r="J1471" s="537" t="s">
        <v>1079</v>
      </c>
      <c r="K1471" s="369">
        <v>0</v>
      </c>
      <c r="L1471" s="369">
        <v>2</v>
      </c>
      <c r="M1471" s="369">
        <v>0</v>
      </c>
      <c r="N1471" s="1359">
        <f t="shared" si="22"/>
        <v>2</v>
      </c>
      <c r="O1471" s="1360"/>
      <c r="P1471" s="1361"/>
      <c r="Q1471" s="1361"/>
      <c r="R1471" s="1361"/>
      <c r="S1471" s="1361"/>
      <c r="T1471" s="1361"/>
      <c r="U1471" s="1361"/>
      <c r="V1471" s="1361"/>
      <c r="W1471" s="1361"/>
      <c r="X1471" s="1361"/>
      <c r="Y1471" s="1361"/>
      <c r="Z1471" s="1361"/>
      <c r="AA1471" s="1361"/>
      <c r="AB1471" s="1361"/>
      <c r="AC1471" s="1361"/>
      <c r="AD1471" s="1361"/>
      <c r="AE1471" s="1361"/>
      <c r="AF1471" s="1361"/>
      <c r="AG1471" s="1361"/>
      <c r="AH1471" s="1361"/>
      <c r="AI1471" s="1361"/>
      <c r="AJ1471" s="1361"/>
      <c r="AK1471" s="1361"/>
      <c r="AL1471" s="1361"/>
      <c r="AM1471" s="1361"/>
      <c r="AN1471" s="1361"/>
      <c r="AO1471" s="1361"/>
      <c r="AP1471" s="1361"/>
      <c r="AQ1471" s="1361"/>
      <c r="AR1471" s="1361"/>
      <c r="AS1471" s="1361"/>
      <c r="AT1471" s="1361"/>
      <c r="AU1471" s="1361"/>
      <c r="AV1471" s="1361"/>
      <c r="AW1471" s="1361"/>
      <c r="AX1471" s="1361"/>
      <c r="AY1471" s="1361"/>
      <c r="AZ1471" s="1361"/>
      <c r="BA1471" s="310"/>
      <c r="BB1471" s="310"/>
      <c r="BC1471" s="418"/>
      <c r="BD1471" s="418"/>
      <c r="BE1471" s="419"/>
      <c r="BF1471" s="419"/>
      <c r="BG1471" s="418"/>
      <c r="BH1471" s="418"/>
      <c r="BI1471" s="418"/>
      <c r="BJ1471" s="418"/>
      <c r="BK1471" s="418"/>
      <c r="BL1471" s="418"/>
      <c r="BM1471" s="192"/>
      <c r="BN1471" s="418"/>
      <c r="BO1471" s="418"/>
      <c r="BP1471" s="418"/>
      <c r="BQ1471" s="418"/>
      <c r="BR1471" s="418"/>
      <c r="BS1471" s="418"/>
      <c r="BT1471" s="418"/>
      <c r="BU1471" s="418"/>
      <c r="BV1471" s="418"/>
      <c r="BW1471" s="418"/>
      <c r="BX1471" s="418"/>
      <c r="BY1471" s="418"/>
      <c r="BZ1471" s="418"/>
      <c r="CA1471" s="418"/>
      <c r="CB1471" s="418"/>
      <c r="CC1471" s="418"/>
      <c r="CD1471" s="418"/>
      <c r="CE1471" s="418"/>
      <c r="CF1471" s="418"/>
      <c r="CG1471" s="418"/>
      <c r="CH1471" s="418"/>
    </row>
    <row r="1472" spans="1:86" s="1362" customFormat="1">
      <c r="A1472" s="537" t="s">
        <v>39</v>
      </c>
      <c r="B1472" s="537" t="s">
        <v>39</v>
      </c>
      <c r="C1472" s="537" t="s">
        <v>736</v>
      </c>
      <c r="D1472" s="537">
        <v>2016</v>
      </c>
      <c r="E1472" s="1357" t="s">
        <v>24</v>
      </c>
      <c r="F1472" s="537" t="s">
        <v>101</v>
      </c>
      <c r="G1472" s="537" t="s">
        <v>750</v>
      </c>
      <c r="H1472" s="1358" t="s">
        <v>1404</v>
      </c>
      <c r="I1472" s="537" t="s">
        <v>2797</v>
      </c>
      <c r="J1472" s="537" t="s">
        <v>1079</v>
      </c>
      <c r="K1472" s="369">
        <v>0</v>
      </c>
      <c r="L1472" s="369">
        <v>2</v>
      </c>
      <c r="M1472" s="369">
        <v>0</v>
      </c>
      <c r="N1472" s="1359">
        <f t="shared" si="22"/>
        <v>2</v>
      </c>
      <c r="O1472" s="1360"/>
      <c r="P1472" s="1361"/>
      <c r="Q1472" s="1361"/>
      <c r="R1472" s="1361"/>
      <c r="S1472" s="1361"/>
      <c r="T1472" s="1361"/>
      <c r="U1472" s="1361"/>
      <c r="V1472" s="1361"/>
      <c r="W1472" s="1361"/>
      <c r="X1472" s="1361"/>
      <c r="Y1472" s="1361"/>
      <c r="Z1472" s="1361"/>
      <c r="AA1472" s="1361"/>
      <c r="AB1472" s="1361"/>
      <c r="AC1472" s="1361"/>
      <c r="AD1472" s="1361"/>
      <c r="AE1472" s="1361"/>
      <c r="AF1472" s="1361"/>
      <c r="AG1472" s="1361"/>
      <c r="AH1472" s="1361"/>
      <c r="AI1472" s="1361"/>
      <c r="AJ1472" s="1361"/>
      <c r="AK1472" s="1361"/>
      <c r="AL1472" s="1361"/>
      <c r="AM1472" s="1361"/>
      <c r="AN1472" s="1361"/>
      <c r="AO1472" s="1361"/>
      <c r="AP1472" s="1361"/>
      <c r="AQ1472" s="1361"/>
      <c r="AR1472" s="1361"/>
      <c r="AS1472" s="1361"/>
      <c r="AT1472" s="1361"/>
      <c r="AU1472" s="1361"/>
      <c r="AV1472" s="1361"/>
      <c r="AW1472" s="1361"/>
      <c r="AX1472" s="1361"/>
      <c r="AY1472" s="1361"/>
      <c r="AZ1472" s="1361"/>
      <c r="BA1472" s="310"/>
      <c r="BB1472" s="310"/>
      <c r="BC1472" s="418"/>
      <c r="BD1472" s="418"/>
      <c r="BE1472" s="419"/>
      <c r="BF1472" s="419"/>
      <c r="BG1472" s="418"/>
      <c r="BH1472" s="418"/>
      <c r="BI1472" s="418"/>
      <c r="BJ1472" s="418"/>
      <c r="BK1472" s="418"/>
      <c r="BL1472" s="418"/>
      <c r="BM1472" s="192"/>
      <c r="BN1472" s="418"/>
      <c r="BO1472" s="418"/>
      <c r="BP1472" s="418"/>
      <c r="BQ1472" s="418"/>
      <c r="BR1472" s="418"/>
      <c r="BS1472" s="418"/>
      <c r="BT1472" s="418"/>
      <c r="BU1472" s="418"/>
      <c r="BV1472" s="418"/>
      <c r="BW1472" s="418"/>
      <c r="BX1472" s="418"/>
      <c r="BY1472" s="418"/>
      <c r="BZ1472" s="418"/>
      <c r="CA1472" s="418"/>
      <c r="CB1472" s="418"/>
      <c r="CC1472" s="418"/>
      <c r="CD1472" s="418"/>
      <c r="CE1472" s="418"/>
      <c r="CF1472" s="418"/>
      <c r="CG1472" s="418"/>
      <c r="CH1472" s="418"/>
    </row>
    <row r="1473" spans="1:86" s="1362" customFormat="1">
      <c r="A1473" s="537" t="s">
        <v>39</v>
      </c>
      <c r="B1473" s="537" t="s">
        <v>39</v>
      </c>
      <c r="C1473" s="537" t="s">
        <v>736</v>
      </c>
      <c r="D1473" s="537">
        <v>2016</v>
      </c>
      <c r="E1473" s="1357" t="s">
        <v>24</v>
      </c>
      <c r="F1473" s="537" t="s">
        <v>101</v>
      </c>
      <c r="G1473" s="537" t="s">
        <v>750</v>
      </c>
      <c r="H1473" s="1358" t="s">
        <v>1117</v>
      </c>
      <c r="I1473" s="537" t="s">
        <v>2797</v>
      </c>
      <c r="J1473" s="537" t="s">
        <v>1079</v>
      </c>
      <c r="K1473" s="369">
        <v>0</v>
      </c>
      <c r="L1473" s="369">
        <v>11</v>
      </c>
      <c r="M1473" s="369">
        <v>0</v>
      </c>
      <c r="N1473" s="1359">
        <f t="shared" si="22"/>
        <v>11</v>
      </c>
      <c r="O1473" s="1360"/>
      <c r="P1473" s="1361"/>
      <c r="Q1473" s="1361"/>
      <c r="R1473" s="1361"/>
      <c r="S1473" s="1361"/>
      <c r="T1473" s="1361"/>
      <c r="U1473" s="1361"/>
      <c r="V1473" s="1361"/>
      <c r="W1473" s="1361"/>
      <c r="X1473" s="1361"/>
      <c r="Y1473" s="1361"/>
      <c r="Z1473" s="1361"/>
      <c r="AA1473" s="1361"/>
      <c r="AB1473" s="1361"/>
      <c r="AC1473" s="1361"/>
      <c r="AD1473" s="1361"/>
      <c r="AE1473" s="1361"/>
      <c r="AF1473" s="1361"/>
      <c r="AG1473" s="1361"/>
      <c r="AH1473" s="1361"/>
      <c r="AI1473" s="1361"/>
      <c r="AJ1473" s="1361"/>
      <c r="AK1473" s="1361"/>
      <c r="AL1473" s="1361"/>
      <c r="AM1473" s="1361"/>
      <c r="AN1473" s="1361"/>
      <c r="AO1473" s="1361"/>
      <c r="AP1473" s="1361"/>
      <c r="AQ1473" s="1361"/>
      <c r="AR1473" s="1361"/>
      <c r="AS1473" s="1361"/>
      <c r="AT1473" s="1361"/>
      <c r="AU1473" s="1361"/>
      <c r="AV1473" s="1361"/>
      <c r="AW1473" s="1361"/>
      <c r="AX1473" s="1361"/>
      <c r="AY1473" s="1361"/>
      <c r="AZ1473" s="1361"/>
      <c r="BA1473" s="310"/>
      <c r="BB1473" s="310"/>
      <c r="BC1473" s="418"/>
      <c r="BD1473" s="418"/>
      <c r="BE1473" s="419"/>
      <c r="BF1473" s="419"/>
      <c r="BG1473" s="418"/>
      <c r="BH1473" s="418"/>
      <c r="BI1473" s="418"/>
      <c r="BJ1473" s="418"/>
      <c r="BK1473" s="418"/>
      <c r="BL1473" s="418"/>
      <c r="BM1473" s="192"/>
      <c r="BN1473" s="418"/>
      <c r="BO1473" s="418"/>
      <c r="BP1473" s="418"/>
      <c r="BQ1473" s="418"/>
      <c r="BR1473" s="418"/>
      <c r="BS1473" s="418"/>
      <c r="BT1473" s="418"/>
      <c r="BU1473" s="418"/>
      <c r="BV1473" s="418"/>
      <c r="BW1473" s="418"/>
      <c r="BX1473" s="418"/>
      <c r="BY1473" s="418"/>
      <c r="BZ1473" s="418"/>
      <c r="CA1473" s="418"/>
      <c r="CB1473" s="418"/>
      <c r="CC1473" s="418"/>
      <c r="CD1473" s="418"/>
      <c r="CE1473" s="418"/>
      <c r="CF1473" s="418"/>
      <c r="CG1473" s="418"/>
      <c r="CH1473" s="418"/>
    </row>
    <row r="1474" spans="1:86" s="1362" customFormat="1">
      <c r="A1474" s="537" t="s">
        <v>39</v>
      </c>
      <c r="B1474" s="537" t="s">
        <v>39</v>
      </c>
      <c r="C1474" s="537" t="s">
        <v>736</v>
      </c>
      <c r="D1474" s="537">
        <v>2016</v>
      </c>
      <c r="E1474" s="1357" t="s">
        <v>24</v>
      </c>
      <c r="F1474" s="537" t="s">
        <v>101</v>
      </c>
      <c r="G1474" s="537" t="s">
        <v>750</v>
      </c>
      <c r="H1474" s="1358" t="s">
        <v>1118</v>
      </c>
      <c r="I1474" s="537" t="s">
        <v>2797</v>
      </c>
      <c r="J1474" s="537" t="s">
        <v>1079</v>
      </c>
      <c r="K1474" s="369">
        <v>0</v>
      </c>
      <c r="L1474" s="369">
        <v>19</v>
      </c>
      <c r="M1474" s="369">
        <v>0</v>
      </c>
      <c r="N1474" s="1359">
        <f t="shared" si="22"/>
        <v>19</v>
      </c>
      <c r="O1474" s="1360"/>
      <c r="P1474" s="1361"/>
      <c r="Q1474" s="1361"/>
      <c r="R1474" s="1361"/>
      <c r="S1474" s="1361"/>
      <c r="T1474" s="1361"/>
      <c r="U1474" s="1361"/>
      <c r="V1474" s="1361"/>
      <c r="W1474" s="1361"/>
      <c r="X1474" s="1361"/>
      <c r="Y1474" s="1361"/>
      <c r="Z1474" s="1361"/>
      <c r="AA1474" s="1361"/>
      <c r="AB1474" s="1361"/>
      <c r="AC1474" s="1361"/>
      <c r="AD1474" s="1361"/>
      <c r="AE1474" s="1361"/>
      <c r="AF1474" s="1361"/>
      <c r="AG1474" s="1361"/>
      <c r="AH1474" s="1361"/>
      <c r="AI1474" s="1361"/>
      <c r="AJ1474" s="1361"/>
      <c r="AK1474" s="1361"/>
      <c r="AL1474" s="1361"/>
      <c r="AM1474" s="1361"/>
      <c r="AN1474" s="1361"/>
      <c r="AO1474" s="1361"/>
      <c r="AP1474" s="1361"/>
      <c r="AQ1474" s="1361"/>
      <c r="AR1474" s="1361"/>
      <c r="AS1474" s="1361"/>
      <c r="AT1474" s="1361"/>
      <c r="AU1474" s="1361"/>
      <c r="AV1474" s="1361"/>
      <c r="AW1474" s="1361"/>
      <c r="AX1474" s="1361"/>
      <c r="AY1474" s="1361"/>
      <c r="AZ1474" s="1361"/>
      <c r="BA1474" s="310"/>
      <c r="BB1474" s="310"/>
      <c r="BC1474" s="418"/>
      <c r="BD1474" s="418"/>
      <c r="BE1474" s="419"/>
      <c r="BF1474" s="419"/>
      <c r="BG1474" s="418"/>
      <c r="BH1474" s="418"/>
      <c r="BI1474" s="418"/>
      <c r="BJ1474" s="418"/>
      <c r="BK1474" s="418"/>
      <c r="BL1474" s="418"/>
      <c r="BM1474" s="192"/>
      <c r="BN1474" s="418"/>
      <c r="BO1474" s="418"/>
      <c r="BP1474" s="418"/>
      <c r="BQ1474" s="418"/>
      <c r="BR1474" s="418"/>
      <c r="BS1474" s="418"/>
      <c r="BT1474" s="418"/>
      <c r="BU1474" s="418"/>
      <c r="BV1474" s="418"/>
      <c r="BW1474" s="418"/>
      <c r="BX1474" s="418"/>
      <c r="BY1474" s="418"/>
      <c r="BZ1474" s="418"/>
      <c r="CA1474" s="418"/>
      <c r="CB1474" s="418"/>
      <c r="CC1474" s="418"/>
      <c r="CD1474" s="418"/>
      <c r="CE1474" s="418"/>
      <c r="CF1474" s="418"/>
      <c r="CG1474" s="418"/>
      <c r="CH1474" s="418"/>
    </row>
    <row r="1475" spans="1:86" s="1362" customFormat="1">
      <c r="A1475" s="537" t="s">
        <v>39</v>
      </c>
      <c r="B1475" s="537" t="s">
        <v>39</v>
      </c>
      <c r="C1475" s="537" t="s">
        <v>736</v>
      </c>
      <c r="D1475" s="537">
        <v>2016</v>
      </c>
      <c r="E1475" s="1357" t="s">
        <v>24</v>
      </c>
      <c r="F1475" s="537" t="s">
        <v>101</v>
      </c>
      <c r="G1475" s="537" t="s">
        <v>750</v>
      </c>
      <c r="H1475" s="1358" t="s">
        <v>1119</v>
      </c>
      <c r="I1475" s="537" t="s">
        <v>2797</v>
      </c>
      <c r="J1475" s="537" t="s">
        <v>1079</v>
      </c>
      <c r="K1475" s="369">
        <v>0</v>
      </c>
      <c r="L1475" s="369">
        <v>1</v>
      </c>
      <c r="M1475" s="369">
        <v>0</v>
      </c>
      <c r="N1475" s="1359">
        <f t="shared" si="22"/>
        <v>1</v>
      </c>
      <c r="O1475" s="1360"/>
      <c r="P1475" s="1361"/>
      <c r="Q1475" s="1361"/>
      <c r="R1475" s="1361"/>
      <c r="S1475" s="1361"/>
      <c r="T1475" s="1361"/>
      <c r="U1475" s="1361"/>
      <c r="V1475" s="1361"/>
      <c r="W1475" s="1361"/>
      <c r="X1475" s="1361"/>
      <c r="Y1475" s="1361"/>
      <c r="Z1475" s="1361"/>
      <c r="AA1475" s="1361"/>
      <c r="AB1475" s="1361"/>
      <c r="AC1475" s="1361"/>
      <c r="AD1475" s="1361"/>
      <c r="AE1475" s="1361"/>
      <c r="AF1475" s="1361"/>
      <c r="AG1475" s="1361"/>
      <c r="AH1475" s="1361"/>
      <c r="AI1475" s="1361"/>
      <c r="AJ1475" s="1361"/>
      <c r="AK1475" s="1361"/>
      <c r="AL1475" s="1361"/>
      <c r="AM1475" s="1361"/>
      <c r="AN1475" s="1361"/>
      <c r="AO1475" s="1361"/>
      <c r="AP1475" s="1361"/>
      <c r="AQ1475" s="1361"/>
      <c r="AR1475" s="1361"/>
      <c r="AS1475" s="1361"/>
      <c r="AT1475" s="1361"/>
      <c r="AU1475" s="1361"/>
      <c r="AV1475" s="1361"/>
      <c r="AW1475" s="1361"/>
      <c r="AX1475" s="1361"/>
      <c r="AY1475" s="1361"/>
      <c r="AZ1475" s="1361"/>
      <c r="BA1475" s="310"/>
      <c r="BB1475" s="310"/>
      <c r="BC1475" s="418"/>
      <c r="BD1475" s="418"/>
      <c r="BE1475" s="419"/>
      <c r="BF1475" s="419"/>
      <c r="BG1475" s="418"/>
      <c r="BH1475" s="418"/>
      <c r="BI1475" s="418"/>
      <c r="BJ1475" s="418"/>
      <c r="BK1475" s="418"/>
      <c r="BL1475" s="418"/>
      <c r="BM1475" s="192"/>
      <c r="BN1475" s="418"/>
      <c r="BO1475" s="418"/>
      <c r="BP1475" s="418"/>
      <c r="BQ1475" s="418"/>
      <c r="BR1475" s="418"/>
      <c r="BS1475" s="418"/>
      <c r="BT1475" s="418"/>
      <c r="BU1475" s="418"/>
      <c r="BV1475" s="418"/>
      <c r="BW1475" s="418"/>
      <c r="BX1475" s="418"/>
      <c r="BY1475" s="418"/>
      <c r="BZ1475" s="418"/>
      <c r="CA1475" s="418"/>
      <c r="CB1475" s="418"/>
      <c r="CC1475" s="418"/>
      <c r="CD1475" s="418"/>
      <c r="CE1475" s="418"/>
      <c r="CF1475" s="418"/>
      <c r="CG1475" s="418"/>
      <c r="CH1475" s="418"/>
    </row>
    <row r="1476" spans="1:86" s="1362" customFormat="1">
      <c r="A1476" s="537" t="s">
        <v>39</v>
      </c>
      <c r="B1476" s="537" t="s">
        <v>39</v>
      </c>
      <c r="C1476" s="537" t="s">
        <v>736</v>
      </c>
      <c r="D1476" s="537">
        <v>2016</v>
      </c>
      <c r="E1476" s="1357" t="s">
        <v>24</v>
      </c>
      <c r="F1476" s="537" t="s">
        <v>101</v>
      </c>
      <c r="G1476" s="537" t="s">
        <v>750</v>
      </c>
      <c r="H1476" s="1358" t="s">
        <v>1120</v>
      </c>
      <c r="I1476" s="537" t="s">
        <v>2797</v>
      </c>
      <c r="J1476" s="537" t="s">
        <v>1079</v>
      </c>
      <c r="K1476" s="369">
        <v>0</v>
      </c>
      <c r="L1476" s="369">
        <v>19</v>
      </c>
      <c r="M1476" s="369">
        <v>0</v>
      </c>
      <c r="N1476" s="1359">
        <f t="shared" si="22"/>
        <v>19</v>
      </c>
      <c r="O1476" s="1360"/>
      <c r="P1476" s="1361"/>
      <c r="Q1476" s="1361"/>
      <c r="R1476" s="1361"/>
      <c r="S1476" s="1361"/>
      <c r="T1476" s="1361"/>
      <c r="U1476" s="1361"/>
      <c r="V1476" s="1361"/>
      <c r="W1476" s="1361"/>
      <c r="X1476" s="1361"/>
      <c r="Y1476" s="1361"/>
      <c r="Z1476" s="1361"/>
      <c r="AA1476" s="1361"/>
      <c r="AB1476" s="1361"/>
      <c r="AC1476" s="1361"/>
      <c r="AD1476" s="1361"/>
      <c r="AE1476" s="1361"/>
      <c r="AF1476" s="1361"/>
      <c r="AG1476" s="1361"/>
      <c r="AH1476" s="1361"/>
      <c r="AI1476" s="1361"/>
      <c r="AJ1476" s="1361"/>
      <c r="AK1476" s="1361"/>
      <c r="AL1476" s="1361"/>
      <c r="AM1476" s="1361"/>
      <c r="AN1476" s="1361"/>
      <c r="AO1476" s="1361"/>
      <c r="AP1476" s="1361"/>
      <c r="AQ1476" s="1361"/>
      <c r="AR1476" s="1361"/>
      <c r="AS1476" s="1361"/>
      <c r="AT1476" s="1361"/>
      <c r="AU1476" s="1361"/>
      <c r="AV1476" s="1361"/>
      <c r="AW1476" s="1361"/>
      <c r="AX1476" s="1361"/>
      <c r="AY1476" s="1361"/>
      <c r="AZ1476" s="1361"/>
      <c r="BA1476" s="310"/>
      <c r="BB1476" s="310"/>
      <c r="BC1476" s="418"/>
      <c r="BD1476" s="418"/>
      <c r="BE1476" s="419"/>
      <c r="BF1476" s="419"/>
      <c r="BG1476" s="418"/>
      <c r="BH1476" s="418"/>
      <c r="BI1476" s="418"/>
      <c r="BJ1476" s="418"/>
      <c r="BK1476" s="418"/>
      <c r="BL1476" s="418"/>
      <c r="BM1476" s="192"/>
      <c r="BN1476" s="418"/>
      <c r="BO1476" s="418"/>
      <c r="BP1476" s="418"/>
      <c r="BQ1476" s="418"/>
      <c r="BR1476" s="418"/>
      <c r="BS1476" s="418"/>
      <c r="BT1476" s="418"/>
      <c r="BU1476" s="418"/>
      <c r="BV1476" s="418"/>
      <c r="BW1476" s="418"/>
      <c r="BX1476" s="418"/>
      <c r="BY1476" s="418"/>
      <c r="BZ1476" s="418"/>
      <c r="CA1476" s="418"/>
      <c r="CB1476" s="418"/>
      <c r="CC1476" s="418"/>
      <c r="CD1476" s="418"/>
      <c r="CE1476" s="418"/>
      <c r="CF1476" s="418"/>
      <c r="CG1476" s="418"/>
      <c r="CH1476" s="418"/>
    </row>
    <row r="1477" spans="1:86" s="1362" customFormat="1">
      <c r="A1477" s="537" t="s">
        <v>39</v>
      </c>
      <c r="B1477" s="537" t="s">
        <v>39</v>
      </c>
      <c r="C1477" s="537" t="s">
        <v>736</v>
      </c>
      <c r="D1477" s="537">
        <v>2016</v>
      </c>
      <c r="E1477" s="1357" t="s">
        <v>24</v>
      </c>
      <c r="F1477" s="537" t="s">
        <v>101</v>
      </c>
      <c r="G1477" s="537" t="s">
        <v>750</v>
      </c>
      <c r="H1477" s="1358" t="s">
        <v>1121</v>
      </c>
      <c r="I1477" s="537" t="s">
        <v>2797</v>
      </c>
      <c r="J1477" s="537" t="s">
        <v>1079</v>
      </c>
      <c r="K1477" s="369">
        <v>0</v>
      </c>
      <c r="L1477" s="369">
        <v>51</v>
      </c>
      <c r="M1477" s="369">
        <v>0</v>
      </c>
      <c r="N1477" s="1359">
        <f t="shared" si="22"/>
        <v>51</v>
      </c>
      <c r="O1477" s="1360"/>
      <c r="P1477" s="1361"/>
      <c r="Q1477" s="1361"/>
      <c r="R1477" s="1361"/>
      <c r="S1477" s="1361"/>
      <c r="T1477" s="1361"/>
      <c r="U1477" s="1361"/>
      <c r="V1477" s="1361"/>
      <c r="W1477" s="1361"/>
      <c r="X1477" s="1361"/>
      <c r="Y1477" s="1361"/>
      <c r="Z1477" s="1361"/>
      <c r="AA1477" s="1361"/>
      <c r="AB1477" s="1361"/>
      <c r="AC1477" s="1361"/>
      <c r="AD1477" s="1361"/>
      <c r="AE1477" s="1361"/>
      <c r="AF1477" s="1361"/>
      <c r="AG1477" s="1361"/>
      <c r="AH1477" s="1361"/>
      <c r="AI1477" s="1361"/>
      <c r="AJ1477" s="1361"/>
      <c r="AK1477" s="1361"/>
      <c r="AL1477" s="1361"/>
      <c r="AM1477" s="1361"/>
      <c r="AN1477" s="1361"/>
      <c r="AO1477" s="1361"/>
      <c r="AP1477" s="1361"/>
      <c r="AQ1477" s="1361"/>
      <c r="AR1477" s="1361"/>
      <c r="AS1477" s="1361"/>
      <c r="AT1477" s="1361"/>
      <c r="AU1477" s="1361"/>
      <c r="AV1477" s="1361"/>
      <c r="AW1477" s="1361"/>
      <c r="AX1477" s="1361"/>
      <c r="AY1477" s="1361"/>
      <c r="AZ1477" s="1361"/>
      <c r="BA1477" s="310"/>
      <c r="BB1477" s="310"/>
      <c r="BC1477" s="418"/>
      <c r="BD1477" s="418"/>
      <c r="BE1477" s="419"/>
      <c r="BF1477" s="419"/>
      <c r="BG1477" s="418"/>
      <c r="BH1477" s="418"/>
      <c r="BI1477" s="418"/>
      <c r="BJ1477" s="418"/>
      <c r="BK1477" s="418"/>
      <c r="BL1477" s="418"/>
      <c r="BM1477" s="192"/>
      <c r="BN1477" s="418"/>
      <c r="BO1477" s="418"/>
      <c r="BP1477" s="418"/>
      <c r="BQ1477" s="418"/>
      <c r="BR1477" s="418"/>
      <c r="BS1477" s="418"/>
      <c r="BT1477" s="418"/>
      <c r="BU1477" s="418"/>
      <c r="BV1477" s="418"/>
      <c r="BW1477" s="418"/>
      <c r="BX1477" s="418"/>
      <c r="BY1477" s="418"/>
      <c r="BZ1477" s="418"/>
      <c r="CA1477" s="418"/>
      <c r="CB1477" s="418"/>
      <c r="CC1477" s="418"/>
      <c r="CD1477" s="418"/>
      <c r="CE1477" s="418"/>
      <c r="CF1477" s="418"/>
      <c r="CG1477" s="418"/>
      <c r="CH1477" s="418"/>
    </row>
    <row r="1478" spans="1:86" s="1362" customFormat="1">
      <c r="A1478" s="537" t="s">
        <v>39</v>
      </c>
      <c r="B1478" s="537" t="s">
        <v>39</v>
      </c>
      <c r="C1478" s="537" t="s">
        <v>736</v>
      </c>
      <c r="D1478" s="537">
        <v>2016</v>
      </c>
      <c r="E1478" s="1357" t="s">
        <v>24</v>
      </c>
      <c r="F1478" s="537" t="s">
        <v>101</v>
      </c>
      <c r="G1478" s="537" t="s">
        <v>750</v>
      </c>
      <c r="H1478" s="1358" t="s">
        <v>1931</v>
      </c>
      <c r="I1478" s="537" t="s">
        <v>2797</v>
      </c>
      <c r="J1478" s="537" t="s">
        <v>1079</v>
      </c>
      <c r="K1478" s="369">
        <v>0</v>
      </c>
      <c r="L1478" s="369">
        <v>2</v>
      </c>
      <c r="M1478" s="369">
        <v>0</v>
      </c>
      <c r="N1478" s="1359">
        <f t="shared" ref="N1478:N1541" si="23">K1478+L1478+M1478</f>
        <v>2</v>
      </c>
      <c r="O1478" s="1360"/>
      <c r="P1478" s="1361"/>
      <c r="Q1478" s="1361"/>
      <c r="R1478" s="1361"/>
      <c r="S1478" s="1361"/>
      <c r="T1478" s="1361"/>
      <c r="U1478" s="1361"/>
      <c r="V1478" s="1361"/>
      <c r="W1478" s="1361"/>
      <c r="X1478" s="1361"/>
      <c r="Y1478" s="1361"/>
      <c r="Z1478" s="1361"/>
      <c r="AA1478" s="1361"/>
      <c r="AB1478" s="1361"/>
      <c r="AC1478" s="1361"/>
      <c r="AD1478" s="1361"/>
      <c r="AE1478" s="1361"/>
      <c r="AF1478" s="1361"/>
      <c r="AG1478" s="1361"/>
      <c r="AH1478" s="1361"/>
      <c r="AI1478" s="1361"/>
      <c r="AJ1478" s="1361"/>
      <c r="AK1478" s="1361"/>
      <c r="AL1478" s="1361"/>
      <c r="AM1478" s="1361"/>
      <c r="AN1478" s="1361"/>
      <c r="AO1478" s="1361"/>
      <c r="AP1478" s="1361"/>
      <c r="AQ1478" s="1361"/>
      <c r="AR1478" s="1361"/>
      <c r="AS1478" s="1361"/>
      <c r="AT1478" s="1361"/>
      <c r="AU1478" s="1361"/>
      <c r="AV1478" s="1361"/>
      <c r="AW1478" s="1361"/>
      <c r="AX1478" s="1361"/>
      <c r="AY1478" s="1361"/>
      <c r="AZ1478" s="1361"/>
      <c r="BA1478" s="310"/>
      <c r="BB1478" s="310"/>
      <c r="BC1478" s="418"/>
      <c r="BD1478" s="418"/>
      <c r="BE1478" s="419"/>
      <c r="BF1478" s="419"/>
      <c r="BG1478" s="418"/>
      <c r="BH1478" s="418"/>
      <c r="BI1478" s="418"/>
      <c r="BJ1478" s="418"/>
      <c r="BK1478" s="418"/>
      <c r="BL1478" s="418"/>
      <c r="BM1478" s="192"/>
      <c r="BN1478" s="418"/>
      <c r="BO1478" s="418"/>
      <c r="BP1478" s="418"/>
      <c r="BQ1478" s="418"/>
      <c r="BR1478" s="418"/>
      <c r="BS1478" s="418"/>
      <c r="BT1478" s="418"/>
      <c r="BU1478" s="418"/>
      <c r="BV1478" s="418"/>
      <c r="BW1478" s="418"/>
      <c r="BX1478" s="418"/>
      <c r="BY1478" s="418"/>
      <c r="BZ1478" s="418"/>
      <c r="CA1478" s="418"/>
      <c r="CB1478" s="418"/>
      <c r="CC1478" s="418"/>
      <c r="CD1478" s="418"/>
      <c r="CE1478" s="418"/>
      <c r="CF1478" s="418"/>
      <c r="CG1478" s="418"/>
      <c r="CH1478" s="418"/>
    </row>
    <row r="1479" spans="1:86" s="1362" customFormat="1">
      <c r="A1479" s="537" t="s">
        <v>39</v>
      </c>
      <c r="B1479" s="537" t="s">
        <v>39</v>
      </c>
      <c r="C1479" s="537" t="s">
        <v>736</v>
      </c>
      <c r="D1479" s="537">
        <v>2016</v>
      </c>
      <c r="E1479" s="1357" t="s">
        <v>24</v>
      </c>
      <c r="F1479" s="537" t="s">
        <v>101</v>
      </c>
      <c r="G1479" s="537" t="s">
        <v>750</v>
      </c>
      <c r="H1479" s="1358" t="s">
        <v>1158</v>
      </c>
      <c r="I1479" s="537" t="s">
        <v>2797</v>
      </c>
      <c r="J1479" s="537" t="s">
        <v>1079</v>
      </c>
      <c r="K1479" s="369">
        <v>0</v>
      </c>
      <c r="L1479" s="369">
        <v>6</v>
      </c>
      <c r="M1479" s="369">
        <v>0</v>
      </c>
      <c r="N1479" s="1359">
        <f t="shared" si="23"/>
        <v>6</v>
      </c>
      <c r="O1479" s="1360"/>
      <c r="P1479" s="1361"/>
      <c r="Q1479" s="1361"/>
      <c r="R1479" s="1361"/>
      <c r="S1479" s="1361"/>
      <c r="T1479" s="1361"/>
      <c r="U1479" s="1361"/>
      <c r="V1479" s="1361"/>
      <c r="W1479" s="1361"/>
      <c r="X1479" s="1361"/>
      <c r="Y1479" s="1361"/>
      <c r="Z1479" s="1361"/>
      <c r="AA1479" s="1361"/>
      <c r="AB1479" s="1361"/>
      <c r="AC1479" s="1361"/>
      <c r="AD1479" s="1361"/>
      <c r="AE1479" s="1361"/>
      <c r="AF1479" s="1361"/>
      <c r="AG1479" s="1361"/>
      <c r="AH1479" s="1361"/>
      <c r="AI1479" s="1361"/>
      <c r="AJ1479" s="1361"/>
      <c r="AK1479" s="1361"/>
      <c r="AL1479" s="1361"/>
      <c r="AM1479" s="1361"/>
      <c r="AN1479" s="1361"/>
      <c r="AO1479" s="1361"/>
      <c r="AP1479" s="1361"/>
      <c r="AQ1479" s="1361"/>
      <c r="AR1479" s="1361"/>
      <c r="AS1479" s="1361"/>
      <c r="AT1479" s="1361"/>
      <c r="AU1479" s="1361"/>
      <c r="AV1479" s="1361"/>
      <c r="AW1479" s="1361"/>
      <c r="AX1479" s="1361"/>
      <c r="AY1479" s="1361"/>
      <c r="AZ1479" s="1361"/>
      <c r="BA1479" s="310"/>
      <c r="BB1479" s="310"/>
      <c r="BC1479" s="418"/>
      <c r="BD1479" s="418"/>
      <c r="BE1479" s="419"/>
      <c r="BF1479" s="419"/>
      <c r="BG1479" s="418"/>
      <c r="BH1479" s="418"/>
      <c r="BI1479" s="418"/>
      <c r="BJ1479" s="418"/>
      <c r="BK1479" s="418"/>
      <c r="BL1479" s="418"/>
      <c r="BM1479" s="192"/>
      <c r="BN1479" s="418"/>
      <c r="BO1479" s="418"/>
      <c r="BP1479" s="418"/>
      <c r="BQ1479" s="418"/>
      <c r="BR1479" s="418"/>
      <c r="BS1479" s="418"/>
      <c r="BT1479" s="418"/>
      <c r="BU1479" s="418"/>
      <c r="BV1479" s="418"/>
      <c r="BW1479" s="418"/>
      <c r="BX1479" s="418"/>
      <c r="BY1479" s="418"/>
      <c r="BZ1479" s="418"/>
      <c r="CA1479" s="418"/>
      <c r="CB1479" s="418"/>
      <c r="CC1479" s="418"/>
      <c r="CD1479" s="418"/>
      <c r="CE1479" s="418"/>
      <c r="CF1479" s="418"/>
      <c r="CG1479" s="418"/>
      <c r="CH1479" s="418"/>
    </row>
    <row r="1480" spans="1:86" s="1362" customFormat="1">
      <c r="A1480" s="537" t="s">
        <v>39</v>
      </c>
      <c r="B1480" s="537" t="s">
        <v>39</v>
      </c>
      <c r="C1480" s="537" t="s">
        <v>736</v>
      </c>
      <c r="D1480" s="537">
        <v>2016</v>
      </c>
      <c r="E1480" s="1357" t="s">
        <v>24</v>
      </c>
      <c r="F1480" s="537" t="s">
        <v>101</v>
      </c>
      <c r="G1480" s="537" t="s">
        <v>750</v>
      </c>
      <c r="H1480" s="1358" t="s">
        <v>1932</v>
      </c>
      <c r="I1480" s="537" t="s">
        <v>2797</v>
      </c>
      <c r="J1480" s="537" t="s">
        <v>1079</v>
      </c>
      <c r="K1480" s="369">
        <v>0</v>
      </c>
      <c r="L1480" s="369">
        <v>1</v>
      </c>
      <c r="M1480" s="369">
        <v>0</v>
      </c>
      <c r="N1480" s="1359">
        <f t="shared" si="23"/>
        <v>1</v>
      </c>
      <c r="O1480" s="1360"/>
      <c r="P1480" s="1361"/>
      <c r="Q1480" s="1361"/>
      <c r="R1480" s="1361"/>
      <c r="S1480" s="1361"/>
      <c r="T1480" s="1361"/>
      <c r="U1480" s="1361"/>
      <c r="V1480" s="1361"/>
      <c r="W1480" s="1361"/>
      <c r="X1480" s="1361"/>
      <c r="Y1480" s="1361"/>
      <c r="Z1480" s="1361"/>
      <c r="AA1480" s="1361"/>
      <c r="AB1480" s="1361"/>
      <c r="AC1480" s="1361"/>
      <c r="AD1480" s="1361"/>
      <c r="AE1480" s="1361"/>
      <c r="AF1480" s="1361"/>
      <c r="AG1480" s="1361"/>
      <c r="AH1480" s="1361"/>
      <c r="AI1480" s="1361"/>
      <c r="AJ1480" s="1361"/>
      <c r="AK1480" s="1361"/>
      <c r="AL1480" s="1361"/>
      <c r="AM1480" s="1361"/>
      <c r="AN1480" s="1361"/>
      <c r="AO1480" s="1361"/>
      <c r="AP1480" s="1361"/>
      <c r="AQ1480" s="1361"/>
      <c r="AR1480" s="1361"/>
      <c r="AS1480" s="1361"/>
      <c r="AT1480" s="1361"/>
      <c r="AU1480" s="1361"/>
      <c r="AV1480" s="1361"/>
      <c r="AW1480" s="1361"/>
      <c r="AX1480" s="1361"/>
      <c r="AY1480" s="1361"/>
      <c r="AZ1480" s="1361"/>
      <c r="BA1480" s="310"/>
      <c r="BB1480" s="310"/>
      <c r="BC1480" s="418"/>
      <c r="BD1480" s="418"/>
      <c r="BE1480" s="419"/>
      <c r="BF1480" s="419"/>
      <c r="BG1480" s="418"/>
      <c r="BH1480" s="418"/>
      <c r="BI1480" s="418"/>
      <c r="BJ1480" s="418"/>
      <c r="BK1480" s="418"/>
      <c r="BL1480" s="418"/>
      <c r="BM1480" s="192"/>
      <c r="BN1480" s="418"/>
      <c r="BO1480" s="418"/>
      <c r="BP1480" s="418"/>
      <c r="BQ1480" s="418"/>
      <c r="BR1480" s="418"/>
      <c r="BS1480" s="418"/>
      <c r="BT1480" s="418"/>
      <c r="BU1480" s="418"/>
      <c r="BV1480" s="418"/>
      <c r="BW1480" s="418"/>
      <c r="BX1480" s="418"/>
      <c r="BY1480" s="418"/>
      <c r="BZ1480" s="418"/>
      <c r="CA1480" s="418"/>
      <c r="CB1480" s="418"/>
      <c r="CC1480" s="418"/>
      <c r="CD1480" s="418"/>
      <c r="CE1480" s="418"/>
      <c r="CF1480" s="418"/>
      <c r="CG1480" s="418"/>
      <c r="CH1480" s="418"/>
    </row>
    <row r="1481" spans="1:86" s="1362" customFormat="1">
      <c r="A1481" s="537" t="s">
        <v>39</v>
      </c>
      <c r="B1481" s="537" t="s">
        <v>39</v>
      </c>
      <c r="C1481" s="537" t="s">
        <v>736</v>
      </c>
      <c r="D1481" s="537">
        <v>2016</v>
      </c>
      <c r="E1481" s="1357" t="s">
        <v>24</v>
      </c>
      <c r="F1481" s="537" t="s">
        <v>101</v>
      </c>
      <c r="G1481" s="537" t="s">
        <v>750</v>
      </c>
      <c r="H1481" s="1358" t="s">
        <v>542</v>
      </c>
      <c r="I1481" s="537" t="s">
        <v>1389</v>
      </c>
      <c r="J1481" s="537" t="s">
        <v>1079</v>
      </c>
      <c r="K1481" s="369">
        <v>0</v>
      </c>
      <c r="L1481" s="369">
        <v>390</v>
      </c>
      <c r="M1481" s="369">
        <v>0</v>
      </c>
      <c r="N1481" s="1359">
        <f t="shared" si="23"/>
        <v>390</v>
      </c>
      <c r="O1481" s="1360"/>
      <c r="P1481" s="1361"/>
      <c r="Q1481" s="1361"/>
      <c r="R1481" s="1361"/>
      <c r="S1481" s="1361"/>
      <c r="T1481" s="1361"/>
      <c r="U1481" s="1361"/>
      <c r="V1481" s="1361"/>
      <c r="W1481" s="1361"/>
      <c r="X1481" s="1361"/>
      <c r="Y1481" s="1361"/>
      <c r="Z1481" s="1361"/>
      <c r="AA1481" s="1361"/>
      <c r="AB1481" s="1361"/>
      <c r="AC1481" s="1361"/>
      <c r="AD1481" s="1361"/>
      <c r="AE1481" s="1361"/>
      <c r="AF1481" s="1361"/>
      <c r="AG1481" s="1361"/>
      <c r="AH1481" s="1361"/>
      <c r="AI1481" s="1361"/>
      <c r="AJ1481" s="1361"/>
      <c r="AK1481" s="1361"/>
      <c r="AL1481" s="1361"/>
      <c r="AM1481" s="1361"/>
      <c r="AN1481" s="1361"/>
      <c r="AO1481" s="1361"/>
      <c r="AP1481" s="1361"/>
      <c r="AQ1481" s="1361"/>
      <c r="AR1481" s="1361"/>
      <c r="AS1481" s="1361"/>
      <c r="AT1481" s="1361"/>
      <c r="AU1481" s="1361"/>
      <c r="AV1481" s="1361"/>
      <c r="AW1481" s="1361"/>
      <c r="AX1481" s="1361"/>
      <c r="AY1481" s="1361"/>
      <c r="AZ1481" s="1361"/>
      <c r="BA1481" s="310"/>
      <c r="BB1481" s="310"/>
      <c r="BC1481" s="418"/>
      <c r="BD1481" s="418"/>
      <c r="BE1481" s="419"/>
      <c r="BF1481" s="419"/>
      <c r="BG1481" s="418"/>
      <c r="BH1481" s="418"/>
      <c r="BI1481" s="418"/>
      <c r="BJ1481" s="418"/>
      <c r="BK1481" s="418"/>
      <c r="BL1481" s="418"/>
      <c r="BM1481" s="192"/>
      <c r="BN1481" s="418"/>
      <c r="BO1481" s="418"/>
      <c r="BP1481" s="418"/>
      <c r="BQ1481" s="418"/>
      <c r="BR1481" s="418"/>
      <c r="BS1481" s="418"/>
      <c r="BT1481" s="418"/>
      <c r="BU1481" s="418"/>
      <c r="BV1481" s="418"/>
      <c r="BW1481" s="418"/>
      <c r="BX1481" s="418"/>
      <c r="BY1481" s="418"/>
      <c r="BZ1481" s="418"/>
      <c r="CA1481" s="418"/>
      <c r="CB1481" s="418"/>
      <c r="CC1481" s="418"/>
      <c r="CD1481" s="418"/>
      <c r="CE1481" s="418"/>
      <c r="CF1481" s="418"/>
      <c r="CG1481" s="418"/>
      <c r="CH1481" s="418"/>
    </row>
    <row r="1482" spans="1:86" s="1362" customFormat="1">
      <c r="A1482" s="537" t="s">
        <v>39</v>
      </c>
      <c r="B1482" s="537" t="s">
        <v>39</v>
      </c>
      <c r="C1482" s="537" t="s">
        <v>736</v>
      </c>
      <c r="D1482" s="537">
        <v>2016</v>
      </c>
      <c r="E1482" s="1357" t="s">
        <v>24</v>
      </c>
      <c r="F1482" s="537" t="s">
        <v>101</v>
      </c>
      <c r="G1482" s="537" t="s">
        <v>750</v>
      </c>
      <c r="H1482" s="1358" t="s">
        <v>543</v>
      </c>
      <c r="I1482" s="537" t="s">
        <v>1389</v>
      </c>
      <c r="J1482" s="537" t="s">
        <v>1079</v>
      </c>
      <c r="K1482" s="369">
        <v>0</v>
      </c>
      <c r="L1482" s="369">
        <v>19</v>
      </c>
      <c r="M1482" s="369">
        <v>0</v>
      </c>
      <c r="N1482" s="1359">
        <f t="shared" si="23"/>
        <v>19</v>
      </c>
      <c r="O1482" s="1360"/>
      <c r="P1482" s="1361"/>
      <c r="Q1482" s="1361"/>
      <c r="R1482" s="1361"/>
      <c r="S1482" s="1361"/>
      <c r="T1482" s="1361"/>
      <c r="U1482" s="1361"/>
      <c r="V1482" s="1361"/>
      <c r="W1482" s="1361"/>
      <c r="X1482" s="1361"/>
      <c r="Y1482" s="1361"/>
      <c r="Z1482" s="1361"/>
      <c r="AA1482" s="1361"/>
      <c r="AB1482" s="1361"/>
      <c r="AC1482" s="1361"/>
      <c r="AD1482" s="1361"/>
      <c r="AE1482" s="1361"/>
      <c r="AF1482" s="1361"/>
      <c r="AG1482" s="1361"/>
      <c r="AH1482" s="1361"/>
      <c r="AI1482" s="1361"/>
      <c r="AJ1482" s="1361"/>
      <c r="AK1482" s="1361"/>
      <c r="AL1482" s="1361"/>
      <c r="AM1482" s="1361"/>
      <c r="AN1482" s="1361"/>
      <c r="AO1482" s="1361"/>
      <c r="AP1482" s="1361"/>
      <c r="AQ1482" s="1361"/>
      <c r="AR1482" s="1361"/>
      <c r="AS1482" s="1361"/>
      <c r="AT1482" s="1361"/>
      <c r="AU1482" s="1361"/>
      <c r="AV1482" s="1361"/>
      <c r="AW1482" s="1361"/>
      <c r="AX1482" s="1361"/>
      <c r="AY1482" s="1361"/>
      <c r="AZ1482" s="1361"/>
      <c r="BA1482" s="310"/>
      <c r="BB1482" s="310"/>
      <c r="BC1482" s="418"/>
      <c r="BD1482" s="418"/>
      <c r="BE1482" s="419"/>
      <c r="BF1482" s="419"/>
      <c r="BG1482" s="418"/>
      <c r="BH1482" s="418"/>
      <c r="BI1482" s="418"/>
      <c r="BJ1482" s="418"/>
      <c r="BK1482" s="418"/>
      <c r="BL1482" s="418"/>
      <c r="BM1482" s="192"/>
      <c r="BN1482" s="418"/>
      <c r="BO1482" s="418"/>
      <c r="BP1482" s="418"/>
      <c r="BQ1482" s="418"/>
      <c r="BR1482" s="418"/>
      <c r="BS1482" s="418"/>
      <c r="BT1482" s="418"/>
      <c r="BU1482" s="418"/>
      <c r="BV1482" s="418"/>
      <c r="BW1482" s="418"/>
      <c r="BX1482" s="418"/>
      <c r="BY1482" s="418"/>
      <c r="BZ1482" s="418"/>
      <c r="CA1482" s="418"/>
      <c r="CB1482" s="418"/>
      <c r="CC1482" s="418"/>
      <c r="CD1482" s="418"/>
      <c r="CE1482" s="418"/>
      <c r="CF1482" s="418"/>
      <c r="CG1482" s="418"/>
      <c r="CH1482" s="418"/>
    </row>
    <row r="1483" spans="1:86" s="1362" customFormat="1">
      <c r="A1483" s="537" t="s">
        <v>39</v>
      </c>
      <c r="B1483" s="537" t="s">
        <v>39</v>
      </c>
      <c r="C1483" s="537" t="s">
        <v>736</v>
      </c>
      <c r="D1483" s="537">
        <v>2016</v>
      </c>
      <c r="E1483" s="1357" t="s">
        <v>24</v>
      </c>
      <c r="F1483" s="537" t="s">
        <v>101</v>
      </c>
      <c r="G1483" s="537" t="s">
        <v>750</v>
      </c>
      <c r="H1483" s="1358" t="s">
        <v>548</v>
      </c>
      <c r="I1483" s="1348" t="s">
        <v>2095</v>
      </c>
      <c r="J1483" s="537" t="s">
        <v>1079</v>
      </c>
      <c r="K1483" s="369">
        <v>0</v>
      </c>
      <c r="L1483" s="369">
        <v>8</v>
      </c>
      <c r="M1483" s="369">
        <v>0</v>
      </c>
      <c r="N1483" s="1359">
        <f t="shared" si="23"/>
        <v>8</v>
      </c>
      <c r="O1483" s="1360"/>
      <c r="P1483" s="1361"/>
      <c r="Q1483" s="1361"/>
      <c r="R1483" s="1361"/>
      <c r="S1483" s="1361"/>
      <c r="T1483" s="1361"/>
      <c r="U1483" s="1361"/>
      <c r="V1483" s="1361"/>
      <c r="W1483" s="1361"/>
      <c r="X1483" s="1361"/>
      <c r="Y1483" s="1361"/>
      <c r="Z1483" s="1361"/>
      <c r="AA1483" s="1361"/>
      <c r="AB1483" s="1361"/>
      <c r="AC1483" s="1361"/>
      <c r="AD1483" s="1361"/>
      <c r="AE1483" s="1361"/>
      <c r="AF1483" s="1361"/>
      <c r="AG1483" s="1361"/>
      <c r="AH1483" s="1361"/>
      <c r="AI1483" s="1361"/>
      <c r="AJ1483" s="1361"/>
      <c r="AK1483" s="1361"/>
      <c r="AL1483" s="1361"/>
      <c r="AM1483" s="1361"/>
      <c r="AN1483" s="1361"/>
      <c r="AO1483" s="1361"/>
      <c r="AP1483" s="1361"/>
      <c r="AQ1483" s="1361"/>
      <c r="AR1483" s="1361"/>
      <c r="AS1483" s="1361"/>
      <c r="AT1483" s="1361"/>
      <c r="AU1483" s="1361"/>
      <c r="AV1483" s="1361"/>
      <c r="AW1483" s="1361"/>
      <c r="AX1483" s="1361"/>
      <c r="AY1483" s="1361"/>
      <c r="AZ1483" s="1361"/>
      <c r="BA1483" s="310"/>
      <c r="BB1483" s="310"/>
      <c r="BC1483" s="418"/>
      <c r="BD1483" s="418"/>
      <c r="BE1483" s="419"/>
      <c r="BF1483" s="419"/>
      <c r="BG1483" s="418"/>
      <c r="BH1483" s="418"/>
      <c r="BI1483" s="418"/>
      <c r="BJ1483" s="418"/>
      <c r="BK1483" s="418"/>
      <c r="BL1483" s="418"/>
      <c r="BM1483" s="192"/>
      <c r="BN1483" s="418"/>
      <c r="BO1483" s="418"/>
      <c r="BP1483" s="418"/>
      <c r="BQ1483" s="418"/>
      <c r="BR1483" s="418"/>
      <c r="BS1483" s="418"/>
      <c r="BT1483" s="418"/>
      <c r="BU1483" s="418"/>
      <c r="BV1483" s="418"/>
      <c r="BW1483" s="418"/>
      <c r="BX1483" s="418"/>
      <c r="BY1483" s="418"/>
      <c r="BZ1483" s="418"/>
      <c r="CA1483" s="418"/>
      <c r="CB1483" s="418"/>
      <c r="CC1483" s="418"/>
      <c r="CD1483" s="418"/>
      <c r="CE1483" s="418"/>
      <c r="CF1483" s="418"/>
      <c r="CG1483" s="418"/>
      <c r="CH1483" s="418"/>
    </row>
    <row r="1484" spans="1:86" s="1362" customFormat="1">
      <c r="A1484" s="537" t="s">
        <v>39</v>
      </c>
      <c r="B1484" s="537" t="s">
        <v>39</v>
      </c>
      <c r="C1484" s="537" t="s">
        <v>736</v>
      </c>
      <c r="D1484" s="537">
        <v>2016</v>
      </c>
      <c r="E1484" s="1357" t="s">
        <v>24</v>
      </c>
      <c r="F1484" s="537" t="s">
        <v>101</v>
      </c>
      <c r="G1484" s="537" t="s">
        <v>750</v>
      </c>
      <c r="H1484" s="1358" t="s">
        <v>1122</v>
      </c>
      <c r="I1484" s="537" t="s">
        <v>2797</v>
      </c>
      <c r="J1484" s="537" t="s">
        <v>1079</v>
      </c>
      <c r="K1484" s="369">
        <v>0</v>
      </c>
      <c r="L1484" s="369">
        <v>95</v>
      </c>
      <c r="M1484" s="369">
        <v>0</v>
      </c>
      <c r="N1484" s="1359">
        <f t="shared" si="23"/>
        <v>95</v>
      </c>
      <c r="O1484" s="1360"/>
      <c r="P1484" s="1361"/>
      <c r="Q1484" s="1361"/>
      <c r="R1484" s="1361"/>
      <c r="S1484" s="1361"/>
      <c r="T1484" s="1361"/>
      <c r="U1484" s="1361"/>
      <c r="V1484" s="1361"/>
      <c r="W1484" s="1361"/>
      <c r="X1484" s="1361"/>
      <c r="Y1484" s="1361"/>
      <c r="Z1484" s="1361"/>
      <c r="AA1484" s="1361"/>
      <c r="AB1484" s="1361"/>
      <c r="AC1484" s="1361"/>
      <c r="AD1484" s="1361"/>
      <c r="AE1484" s="1361"/>
      <c r="AF1484" s="1361"/>
      <c r="AG1484" s="1361"/>
      <c r="AH1484" s="1361"/>
      <c r="AI1484" s="1361"/>
      <c r="AJ1484" s="1361"/>
      <c r="AK1484" s="1361"/>
      <c r="AL1484" s="1361"/>
      <c r="AM1484" s="1361"/>
      <c r="AN1484" s="1361"/>
      <c r="AO1484" s="1361"/>
      <c r="AP1484" s="1361"/>
      <c r="AQ1484" s="1361"/>
      <c r="AR1484" s="1361"/>
      <c r="AS1484" s="1361"/>
      <c r="AT1484" s="1361"/>
      <c r="AU1484" s="1361"/>
      <c r="AV1484" s="1361"/>
      <c r="AW1484" s="1361"/>
      <c r="AX1484" s="1361"/>
      <c r="AY1484" s="1361"/>
      <c r="AZ1484" s="1361"/>
      <c r="BA1484" s="310"/>
      <c r="BB1484" s="310"/>
      <c r="BC1484" s="418"/>
      <c r="BD1484" s="418"/>
      <c r="BE1484" s="419"/>
      <c r="BF1484" s="419"/>
      <c r="BG1484" s="418"/>
      <c r="BH1484" s="418"/>
      <c r="BI1484" s="418"/>
      <c r="BJ1484" s="418"/>
      <c r="BK1484" s="418"/>
      <c r="BL1484" s="418"/>
      <c r="BM1484" s="192"/>
      <c r="BN1484" s="418"/>
      <c r="BO1484" s="418"/>
      <c r="BP1484" s="418"/>
      <c r="BQ1484" s="418"/>
      <c r="BR1484" s="418"/>
      <c r="BS1484" s="418"/>
      <c r="BT1484" s="418"/>
      <c r="BU1484" s="418"/>
      <c r="BV1484" s="418"/>
      <c r="BW1484" s="418"/>
      <c r="BX1484" s="418"/>
      <c r="BY1484" s="418"/>
      <c r="BZ1484" s="418"/>
      <c r="CA1484" s="418"/>
      <c r="CB1484" s="418"/>
      <c r="CC1484" s="418"/>
      <c r="CD1484" s="418"/>
      <c r="CE1484" s="418"/>
      <c r="CF1484" s="418"/>
      <c r="CG1484" s="418"/>
      <c r="CH1484" s="418"/>
    </row>
    <row r="1485" spans="1:86" s="1362" customFormat="1">
      <c r="A1485" s="537" t="s">
        <v>39</v>
      </c>
      <c r="B1485" s="537" t="s">
        <v>39</v>
      </c>
      <c r="C1485" s="537" t="s">
        <v>736</v>
      </c>
      <c r="D1485" s="537">
        <v>2016</v>
      </c>
      <c r="E1485" s="1357" t="s">
        <v>24</v>
      </c>
      <c r="F1485" s="537" t="s">
        <v>101</v>
      </c>
      <c r="G1485" s="537" t="s">
        <v>750</v>
      </c>
      <c r="H1485" s="1358" t="s">
        <v>552</v>
      </c>
      <c r="I1485" s="1348" t="s">
        <v>2095</v>
      </c>
      <c r="J1485" s="537" t="s">
        <v>1079</v>
      </c>
      <c r="K1485" s="369">
        <v>0</v>
      </c>
      <c r="L1485" s="369">
        <v>62</v>
      </c>
      <c r="M1485" s="369">
        <v>0</v>
      </c>
      <c r="N1485" s="1359">
        <f t="shared" si="23"/>
        <v>62</v>
      </c>
      <c r="O1485" s="1360"/>
      <c r="P1485" s="1361"/>
      <c r="Q1485" s="1361"/>
      <c r="R1485" s="1361"/>
      <c r="S1485" s="1361"/>
      <c r="T1485" s="1361"/>
      <c r="U1485" s="1361"/>
      <c r="V1485" s="1361"/>
      <c r="W1485" s="1361"/>
      <c r="X1485" s="1361"/>
      <c r="Y1485" s="1361"/>
      <c r="Z1485" s="1361"/>
      <c r="AA1485" s="1361"/>
      <c r="AB1485" s="1361"/>
      <c r="AC1485" s="1361"/>
      <c r="AD1485" s="1361"/>
      <c r="AE1485" s="1361"/>
      <c r="AF1485" s="1361"/>
      <c r="AG1485" s="1361"/>
      <c r="AH1485" s="1361"/>
      <c r="AI1485" s="1361"/>
      <c r="AJ1485" s="1361"/>
      <c r="AK1485" s="1361"/>
      <c r="AL1485" s="1361"/>
      <c r="AM1485" s="1361"/>
      <c r="AN1485" s="1361"/>
      <c r="AO1485" s="1361"/>
      <c r="AP1485" s="1361"/>
      <c r="AQ1485" s="1361"/>
      <c r="AR1485" s="1361"/>
      <c r="AS1485" s="1361"/>
      <c r="AT1485" s="1361"/>
      <c r="AU1485" s="1361"/>
      <c r="AV1485" s="1361"/>
      <c r="AW1485" s="1361"/>
      <c r="AX1485" s="1361"/>
      <c r="AY1485" s="1361"/>
      <c r="AZ1485" s="1361"/>
      <c r="BA1485" s="310"/>
      <c r="BB1485" s="310"/>
      <c r="BC1485" s="418"/>
      <c r="BD1485" s="418"/>
      <c r="BE1485" s="419"/>
      <c r="BF1485" s="419"/>
      <c r="BG1485" s="418"/>
      <c r="BH1485" s="418"/>
      <c r="BI1485" s="418"/>
      <c r="BJ1485" s="418"/>
      <c r="BK1485" s="418"/>
      <c r="BL1485" s="418"/>
      <c r="BM1485" s="192"/>
      <c r="BN1485" s="418"/>
      <c r="BO1485" s="418"/>
      <c r="BP1485" s="418"/>
      <c r="BQ1485" s="418"/>
      <c r="BR1485" s="418"/>
      <c r="BS1485" s="418"/>
      <c r="BT1485" s="418"/>
      <c r="BU1485" s="418"/>
      <c r="BV1485" s="418"/>
      <c r="BW1485" s="418"/>
      <c r="BX1485" s="418"/>
      <c r="BY1485" s="418"/>
      <c r="BZ1485" s="418"/>
      <c r="CA1485" s="418"/>
      <c r="CB1485" s="418"/>
      <c r="CC1485" s="418"/>
      <c r="CD1485" s="418"/>
      <c r="CE1485" s="418"/>
      <c r="CF1485" s="418"/>
      <c r="CG1485" s="418"/>
      <c r="CH1485" s="418"/>
    </row>
    <row r="1486" spans="1:86" s="1362" customFormat="1">
      <c r="A1486" s="537" t="s">
        <v>39</v>
      </c>
      <c r="B1486" s="537" t="s">
        <v>39</v>
      </c>
      <c r="C1486" s="537" t="s">
        <v>736</v>
      </c>
      <c r="D1486" s="537">
        <v>2016</v>
      </c>
      <c r="E1486" s="1357" t="s">
        <v>24</v>
      </c>
      <c r="F1486" s="537" t="s">
        <v>101</v>
      </c>
      <c r="G1486" s="537" t="s">
        <v>750</v>
      </c>
      <c r="H1486" s="1358" t="s">
        <v>1123</v>
      </c>
      <c r="I1486" s="537" t="s">
        <v>2797</v>
      </c>
      <c r="J1486" s="537" t="s">
        <v>1079</v>
      </c>
      <c r="K1486" s="369">
        <v>0</v>
      </c>
      <c r="L1486" s="369">
        <v>12</v>
      </c>
      <c r="M1486" s="369">
        <v>0</v>
      </c>
      <c r="N1486" s="1359">
        <f t="shared" si="23"/>
        <v>12</v>
      </c>
      <c r="O1486" s="1360"/>
      <c r="P1486" s="1361"/>
      <c r="Q1486" s="1361"/>
      <c r="R1486" s="1361"/>
      <c r="S1486" s="1361"/>
      <c r="T1486" s="1361"/>
      <c r="U1486" s="1361"/>
      <c r="V1486" s="1361"/>
      <c r="W1486" s="1361"/>
      <c r="X1486" s="1361"/>
      <c r="Y1486" s="1361"/>
      <c r="Z1486" s="1361"/>
      <c r="AA1486" s="1361"/>
      <c r="AB1486" s="1361"/>
      <c r="AC1486" s="1361"/>
      <c r="AD1486" s="1361"/>
      <c r="AE1486" s="1361"/>
      <c r="AF1486" s="1361"/>
      <c r="AG1486" s="1361"/>
      <c r="AH1486" s="1361"/>
      <c r="AI1486" s="1361"/>
      <c r="AJ1486" s="1361"/>
      <c r="AK1486" s="1361"/>
      <c r="AL1486" s="1361"/>
      <c r="AM1486" s="1361"/>
      <c r="AN1486" s="1361"/>
      <c r="AO1486" s="1361"/>
      <c r="AP1486" s="1361"/>
      <c r="AQ1486" s="1361"/>
      <c r="AR1486" s="1361"/>
      <c r="AS1486" s="1361"/>
      <c r="AT1486" s="1361"/>
      <c r="AU1486" s="1361"/>
      <c r="AV1486" s="1361"/>
      <c r="AW1486" s="1361"/>
      <c r="AX1486" s="1361"/>
      <c r="AY1486" s="1361"/>
      <c r="AZ1486" s="1361"/>
      <c r="BA1486" s="310"/>
      <c r="BB1486" s="310"/>
      <c r="BC1486" s="418"/>
      <c r="BD1486" s="418"/>
      <c r="BE1486" s="419"/>
      <c r="BF1486" s="419"/>
      <c r="BG1486" s="418"/>
      <c r="BH1486" s="418"/>
      <c r="BI1486" s="418"/>
      <c r="BJ1486" s="418"/>
      <c r="BK1486" s="418"/>
      <c r="BL1486" s="418"/>
      <c r="BM1486" s="192"/>
      <c r="BN1486" s="418"/>
      <c r="BO1486" s="418"/>
      <c r="BP1486" s="418"/>
      <c r="BQ1486" s="418"/>
      <c r="BR1486" s="418"/>
      <c r="BS1486" s="418"/>
      <c r="BT1486" s="418"/>
      <c r="BU1486" s="418"/>
      <c r="BV1486" s="418"/>
      <c r="BW1486" s="418"/>
      <c r="BX1486" s="418"/>
      <c r="BY1486" s="418"/>
      <c r="BZ1486" s="418"/>
      <c r="CA1486" s="418"/>
      <c r="CB1486" s="418"/>
      <c r="CC1486" s="418"/>
      <c r="CD1486" s="418"/>
      <c r="CE1486" s="418"/>
      <c r="CF1486" s="418"/>
      <c r="CG1486" s="418"/>
      <c r="CH1486" s="418"/>
    </row>
    <row r="1487" spans="1:86" s="1362" customFormat="1">
      <c r="A1487" s="537" t="s">
        <v>39</v>
      </c>
      <c r="B1487" s="537" t="s">
        <v>39</v>
      </c>
      <c r="C1487" s="537" t="s">
        <v>736</v>
      </c>
      <c r="D1487" s="537">
        <v>2016</v>
      </c>
      <c r="E1487" s="1357" t="s">
        <v>24</v>
      </c>
      <c r="F1487" s="537" t="s">
        <v>101</v>
      </c>
      <c r="G1487" s="537" t="s">
        <v>750</v>
      </c>
      <c r="H1487" s="1358" t="s">
        <v>1124</v>
      </c>
      <c r="I1487" s="537" t="s">
        <v>2797</v>
      </c>
      <c r="J1487" s="537" t="s">
        <v>1079</v>
      </c>
      <c r="K1487" s="369">
        <v>0</v>
      </c>
      <c r="L1487" s="369">
        <v>8</v>
      </c>
      <c r="M1487" s="369">
        <v>0</v>
      </c>
      <c r="N1487" s="1359">
        <f t="shared" si="23"/>
        <v>8</v>
      </c>
      <c r="O1487" s="1360"/>
      <c r="P1487" s="1361"/>
      <c r="Q1487" s="1361"/>
      <c r="R1487" s="1361"/>
      <c r="S1487" s="1361"/>
      <c r="T1487" s="1361"/>
      <c r="U1487" s="1361"/>
      <c r="V1487" s="1361"/>
      <c r="W1487" s="1361"/>
      <c r="X1487" s="1361"/>
      <c r="Y1487" s="1361"/>
      <c r="Z1487" s="1361"/>
      <c r="AA1487" s="1361"/>
      <c r="AB1487" s="1361"/>
      <c r="AC1487" s="1361"/>
      <c r="AD1487" s="1361"/>
      <c r="AE1487" s="1361"/>
      <c r="AF1487" s="1361"/>
      <c r="AG1487" s="1361"/>
      <c r="AH1487" s="1361"/>
      <c r="AI1487" s="1361"/>
      <c r="AJ1487" s="1361"/>
      <c r="AK1487" s="1361"/>
      <c r="AL1487" s="1361"/>
      <c r="AM1487" s="1361"/>
      <c r="AN1487" s="1361"/>
      <c r="AO1487" s="1361"/>
      <c r="AP1487" s="1361"/>
      <c r="AQ1487" s="1361"/>
      <c r="AR1487" s="1361"/>
      <c r="AS1487" s="1361"/>
      <c r="AT1487" s="1361"/>
      <c r="AU1487" s="1361"/>
      <c r="AV1487" s="1361"/>
      <c r="AW1487" s="1361"/>
      <c r="AX1487" s="1361"/>
      <c r="AY1487" s="1361"/>
      <c r="AZ1487" s="1361"/>
      <c r="BA1487" s="310"/>
      <c r="BB1487" s="310"/>
      <c r="BC1487" s="418"/>
      <c r="BD1487" s="418"/>
      <c r="BE1487" s="419"/>
      <c r="BF1487" s="419"/>
      <c r="BG1487" s="418"/>
      <c r="BH1487" s="418"/>
      <c r="BI1487" s="418"/>
      <c r="BJ1487" s="418"/>
      <c r="BK1487" s="418"/>
      <c r="BL1487" s="418"/>
      <c r="BM1487" s="192"/>
      <c r="BN1487" s="418"/>
      <c r="BO1487" s="418"/>
      <c r="BP1487" s="418"/>
      <c r="BQ1487" s="418"/>
      <c r="BR1487" s="418"/>
      <c r="BS1487" s="418"/>
      <c r="BT1487" s="418"/>
      <c r="BU1487" s="418"/>
      <c r="BV1487" s="418"/>
      <c r="BW1487" s="418"/>
      <c r="BX1487" s="418"/>
      <c r="BY1487" s="418"/>
      <c r="BZ1487" s="418"/>
      <c r="CA1487" s="418"/>
      <c r="CB1487" s="418"/>
      <c r="CC1487" s="418"/>
      <c r="CD1487" s="418"/>
      <c r="CE1487" s="418"/>
      <c r="CF1487" s="418"/>
      <c r="CG1487" s="418"/>
      <c r="CH1487" s="418"/>
    </row>
    <row r="1488" spans="1:86" s="1362" customFormat="1">
      <c r="A1488" s="537" t="s">
        <v>39</v>
      </c>
      <c r="B1488" s="537" t="s">
        <v>39</v>
      </c>
      <c r="C1488" s="537" t="s">
        <v>736</v>
      </c>
      <c r="D1488" s="537">
        <v>2016</v>
      </c>
      <c r="E1488" s="1357" t="s">
        <v>24</v>
      </c>
      <c r="F1488" s="537" t="s">
        <v>101</v>
      </c>
      <c r="G1488" s="537" t="s">
        <v>750</v>
      </c>
      <c r="H1488" s="1358" t="s">
        <v>559</v>
      </c>
      <c r="I1488" s="537" t="s">
        <v>2797</v>
      </c>
      <c r="J1488" s="537" t="s">
        <v>1079</v>
      </c>
      <c r="K1488" s="369">
        <v>0</v>
      </c>
      <c r="L1488" s="369">
        <v>8</v>
      </c>
      <c r="M1488" s="369">
        <v>0</v>
      </c>
      <c r="N1488" s="1359">
        <f t="shared" si="23"/>
        <v>8</v>
      </c>
      <c r="O1488" s="1360"/>
      <c r="P1488" s="1361"/>
      <c r="Q1488" s="1361"/>
      <c r="R1488" s="1361"/>
      <c r="S1488" s="1361"/>
      <c r="T1488" s="1361"/>
      <c r="U1488" s="1361"/>
      <c r="V1488" s="1361"/>
      <c r="W1488" s="1361"/>
      <c r="X1488" s="1361"/>
      <c r="Y1488" s="1361"/>
      <c r="Z1488" s="1361"/>
      <c r="AA1488" s="1361"/>
      <c r="AB1488" s="1361"/>
      <c r="AC1488" s="1361"/>
      <c r="AD1488" s="1361"/>
      <c r="AE1488" s="1361"/>
      <c r="AF1488" s="1361"/>
      <c r="AG1488" s="1361"/>
      <c r="AH1488" s="1361"/>
      <c r="AI1488" s="1361"/>
      <c r="AJ1488" s="1361"/>
      <c r="AK1488" s="1361"/>
      <c r="AL1488" s="1361"/>
      <c r="AM1488" s="1361"/>
      <c r="AN1488" s="1361"/>
      <c r="AO1488" s="1361"/>
      <c r="AP1488" s="1361"/>
      <c r="AQ1488" s="1361"/>
      <c r="AR1488" s="1361"/>
      <c r="AS1488" s="1361"/>
      <c r="AT1488" s="1361"/>
      <c r="AU1488" s="1361"/>
      <c r="AV1488" s="1361"/>
      <c r="AW1488" s="1361"/>
      <c r="AX1488" s="1361"/>
      <c r="AY1488" s="1361"/>
      <c r="AZ1488" s="1361"/>
      <c r="BA1488" s="310"/>
      <c r="BB1488" s="310"/>
      <c r="BC1488" s="418"/>
      <c r="BD1488" s="418"/>
      <c r="BE1488" s="419"/>
      <c r="BF1488" s="419"/>
      <c r="BG1488" s="418"/>
      <c r="BH1488" s="418"/>
      <c r="BI1488" s="418"/>
      <c r="BJ1488" s="418"/>
      <c r="BK1488" s="418"/>
      <c r="BL1488" s="418"/>
      <c r="BM1488" s="192"/>
      <c r="BN1488" s="418"/>
      <c r="BO1488" s="418"/>
      <c r="BP1488" s="418"/>
      <c r="BQ1488" s="418"/>
      <c r="BR1488" s="418"/>
      <c r="BS1488" s="418"/>
      <c r="BT1488" s="418"/>
      <c r="BU1488" s="418"/>
      <c r="BV1488" s="418"/>
      <c r="BW1488" s="418"/>
      <c r="BX1488" s="418"/>
      <c r="BY1488" s="418"/>
      <c r="BZ1488" s="418"/>
      <c r="CA1488" s="418"/>
      <c r="CB1488" s="418"/>
      <c r="CC1488" s="418"/>
      <c r="CD1488" s="418"/>
      <c r="CE1488" s="418"/>
      <c r="CF1488" s="418"/>
      <c r="CG1488" s="418"/>
      <c r="CH1488" s="418"/>
    </row>
    <row r="1489" spans="1:86" s="1362" customFormat="1">
      <c r="A1489" s="537" t="s">
        <v>39</v>
      </c>
      <c r="B1489" s="537" t="s">
        <v>39</v>
      </c>
      <c r="C1489" s="537" t="s">
        <v>736</v>
      </c>
      <c r="D1489" s="537">
        <v>2016</v>
      </c>
      <c r="E1489" s="1357" t="s">
        <v>24</v>
      </c>
      <c r="F1489" s="537" t="s">
        <v>101</v>
      </c>
      <c r="G1489" s="537" t="s">
        <v>750</v>
      </c>
      <c r="H1489" s="1358" t="s">
        <v>1407</v>
      </c>
      <c r="I1489" s="537" t="s">
        <v>2797</v>
      </c>
      <c r="J1489" s="537" t="s">
        <v>1079</v>
      </c>
      <c r="K1489" s="369">
        <v>0</v>
      </c>
      <c r="L1489" s="369">
        <v>5</v>
      </c>
      <c r="M1489" s="369">
        <v>0</v>
      </c>
      <c r="N1489" s="1359">
        <f t="shared" si="23"/>
        <v>5</v>
      </c>
      <c r="O1489" s="1360"/>
      <c r="P1489" s="1361"/>
      <c r="Q1489" s="1361"/>
      <c r="R1489" s="1361"/>
      <c r="S1489" s="1361"/>
      <c r="T1489" s="1361"/>
      <c r="U1489" s="1361"/>
      <c r="V1489" s="1361"/>
      <c r="W1489" s="1361"/>
      <c r="X1489" s="1361"/>
      <c r="Y1489" s="1361"/>
      <c r="Z1489" s="1361"/>
      <c r="AA1489" s="1361"/>
      <c r="AB1489" s="1361"/>
      <c r="AC1489" s="1361"/>
      <c r="AD1489" s="1361"/>
      <c r="AE1489" s="1361"/>
      <c r="AF1489" s="1361"/>
      <c r="AG1489" s="1361"/>
      <c r="AH1489" s="1361"/>
      <c r="AI1489" s="1361"/>
      <c r="AJ1489" s="1361"/>
      <c r="AK1489" s="1361"/>
      <c r="AL1489" s="1361"/>
      <c r="AM1489" s="1361"/>
      <c r="AN1489" s="1361"/>
      <c r="AO1489" s="1361"/>
      <c r="AP1489" s="1361"/>
      <c r="AQ1489" s="1361"/>
      <c r="AR1489" s="1361"/>
      <c r="AS1489" s="1361"/>
      <c r="AT1489" s="1361"/>
      <c r="AU1489" s="1361"/>
      <c r="AV1489" s="1361"/>
      <c r="AW1489" s="1361"/>
      <c r="AX1489" s="1361"/>
      <c r="AY1489" s="1361"/>
      <c r="AZ1489" s="1361"/>
      <c r="BA1489" s="310"/>
      <c r="BB1489" s="310"/>
      <c r="BC1489" s="418"/>
      <c r="BD1489" s="418"/>
      <c r="BE1489" s="419"/>
      <c r="BF1489" s="419"/>
      <c r="BG1489" s="418"/>
      <c r="BH1489" s="418"/>
      <c r="BI1489" s="418"/>
      <c r="BJ1489" s="418"/>
      <c r="BK1489" s="418"/>
      <c r="BL1489" s="418"/>
      <c r="BM1489" s="192"/>
      <c r="BN1489" s="418"/>
      <c r="BO1489" s="418"/>
      <c r="BP1489" s="418"/>
      <c r="BQ1489" s="418"/>
      <c r="BR1489" s="418"/>
      <c r="BS1489" s="418"/>
      <c r="BT1489" s="418"/>
      <c r="BU1489" s="418"/>
      <c r="BV1489" s="418"/>
      <c r="BW1489" s="418"/>
      <c r="BX1489" s="418"/>
      <c r="BY1489" s="418"/>
      <c r="BZ1489" s="418"/>
      <c r="CA1489" s="418"/>
      <c r="CB1489" s="418"/>
      <c r="CC1489" s="418"/>
      <c r="CD1489" s="418"/>
      <c r="CE1489" s="418"/>
      <c r="CF1489" s="418"/>
      <c r="CG1489" s="418"/>
      <c r="CH1489" s="418"/>
    </row>
    <row r="1490" spans="1:86" s="1362" customFormat="1">
      <c r="A1490" s="537" t="s">
        <v>39</v>
      </c>
      <c r="B1490" s="537" t="s">
        <v>39</v>
      </c>
      <c r="C1490" s="537" t="s">
        <v>736</v>
      </c>
      <c r="D1490" s="537">
        <v>2016</v>
      </c>
      <c r="E1490" s="1357" t="s">
        <v>24</v>
      </c>
      <c r="F1490" s="537" t="s">
        <v>101</v>
      </c>
      <c r="G1490" s="537" t="s">
        <v>750</v>
      </c>
      <c r="H1490" s="1358" t="s">
        <v>570</v>
      </c>
      <c r="I1490" s="537" t="s">
        <v>1389</v>
      </c>
      <c r="J1490" s="537" t="s">
        <v>1079</v>
      </c>
      <c r="K1490" s="369">
        <v>0</v>
      </c>
      <c r="L1490" s="369">
        <v>128</v>
      </c>
      <c r="M1490" s="369">
        <v>0</v>
      </c>
      <c r="N1490" s="1359">
        <f t="shared" si="23"/>
        <v>128</v>
      </c>
      <c r="O1490" s="1360"/>
      <c r="P1490" s="1361"/>
      <c r="Q1490" s="1361"/>
      <c r="R1490" s="1361"/>
      <c r="S1490" s="1361"/>
      <c r="T1490" s="1361"/>
      <c r="U1490" s="1361"/>
      <c r="V1490" s="1361"/>
      <c r="W1490" s="1361"/>
      <c r="X1490" s="1361"/>
      <c r="Y1490" s="1361"/>
      <c r="Z1490" s="1361"/>
      <c r="AA1490" s="1361"/>
      <c r="AB1490" s="1361"/>
      <c r="AC1490" s="1361"/>
      <c r="AD1490" s="1361"/>
      <c r="AE1490" s="1361"/>
      <c r="AF1490" s="1361"/>
      <c r="AG1490" s="1361"/>
      <c r="AH1490" s="1361"/>
      <c r="AI1490" s="1361"/>
      <c r="AJ1490" s="1361"/>
      <c r="AK1490" s="1361"/>
      <c r="AL1490" s="1361"/>
      <c r="AM1490" s="1361"/>
      <c r="AN1490" s="1361"/>
      <c r="AO1490" s="1361"/>
      <c r="AP1490" s="1361"/>
      <c r="AQ1490" s="1361"/>
      <c r="AR1490" s="1361"/>
      <c r="AS1490" s="1361"/>
      <c r="AT1490" s="1361"/>
      <c r="AU1490" s="1361"/>
      <c r="AV1490" s="1361"/>
      <c r="AW1490" s="1361"/>
      <c r="AX1490" s="1361"/>
      <c r="AY1490" s="1361"/>
      <c r="AZ1490" s="1361"/>
      <c r="BA1490" s="310"/>
      <c r="BB1490" s="310"/>
      <c r="BC1490" s="418"/>
      <c r="BD1490" s="418"/>
      <c r="BE1490" s="419"/>
      <c r="BF1490" s="419"/>
      <c r="BG1490" s="418"/>
      <c r="BH1490" s="418"/>
      <c r="BI1490" s="418"/>
      <c r="BJ1490" s="418"/>
      <c r="BK1490" s="418"/>
      <c r="BL1490" s="418"/>
      <c r="BM1490" s="192"/>
      <c r="BN1490" s="418"/>
      <c r="BO1490" s="418"/>
      <c r="BP1490" s="418"/>
      <c r="BQ1490" s="418"/>
      <c r="BR1490" s="418"/>
      <c r="BS1490" s="418"/>
      <c r="BT1490" s="418"/>
      <c r="BU1490" s="418"/>
      <c r="BV1490" s="418"/>
      <c r="BW1490" s="418"/>
      <c r="BX1490" s="418"/>
      <c r="BY1490" s="418"/>
      <c r="BZ1490" s="418"/>
      <c r="CA1490" s="418"/>
      <c r="CB1490" s="418"/>
      <c r="CC1490" s="418"/>
      <c r="CD1490" s="418"/>
      <c r="CE1490" s="418"/>
      <c r="CF1490" s="418"/>
      <c r="CG1490" s="418"/>
      <c r="CH1490" s="418"/>
    </row>
    <row r="1491" spans="1:86" s="1362" customFormat="1">
      <c r="A1491" s="537" t="s">
        <v>39</v>
      </c>
      <c r="B1491" s="537" t="s">
        <v>39</v>
      </c>
      <c r="C1491" s="537" t="s">
        <v>736</v>
      </c>
      <c r="D1491" s="537">
        <v>2016</v>
      </c>
      <c r="E1491" s="1357" t="s">
        <v>24</v>
      </c>
      <c r="F1491" s="537" t="s">
        <v>101</v>
      </c>
      <c r="G1491" s="537" t="s">
        <v>750</v>
      </c>
      <c r="H1491" s="1358" t="s">
        <v>572</v>
      </c>
      <c r="I1491" s="537" t="s">
        <v>1389</v>
      </c>
      <c r="J1491" s="537" t="s">
        <v>1079</v>
      </c>
      <c r="K1491" s="369">
        <v>0</v>
      </c>
      <c r="L1491" s="369">
        <v>1</v>
      </c>
      <c r="M1491" s="369">
        <v>0</v>
      </c>
      <c r="N1491" s="1359">
        <f t="shared" si="23"/>
        <v>1</v>
      </c>
      <c r="O1491" s="1360"/>
      <c r="P1491" s="1361"/>
      <c r="Q1491" s="1361"/>
      <c r="R1491" s="1361"/>
      <c r="S1491" s="1361"/>
      <c r="T1491" s="1361"/>
      <c r="U1491" s="1361"/>
      <c r="V1491" s="1361"/>
      <c r="W1491" s="1361"/>
      <c r="X1491" s="1361"/>
      <c r="Y1491" s="1361"/>
      <c r="Z1491" s="1361"/>
      <c r="AA1491" s="1361"/>
      <c r="AB1491" s="1361"/>
      <c r="AC1491" s="1361"/>
      <c r="AD1491" s="1361"/>
      <c r="AE1491" s="1361"/>
      <c r="AF1491" s="1361"/>
      <c r="AG1491" s="1361"/>
      <c r="AH1491" s="1361"/>
      <c r="AI1491" s="1361"/>
      <c r="AJ1491" s="1361"/>
      <c r="AK1491" s="1361"/>
      <c r="AL1491" s="1361"/>
      <c r="AM1491" s="1361"/>
      <c r="AN1491" s="1361"/>
      <c r="AO1491" s="1361"/>
      <c r="AP1491" s="1361"/>
      <c r="AQ1491" s="1361"/>
      <c r="AR1491" s="1361"/>
      <c r="AS1491" s="1361"/>
      <c r="AT1491" s="1361"/>
      <c r="AU1491" s="1361"/>
      <c r="AV1491" s="1361"/>
      <c r="AW1491" s="1361"/>
      <c r="AX1491" s="1361"/>
      <c r="AY1491" s="1361"/>
      <c r="AZ1491" s="1361"/>
      <c r="BA1491" s="310"/>
      <c r="BB1491" s="310"/>
      <c r="BC1491" s="418"/>
      <c r="BD1491" s="418"/>
      <c r="BE1491" s="419"/>
      <c r="BF1491" s="419"/>
      <c r="BG1491" s="418"/>
      <c r="BH1491" s="418"/>
      <c r="BI1491" s="418"/>
      <c r="BJ1491" s="418"/>
      <c r="BK1491" s="418"/>
      <c r="BL1491" s="418"/>
      <c r="BM1491" s="192"/>
      <c r="BN1491" s="418"/>
      <c r="BO1491" s="418"/>
      <c r="BP1491" s="418"/>
      <c r="BQ1491" s="418"/>
      <c r="BR1491" s="418"/>
      <c r="BS1491" s="418"/>
      <c r="BT1491" s="418"/>
      <c r="BU1491" s="418"/>
      <c r="BV1491" s="418"/>
      <c r="BW1491" s="418"/>
      <c r="BX1491" s="418"/>
      <c r="BY1491" s="418"/>
      <c r="BZ1491" s="418"/>
      <c r="CA1491" s="418"/>
      <c r="CB1491" s="418"/>
      <c r="CC1491" s="418"/>
      <c r="CD1491" s="418"/>
      <c r="CE1491" s="418"/>
      <c r="CF1491" s="418"/>
      <c r="CG1491" s="418"/>
      <c r="CH1491" s="418"/>
    </row>
    <row r="1492" spans="1:86" s="1362" customFormat="1">
      <c r="A1492" s="537" t="s">
        <v>39</v>
      </c>
      <c r="B1492" s="537" t="s">
        <v>39</v>
      </c>
      <c r="C1492" s="537" t="s">
        <v>736</v>
      </c>
      <c r="D1492" s="537">
        <v>2016</v>
      </c>
      <c r="E1492" s="1357" t="s">
        <v>24</v>
      </c>
      <c r="F1492" s="537" t="s">
        <v>101</v>
      </c>
      <c r="G1492" s="537" t="s">
        <v>750</v>
      </c>
      <c r="H1492" s="1358" t="s">
        <v>578</v>
      </c>
      <c r="I1492" s="537" t="s">
        <v>1389</v>
      </c>
      <c r="J1492" s="537" t="s">
        <v>1079</v>
      </c>
      <c r="K1492" s="369">
        <v>0</v>
      </c>
      <c r="L1492" s="369">
        <v>9</v>
      </c>
      <c r="M1492" s="369">
        <v>0</v>
      </c>
      <c r="N1492" s="1359">
        <f t="shared" si="23"/>
        <v>9</v>
      </c>
      <c r="O1492" s="1360"/>
      <c r="P1492" s="1361"/>
      <c r="Q1492" s="1361"/>
      <c r="R1492" s="1361"/>
      <c r="S1492" s="1361"/>
      <c r="T1492" s="1361"/>
      <c r="U1492" s="1361"/>
      <c r="V1492" s="1361"/>
      <c r="W1492" s="1361"/>
      <c r="X1492" s="1361"/>
      <c r="Y1492" s="1361"/>
      <c r="Z1492" s="1361"/>
      <c r="AA1492" s="1361"/>
      <c r="AB1492" s="1361"/>
      <c r="AC1492" s="1361"/>
      <c r="AD1492" s="1361"/>
      <c r="AE1492" s="1361"/>
      <c r="AF1492" s="1361"/>
      <c r="AG1492" s="1361"/>
      <c r="AH1492" s="1361"/>
      <c r="AI1492" s="1361"/>
      <c r="AJ1492" s="1361"/>
      <c r="AK1492" s="1361"/>
      <c r="AL1492" s="1361"/>
      <c r="AM1492" s="1361"/>
      <c r="AN1492" s="1361"/>
      <c r="AO1492" s="1361"/>
      <c r="AP1492" s="1361"/>
      <c r="AQ1492" s="1361"/>
      <c r="AR1492" s="1361"/>
      <c r="AS1492" s="1361"/>
      <c r="AT1492" s="1361"/>
      <c r="AU1492" s="1361"/>
      <c r="AV1492" s="1361"/>
      <c r="AW1492" s="1361"/>
      <c r="AX1492" s="1361"/>
      <c r="AY1492" s="1361"/>
      <c r="AZ1492" s="1361"/>
      <c r="BA1492" s="310"/>
      <c r="BB1492" s="310"/>
      <c r="BC1492" s="418"/>
      <c r="BD1492" s="418"/>
      <c r="BE1492" s="419"/>
      <c r="BF1492" s="419"/>
      <c r="BG1492" s="418"/>
      <c r="BH1492" s="418"/>
      <c r="BI1492" s="418"/>
      <c r="BJ1492" s="418"/>
      <c r="BK1492" s="418"/>
      <c r="BL1492" s="418"/>
      <c r="BM1492" s="192"/>
      <c r="BN1492" s="418"/>
      <c r="BO1492" s="418"/>
      <c r="BP1492" s="418"/>
      <c r="BQ1492" s="418"/>
      <c r="BR1492" s="418"/>
      <c r="BS1492" s="418"/>
      <c r="BT1492" s="418"/>
      <c r="BU1492" s="418"/>
      <c r="BV1492" s="418"/>
      <c r="BW1492" s="418"/>
      <c r="BX1492" s="418"/>
      <c r="BY1492" s="418"/>
      <c r="BZ1492" s="418"/>
      <c r="CA1492" s="418"/>
      <c r="CB1492" s="418"/>
      <c r="CC1492" s="418"/>
      <c r="CD1492" s="418"/>
      <c r="CE1492" s="418"/>
      <c r="CF1492" s="418"/>
      <c r="CG1492" s="418"/>
      <c r="CH1492" s="418"/>
    </row>
    <row r="1493" spans="1:86" s="1362" customFormat="1">
      <c r="A1493" s="537" t="s">
        <v>39</v>
      </c>
      <c r="B1493" s="537" t="s">
        <v>39</v>
      </c>
      <c r="C1493" s="537" t="s">
        <v>736</v>
      </c>
      <c r="D1493" s="537">
        <v>2016</v>
      </c>
      <c r="E1493" s="1357" t="s">
        <v>24</v>
      </c>
      <c r="F1493" s="537" t="s">
        <v>101</v>
      </c>
      <c r="G1493" s="537" t="s">
        <v>750</v>
      </c>
      <c r="H1493" s="1358" t="s">
        <v>587</v>
      </c>
      <c r="I1493" s="1348" t="s">
        <v>2095</v>
      </c>
      <c r="J1493" s="537" t="s">
        <v>1079</v>
      </c>
      <c r="K1493" s="369">
        <v>0</v>
      </c>
      <c r="L1493" s="369">
        <v>14</v>
      </c>
      <c r="M1493" s="369">
        <v>0</v>
      </c>
      <c r="N1493" s="1359">
        <f t="shared" si="23"/>
        <v>14</v>
      </c>
      <c r="O1493" s="1360"/>
      <c r="P1493" s="1361"/>
      <c r="Q1493" s="1361"/>
      <c r="R1493" s="1361"/>
      <c r="S1493" s="1361"/>
      <c r="T1493" s="1361"/>
      <c r="U1493" s="1361"/>
      <c r="V1493" s="1361"/>
      <c r="W1493" s="1361"/>
      <c r="X1493" s="1361"/>
      <c r="Y1493" s="1361"/>
      <c r="Z1493" s="1361"/>
      <c r="AA1493" s="1361"/>
      <c r="AB1493" s="1361"/>
      <c r="AC1493" s="1361"/>
      <c r="AD1493" s="1361"/>
      <c r="AE1493" s="1361"/>
      <c r="AF1493" s="1361"/>
      <c r="AG1493" s="1361"/>
      <c r="AH1493" s="1361"/>
      <c r="AI1493" s="1361"/>
      <c r="AJ1493" s="1361"/>
      <c r="AK1493" s="1361"/>
      <c r="AL1493" s="1361"/>
      <c r="AM1493" s="1361"/>
      <c r="AN1493" s="1361"/>
      <c r="AO1493" s="1361"/>
      <c r="AP1493" s="1361"/>
      <c r="AQ1493" s="1361"/>
      <c r="AR1493" s="1361"/>
      <c r="AS1493" s="1361"/>
      <c r="AT1493" s="1361"/>
      <c r="AU1493" s="1361"/>
      <c r="AV1493" s="1361"/>
      <c r="AW1493" s="1361"/>
      <c r="AX1493" s="1361"/>
      <c r="AY1493" s="1361"/>
      <c r="AZ1493" s="1361"/>
      <c r="BA1493" s="310"/>
      <c r="BB1493" s="310"/>
      <c r="BC1493" s="418"/>
      <c r="BD1493" s="418"/>
      <c r="BE1493" s="419"/>
      <c r="BF1493" s="419"/>
      <c r="BG1493" s="418"/>
      <c r="BH1493" s="418"/>
      <c r="BI1493" s="418"/>
      <c r="BJ1493" s="418"/>
      <c r="BK1493" s="418"/>
      <c r="BL1493" s="418"/>
      <c r="BM1493" s="192"/>
      <c r="BN1493" s="418"/>
      <c r="BO1493" s="418"/>
      <c r="BP1493" s="418"/>
      <c r="BQ1493" s="418"/>
      <c r="BR1493" s="418"/>
      <c r="BS1493" s="418"/>
      <c r="BT1493" s="418"/>
      <c r="BU1493" s="418"/>
      <c r="BV1493" s="418"/>
      <c r="BW1493" s="418"/>
      <c r="BX1493" s="418"/>
      <c r="BY1493" s="418"/>
      <c r="BZ1493" s="418"/>
      <c r="CA1493" s="418"/>
      <c r="CB1493" s="418"/>
      <c r="CC1493" s="418"/>
      <c r="CD1493" s="418"/>
      <c r="CE1493" s="418"/>
      <c r="CF1493" s="418"/>
      <c r="CG1493" s="418"/>
      <c r="CH1493" s="418"/>
    </row>
    <row r="1494" spans="1:86" s="1362" customFormat="1">
      <c r="A1494" s="537" t="s">
        <v>39</v>
      </c>
      <c r="B1494" s="537" t="s">
        <v>39</v>
      </c>
      <c r="C1494" s="537" t="s">
        <v>736</v>
      </c>
      <c r="D1494" s="537">
        <v>2016</v>
      </c>
      <c r="E1494" s="1357" t="s">
        <v>24</v>
      </c>
      <c r="F1494" s="537" t="s">
        <v>101</v>
      </c>
      <c r="G1494" s="537" t="s">
        <v>750</v>
      </c>
      <c r="H1494" s="1358" t="s">
        <v>1150</v>
      </c>
      <c r="I1494" s="537" t="s">
        <v>2797</v>
      </c>
      <c r="J1494" s="537" t="s">
        <v>1079</v>
      </c>
      <c r="K1494" s="369">
        <v>0</v>
      </c>
      <c r="L1494" s="369">
        <v>1</v>
      </c>
      <c r="M1494" s="369">
        <v>0</v>
      </c>
      <c r="N1494" s="1359">
        <f t="shared" si="23"/>
        <v>1</v>
      </c>
      <c r="O1494" s="1360"/>
      <c r="P1494" s="1361"/>
      <c r="Q1494" s="1361"/>
      <c r="R1494" s="1361"/>
      <c r="S1494" s="1361"/>
      <c r="T1494" s="1361"/>
      <c r="U1494" s="1361"/>
      <c r="V1494" s="1361"/>
      <c r="W1494" s="1361"/>
      <c r="X1494" s="1361"/>
      <c r="Y1494" s="1361"/>
      <c r="Z1494" s="1361"/>
      <c r="AA1494" s="1361"/>
      <c r="AB1494" s="1361"/>
      <c r="AC1494" s="1361"/>
      <c r="AD1494" s="1361"/>
      <c r="AE1494" s="1361"/>
      <c r="AF1494" s="1361"/>
      <c r="AG1494" s="1361"/>
      <c r="AH1494" s="1361"/>
      <c r="AI1494" s="1361"/>
      <c r="AJ1494" s="1361"/>
      <c r="AK1494" s="1361"/>
      <c r="AL1494" s="1361"/>
      <c r="AM1494" s="1361"/>
      <c r="AN1494" s="1361"/>
      <c r="AO1494" s="1361"/>
      <c r="AP1494" s="1361"/>
      <c r="AQ1494" s="1361"/>
      <c r="AR1494" s="1361"/>
      <c r="AS1494" s="1361"/>
      <c r="AT1494" s="1361"/>
      <c r="AU1494" s="1361"/>
      <c r="AV1494" s="1361"/>
      <c r="AW1494" s="1361"/>
      <c r="AX1494" s="1361"/>
      <c r="AY1494" s="1361"/>
      <c r="AZ1494" s="1361"/>
      <c r="BA1494" s="310"/>
      <c r="BB1494" s="310"/>
      <c r="BC1494" s="418"/>
      <c r="BD1494" s="418"/>
      <c r="BE1494" s="419"/>
      <c r="BF1494" s="419"/>
      <c r="BG1494" s="418"/>
      <c r="BH1494" s="418"/>
      <c r="BI1494" s="418"/>
      <c r="BJ1494" s="418"/>
      <c r="BK1494" s="418"/>
      <c r="BL1494" s="418"/>
      <c r="BM1494" s="192"/>
      <c r="BN1494" s="418"/>
      <c r="BO1494" s="418"/>
      <c r="BP1494" s="418"/>
      <c r="BQ1494" s="418"/>
      <c r="BR1494" s="418"/>
      <c r="BS1494" s="418"/>
      <c r="BT1494" s="418"/>
      <c r="BU1494" s="418"/>
      <c r="BV1494" s="418"/>
      <c r="BW1494" s="418"/>
      <c r="BX1494" s="418"/>
      <c r="BY1494" s="418"/>
      <c r="BZ1494" s="418"/>
      <c r="CA1494" s="418"/>
      <c r="CB1494" s="418"/>
      <c r="CC1494" s="418"/>
      <c r="CD1494" s="418"/>
      <c r="CE1494" s="418"/>
      <c r="CF1494" s="418"/>
      <c r="CG1494" s="418"/>
      <c r="CH1494" s="418"/>
    </row>
    <row r="1495" spans="1:86" s="1362" customFormat="1">
      <c r="A1495" s="537" t="s">
        <v>39</v>
      </c>
      <c r="B1495" s="537" t="s">
        <v>39</v>
      </c>
      <c r="C1495" s="537" t="s">
        <v>736</v>
      </c>
      <c r="D1495" s="537">
        <v>2016</v>
      </c>
      <c r="E1495" s="1357" t="s">
        <v>24</v>
      </c>
      <c r="F1495" s="537" t="s">
        <v>101</v>
      </c>
      <c r="G1495" s="537" t="s">
        <v>750</v>
      </c>
      <c r="H1495" s="1358" t="s">
        <v>1125</v>
      </c>
      <c r="I1495" s="1348" t="s">
        <v>2095</v>
      </c>
      <c r="J1495" s="537" t="s">
        <v>1079</v>
      </c>
      <c r="K1495" s="369">
        <v>0</v>
      </c>
      <c r="L1495" s="369">
        <v>2</v>
      </c>
      <c r="M1495" s="369">
        <v>0</v>
      </c>
      <c r="N1495" s="1359">
        <f t="shared" si="23"/>
        <v>2</v>
      </c>
      <c r="O1495" s="1360"/>
      <c r="P1495" s="1361"/>
      <c r="Q1495" s="1361"/>
      <c r="R1495" s="1361"/>
      <c r="S1495" s="1361"/>
      <c r="T1495" s="1361"/>
      <c r="U1495" s="1361"/>
      <c r="V1495" s="1361"/>
      <c r="W1495" s="1361"/>
      <c r="X1495" s="1361"/>
      <c r="Y1495" s="1361"/>
      <c r="Z1495" s="1361"/>
      <c r="AA1495" s="1361"/>
      <c r="AB1495" s="1361"/>
      <c r="AC1495" s="1361"/>
      <c r="AD1495" s="1361"/>
      <c r="AE1495" s="1361"/>
      <c r="AF1495" s="1361"/>
      <c r="AG1495" s="1361"/>
      <c r="AH1495" s="1361"/>
      <c r="AI1495" s="1361"/>
      <c r="AJ1495" s="1361"/>
      <c r="AK1495" s="1361"/>
      <c r="AL1495" s="1361"/>
      <c r="AM1495" s="1361"/>
      <c r="AN1495" s="1361"/>
      <c r="AO1495" s="1361"/>
      <c r="AP1495" s="1361"/>
      <c r="AQ1495" s="1361"/>
      <c r="AR1495" s="1361"/>
      <c r="AS1495" s="1361"/>
      <c r="AT1495" s="1361"/>
      <c r="AU1495" s="1361"/>
      <c r="AV1495" s="1361"/>
      <c r="AW1495" s="1361"/>
      <c r="AX1495" s="1361"/>
      <c r="AY1495" s="1361"/>
      <c r="AZ1495" s="1361"/>
      <c r="BA1495" s="310"/>
      <c r="BB1495" s="310"/>
      <c r="BC1495" s="418"/>
      <c r="BD1495" s="418"/>
      <c r="BE1495" s="419"/>
      <c r="BF1495" s="419"/>
      <c r="BG1495" s="418"/>
      <c r="BH1495" s="418"/>
      <c r="BI1495" s="418"/>
      <c r="BJ1495" s="418"/>
      <c r="BK1495" s="418"/>
      <c r="BL1495" s="418"/>
      <c r="BM1495" s="192"/>
      <c r="BN1495" s="418"/>
      <c r="BO1495" s="418"/>
      <c r="BP1495" s="418"/>
      <c r="BQ1495" s="418"/>
      <c r="BR1495" s="418"/>
      <c r="BS1495" s="418"/>
      <c r="BT1495" s="418"/>
      <c r="BU1495" s="418"/>
      <c r="BV1495" s="418"/>
      <c r="BW1495" s="418"/>
      <c r="BX1495" s="418"/>
      <c r="BY1495" s="418"/>
      <c r="BZ1495" s="418"/>
      <c r="CA1495" s="418"/>
      <c r="CB1495" s="418"/>
      <c r="CC1495" s="418"/>
      <c r="CD1495" s="418"/>
      <c r="CE1495" s="418"/>
      <c r="CF1495" s="418"/>
      <c r="CG1495" s="418"/>
      <c r="CH1495" s="418"/>
    </row>
    <row r="1496" spans="1:86" s="1362" customFormat="1">
      <c r="A1496" s="537" t="s">
        <v>39</v>
      </c>
      <c r="B1496" s="537" t="s">
        <v>39</v>
      </c>
      <c r="C1496" s="537" t="s">
        <v>736</v>
      </c>
      <c r="D1496" s="537">
        <v>2016</v>
      </c>
      <c r="E1496" s="1357" t="s">
        <v>24</v>
      </c>
      <c r="F1496" s="537" t="s">
        <v>101</v>
      </c>
      <c r="G1496" s="537" t="s">
        <v>750</v>
      </c>
      <c r="H1496" s="1358" t="s">
        <v>1393</v>
      </c>
      <c r="I1496" s="537" t="s">
        <v>2797</v>
      </c>
      <c r="J1496" s="537" t="s">
        <v>1079</v>
      </c>
      <c r="K1496" s="369">
        <v>0</v>
      </c>
      <c r="L1496" s="369">
        <v>1</v>
      </c>
      <c r="M1496" s="369">
        <v>0</v>
      </c>
      <c r="N1496" s="1359">
        <f t="shared" si="23"/>
        <v>1</v>
      </c>
      <c r="O1496" s="1360"/>
      <c r="P1496" s="1361"/>
      <c r="Q1496" s="1361"/>
      <c r="R1496" s="1361"/>
      <c r="S1496" s="1361"/>
      <c r="T1496" s="1361"/>
      <c r="U1496" s="1361"/>
      <c r="V1496" s="1361"/>
      <c r="W1496" s="1361"/>
      <c r="X1496" s="1361"/>
      <c r="Y1496" s="1361"/>
      <c r="Z1496" s="1361"/>
      <c r="AA1496" s="1361"/>
      <c r="AB1496" s="1361"/>
      <c r="AC1496" s="1361"/>
      <c r="AD1496" s="1361"/>
      <c r="AE1496" s="1361"/>
      <c r="AF1496" s="1361"/>
      <c r="AG1496" s="1361"/>
      <c r="AH1496" s="1361"/>
      <c r="AI1496" s="1361"/>
      <c r="AJ1496" s="1361"/>
      <c r="AK1496" s="1361"/>
      <c r="AL1496" s="1361"/>
      <c r="AM1496" s="1361"/>
      <c r="AN1496" s="1361"/>
      <c r="AO1496" s="1361"/>
      <c r="AP1496" s="1361"/>
      <c r="AQ1496" s="1361"/>
      <c r="AR1496" s="1361"/>
      <c r="AS1496" s="1361"/>
      <c r="AT1496" s="1361"/>
      <c r="AU1496" s="1361"/>
      <c r="AV1496" s="1361"/>
      <c r="AW1496" s="1361"/>
      <c r="AX1496" s="1361"/>
      <c r="AY1496" s="1361"/>
      <c r="AZ1496" s="1361"/>
      <c r="BA1496" s="310"/>
      <c r="BB1496" s="310"/>
      <c r="BC1496" s="418"/>
      <c r="BD1496" s="418"/>
      <c r="BE1496" s="419"/>
      <c r="BF1496" s="419"/>
      <c r="BG1496" s="418"/>
      <c r="BH1496" s="418"/>
      <c r="BI1496" s="418"/>
      <c r="BJ1496" s="418"/>
      <c r="BK1496" s="418"/>
      <c r="BL1496" s="418"/>
      <c r="BM1496" s="192"/>
      <c r="BN1496" s="418"/>
      <c r="BO1496" s="418"/>
      <c r="BP1496" s="418"/>
      <c r="BQ1496" s="418"/>
      <c r="BR1496" s="418"/>
      <c r="BS1496" s="418"/>
      <c r="BT1496" s="418"/>
      <c r="BU1496" s="418"/>
      <c r="BV1496" s="418"/>
      <c r="BW1496" s="418"/>
      <c r="BX1496" s="418"/>
      <c r="BY1496" s="418"/>
      <c r="BZ1496" s="418"/>
      <c r="CA1496" s="418"/>
      <c r="CB1496" s="418"/>
      <c r="CC1496" s="418"/>
      <c r="CD1496" s="418"/>
      <c r="CE1496" s="418"/>
      <c r="CF1496" s="418"/>
      <c r="CG1496" s="418"/>
      <c r="CH1496" s="418"/>
    </row>
    <row r="1497" spans="1:86" s="1362" customFormat="1">
      <c r="A1497" s="537" t="s">
        <v>39</v>
      </c>
      <c r="B1497" s="537" t="s">
        <v>39</v>
      </c>
      <c r="C1497" s="537" t="s">
        <v>736</v>
      </c>
      <c r="D1497" s="537">
        <v>2016</v>
      </c>
      <c r="E1497" s="1357" t="s">
        <v>24</v>
      </c>
      <c r="F1497" s="537" t="s">
        <v>101</v>
      </c>
      <c r="G1497" s="537" t="s">
        <v>750</v>
      </c>
      <c r="H1497" s="1358" t="s">
        <v>1159</v>
      </c>
      <c r="I1497" s="537" t="s">
        <v>2797</v>
      </c>
      <c r="J1497" s="537" t="s">
        <v>1079</v>
      </c>
      <c r="K1497" s="369">
        <v>0</v>
      </c>
      <c r="L1497" s="369">
        <v>11</v>
      </c>
      <c r="M1497" s="369">
        <v>0</v>
      </c>
      <c r="N1497" s="1359">
        <f t="shared" si="23"/>
        <v>11</v>
      </c>
      <c r="O1497" s="1360"/>
      <c r="P1497" s="1361"/>
      <c r="Q1497" s="1361"/>
      <c r="R1497" s="1361"/>
      <c r="S1497" s="1361"/>
      <c r="T1497" s="1361"/>
      <c r="U1497" s="1361"/>
      <c r="V1497" s="1361"/>
      <c r="W1497" s="1361"/>
      <c r="X1497" s="1361"/>
      <c r="Y1497" s="1361"/>
      <c r="Z1497" s="1361"/>
      <c r="AA1497" s="1361"/>
      <c r="AB1497" s="1361"/>
      <c r="AC1497" s="1361"/>
      <c r="AD1497" s="1361"/>
      <c r="AE1497" s="1361"/>
      <c r="AF1497" s="1361"/>
      <c r="AG1497" s="1361"/>
      <c r="AH1497" s="1361"/>
      <c r="AI1497" s="1361"/>
      <c r="AJ1497" s="1361"/>
      <c r="AK1497" s="1361"/>
      <c r="AL1497" s="1361"/>
      <c r="AM1497" s="1361"/>
      <c r="AN1497" s="1361"/>
      <c r="AO1497" s="1361"/>
      <c r="AP1497" s="1361"/>
      <c r="AQ1497" s="1361"/>
      <c r="AR1497" s="1361"/>
      <c r="AS1497" s="1361"/>
      <c r="AT1497" s="1361"/>
      <c r="AU1497" s="1361"/>
      <c r="AV1497" s="1361"/>
      <c r="AW1497" s="1361"/>
      <c r="AX1497" s="1361"/>
      <c r="AY1497" s="1361"/>
      <c r="AZ1497" s="1361"/>
      <c r="BA1497" s="310"/>
      <c r="BB1497" s="310"/>
      <c r="BC1497" s="418"/>
      <c r="BD1497" s="418"/>
      <c r="BE1497" s="419"/>
      <c r="BF1497" s="419"/>
      <c r="BG1497" s="418"/>
      <c r="BH1497" s="418"/>
      <c r="BI1497" s="418"/>
      <c r="BJ1497" s="418"/>
      <c r="BK1497" s="418"/>
      <c r="BL1497" s="418"/>
      <c r="BM1497" s="192"/>
      <c r="BN1497" s="418"/>
      <c r="BO1497" s="418"/>
      <c r="BP1497" s="418"/>
      <c r="BQ1497" s="418"/>
      <c r="BR1497" s="418"/>
      <c r="BS1497" s="418"/>
      <c r="BT1497" s="418"/>
      <c r="BU1497" s="418"/>
      <c r="BV1497" s="418"/>
      <c r="BW1497" s="418"/>
      <c r="BX1497" s="418"/>
      <c r="BY1497" s="418"/>
      <c r="BZ1497" s="418"/>
      <c r="CA1497" s="418"/>
      <c r="CB1497" s="418"/>
      <c r="CC1497" s="418"/>
      <c r="CD1497" s="418"/>
      <c r="CE1497" s="418"/>
      <c r="CF1497" s="418"/>
      <c r="CG1497" s="418"/>
      <c r="CH1497" s="418"/>
    </row>
    <row r="1498" spans="1:86" s="1362" customFormat="1">
      <c r="A1498" s="537" t="s">
        <v>39</v>
      </c>
      <c r="B1498" s="537" t="s">
        <v>39</v>
      </c>
      <c r="C1498" s="537" t="s">
        <v>736</v>
      </c>
      <c r="D1498" s="537">
        <v>2016</v>
      </c>
      <c r="E1498" s="1357" t="s">
        <v>24</v>
      </c>
      <c r="F1498" s="537" t="s">
        <v>101</v>
      </c>
      <c r="G1498" s="537" t="s">
        <v>750</v>
      </c>
      <c r="H1498" s="1358" t="s">
        <v>1126</v>
      </c>
      <c r="I1498" s="537" t="s">
        <v>2797</v>
      </c>
      <c r="J1498" s="537" t="s">
        <v>1079</v>
      </c>
      <c r="K1498" s="369">
        <v>0</v>
      </c>
      <c r="L1498" s="369">
        <v>17</v>
      </c>
      <c r="M1498" s="369">
        <v>0</v>
      </c>
      <c r="N1498" s="1359">
        <f t="shared" si="23"/>
        <v>17</v>
      </c>
      <c r="O1498" s="1360"/>
      <c r="P1498" s="1361"/>
      <c r="Q1498" s="1361"/>
      <c r="R1498" s="1361"/>
      <c r="S1498" s="1361"/>
      <c r="T1498" s="1361"/>
      <c r="U1498" s="1361"/>
      <c r="V1498" s="1361"/>
      <c r="W1498" s="1361"/>
      <c r="X1498" s="1361"/>
      <c r="Y1498" s="1361"/>
      <c r="Z1498" s="1361"/>
      <c r="AA1498" s="1361"/>
      <c r="AB1498" s="1361"/>
      <c r="AC1498" s="1361"/>
      <c r="AD1498" s="1361"/>
      <c r="AE1498" s="1361"/>
      <c r="AF1498" s="1361"/>
      <c r="AG1498" s="1361"/>
      <c r="AH1498" s="1361"/>
      <c r="AI1498" s="1361"/>
      <c r="AJ1498" s="1361"/>
      <c r="AK1498" s="1361"/>
      <c r="AL1498" s="1361"/>
      <c r="AM1498" s="1361"/>
      <c r="AN1498" s="1361"/>
      <c r="AO1498" s="1361"/>
      <c r="AP1498" s="1361"/>
      <c r="AQ1498" s="1361"/>
      <c r="AR1498" s="1361"/>
      <c r="AS1498" s="1361"/>
      <c r="AT1498" s="1361"/>
      <c r="AU1498" s="1361"/>
      <c r="AV1498" s="1361"/>
      <c r="AW1498" s="1361"/>
      <c r="AX1498" s="1361"/>
      <c r="AY1498" s="1361"/>
      <c r="AZ1498" s="1361"/>
      <c r="BA1498" s="310"/>
      <c r="BB1498" s="310"/>
      <c r="BC1498" s="418"/>
      <c r="BD1498" s="418"/>
      <c r="BE1498" s="419"/>
      <c r="BF1498" s="419"/>
      <c r="BG1498" s="418"/>
      <c r="BH1498" s="418"/>
      <c r="BI1498" s="418"/>
      <c r="BJ1498" s="418"/>
      <c r="BK1498" s="418"/>
      <c r="BL1498" s="418"/>
      <c r="BM1498" s="192"/>
      <c r="BN1498" s="418"/>
      <c r="BO1498" s="418"/>
      <c r="BP1498" s="418"/>
      <c r="BQ1498" s="418"/>
      <c r="BR1498" s="418"/>
      <c r="BS1498" s="418"/>
      <c r="BT1498" s="418"/>
      <c r="BU1498" s="418"/>
      <c r="BV1498" s="418"/>
      <c r="BW1498" s="418"/>
      <c r="BX1498" s="418"/>
      <c r="BY1498" s="418"/>
      <c r="BZ1498" s="418"/>
      <c r="CA1498" s="418"/>
      <c r="CB1498" s="418"/>
      <c r="CC1498" s="418"/>
      <c r="CD1498" s="418"/>
      <c r="CE1498" s="418"/>
      <c r="CF1498" s="418"/>
      <c r="CG1498" s="418"/>
      <c r="CH1498" s="418"/>
    </row>
    <row r="1499" spans="1:86" s="1362" customFormat="1">
      <c r="A1499" s="537" t="s">
        <v>39</v>
      </c>
      <c r="B1499" s="537" t="s">
        <v>39</v>
      </c>
      <c r="C1499" s="537" t="s">
        <v>736</v>
      </c>
      <c r="D1499" s="537">
        <v>2016</v>
      </c>
      <c r="E1499" s="1357" t="s">
        <v>24</v>
      </c>
      <c r="F1499" s="537" t="s">
        <v>101</v>
      </c>
      <c r="G1499" s="537" t="s">
        <v>750</v>
      </c>
      <c r="H1499" s="1358" t="s">
        <v>1127</v>
      </c>
      <c r="I1499" s="537" t="s">
        <v>2797</v>
      </c>
      <c r="J1499" s="537" t="s">
        <v>1079</v>
      </c>
      <c r="K1499" s="369">
        <v>0</v>
      </c>
      <c r="L1499" s="369">
        <v>177</v>
      </c>
      <c r="M1499" s="369">
        <v>0</v>
      </c>
      <c r="N1499" s="1359">
        <f t="shared" si="23"/>
        <v>177</v>
      </c>
      <c r="O1499" s="1360"/>
      <c r="P1499" s="1361"/>
      <c r="Q1499" s="1361"/>
      <c r="R1499" s="1361"/>
      <c r="S1499" s="1361"/>
      <c r="T1499" s="1361"/>
      <c r="U1499" s="1361"/>
      <c r="V1499" s="1361"/>
      <c r="W1499" s="1361"/>
      <c r="X1499" s="1361"/>
      <c r="Y1499" s="1361"/>
      <c r="Z1499" s="1361"/>
      <c r="AA1499" s="1361"/>
      <c r="AB1499" s="1361"/>
      <c r="AC1499" s="1361"/>
      <c r="AD1499" s="1361"/>
      <c r="AE1499" s="1361"/>
      <c r="AF1499" s="1361"/>
      <c r="AG1499" s="1361"/>
      <c r="AH1499" s="1361"/>
      <c r="AI1499" s="1361"/>
      <c r="AJ1499" s="1361"/>
      <c r="AK1499" s="1361"/>
      <c r="AL1499" s="1361"/>
      <c r="AM1499" s="1361"/>
      <c r="AN1499" s="1361"/>
      <c r="AO1499" s="1361"/>
      <c r="AP1499" s="1361"/>
      <c r="AQ1499" s="1361"/>
      <c r="AR1499" s="1361"/>
      <c r="AS1499" s="1361"/>
      <c r="AT1499" s="1361"/>
      <c r="AU1499" s="1361"/>
      <c r="AV1499" s="1361"/>
      <c r="AW1499" s="1361"/>
      <c r="AX1499" s="1361"/>
      <c r="AY1499" s="1361"/>
      <c r="AZ1499" s="1361"/>
      <c r="BA1499" s="310"/>
      <c r="BB1499" s="310"/>
      <c r="BC1499" s="418"/>
      <c r="BD1499" s="418"/>
      <c r="BE1499" s="419"/>
      <c r="BF1499" s="419"/>
      <c r="BG1499" s="418"/>
      <c r="BH1499" s="418"/>
      <c r="BI1499" s="418"/>
      <c r="BJ1499" s="418"/>
      <c r="BK1499" s="418"/>
      <c r="BL1499" s="418"/>
      <c r="BM1499" s="192"/>
      <c r="BN1499" s="418"/>
      <c r="BO1499" s="418"/>
      <c r="BP1499" s="418"/>
      <c r="BQ1499" s="418"/>
      <c r="BR1499" s="418"/>
      <c r="BS1499" s="418"/>
      <c r="BT1499" s="418"/>
      <c r="BU1499" s="418"/>
      <c r="BV1499" s="418"/>
      <c r="BW1499" s="418"/>
      <c r="BX1499" s="418"/>
      <c r="BY1499" s="418"/>
      <c r="BZ1499" s="418"/>
      <c r="CA1499" s="418"/>
      <c r="CB1499" s="418"/>
      <c r="CC1499" s="418"/>
      <c r="CD1499" s="418"/>
      <c r="CE1499" s="418"/>
      <c r="CF1499" s="418"/>
      <c r="CG1499" s="418"/>
      <c r="CH1499" s="418"/>
    </row>
    <row r="1500" spans="1:86" s="1362" customFormat="1">
      <c r="A1500" s="537" t="s">
        <v>39</v>
      </c>
      <c r="B1500" s="537" t="s">
        <v>39</v>
      </c>
      <c r="C1500" s="537" t="s">
        <v>736</v>
      </c>
      <c r="D1500" s="537">
        <v>2016</v>
      </c>
      <c r="E1500" s="1357" t="s">
        <v>24</v>
      </c>
      <c r="F1500" s="537" t="s">
        <v>101</v>
      </c>
      <c r="G1500" s="537" t="s">
        <v>750</v>
      </c>
      <c r="H1500" s="1358" t="s">
        <v>599</v>
      </c>
      <c r="I1500" s="1348" t="s">
        <v>2095</v>
      </c>
      <c r="J1500" s="537" t="s">
        <v>1079</v>
      </c>
      <c r="K1500" s="369">
        <v>0</v>
      </c>
      <c r="L1500" s="369">
        <v>411</v>
      </c>
      <c r="M1500" s="369">
        <v>0</v>
      </c>
      <c r="N1500" s="1359">
        <f t="shared" si="23"/>
        <v>411</v>
      </c>
      <c r="O1500" s="1360"/>
      <c r="P1500" s="1361"/>
      <c r="Q1500" s="1361"/>
      <c r="R1500" s="1361"/>
      <c r="S1500" s="1361"/>
      <c r="T1500" s="1361"/>
      <c r="U1500" s="1361"/>
      <c r="V1500" s="1361"/>
      <c r="W1500" s="1361"/>
      <c r="X1500" s="1361"/>
      <c r="Y1500" s="1361"/>
      <c r="Z1500" s="1361"/>
      <c r="AA1500" s="1361"/>
      <c r="AB1500" s="1361"/>
      <c r="AC1500" s="1361"/>
      <c r="AD1500" s="1361"/>
      <c r="AE1500" s="1361"/>
      <c r="AF1500" s="1361"/>
      <c r="AG1500" s="1361"/>
      <c r="AH1500" s="1361"/>
      <c r="AI1500" s="1361"/>
      <c r="AJ1500" s="1361"/>
      <c r="AK1500" s="1361"/>
      <c r="AL1500" s="1361"/>
      <c r="AM1500" s="1361"/>
      <c r="AN1500" s="1361"/>
      <c r="AO1500" s="1361"/>
      <c r="AP1500" s="1361"/>
      <c r="AQ1500" s="1361"/>
      <c r="AR1500" s="1361"/>
      <c r="AS1500" s="1361"/>
      <c r="AT1500" s="1361"/>
      <c r="AU1500" s="1361"/>
      <c r="AV1500" s="1361"/>
      <c r="AW1500" s="1361"/>
      <c r="AX1500" s="1361"/>
      <c r="AY1500" s="1361"/>
      <c r="AZ1500" s="1361"/>
      <c r="BA1500" s="310"/>
      <c r="BB1500" s="310"/>
      <c r="BC1500" s="418"/>
      <c r="BD1500" s="418"/>
      <c r="BE1500" s="419"/>
      <c r="BF1500" s="419"/>
      <c r="BG1500" s="418"/>
      <c r="BH1500" s="418"/>
      <c r="BI1500" s="418"/>
      <c r="BJ1500" s="418"/>
      <c r="BK1500" s="418"/>
      <c r="BL1500" s="418"/>
      <c r="BM1500" s="192"/>
      <c r="BN1500" s="418"/>
      <c r="BO1500" s="418"/>
      <c r="BP1500" s="418"/>
      <c r="BQ1500" s="418"/>
      <c r="BR1500" s="418"/>
      <c r="BS1500" s="418"/>
      <c r="BT1500" s="418"/>
      <c r="BU1500" s="418"/>
      <c r="BV1500" s="418"/>
      <c r="BW1500" s="418"/>
      <c r="BX1500" s="418"/>
      <c r="BY1500" s="418"/>
      <c r="BZ1500" s="418"/>
      <c r="CA1500" s="418"/>
      <c r="CB1500" s="418"/>
      <c r="CC1500" s="418"/>
      <c r="CD1500" s="418"/>
      <c r="CE1500" s="418"/>
      <c r="CF1500" s="418"/>
      <c r="CG1500" s="418"/>
      <c r="CH1500" s="418"/>
    </row>
    <row r="1501" spans="1:86" s="1362" customFormat="1">
      <c r="A1501" s="537" t="s">
        <v>39</v>
      </c>
      <c r="B1501" s="537" t="s">
        <v>39</v>
      </c>
      <c r="C1501" s="537" t="s">
        <v>736</v>
      </c>
      <c r="D1501" s="537">
        <v>2016</v>
      </c>
      <c r="E1501" s="1357" t="s">
        <v>24</v>
      </c>
      <c r="F1501" s="537" t="s">
        <v>101</v>
      </c>
      <c r="G1501" s="537" t="s">
        <v>750</v>
      </c>
      <c r="H1501" s="1358" t="s">
        <v>1160</v>
      </c>
      <c r="I1501" s="537" t="s">
        <v>2797</v>
      </c>
      <c r="J1501" s="537" t="s">
        <v>1079</v>
      </c>
      <c r="K1501" s="369">
        <v>0</v>
      </c>
      <c r="L1501" s="369">
        <v>13</v>
      </c>
      <c r="M1501" s="369">
        <v>0</v>
      </c>
      <c r="N1501" s="1359">
        <f t="shared" si="23"/>
        <v>13</v>
      </c>
      <c r="O1501" s="1360"/>
      <c r="P1501" s="1361"/>
      <c r="Q1501" s="1361"/>
      <c r="R1501" s="1361"/>
      <c r="S1501" s="1361"/>
      <c r="T1501" s="1361"/>
      <c r="U1501" s="1361"/>
      <c r="V1501" s="1361"/>
      <c r="W1501" s="1361"/>
      <c r="X1501" s="1361"/>
      <c r="Y1501" s="1361"/>
      <c r="Z1501" s="1361"/>
      <c r="AA1501" s="1361"/>
      <c r="AB1501" s="1361"/>
      <c r="AC1501" s="1361"/>
      <c r="AD1501" s="1361"/>
      <c r="AE1501" s="1361"/>
      <c r="AF1501" s="1361"/>
      <c r="AG1501" s="1361"/>
      <c r="AH1501" s="1361"/>
      <c r="AI1501" s="1361"/>
      <c r="AJ1501" s="1361"/>
      <c r="AK1501" s="1361"/>
      <c r="AL1501" s="1361"/>
      <c r="AM1501" s="1361"/>
      <c r="AN1501" s="1361"/>
      <c r="AO1501" s="1361"/>
      <c r="AP1501" s="1361"/>
      <c r="AQ1501" s="1361"/>
      <c r="AR1501" s="1361"/>
      <c r="AS1501" s="1361"/>
      <c r="AT1501" s="1361"/>
      <c r="AU1501" s="1361"/>
      <c r="AV1501" s="1361"/>
      <c r="AW1501" s="1361"/>
      <c r="AX1501" s="1361"/>
      <c r="AY1501" s="1361"/>
      <c r="AZ1501" s="1361"/>
      <c r="BA1501" s="310"/>
      <c r="BB1501" s="310"/>
      <c r="BC1501" s="418"/>
      <c r="BD1501" s="418"/>
      <c r="BE1501" s="419"/>
      <c r="BF1501" s="419"/>
      <c r="BG1501" s="418"/>
      <c r="BH1501" s="418"/>
      <c r="BI1501" s="418"/>
      <c r="BJ1501" s="418"/>
      <c r="BK1501" s="418"/>
      <c r="BL1501" s="418"/>
      <c r="BM1501" s="192"/>
      <c r="BN1501" s="418"/>
      <c r="BO1501" s="418"/>
      <c r="BP1501" s="418"/>
      <c r="BQ1501" s="418"/>
      <c r="BR1501" s="418"/>
      <c r="BS1501" s="418"/>
      <c r="BT1501" s="418"/>
      <c r="BU1501" s="418"/>
      <c r="BV1501" s="418"/>
      <c r="BW1501" s="418"/>
      <c r="BX1501" s="418"/>
      <c r="BY1501" s="418"/>
      <c r="BZ1501" s="418"/>
      <c r="CA1501" s="418"/>
      <c r="CB1501" s="418"/>
      <c r="CC1501" s="418"/>
      <c r="CD1501" s="418"/>
      <c r="CE1501" s="418"/>
      <c r="CF1501" s="418"/>
      <c r="CG1501" s="418"/>
      <c r="CH1501" s="418"/>
    </row>
    <row r="1502" spans="1:86" s="1362" customFormat="1">
      <c r="A1502" s="537" t="s">
        <v>39</v>
      </c>
      <c r="B1502" s="537" t="s">
        <v>39</v>
      </c>
      <c r="C1502" s="537" t="s">
        <v>736</v>
      </c>
      <c r="D1502" s="537">
        <v>2016</v>
      </c>
      <c r="E1502" s="1357" t="s">
        <v>24</v>
      </c>
      <c r="F1502" s="537" t="s">
        <v>101</v>
      </c>
      <c r="G1502" s="537" t="s">
        <v>750</v>
      </c>
      <c r="H1502" s="1358" t="s">
        <v>83</v>
      </c>
      <c r="I1502" s="537" t="s">
        <v>1389</v>
      </c>
      <c r="J1502" s="537" t="s">
        <v>1079</v>
      </c>
      <c r="K1502" s="369">
        <v>0</v>
      </c>
      <c r="L1502" s="369">
        <v>56</v>
      </c>
      <c r="M1502" s="369">
        <v>0</v>
      </c>
      <c r="N1502" s="1359">
        <f t="shared" si="23"/>
        <v>56</v>
      </c>
      <c r="O1502" s="1360"/>
      <c r="P1502" s="1361"/>
      <c r="Q1502" s="1361"/>
      <c r="R1502" s="1361"/>
      <c r="S1502" s="1361"/>
      <c r="T1502" s="1361"/>
      <c r="U1502" s="1361"/>
      <c r="V1502" s="1361"/>
      <c r="W1502" s="1361"/>
      <c r="X1502" s="1361"/>
      <c r="Y1502" s="1361"/>
      <c r="Z1502" s="1361"/>
      <c r="AA1502" s="1361"/>
      <c r="AB1502" s="1361"/>
      <c r="AC1502" s="1361"/>
      <c r="AD1502" s="1361"/>
      <c r="AE1502" s="1361"/>
      <c r="AF1502" s="1361"/>
      <c r="AG1502" s="1361"/>
      <c r="AH1502" s="1361"/>
      <c r="AI1502" s="1361"/>
      <c r="AJ1502" s="1361"/>
      <c r="AK1502" s="1361"/>
      <c r="AL1502" s="1361"/>
      <c r="AM1502" s="1361"/>
      <c r="AN1502" s="1361"/>
      <c r="AO1502" s="1361"/>
      <c r="AP1502" s="1361"/>
      <c r="AQ1502" s="1361"/>
      <c r="AR1502" s="1361"/>
      <c r="AS1502" s="1361"/>
      <c r="AT1502" s="1361"/>
      <c r="AU1502" s="1361"/>
      <c r="AV1502" s="1361"/>
      <c r="AW1502" s="1361"/>
      <c r="AX1502" s="1361"/>
      <c r="AY1502" s="1361"/>
      <c r="AZ1502" s="1361"/>
      <c r="BA1502" s="310"/>
      <c r="BB1502" s="310"/>
      <c r="BC1502" s="418"/>
      <c r="BD1502" s="418"/>
      <c r="BE1502" s="419"/>
      <c r="BF1502" s="419"/>
      <c r="BG1502" s="418"/>
      <c r="BH1502" s="418"/>
      <c r="BI1502" s="418"/>
      <c r="BJ1502" s="418"/>
      <c r="BK1502" s="418"/>
      <c r="BL1502" s="418"/>
      <c r="BM1502" s="192"/>
      <c r="BN1502" s="418"/>
      <c r="BO1502" s="418"/>
      <c r="BP1502" s="418"/>
      <c r="BQ1502" s="418"/>
      <c r="BR1502" s="418"/>
      <c r="BS1502" s="418"/>
      <c r="BT1502" s="418"/>
      <c r="BU1502" s="418"/>
      <c r="BV1502" s="418"/>
      <c r="BW1502" s="418"/>
      <c r="BX1502" s="418"/>
      <c r="BY1502" s="418"/>
      <c r="BZ1502" s="418"/>
      <c r="CA1502" s="418"/>
      <c r="CB1502" s="418"/>
      <c r="CC1502" s="418"/>
      <c r="CD1502" s="418"/>
      <c r="CE1502" s="418"/>
      <c r="CF1502" s="418"/>
      <c r="CG1502" s="418"/>
      <c r="CH1502" s="418"/>
    </row>
    <row r="1503" spans="1:86" s="1362" customFormat="1">
      <c r="A1503" s="537" t="s">
        <v>39</v>
      </c>
      <c r="B1503" s="537" t="s">
        <v>39</v>
      </c>
      <c r="C1503" s="537" t="s">
        <v>736</v>
      </c>
      <c r="D1503" s="537">
        <v>2016</v>
      </c>
      <c r="E1503" s="1357" t="s">
        <v>24</v>
      </c>
      <c r="F1503" s="537" t="s">
        <v>101</v>
      </c>
      <c r="G1503" s="537" t="s">
        <v>750</v>
      </c>
      <c r="H1503" s="1358" t="s">
        <v>1129</v>
      </c>
      <c r="I1503" s="537" t="s">
        <v>1389</v>
      </c>
      <c r="J1503" s="537" t="s">
        <v>1079</v>
      </c>
      <c r="K1503" s="369">
        <v>0</v>
      </c>
      <c r="L1503" s="369">
        <v>200</v>
      </c>
      <c r="M1503" s="369">
        <v>0</v>
      </c>
      <c r="N1503" s="1359">
        <f t="shared" si="23"/>
        <v>200</v>
      </c>
      <c r="O1503" s="1360"/>
      <c r="P1503" s="1361"/>
      <c r="Q1503" s="1361"/>
      <c r="R1503" s="1361"/>
      <c r="S1503" s="1361"/>
      <c r="T1503" s="1361"/>
      <c r="U1503" s="1361"/>
      <c r="V1503" s="1361"/>
      <c r="W1503" s="1361"/>
      <c r="X1503" s="1361"/>
      <c r="Y1503" s="1361"/>
      <c r="Z1503" s="1361"/>
      <c r="AA1503" s="1361"/>
      <c r="AB1503" s="1361"/>
      <c r="AC1503" s="1361"/>
      <c r="AD1503" s="1361"/>
      <c r="AE1503" s="1361"/>
      <c r="AF1503" s="1361"/>
      <c r="AG1503" s="1361"/>
      <c r="AH1503" s="1361"/>
      <c r="AI1503" s="1361"/>
      <c r="AJ1503" s="1361"/>
      <c r="AK1503" s="1361"/>
      <c r="AL1503" s="1361"/>
      <c r="AM1503" s="1361"/>
      <c r="AN1503" s="1361"/>
      <c r="AO1503" s="1361"/>
      <c r="AP1503" s="1361"/>
      <c r="AQ1503" s="1361"/>
      <c r="AR1503" s="1361"/>
      <c r="AS1503" s="1361"/>
      <c r="AT1503" s="1361"/>
      <c r="AU1503" s="1361"/>
      <c r="AV1503" s="1361"/>
      <c r="AW1503" s="1361"/>
      <c r="AX1503" s="1361"/>
      <c r="AY1503" s="1361"/>
      <c r="AZ1503" s="1361"/>
      <c r="BA1503" s="310"/>
      <c r="BB1503" s="310"/>
      <c r="BC1503" s="418"/>
      <c r="BD1503" s="418"/>
      <c r="BE1503" s="419"/>
      <c r="BF1503" s="419"/>
      <c r="BG1503" s="418"/>
      <c r="BH1503" s="418"/>
      <c r="BI1503" s="418"/>
      <c r="BJ1503" s="418"/>
      <c r="BK1503" s="418"/>
      <c r="BL1503" s="418"/>
      <c r="BM1503" s="192"/>
      <c r="BN1503" s="418"/>
      <c r="BO1503" s="418"/>
      <c r="BP1503" s="418"/>
      <c r="BQ1503" s="418"/>
      <c r="BR1503" s="418"/>
      <c r="BS1503" s="418"/>
      <c r="BT1503" s="418"/>
      <c r="BU1503" s="418"/>
      <c r="BV1503" s="418"/>
      <c r="BW1503" s="418"/>
      <c r="BX1503" s="418"/>
      <c r="BY1503" s="418"/>
      <c r="BZ1503" s="418"/>
      <c r="CA1503" s="418"/>
      <c r="CB1503" s="418"/>
      <c r="CC1503" s="418"/>
      <c r="CD1503" s="418"/>
      <c r="CE1503" s="418"/>
      <c r="CF1503" s="418"/>
      <c r="CG1503" s="418"/>
      <c r="CH1503" s="418"/>
    </row>
    <row r="1504" spans="1:86" s="1362" customFormat="1">
      <c r="A1504" s="537" t="s">
        <v>39</v>
      </c>
      <c r="B1504" s="537" t="s">
        <v>39</v>
      </c>
      <c r="C1504" s="537" t="s">
        <v>736</v>
      </c>
      <c r="D1504" s="537">
        <v>2016</v>
      </c>
      <c r="E1504" s="1357" t="s">
        <v>24</v>
      </c>
      <c r="F1504" s="537" t="s">
        <v>101</v>
      </c>
      <c r="G1504" s="537" t="s">
        <v>750</v>
      </c>
      <c r="H1504" s="1358" t="s">
        <v>602</v>
      </c>
      <c r="I1504" s="1348" t="s">
        <v>2095</v>
      </c>
      <c r="J1504" s="537" t="s">
        <v>1079</v>
      </c>
      <c r="K1504" s="369">
        <v>0</v>
      </c>
      <c r="L1504" s="369">
        <v>1</v>
      </c>
      <c r="M1504" s="369">
        <v>0</v>
      </c>
      <c r="N1504" s="1359">
        <f t="shared" si="23"/>
        <v>1</v>
      </c>
      <c r="O1504" s="1360"/>
      <c r="P1504" s="1361"/>
      <c r="Q1504" s="1361"/>
      <c r="R1504" s="1361"/>
      <c r="S1504" s="1361"/>
      <c r="T1504" s="1361"/>
      <c r="U1504" s="1361"/>
      <c r="V1504" s="1361"/>
      <c r="W1504" s="1361"/>
      <c r="X1504" s="1361"/>
      <c r="Y1504" s="1361"/>
      <c r="Z1504" s="1361"/>
      <c r="AA1504" s="1361"/>
      <c r="AB1504" s="1361"/>
      <c r="AC1504" s="1361"/>
      <c r="AD1504" s="1361"/>
      <c r="AE1504" s="1361"/>
      <c r="AF1504" s="1361"/>
      <c r="AG1504" s="1361"/>
      <c r="AH1504" s="1361"/>
      <c r="AI1504" s="1361"/>
      <c r="AJ1504" s="1361"/>
      <c r="AK1504" s="1361"/>
      <c r="AL1504" s="1361"/>
      <c r="AM1504" s="1361"/>
      <c r="AN1504" s="1361"/>
      <c r="AO1504" s="1361"/>
      <c r="AP1504" s="1361"/>
      <c r="AQ1504" s="1361"/>
      <c r="AR1504" s="1361"/>
      <c r="AS1504" s="1361"/>
      <c r="AT1504" s="1361"/>
      <c r="AU1504" s="1361"/>
      <c r="AV1504" s="1361"/>
      <c r="AW1504" s="1361"/>
      <c r="AX1504" s="1361"/>
      <c r="AY1504" s="1361"/>
      <c r="AZ1504" s="1361"/>
      <c r="BA1504" s="310"/>
      <c r="BB1504" s="310"/>
      <c r="BC1504" s="418"/>
      <c r="BD1504" s="418"/>
      <c r="BE1504" s="419"/>
      <c r="BF1504" s="419"/>
      <c r="BG1504" s="418"/>
      <c r="BH1504" s="418"/>
      <c r="BI1504" s="418"/>
      <c r="BJ1504" s="418"/>
      <c r="BK1504" s="418"/>
      <c r="BL1504" s="418"/>
      <c r="BM1504" s="192"/>
      <c r="BN1504" s="418"/>
      <c r="BO1504" s="418"/>
      <c r="BP1504" s="418"/>
      <c r="BQ1504" s="418"/>
      <c r="BR1504" s="418"/>
      <c r="BS1504" s="418"/>
      <c r="BT1504" s="418"/>
      <c r="BU1504" s="418"/>
      <c r="BV1504" s="418"/>
      <c r="BW1504" s="418"/>
      <c r="BX1504" s="418"/>
      <c r="BY1504" s="418"/>
      <c r="BZ1504" s="418"/>
      <c r="CA1504" s="418"/>
      <c r="CB1504" s="418"/>
      <c r="CC1504" s="418"/>
      <c r="CD1504" s="418"/>
      <c r="CE1504" s="418"/>
      <c r="CF1504" s="418"/>
      <c r="CG1504" s="418"/>
      <c r="CH1504" s="418"/>
    </row>
    <row r="1505" spans="1:86" s="1362" customFormat="1">
      <c r="A1505" s="537" t="s">
        <v>39</v>
      </c>
      <c r="B1505" s="537" t="s">
        <v>39</v>
      </c>
      <c r="C1505" s="537" t="s">
        <v>736</v>
      </c>
      <c r="D1505" s="537">
        <v>2016</v>
      </c>
      <c r="E1505" s="1357" t="s">
        <v>24</v>
      </c>
      <c r="F1505" s="537" t="s">
        <v>101</v>
      </c>
      <c r="G1505" s="537" t="s">
        <v>750</v>
      </c>
      <c r="H1505" s="1358" t="s">
        <v>1131</v>
      </c>
      <c r="I1505" s="537" t="s">
        <v>2797</v>
      </c>
      <c r="J1505" s="537" t="s">
        <v>1079</v>
      </c>
      <c r="K1505" s="369">
        <v>0</v>
      </c>
      <c r="L1505" s="369">
        <v>4</v>
      </c>
      <c r="M1505" s="369">
        <v>0</v>
      </c>
      <c r="N1505" s="1359">
        <f t="shared" si="23"/>
        <v>4</v>
      </c>
      <c r="O1505" s="1360"/>
      <c r="P1505" s="1361"/>
      <c r="Q1505" s="1361"/>
      <c r="R1505" s="1361"/>
      <c r="S1505" s="1361"/>
      <c r="T1505" s="1361"/>
      <c r="U1505" s="1361"/>
      <c r="V1505" s="1361"/>
      <c r="W1505" s="1361"/>
      <c r="X1505" s="1361"/>
      <c r="Y1505" s="1361"/>
      <c r="Z1505" s="1361"/>
      <c r="AA1505" s="1361"/>
      <c r="AB1505" s="1361"/>
      <c r="AC1505" s="1361"/>
      <c r="AD1505" s="1361"/>
      <c r="AE1505" s="1361"/>
      <c r="AF1505" s="1361"/>
      <c r="AG1505" s="1361"/>
      <c r="AH1505" s="1361"/>
      <c r="AI1505" s="1361"/>
      <c r="AJ1505" s="1361"/>
      <c r="AK1505" s="1361"/>
      <c r="AL1505" s="1361"/>
      <c r="AM1505" s="1361"/>
      <c r="AN1505" s="1361"/>
      <c r="AO1505" s="1361"/>
      <c r="AP1505" s="1361"/>
      <c r="AQ1505" s="1361"/>
      <c r="AR1505" s="1361"/>
      <c r="AS1505" s="1361"/>
      <c r="AT1505" s="1361"/>
      <c r="AU1505" s="1361"/>
      <c r="AV1505" s="1361"/>
      <c r="AW1505" s="1361"/>
      <c r="AX1505" s="1361"/>
      <c r="AY1505" s="1361"/>
      <c r="AZ1505" s="1361"/>
      <c r="BA1505" s="310"/>
      <c r="BB1505" s="310"/>
      <c r="BC1505" s="418"/>
      <c r="BD1505" s="418"/>
      <c r="BE1505" s="419"/>
      <c r="BF1505" s="419"/>
      <c r="BG1505" s="418"/>
      <c r="BH1505" s="418"/>
      <c r="BI1505" s="418"/>
      <c r="BJ1505" s="418"/>
      <c r="BK1505" s="418"/>
      <c r="BL1505" s="418"/>
      <c r="BM1505" s="192"/>
      <c r="BN1505" s="418"/>
      <c r="BO1505" s="418"/>
      <c r="BP1505" s="418"/>
      <c r="BQ1505" s="418"/>
      <c r="BR1505" s="418"/>
      <c r="BS1505" s="418"/>
      <c r="BT1505" s="418"/>
      <c r="BU1505" s="418"/>
      <c r="BV1505" s="418"/>
      <c r="BW1505" s="418"/>
      <c r="BX1505" s="418"/>
      <c r="BY1505" s="418"/>
      <c r="BZ1505" s="418"/>
      <c r="CA1505" s="418"/>
      <c r="CB1505" s="418"/>
      <c r="CC1505" s="418"/>
      <c r="CD1505" s="418"/>
      <c r="CE1505" s="418"/>
      <c r="CF1505" s="418"/>
      <c r="CG1505" s="418"/>
      <c r="CH1505" s="418"/>
    </row>
    <row r="1506" spans="1:86" s="1362" customFormat="1">
      <c r="A1506" s="537" t="s">
        <v>39</v>
      </c>
      <c r="B1506" s="537" t="s">
        <v>39</v>
      </c>
      <c r="C1506" s="537" t="s">
        <v>736</v>
      </c>
      <c r="D1506" s="537">
        <v>2016</v>
      </c>
      <c r="E1506" s="1357" t="s">
        <v>24</v>
      </c>
      <c r="F1506" s="537" t="s">
        <v>101</v>
      </c>
      <c r="G1506" s="537" t="s">
        <v>750</v>
      </c>
      <c r="H1506" s="1358" t="s">
        <v>1132</v>
      </c>
      <c r="I1506" s="537" t="s">
        <v>2797</v>
      </c>
      <c r="J1506" s="537" t="s">
        <v>1079</v>
      </c>
      <c r="K1506" s="369">
        <v>0</v>
      </c>
      <c r="L1506" s="369">
        <v>1</v>
      </c>
      <c r="M1506" s="369">
        <v>0</v>
      </c>
      <c r="N1506" s="1359">
        <f t="shared" si="23"/>
        <v>1</v>
      </c>
      <c r="O1506" s="1360"/>
      <c r="P1506" s="1361"/>
      <c r="Q1506" s="1361"/>
      <c r="R1506" s="1361"/>
      <c r="S1506" s="1361"/>
      <c r="T1506" s="1361"/>
      <c r="U1506" s="1361"/>
      <c r="V1506" s="1361"/>
      <c r="W1506" s="1361"/>
      <c r="X1506" s="1361"/>
      <c r="Y1506" s="1361"/>
      <c r="Z1506" s="1361"/>
      <c r="AA1506" s="1361"/>
      <c r="AB1506" s="1361"/>
      <c r="AC1506" s="1361"/>
      <c r="AD1506" s="1361"/>
      <c r="AE1506" s="1361"/>
      <c r="AF1506" s="1361"/>
      <c r="AG1506" s="1361"/>
      <c r="AH1506" s="1361"/>
      <c r="AI1506" s="1361"/>
      <c r="AJ1506" s="1361"/>
      <c r="AK1506" s="1361"/>
      <c r="AL1506" s="1361"/>
      <c r="AM1506" s="1361"/>
      <c r="AN1506" s="1361"/>
      <c r="AO1506" s="1361"/>
      <c r="AP1506" s="1361"/>
      <c r="AQ1506" s="1361"/>
      <c r="AR1506" s="1361"/>
      <c r="AS1506" s="1361"/>
      <c r="AT1506" s="1361"/>
      <c r="AU1506" s="1361"/>
      <c r="AV1506" s="1361"/>
      <c r="AW1506" s="1361"/>
      <c r="AX1506" s="1361"/>
      <c r="AY1506" s="1361"/>
      <c r="AZ1506" s="1361"/>
      <c r="BA1506" s="310"/>
      <c r="BB1506" s="310"/>
      <c r="BC1506" s="418"/>
      <c r="BD1506" s="418"/>
      <c r="BE1506" s="419"/>
      <c r="BF1506" s="419"/>
      <c r="BG1506" s="418"/>
      <c r="BH1506" s="418"/>
      <c r="BI1506" s="418"/>
      <c r="BJ1506" s="418"/>
      <c r="BK1506" s="418"/>
      <c r="BL1506" s="418"/>
      <c r="BM1506" s="192"/>
      <c r="BN1506" s="418"/>
      <c r="BO1506" s="418"/>
      <c r="BP1506" s="418"/>
      <c r="BQ1506" s="418"/>
      <c r="BR1506" s="418"/>
      <c r="BS1506" s="418"/>
      <c r="BT1506" s="418"/>
      <c r="BU1506" s="418"/>
      <c r="BV1506" s="418"/>
      <c r="BW1506" s="418"/>
      <c r="BX1506" s="418"/>
      <c r="BY1506" s="418"/>
      <c r="BZ1506" s="418"/>
      <c r="CA1506" s="418"/>
      <c r="CB1506" s="418"/>
      <c r="CC1506" s="418"/>
      <c r="CD1506" s="418"/>
      <c r="CE1506" s="418"/>
      <c r="CF1506" s="418"/>
      <c r="CG1506" s="418"/>
      <c r="CH1506" s="418"/>
    </row>
    <row r="1507" spans="1:86" s="1362" customFormat="1">
      <c r="A1507" s="537" t="s">
        <v>39</v>
      </c>
      <c r="B1507" s="537" t="s">
        <v>39</v>
      </c>
      <c r="C1507" s="537" t="s">
        <v>736</v>
      </c>
      <c r="D1507" s="537">
        <v>2016</v>
      </c>
      <c r="E1507" s="1357" t="s">
        <v>24</v>
      </c>
      <c r="F1507" s="537" t="s">
        <v>101</v>
      </c>
      <c r="G1507" s="537" t="s">
        <v>750</v>
      </c>
      <c r="H1507" s="1358" t="s">
        <v>1397</v>
      </c>
      <c r="I1507" s="537" t="s">
        <v>2797</v>
      </c>
      <c r="J1507" s="537" t="s">
        <v>1079</v>
      </c>
      <c r="K1507" s="369">
        <v>0</v>
      </c>
      <c r="L1507" s="369">
        <v>1</v>
      </c>
      <c r="M1507" s="369">
        <v>0</v>
      </c>
      <c r="N1507" s="1359">
        <f t="shared" si="23"/>
        <v>1</v>
      </c>
      <c r="O1507" s="1360"/>
      <c r="P1507" s="1361"/>
      <c r="Q1507" s="1361"/>
      <c r="R1507" s="1361"/>
      <c r="S1507" s="1361"/>
      <c r="T1507" s="1361"/>
      <c r="U1507" s="1361"/>
      <c r="V1507" s="1361"/>
      <c r="W1507" s="1361"/>
      <c r="X1507" s="1361"/>
      <c r="Y1507" s="1361"/>
      <c r="Z1507" s="1361"/>
      <c r="AA1507" s="1361"/>
      <c r="AB1507" s="1361"/>
      <c r="AC1507" s="1361"/>
      <c r="AD1507" s="1361"/>
      <c r="AE1507" s="1361"/>
      <c r="AF1507" s="1361"/>
      <c r="AG1507" s="1361"/>
      <c r="AH1507" s="1361"/>
      <c r="AI1507" s="1361"/>
      <c r="AJ1507" s="1361"/>
      <c r="AK1507" s="1361"/>
      <c r="AL1507" s="1361"/>
      <c r="AM1507" s="1361"/>
      <c r="AN1507" s="1361"/>
      <c r="AO1507" s="1361"/>
      <c r="AP1507" s="1361"/>
      <c r="AQ1507" s="1361"/>
      <c r="AR1507" s="1361"/>
      <c r="AS1507" s="1361"/>
      <c r="AT1507" s="1361"/>
      <c r="AU1507" s="1361"/>
      <c r="AV1507" s="1361"/>
      <c r="AW1507" s="1361"/>
      <c r="AX1507" s="1361"/>
      <c r="AY1507" s="1361"/>
      <c r="AZ1507" s="1361"/>
      <c r="BA1507" s="310"/>
      <c r="BB1507" s="310"/>
      <c r="BC1507" s="418"/>
      <c r="BD1507" s="418"/>
      <c r="BE1507" s="419"/>
      <c r="BF1507" s="419"/>
      <c r="BG1507" s="418"/>
      <c r="BH1507" s="418"/>
      <c r="BI1507" s="418"/>
      <c r="BJ1507" s="418"/>
      <c r="BK1507" s="418"/>
      <c r="BL1507" s="418"/>
      <c r="BM1507" s="192"/>
      <c r="BN1507" s="418"/>
      <c r="BO1507" s="418"/>
      <c r="BP1507" s="418"/>
      <c r="BQ1507" s="418"/>
      <c r="BR1507" s="418"/>
      <c r="BS1507" s="418"/>
      <c r="BT1507" s="418"/>
      <c r="BU1507" s="418"/>
      <c r="BV1507" s="418"/>
      <c r="BW1507" s="418"/>
      <c r="BX1507" s="418"/>
      <c r="BY1507" s="418"/>
      <c r="BZ1507" s="418"/>
      <c r="CA1507" s="418"/>
      <c r="CB1507" s="418"/>
      <c r="CC1507" s="418"/>
      <c r="CD1507" s="418"/>
      <c r="CE1507" s="418"/>
      <c r="CF1507" s="418"/>
      <c r="CG1507" s="418"/>
      <c r="CH1507" s="418"/>
    </row>
    <row r="1508" spans="1:86" s="1362" customFormat="1">
      <c r="A1508" s="537" t="s">
        <v>39</v>
      </c>
      <c r="B1508" s="537" t="s">
        <v>39</v>
      </c>
      <c r="C1508" s="537" t="s">
        <v>736</v>
      </c>
      <c r="D1508" s="537">
        <v>2016</v>
      </c>
      <c r="E1508" s="1357" t="s">
        <v>24</v>
      </c>
      <c r="F1508" s="537" t="s">
        <v>101</v>
      </c>
      <c r="G1508" s="537" t="s">
        <v>750</v>
      </c>
      <c r="H1508" s="1358" t="s">
        <v>1134</v>
      </c>
      <c r="I1508" s="537" t="s">
        <v>2797</v>
      </c>
      <c r="J1508" s="537" t="s">
        <v>1079</v>
      </c>
      <c r="K1508" s="369">
        <v>0</v>
      </c>
      <c r="L1508" s="369">
        <v>18</v>
      </c>
      <c r="M1508" s="369">
        <v>0</v>
      </c>
      <c r="N1508" s="1359">
        <f t="shared" si="23"/>
        <v>18</v>
      </c>
      <c r="O1508" s="1360"/>
      <c r="P1508" s="1361"/>
      <c r="Q1508" s="1361"/>
      <c r="R1508" s="1361"/>
      <c r="S1508" s="1361"/>
      <c r="T1508" s="1361"/>
      <c r="U1508" s="1361"/>
      <c r="V1508" s="1361"/>
      <c r="W1508" s="1361"/>
      <c r="X1508" s="1361"/>
      <c r="Y1508" s="1361"/>
      <c r="Z1508" s="1361"/>
      <c r="AA1508" s="1361"/>
      <c r="AB1508" s="1361"/>
      <c r="AC1508" s="1361"/>
      <c r="AD1508" s="1361"/>
      <c r="AE1508" s="1361"/>
      <c r="AF1508" s="1361"/>
      <c r="AG1508" s="1361"/>
      <c r="AH1508" s="1361"/>
      <c r="AI1508" s="1361"/>
      <c r="AJ1508" s="1361"/>
      <c r="AK1508" s="1361"/>
      <c r="AL1508" s="1361"/>
      <c r="AM1508" s="1361"/>
      <c r="AN1508" s="1361"/>
      <c r="AO1508" s="1361"/>
      <c r="AP1508" s="1361"/>
      <c r="AQ1508" s="1361"/>
      <c r="AR1508" s="1361"/>
      <c r="AS1508" s="1361"/>
      <c r="AT1508" s="1361"/>
      <c r="AU1508" s="1361"/>
      <c r="AV1508" s="1361"/>
      <c r="AW1508" s="1361"/>
      <c r="AX1508" s="1361"/>
      <c r="AY1508" s="1361"/>
      <c r="AZ1508" s="1361"/>
      <c r="BA1508" s="310"/>
      <c r="BB1508" s="310"/>
      <c r="BC1508" s="418"/>
      <c r="BD1508" s="418"/>
      <c r="BE1508" s="419"/>
      <c r="BF1508" s="419"/>
      <c r="BG1508" s="418"/>
      <c r="BH1508" s="418"/>
      <c r="BI1508" s="418"/>
      <c r="BJ1508" s="418"/>
      <c r="BK1508" s="418"/>
      <c r="BL1508" s="418"/>
      <c r="BM1508" s="192"/>
      <c r="BN1508" s="418"/>
      <c r="BO1508" s="418"/>
      <c r="BP1508" s="418"/>
      <c r="BQ1508" s="418"/>
      <c r="BR1508" s="418"/>
      <c r="BS1508" s="418"/>
      <c r="BT1508" s="418"/>
      <c r="BU1508" s="418"/>
      <c r="BV1508" s="418"/>
      <c r="BW1508" s="418"/>
      <c r="BX1508" s="418"/>
      <c r="BY1508" s="418"/>
      <c r="BZ1508" s="418"/>
      <c r="CA1508" s="418"/>
      <c r="CB1508" s="418"/>
      <c r="CC1508" s="418"/>
      <c r="CD1508" s="418"/>
      <c r="CE1508" s="418"/>
      <c r="CF1508" s="418"/>
      <c r="CG1508" s="418"/>
      <c r="CH1508" s="418"/>
    </row>
    <row r="1509" spans="1:86" s="1362" customFormat="1">
      <c r="A1509" s="537" t="s">
        <v>39</v>
      </c>
      <c r="B1509" s="537" t="s">
        <v>39</v>
      </c>
      <c r="C1509" s="537" t="s">
        <v>736</v>
      </c>
      <c r="D1509" s="537">
        <v>2016</v>
      </c>
      <c r="E1509" s="1357" t="s">
        <v>24</v>
      </c>
      <c r="F1509" s="537" t="s">
        <v>101</v>
      </c>
      <c r="G1509" s="537" t="s">
        <v>750</v>
      </c>
      <c r="H1509" s="1358" t="s">
        <v>1169</v>
      </c>
      <c r="I1509" s="537" t="s">
        <v>2797</v>
      </c>
      <c r="J1509" s="537" t="s">
        <v>1077</v>
      </c>
      <c r="K1509" s="369">
        <v>0</v>
      </c>
      <c r="L1509" s="369">
        <v>31</v>
      </c>
      <c r="M1509" s="369">
        <v>0</v>
      </c>
      <c r="N1509" s="1359">
        <f t="shared" si="23"/>
        <v>31</v>
      </c>
      <c r="O1509" s="1360"/>
      <c r="P1509" s="1361"/>
      <c r="Q1509" s="1361"/>
      <c r="R1509" s="1361"/>
      <c r="S1509" s="1361"/>
      <c r="T1509" s="1361"/>
      <c r="U1509" s="1361"/>
      <c r="V1509" s="1361"/>
      <c r="W1509" s="1361"/>
      <c r="X1509" s="1361"/>
      <c r="Y1509" s="1361"/>
      <c r="Z1509" s="1361"/>
      <c r="AA1509" s="1361"/>
      <c r="AB1509" s="1361"/>
      <c r="AC1509" s="1361"/>
      <c r="AD1509" s="1361"/>
      <c r="AE1509" s="1361"/>
      <c r="AF1509" s="1361"/>
      <c r="AG1509" s="1361"/>
      <c r="AH1509" s="1361"/>
      <c r="AI1509" s="1361"/>
      <c r="AJ1509" s="1361"/>
      <c r="AK1509" s="1361"/>
      <c r="AL1509" s="1361"/>
      <c r="AM1509" s="1361"/>
      <c r="AN1509" s="1361"/>
      <c r="AO1509" s="1361"/>
      <c r="AP1509" s="1361"/>
      <c r="AQ1509" s="1361"/>
      <c r="AR1509" s="1361"/>
      <c r="AS1509" s="1361"/>
      <c r="AT1509" s="1361"/>
      <c r="AU1509" s="1361"/>
      <c r="AV1509" s="1361"/>
      <c r="AW1509" s="1361"/>
      <c r="AX1509" s="1361"/>
      <c r="AY1509" s="1361"/>
      <c r="AZ1509" s="1361"/>
      <c r="BA1509" s="310"/>
      <c r="BB1509" s="310"/>
      <c r="BC1509" s="418"/>
      <c r="BD1509" s="418"/>
      <c r="BE1509" s="419"/>
      <c r="BF1509" s="419"/>
      <c r="BG1509" s="418"/>
      <c r="BH1509" s="418"/>
      <c r="BI1509" s="418"/>
      <c r="BJ1509" s="418"/>
      <c r="BK1509" s="418"/>
      <c r="BL1509" s="418"/>
      <c r="BM1509" s="192"/>
      <c r="BN1509" s="418"/>
      <c r="BO1509" s="418"/>
      <c r="BP1509" s="418"/>
      <c r="BQ1509" s="418"/>
      <c r="BR1509" s="418"/>
      <c r="BS1509" s="418"/>
      <c r="BT1509" s="418"/>
      <c r="BU1509" s="418"/>
      <c r="BV1509" s="418"/>
      <c r="BW1509" s="418"/>
      <c r="BX1509" s="418"/>
      <c r="BY1509" s="418"/>
      <c r="BZ1509" s="418"/>
      <c r="CA1509" s="418"/>
      <c r="CB1509" s="418"/>
      <c r="CC1509" s="418"/>
      <c r="CD1509" s="418"/>
      <c r="CE1509" s="418"/>
      <c r="CF1509" s="418"/>
      <c r="CG1509" s="418"/>
      <c r="CH1509" s="418"/>
    </row>
    <row r="1510" spans="1:86" s="1362" customFormat="1">
      <c r="A1510" s="537" t="s">
        <v>39</v>
      </c>
      <c r="B1510" s="537" t="s">
        <v>39</v>
      </c>
      <c r="C1510" s="537" t="s">
        <v>736</v>
      </c>
      <c r="D1510" s="537">
        <v>2016</v>
      </c>
      <c r="E1510" s="1357" t="s">
        <v>24</v>
      </c>
      <c r="F1510" s="537" t="s">
        <v>101</v>
      </c>
      <c r="G1510" s="537" t="s">
        <v>750</v>
      </c>
      <c r="H1510" s="1358" t="s">
        <v>1385</v>
      </c>
      <c r="I1510" s="537" t="s">
        <v>2797</v>
      </c>
      <c r="J1510" s="537" t="s">
        <v>1077</v>
      </c>
      <c r="K1510" s="369">
        <v>0</v>
      </c>
      <c r="L1510" s="369">
        <v>61</v>
      </c>
      <c r="M1510" s="369">
        <v>0</v>
      </c>
      <c r="N1510" s="1359">
        <f t="shared" si="23"/>
        <v>61</v>
      </c>
      <c r="O1510" s="1360"/>
      <c r="P1510" s="1361"/>
      <c r="Q1510" s="1361"/>
      <c r="R1510" s="1361"/>
      <c r="S1510" s="1361"/>
      <c r="T1510" s="1361"/>
      <c r="U1510" s="1361"/>
      <c r="V1510" s="1361"/>
      <c r="W1510" s="1361"/>
      <c r="X1510" s="1361"/>
      <c r="Y1510" s="1361"/>
      <c r="Z1510" s="1361"/>
      <c r="AA1510" s="1361"/>
      <c r="AB1510" s="1361"/>
      <c r="AC1510" s="1361"/>
      <c r="AD1510" s="1361"/>
      <c r="AE1510" s="1361"/>
      <c r="AF1510" s="1361"/>
      <c r="AG1510" s="1361"/>
      <c r="AH1510" s="1361"/>
      <c r="AI1510" s="1361"/>
      <c r="AJ1510" s="1361"/>
      <c r="AK1510" s="1361"/>
      <c r="AL1510" s="1361"/>
      <c r="AM1510" s="1361"/>
      <c r="AN1510" s="1361"/>
      <c r="AO1510" s="1361"/>
      <c r="AP1510" s="1361"/>
      <c r="AQ1510" s="1361"/>
      <c r="AR1510" s="1361"/>
      <c r="AS1510" s="1361"/>
      <c r="AT1510" s="1361"/>
      <c r="AU1510" s="1361"/>
      <c r="AV1510" s="1361"/>
      <c r="AW1510" s="1361"/>
      <c r="AX1510" s="1361"/>
      <c r="AY1510" s="1361"/>
      <c r="AZ1510" s="1361"/>
      <c r="BA1510" s="310"/>
      <c r="BB1510" s="310"/>
      <c r="BC1510" s="418"/>
      <c r="BD1510" s="418"/>
      <c r="BE1510" s="419"/>
      <c r="BF1510" s="419"/>
      <c r="BG1510" s="418"/>
      <c r="BH1510" s="418"/>
      <c r="BI1510" s="418"/>
      <c r="BJ1510" s="418"/>
      <c r="BK1510" s="418"/>
      <c r="BL1510" s="418"/>
      <c r="BM1510" s="192"/>
      <c r="BN1510" s="418"/>
      <c r="BO1510" s="418"/>
      <c r="BP1510" s="418"/>
      <c r="BQ1510" s="418"/>
      <c r="BR1510" s="418"/>
      <c r="BS1510" s="418"/>
      <c r="BT1510" s="418"/>
      <c r="BU1510" s="418"/>
      <c r="BV1510" s="418"/>
      <c r="BW1510" s="418"/>
      <c r="BX1510" s="418"/>
      <c r="BY1510" s="418"/>
      <c r="BZ1510" s="418"/>
      <c r="CA1510" s="418"/>
      <c r="CB1510" s="418"/>
      <c r="CC1510" s="418"/>
      <c r="CD1510" s="418"/>
      <c r="CE1510" s="418"/>
      <c r="CF1510" s="418"/>
      <c r="CG1510" s="418"/>
      <c r="CH1510" s="418"/>
    </row>
    <row r="1511" spans="1:86" s="1362" customFormat="1">
      <c r="A1511" s="537" t="s">
        <v>39</v>
      </c>
      <c r="B1511" s="537" t="s">
        <v>39</v>
      </c>
      <c r="C1511" s="537" t="s">
        <v>736</v>
      </c>
      <c r="D1511" s="537">
        <v>2016</v>
      </c>
      <c r="E1511" s="1357" t="s">
        <v>24</v>
      </c>
      <c r="F1511" s="537" t="s">
        <v>101</v>
      </c>
      <c r="G1511" s="537" t="s">
        <v>750</v>
      </c>
      <c r="H1511" s="1358" t="s">
        <v>1933</v>
      </c>
      <c r="I1511" s="537" t="s">
        <v>2797</v>
      </c>
      <c r="J1511" s="537" t="s">
        <v>1077</v>
      </c>
      <c r="K1511" s="369">
        <v>0</v>
      </c>
      <c r="L1511" s="369">
        <v>43</v>
      </c>
      <c r="M1511" s="369">
        <v>0</v>
      </c>
      <c r="N1511" s="1359">
        <f t="shared" si="23"/>
        <v>43</v>
      </c>
      <c r="O1511" s="1360"/>
      <c r="P1511" s="1361"/>
      <c r="Q1511" s="1361"/>
      <c r="R1511" s="1361"/>
      <c r="S1511" s="1361"/>
      <c r="T1511" s="1361"/>
      <c r="U1511" s="1361"/>
      <c r="V1511" s="1361"/>
      <c r="W1511" s="1361"/>
      <c r="X1511" s="1361"/>
      <c r="Y1511" s="1361"/>
      <c r="Z1511" s="1361"/>
      <c r="AA1511" s="1361"/>
      <c r="AB1511" s="1361"/>
      <c r="AC1511" s="1361"/>
      <c r="AD1511" s="1361"/>
      <c r="AE1511" s="1361"/>
      <c r="AF1511" s="1361"/>
      <c r="AG1511" s="1361"/>
      <c r="AH1511" s="1361"/>
      <c r="AI1511" s="1361"/>
      <c r="AJ1511" s="1361"/>
      <c r="AK1511" s="1361"/>
      <c r="AL1511" s="1361"/>
      <c r="AM1511" s="1361"/>
      <c r="AN1511" s="1361"/>
      <c r="AO1511" s="1361"/>
      <c r="AP1511" s="1361"/>
      <c r="AQ1511" s="1361"/>
      <c r="AR1511" s="1361"/>
      <c r="AS1511" s="1361"/>
      <c r="AT1511" s="1361"/>
      <c r="AU1511" s="1361"/>
      <c r="AV1511" s="1361"/>
      <c r="AW1511" s="1361"/>
      <c r="AX1511" s="1361"/>
      <c r="AY1511" s="1361"/>
      <c r="AZ1511" s="1361"/>
      <c r="BA1511" s="310"/>
      <c r="BB1511" s="310"/>
      <c r="BC1511" s="418"/>
      <c r="BD1511" s="418"/>
      <c r="BE1511" s="419"/>
      <c r="BF1511" s="419"/>
      <c r="BG1511" s="418"/>
      <c r="BH1511" s="418"/>
      <c r="BI1511" s="418"/>
      <c r="BJ1511" s="418"/>
      <c r="BK1511" s="418"/>
      <c r="BL1511" s="418"/>
      <c r="BM1511" s="192"/>
      <c r="BN1511" s="418"/>
      <c r="BO1511" s="418"/>
      <c r="BP1511" s="418"/>
      <c r="BQ1511" s="418"/>
      <c r="BR1511" s="418"/>
      <c r="BS1511" s="418"/>
      <c r="BT1511" s="418"/>
      <c r="BU1511" s="418"/>
      <c r="BV1511" s="418"/>
      <c r="BW1511" s="418"/>
      <c r="BX1511" s="418"/>
      <c r="BY1511" s="418"/>
      <c r="BZ1511" s="418"/>
      <c r="CA1511" s="418"/>
      <c r="CB1511" s="418"/>
      <c r="CC1511" s="418"/>
      <c r="CD1511" s="418"/>
      <c r="CE1511" s="418"/>
      <c r="CF1511" s="418"/>
      <c r="CG1511" s="418"/>
      <c r="CH1511" s="418"/>
    </row>
    <row r="1512" spans="1:86" s="1362" customFormat="1">
      <c r="A1512" s="537" t="s">
        <v>39</v>
      </c>
      <c r="B1512" s="537" t="s">
        <v>39</v>
      </c>
      <c r="C1512" s="537" t="s">
        <v>736</v>
      </c>
      <c r="D1512" s="537">
        <v>2016</v>
      </c>
      <c r="E1512" s="1357" t="s">
        <v>24</v>
      </c>
      <c r="F1512" s="537" t="s">
        <v>101</v>
      </c>
      <c r="G1512" s="537" t="s">
        <v>750</v>
      </c>
      <c r="H1512" s="1358" t="s">
        <v>1399</v>
      </c>
      <c r="I1512" s="537" t="s">
        <v>2797</v>
      </c>
      <c r="J1512" s="537" t="s">
        <v>1077</v>
      </c>
      <c r="K1512" s="369">
        <v>0</v>
      </c>
      <c r="L1512" s="369">
        <v>63</v>
      </c>
      <c r="M1512" s="369">
        <v>0</v>
      </c>
      <c r="N1512" s="1359">
        <f t="shared" si="23"/>
        <v>63</v>
      </c>
      <c r="O1512" s="1360"/>
      <c r="P1512" s="1361"/>
      <c r="Q1512" s="1361"/>
      <c r="R1512" s="1361"/>
      <c r="S1512" s="1361"/>
      <c r="T1512" s="1361"/>
      <c r="U1512" s="1361"/>
      <c r="V1512" s="1361"/>
      <c r="W1512" s="1361"/>
      <c r="X1512" s="1361"/>
      <c r="Y1512" s="1361"/>
      <c r="Z1512" s="1361"/>
      <c r="AA1512" s="1361"/>
      <c r="AB1512" s="1361"/>
      <c r="AC1512" s="1361"/>
      <c r="AD1512" s="1361"/>
      <c r="AE1512" s="1361"/>
      <c r="AF1512" s="1361"/>
      <c r="AG1512" s="1361"/>
      <c r="AH1512" s="1361"/>
      <c r="AI1512" s="1361"/>
      <c r="AJ1512" s="1361"/>
      <c r="AK1512" s="1361"/>
      <c r="AL1512" s="1361"/>
      <c r="AM1512" s="1361"/>
      <c r="AN1512" s="1361"/>
      <c r="AO1512" s="1361"/>
      <c r="AP1512" s="1361"/>
      <c r="AQ1512" s="1361"/>
      <c r="AR1512" s="1361"/>
      <c r="AS1512" s="1361"/>
      <c r="AT1512" s="1361"/>
      <c r="AU1512" s="1361"/>
      <c r="AV1512" s="1361"/>
      <c r="AW1512" s="1361"/>
      <c r="AX1512" s="1361"/>
      <c r="AY1512" s="1361"/>
      <c r="AZ1512" s="1361"/>
      <c r="BA1512" s="310"/>
      <c r="BB1512" s="310"/>
      <c r="BC1512" s="418"/>
      <c r="BD1512" s="418"/>
      <c r="BE1512" s="419"/>
      <c r="BF1512" s="419"/>
      <c r="BG1512" s="418"/>
      <c r="BH1512" s="418"/>
      <c r="BI1512" s="418"/>
      <c r="BJ1512" s="418"/>
      <c r="BK1512" s="418"/>
      <c r="BL1512" s="418"/>
      <c r="BM1512" s="192"/>
      <c r="BN1512" s="418"/>
      <c r="BO1512" s="418"/>
      <c r="BP1512" s="418"/>
      <c r="BQ1512" s="418"/>
      <c r="BR1512" s="418"/>
      <c r="BS1512" s="418"/>
      <c r="BT1512" s="418"/>
      <c r="BU1512" s="418"/>
      <c r="BV1512" s="418"/>
      <c r="BW1512" s="418"/>
      <c r="BX1512" s="418"/>
      <c r="BY1512" s="418"/>
      <c r="BZ1512" s="418"/>
      <c r="CA1512" s="418"/>
      <c r="CB1512" s="418"/>
      <c r="CC1512" s="418"/>
      <c r="CD1512" s="418"/>
      <c r="CE1512" s="418"/>
      <c r="CF1512" s="418"/>
      <c r="CG1512" s="418"/>
      <c r="CH1512" s="418"/>
    </row>
    <row r="1513" spans="1:86" s="1362" customFormat="1">
      <c r="A1513" s="537" t="s">
        <v>39</v>
      </c>
      <c r="B1513" s="537" t="s">
        <v>39</v>
      </c>
      <c r="C1513" s="537" t="s">
        <v>736</v>
      </c>
      <c r="D1513" s="537">
        <v>2016</v>
      </c>
      <c r="E1513" s="1357" t="s">
        <v>24</v>
      </c>
      <c r="F1513" s="537" t="s">
        <v>101</v>
      </c>
      <c r="G1513" s="537" t="s">
        <v>750</v>
      </c>
      <c r="H1513" s="1358" t="s">
        <v>1115</v>
      </c>
      <c r="I1513" s="537" t="s">
        <v>2797</v>
      </c>
      <c r="J1513" s="537" t="s">
        <v>1077</v>
      </c>
      <c r="K1513" s="369">
        <v>0</v>
      </c>
      <c r="L1513" s="369">
        <v>5</v>
      </c>
      <c r="M1513" s="369">
        <v>0</v>
      </c>
      <c r="N1513" s="1359">
        <f t="shared" si="23"/>
        <v>5</v>
      </c>
      <c r="O1513" s="1360"/>
      <c r="P1513" s="1361"/>
      <c r="Q1513" s="1361"/>
      <c r="R1513" s="1361"/>
      <c r="S1513" s="1361"/>
      <c r="T1513" s="1361"/>
      <c r="U1513" s="1361"/>
      <c r="V1513" s="1361"/>
      <c r="W1513" s="1361"/>
      <c r="X1513" s="1361"/>
      <c r="Y1513" s="1361"/>
      <c r="Z1513" s="1361"/>
      <c r="AA1513" s="1361"/>
      <c r="AB1513" s="1361"/>
      <c r="AC1513" s="1361"/>
      <c r="AD1513" s="1361"/>
      <c r="AE1513" s="1361"/>
      <c r="AF1513" s="1361"/>
      <c r="AG1513" s="1361"/>
      <c r="AH1513" s="1361"/>
      <c r="AI1513" s="1361"/>
      <c r="AJ1513" s="1361"/>
      <c r="AK1513" s="1361"/>
      <c r="AL1513" s="1361"/>
      <c r="AM1513" s="1361"/>
      <c r="AN1513" s="1361"/>
      <c r="AO1513" s="1361"/>
      <c r="AP1513" s="1361"/>
      <c r="AQ1513" s="1361"/>
      <c r="AR1513" s="1361"/>
      <c r="AS1513" s="1361"/>
      <c r="AT1513" s="1361"/>
      <c r="AU1513" s="1361"/>
      <c r="AV1513" s="1361"/>
      <c r="AW1513" s="1361"/>
      <c r="AX1513" s="1361"/>
      <c r="AY1513" s="1361"/>
      <c r="AZ1513" s="1361"/>
      <c r="BA1513" s="310"/>
      <c r="BB1513" s="310"/>
      <c r="BC1513" s="418"/>
      <c r="BD1513" s="418"/>
      <c r="BE1513" s="419"/>
      <c r="BF1513" s="419"/>
      <c r="BG1513" s="418"/>
      <c r="BH1513" s="418"/>
      <c r="BI1513" s="418"/>
      <c r="BJ1513" s="418"/>
      <c r="BK1513" s="418"/>
      <c r="BL1513" s="418"/>
      <c r="BM1513" s="192"/>
      <c r="BN1513" s="418"/>
      <c r="BO1513" s="418"/>
      <c r="BP1513" s="418"/>
      <c r="BQ1513" s="418"/>
      <c r="BR1513" s="418"/>
      <c r="BS1513" s="418"/>
      <c r="BT1513" s="418"/>
      <c r="BU1513" s="418"/>
      <c r="BV1513" s="418"/>
      <c r="BW1513" s="418"/>
      <c r="BX1513" s="418"/>
      <c r="BY1513" s="418"/>
      <c r="BZ1513" s="418"/>
      <c r="CA1513" s="418"/>
      <c r="CB1513" s="418"/>
      <c r="CC1513" s="418"/>
      <c r="CD1513" s="418"/>
      <c r="CE1513" s="418"/>
      <c r="CF1513" s="418"/>
      <c r="CG1513" s="418"/>
      <c r="CH1513" s="418"/>
    </row>
    <row r="1514" spans="1:86" s="1362" customFormat="1">
      <c r="A1514" s="537" t="s">
        <v>39</v>
      </c>
      <c r="B1514" s="537" t="s">
        <v>39</v>
      </c>
      <c r="C1514" s="537" t="s">
        <v>736</v>
      </c>
      <c r="D1514" s="537">
        <v>2016</v>
      </c>
      <c r="E1514" s="1357" t="s">
        <v>24</v>
      </c>
      <c r="F1514" s="537" t="s">
        <v>101</v>
      </c>
      <c r="G1514" s="537" t="s">
        <v>750</v>
      </c>
      <c r="H1514" s="1358" t="s">
        <v>1116</v>
      </c>
      <c r="I1514" s="537" t="s">
        <v>2797</v>
      </c>
      <c r="J1514" s="537" t="s">
        <v>1077</v>
      </c>
      <c r="K1514" s="369">
        <v>0</v>
      </c>
      <c r="L1514" s="369">
        <v>48</v>
      </c>
      <c r="M1514" s="369">
        <v>0</v>
      </c>
      <c r="N1514" s="1359">
        <f t="shared" si="23"/>
        <v>48</v>
      </c>
      <c r="O1514" s="1360"/>
      <c r="P1514" s="1361"/>
      <c r="Q1514" s="1361"/>
      <c r="R1514" s="1361"/>
      <c r="S1514" s="1361"/>
      <c r="T1514" s="1361"/>
      <c r="U1514" s="1361"/>
      <c r="V1514" s="1361"/>
      <c r="W1514" s="1361"/>
      <c r="X1514" s="1361"/>
      <c r="Y1514" s="1361"/>
      <c r="Z1514" s="1361"/>
      <c r="AA1514" s="1361"/>
      <c r="AB1514" s="1361"/>
      <c r="AC1514" s="1361"/>
      <c r="AD1514" s="1361"/>
      <c r="AE1514" s="1361"/>
      <c r="AF1514" s="1361"/>
      <c r="AG1514" s="1361"/>
      <c r="AH1514" s="1361"/>
      <c r="AI1514" s="1361"/>
      <c r="AJ1514" s="1361"/>
      <c r="AK1514" s="1361"/>
      <c r="AL1514" s="1361"/>
      <c r="AM1514" s="1361"/>
      <c r="AN1514" s="1361"/>
      <c r="AO1514" s="1361"/>
      <c r="AP1514" s="1361"/>
      <c r="AQ1514" s="1361"/>
      <c r="AR1514" s="1361"/>
      <c r="AS1514" s="1361"/>
      <c r="AT1514" s="1361"/>
      <c r="AU1514" s="1361"/>
      <c r="AV1514" s="1361"/>
      <c r="AW1514" s="1361"/>
      <c r="AX1514" s="1361"/>
      <c r="AY1514" s="1361"/>
      <c r="AZ1514" s="1361"/>
      <c r="BA1514" s="310"/>
      <c r="BB1514" s="310"/>
      <c r="BC1514" s="418"/>
      <c r="BD1514" s="418"/>
      <c r="BE1514" s="419"/>
      <c r="BF1514" s="419"/>
      <c r="BG1514" s="418"/>
      <c r="BH1514" s="418"/>
      <c r="BI1514" s="418"/>
      <c r="BJ1514" s="418"/>
      <c r="BK1514" s="418"/>
      <c r="BL1514" s="418"/>
      <c r="BM1514" s="192"/>
      <c r="BN1514" s="418"/>
      <c r="BO1514" s="418"/>
      <c r="BP1514" s="418"/>
      <c r="BQ1514" s="418"/>
      <c r="BR1514" s="418"/>
      <c r="BS1514" s="418"/>
      <c r="BT1514" s="418"/>
      <c r="BU1514" s="418"/>
      <c r="BV1514" s="418"/>
      <c r="BW1514" s="418"/>
      <c r="BX1514" s="418"/>
      <c r="BY1514" s="418"/>
      <c r="BZ1514" s="418"/>
      <c r="CA1514" s="418"/>
      <c r="CB1514" s="418"/>
      <c r="CC1514" s="418"/>
      <c r="CD1514" s="418"/>
      <c r="CE1514" s="418"/>
      <c r="CF1514" s="418"/>
      <c r="CG1514" s="418"/>
      <c r="CH1514" s="418"/>
    </row>
    <row r="1515" spans="1:86" s="1362" customFormat="1">
      <c r="A1515" s="537" t="s">
        <v>39</v>
      </c>
      <c r="B1515" s="537" t="s">
        <v>39</v>
      </c>
      <c r="C1515" s="537" t="s">
        <v>736</v>
      </c>
      <c r="D1515" s="537">
        <v>2016</v>
      </c>
      <c r="E1515" s="1357" t="s">
        <v>24</v>
      </c>
      <c r="F1515" s="537" t="s">
        <v>101</v>
      </c>
      <c r="G1515" s="537" t="s">
        <v>750</v>
      </c>
      <c r="H1515" s="1358" t="s">
        <v>484</v>
      </c>
      <c r="I1515" s="537" t="s">
        <v>2797</v>
      </c>
      <c r="J1515" s="537" t="s">
        <v>1077</v>
      </c>
      <c r="K1515" s="369">
        <v>0</v>
      </c>
      <c r="L1515" s="369">
        <v>1</v>
      </c>
      <c r="M1515" s="369">
        <v>0</v>
      </c>
      <c r="N1515" s="1359">
        <f t="shared" si="23"/>
        <v>1</v>
      </c>
      <c r="O1515" s="1360"/>
      <c r="P1515" s="1361"/>
      <c r="Q1515" s="1361"/>
      <c r="R1515" s="1361"/>
      <c r="S1515" s="1361"/>
      <c r="T1515" s="1361"/>
      <c r="U1515" s="1361"/>
      <c r="V1515" s="1361"/>
      <c r="W1515" s="1361"/>
      <c r="X1515" s="1361"/>
      <c r="Y1515" s="1361"/>
      <c r="Z1515" s="1361"/>
      <c r="AA1515" s="1361"/>
      <c r="AB1515" s="1361"/>
      <c r="AC1515" s="1361"/>
      <c r="AD1515" s="1361"/>
      <c r="AE1515" s="1361"/>
      <c r="AF1515" s="1361"/>
      <c r="AG1515" s="1361"/>
      <c r="AH1515" s="1361"/>
      <c r="AI1515" s="1361"/>
      <c r="AJ1515" s="1361"/>
      <c r="AK1515" s="1361"/>
      <c r="AL1515" s="1361"/>
      <c r="AM1515" s="1361"/>
      <c r="AN1515" s="1361"/>
      <c r="AO1515" s="1361"/>
      <c r="AP1515" s="1361"/>
      <c r="AQ1515" s="1361"/>
      <c r="AR1515" s="1361"/>
      <c r="AS1515" s="1361"/>
      <c r="AT1515" s="1361"/>
      <c r="AU1515" s="1361"/>
      <c r="AV1515" s="1361"/>
      <c r="AW1515" s="1361"/>
      <c r="AX1515" s="1361"/>
      <c r="AY1515" s="1361"/>
      <c r="AZ1515" s="1361"/>
      <c r="BA1515" s="310"/>
      <c r="BB1515" s="310"/>
      <c r="BC1515" s="418"/>
      <c r="BD1515" s="418"/>
      <c r="BE1515" s="419"/>
      <c r="BF1515" s="419"/>
      <c r="BG1515" s="418"/>
      <c r="BH1515" s="418"/>
      <c r="BI1515" s="418"/>
      <c r="BJ1515" s="418"/>
      <c r="BK1515" s="418"/>
      <c r="BL1515" s="418"/>
      <c r="BM1515" s="192"/>
      <c r="BN1515" s="418"/>
      <c r="BO1515" s="418"/>
      <c r="BP1515" s="418"/>
      <c r="BQ1515" s="418"/>
      <c r="BR1515" s="418"/>
      <c r="BS1515" s="418"/>
      <c r="BT1515" s="418"/>
      <c r="BU1515" s="418"/>
      <c r="BV1515" s="418"/>
      <c r="BW1515" s="418"/>
      <c r="BX1515" s="418"/>
      <c r="BY1515" s="418"/>
      <c r="BZ1515" s="418"/>
      <c r="CA1515" s="418"/>
      <c r="CB1515" s="418"/>
      <c r="CC1515" s="418"/>
      <c r="CD1515" s="418"/>
      <c r="CE1515" s="418"/>
      <c r="CF1515" s="418"/>
      <c r="CG1515" s="418"/>
      <c r="CH1515" s="418"/>
    </row>
    <row r="1516" spans="1:86" s="1362" customFormat="1">
      <c r="A1516" s="537" t="s">
        <v>39</v>
      </c>
      <c r="B1516" s="537" t="s">
        <v>39</v>
      </c>
      <c r="C1516" s="537" t="s">
        <v>736</v>
      </c>
      <c r="D1516" s="537">
        <v>2016</v>
      </c>
      <c r="E1516" s="1357" t="s">
        <v>24</v>
      </c>
      <c r="F1516" s="537" t="s">
        <v>101</v>
      </c>
      <c r="G1516" s="537" t="s">
        <v>750</v>
      </c>
      <c r="H1516" s="1358" t="s">
        <v>1117</v>
      </c>
      <c r="I1516" s="537" t="s">
        <v>2797</v>
      </c>
      <c r="J1516" s="537" t="s">
        <v>1077</v>
      </c>
      <c r="K1516" s="369">
        <v>0</v>
      </c>
      <c r="L1516" s="369">
        <v>2</v>
      </c>
      <c r="M1516" s="369">
        <v>0</v>
      </c>
      <c r="N1516" s="1359">
        <f t="shared" si="23"/>
        <v>2</v>
      </c>
      <c r="O1516" s="1360"/>
      <c r="P1516" s="1361"/>
      <c r="Q1516" s="1361"/>
      <c r="R1516" s="1361"/>
      <c r="S1516" s="1361"/>
      <c r="T1516" s="1361"/>
      <c r="U1516" s="1361"/>
      <c r="V1516" s="1361"/>
      <c r="W1516" s="1361"/>
      <c r="X1516" s="1361"/>
      <c r="Y1516" s="1361"/>
      <c r="Z1516" s="1361"/>
      <c r="AA1516" s="1361"/>
      <c r="AB1516" s="1361"/>
      <c r="AC1516" s="1361"/>
      <c r="AD1516" s="1361"/>
      <c r="AE1516" s="1361"/>
      <c r="AF1516" s="1361"/>
      <c r="AG1516" s="1361"/>
      <c r="AH1516" s="1361"/>
      <c r="AI1516" s="1361"/>
      <c r="AJ1516" s="1361"/>
      <c r="AK1516" s="1361"/>
      <c r="AL1516" s="1361"/>
      <c r="AM1516" s="1361"/>
      <c r="AN1516" s="1361"/>
      <c r="AO1516" s="1361"/>
      <c r="AP1516" s="1361"/>
      <c r="AQ1516" s="1361"/>
      <c r="AR1516" s="1361"/>
      <c r="AS1516" s="1361"/>
      <c r="AT1516" s="1361"/>
      <c r="AU1516" s="1361"/>
      <c r="AV1516" s="1361"/>
      <c r="AW1516" s="1361"/>
      <c r="AX1516" s="1361"/>
      <c r="AY1516" s="1361"/>
      <c r="AZ1516" s="1361"/>
      <c r="BA1516" s="310"/>
      <c r="BB1516" s="310"/>
      <c r="BC1516" s="418"/>
      <c r="BD1516" s="418"/>
      <c r="BE1516" s="419"/>
      <c r="BF1516" s="419"/>
      <c r="BG1516" s="418"/>
      <c r="BH1516" s="418"/>
      <c r="BI1516" s="418"/>
      <c r="BJ1516" s="418"/>
      <c r="BK1516" s="418"/>
      <c r="BL1516" s="418"/>
      <c r="BM1516" s="192"/>
      <c r="BN1516" s="418"/>
      <c r="BO1516" s="418"/>
      <c r="BP1516" s="418"/>
      <c r="BQ1516" s="418"/>
      <c r="BR1516" s="418"/>
      <c r="BS1516" s="418"/>
      <c r="BT1516" s="418"/>
      <c r="BU1516" s="418"/>
      <c r="BV1516" s="418"/>
      <c r="BW1516" s="418"/>
      <c r="BX1516" s="418"/>
      <c r="BY1516" s="418"/>
      <c r="BZ1516" s="418"/>
      <c r="CA1516" s="418"/>
      <c r="CB1516" s="418"/>
      <c r="CC1516" s="418"/>
      <c r="CD1516" s="418"/>
      <c r="CE1516" s="418"/>
      <c r="CF1516" s="418"/>
      <c r="CG1516" s="418"/>
      <c r="CH1516" s="418"/>
    </row>
    <row r="1517" spans="1:86" s="1362" customFormat="1">
      <c r="A1517" s="537" t="s">
        <v>39</v>
      </c>
      <c r="B1517" s="537" t="s">
        <v>39</v>
      </c>
      <c r="C1517" s="537" t="s">
        <v>736</v>
      </c>
      <c r="D1517" s="537">
        <v>2016</v>
      </c>
      <c r="E1517" s="1357" t="s">
        <v>24</v>
      </c>
      <c r="F1517" s="537" t="s">
        <v>101</v>
      </c>
      <c r="G1517" s="537" t="s">
        <v>750</v>
      </c>
      <c r="H1517" s="1358" t="s">
        <v>1118</v>
      </c>
      <c r="I1517" s="537" t="s">
        <v>2797</v>
      </c>
      <c r="J1517" s="537" t="s">
        <v>1077</v>
      </c>
      <c r="K1517" s="369">
        <v>0</v>
      </c>
      <c r="L1517" s="369">
        <v>3</v>
      </c>
      <c r="M1517" s="369">
        <v>0</v>
      </c>
      <c r="N1517" s="1359">
        <f t="shared" si="23"/>
        <v>3</v>
      </c>
      <c r="O1517" s="1360"/>
      <c r="P1517" s="1361"/>
      <c r="Q1517" s="1361"/>
      <c r="R1517" s="1361"/>
      <c r="S1517" s="1361"/>
      <c r="T1517" s="1361"/>
      <c r="U1517" s="1361"/>
      <c r="V1517" s="1361"/>
      <c r="W1517" s="1361"/>
      <c r="X1517" s="1361"/>
      <c r="Y1517" s="1361"/>
      <c r="Z1517" s="1361"/>
      <c r="AA1517" s="1361"/>
      <c r="AB1517" s="1361"/>
      <c r="AC1517" s="1361"/>
      <c r="AD1517" s="1361"/>
      <c r="AE1517" s="1361"/>
      <c r="AF1517" s="1361"/>
      <c r="AG1517" s="1361"/>
      <c r="AH1517" s="1361"/>
      <c r="AI1517" s="1361"/>
      <c r="AJ1517" s="1361"/>
      <c r="AK1517" s="1361"/>
      <c r="AL1517" s="1361"/>
      <c r="AM1517" s="1361"/>
      <c r="AN1517" s="1361"/>
      <c r="AO1517" s="1361"/>
      <c r="AP1517" s="1361"/>
      <c r="AQ1517" s="1361"/>
      <c r="AR1517" s="1361"/>
      <c r="AS1517" s="1361"/>
      <c r="AT1517" s="1361"/>
      <c r="AU1517" s="1361"/>
      <c r="AV1517" s="1361"/>
      <c r="AW1517" s="1361"/>
      <c r="AX1517" s="1361"/>
      <c r="AY1517" s="1361"/>
      <c r="AZ1517" s="1361"/>
      <c r="BA1517" s="310"/>
      <c r="BB1517" s="310"/>
      <c r="BC1517" s="418"/>
      <c r="BD1517" s="418"/>
      <c r="BE1517" s="419"/>
      <c r="BF1517" s="419"/>
      <c r="BG1517" s="418"/>
      <c r="BH1517" s="418"/>
      <c r="BI1517" s="418"/>
      <c r="BJ1517" s="418"/>
      <c r="BK1517" s="418"/>
      <c r="BL1517" s="418"/>
      <c r="BM1517" s="192"/>
      <c r="BN1517" s="418"/>
      <c r="BO1517" s="418"/>
      <c r="BP1517" s="418"/>
      <c r="BQ1517" s="418"/>
      <c r="BR1517" s="418"/>
      <c r="BS1517" s="418"/>
      <c r="BT1517" s="418"/>
      <c r="BU1517" s="418"/>
      <c r="BV1517" s="418"/>
      <c r="BW1517" s="418"/>
      <c r="BX1517" s="418"/>
      <c r="BY1517" s="418"/>
      <c r="BZ1517" s="418"/>
      <c r="CA1517" s="418"/>
      <c r="CB1517" s="418"/>
      <c r="CC1517" s="418"/>
      <c r="CD1517" s="418"/>
      <c r="CE1517" s="418"/>
      <c r="CF1517" s="418"/>
      <c r="CG1517" s="418"/>
      <c r="CH1517" s="418"/>
    </row>
    <row r="1518" spans="1:86" s="1362" customFormat="1">
      <c r="A1518" s="537" t="s">
        <v>39</v>
      </c>
      <c r="B1518" s="537" t="s">
        <v>39</v>
      </c>
      <c r="C1518" s="537" t="s">
        <v>736</v>
      </c>
      <c r="D1518" s="537">
        <v>2016</v>
      </c>
      <c r="E1518" s="1357" t="s">
        <v>24</v>
      </c>
      <c r="F1518" s="537" t="s">
        <v>101</v>
      </c>
      <c r="G1518" s="537" t="s">
        <v>750</v>
      </c>
      <c r="H1518" s="1358" t="s">
        <v>496</v>
      </c>
      <c r="I1518" s="537" t="s">
        <v>2797</v>
      </c>
      <c r="J1518" s="537" t="s">
        <v>1077</v>
      </c>
      <c r="K1518" s="369">
        <v>0</v>
      </c>
      <c r="L1518" s="369">
        <v>2</v>
      </c>
      <c r="M1518" s="369">
        <v>0</v>
      </c>
      <c r="N1518" s="1359">
        <f t="shared" si="23"/>
        <v>2</v>
      </c>
      <c r="O1518" s="1360"/>
      <c r="P1518" s="1361"/>
      <c r="Q1518" s="1361"/>
      <c r="R1518" s="1361"/>
      <c r="S1518" s="1361"/>
      <c r="T1518" s="1361"/>
      <c r="U1518" s="1361"/>
      <c r="V1518" s="1361"/>
      <c r="W1518" s="1361"/>
      <c r="X1518" s="1361"/>
      <c r="Y1518" s="1361"/>
      <c r="Z1518" s="1361"/>
      <c r="AA1518" s="1361"/>
      <c r="AB1518" s="1361"/>
      <c r="AC1518" s="1361"/>
      <c r="AD1518" s="1361"/>
      <c r="AE1518" s="1361"/>
      <c r="AF1518" s="1361"/>
      <c r="AG1518" s="1361"/>
      <c r="AH1518" s="1361"/>
      <c r="AI1518" s="1361"/>
      <c r="AJ1518" s="1361"/>
      <c r="AK1518" s="1361"/>
      <c r="AL1518" s="1361"/>
      <c r="AM1518" s="1361"/>
      <c r="AN1518" s="1361"/>
      <c r="AO1518" s="1361"/>
      <c r="AP1518" s="1361"/>
      <c r="AQ1518" s="1361"/>
      <c r="AR1518" s="1361"/>
      <c r="AS1518" s="1361"/>
      <c r="AT1518" s="1361"/>
      <c r="AU1518" s="1361"/>
      <c r="AV1518" s="1361"/>
      <c r="AW1518" s="1361"/>
      <c r="AX1518" s="1361"/>
      <c r="AY1518" s="1361"/>
      <c r="AZ1518" s="1361"/>
      <c r="BA1518" s="310"/>
      <c r="BB1518" s="310"/>
      <c r="BC1518" s="418"/>
      <c r="BD1518" s="418"/>
      <c r="BE1518" s="419"/>
      <c r="BF1518" s="419"/>
      <c r="BG1518" s="418"/>
      <c r="BH1518" s="418"/>
      <c r="BI1518" s="418"/>
      <c r="BJ1518" s="418"/>
      <c r="BK1518" s="418"/>
      <c r="BL1518" s="418"/>
      <c r="BM1518" s="192"/>
      <c r="BN1518" s="418"/>
      <c r="BO1518" s="418"/>
      <c r="BP1518" s="418"/>
      <c r="BQ1518" s="418"/>
      <c r="BR1518" s="418"/>
      <c r="BS1518" s="418"/>
      <c r="BT1518" s="418"/>
      <c r="BU1518" s="418"/>
      <c r="BV1518" s="418"/>
      <c r="BW1518" s="418"/>
      <c r="BX1518" s="418"/>
      <c r="BY1518" s="418"/>
      <c r="BZ1518" s="418"/>
      <c r="CA1518" s="418"/>
      <c r="CB1518" s="418"/>
      <c r="CC1518" s="418"/>
      <c r="CD1518" s="418"/>
      <c r="CE1518" s="418"/>
      <c r="CF1518" s="418"/>
      <c r="CG1518" s="418"/>
      <c r="CH1518" s="418"/>
    </row>
    <row r="1519" spans="1:86" s="1362" customFormat="1">
      <c r="A1519" s="537" t="s">
        <v>39</v>
      </c>
      <c r="B1519" s="537" t="s">
        <v>39</v>
      </c>
      <c r="C1519" s="537" t="s">
        <v>736</v>
      </c>
      <c r="D1519" s="537">
        <v>2016</v>
      </c>
      <c r="E1519" s="1357" t="s">
        <v>24</v>
      </c>
      <c r="F1519" s="537" t="s">
        <v>101</v>
      </c>
      <c r="G1519" s="537" t="s">
        <v>750</v>
      </c>
      <c r="H1519" s="1358" t="s">
        <v>1135</v>
      </c>
      <c r="I1519" s="1348" t="s">
        <v>2095</v>
      </c>
      <c r="J1519" s="537" t="s">
        <v>1077</v>
      </c>
      <c r="K1519" s="369">
        <v>0</v>
      </c>
      <c r="L1519" s="369">
        <v>417</v>
      </c>
      <c r="M1519" s="369">
        <v>0</v>
      </c>
      <c r="N1519" s="1359">
        <f t="shared" si="23"/>
        <v>417</v>
      </c>
      <c r="O1519" s="1360"/>
      <c r="P1519" s="1361"/>
      <c r="Q1519" s="1361"/>
      <c r="R1519" s="1361"/>
      <c r="S1519" s="1361"/>
      <c r="T1519" s="1361"/>
      <c r="U1519" s="1361"/>
      <c r="V1519" s="1361"/>
      <c r="W1519" s="1361"/>
      <c r="X1519" s="1361"/>
      <c r="Y1519" s="1361"/>
      <c r="Z1519" s="1361"/>
      <c r="AA1519" s="1361"/>
      <c r="AB1519" s="1361"/>
      <c r="AC1519" s="1361"/>
      <c r="AD1519" s="1361"/>
      <c r="AE1519" s="1361"/>
      <c r="AF1519" s="1361"/>
      <c r="AG1519" s="1361"/>
      <c r="AH1519" s="1361"/>
      <c r="AI1519" s="1361"/>
      <c r="AJ1519" s="1361"/>
      <c r="AK1519" s="1361"/>
      <c r="AL1519" s="1361"/>
      <c r="AM1519" s="1361"/>
      <c r="AN1519" s="1361"/>
      <c r="AO1519" s="1361"/>
      <c r="AP1519" s="1361"/>
      <c r="AQ1519" s="1361"/>
      <c r="AR1519" s="1361"/>
      <c r="AS1519" s="1361"/>
      <c r="AT1519" s="1361"/>
      <c r="AU1519" s="1361"/>
      <c r="AV1519" s="1361"/>
      <c r="AW1519" s="1361"/>
      <c r="AX1519" s="1361"/>
      <c r="AY1519" s="1361"/>
      <c r="AZ1519" s="1361"/>
      <c r="BA1519" s="310"/>
      <c r="BB1519" s="310"/>
      <c r="BC1519" s="418"/>
      <c r="BD1519" s="418"/>
      <c r="BE1519" s="419"/>
      <c r="BF1519" s="419"/>
      <c r="BG1519" s="418"/>
      <c r="BH1519" s="418"/>
      <c r="BI1519" s="418"/>
      <c r="BJ1519" s="418"/>
      <c r="BK1519" s="418"/>
      <c r="BL1519" s="418"/>
      <c r="BM1519" s="192"/>
      <c r="BN1519" s="418"/>
      <c r="BO1519" s="418"/>
      <c r="BP1519" s="418"/>
      <c r="BQ1519" s="418"/>
      <c r="BR1519" s="418"/>
      <c r="BS1519" s="418"/>
      <c r="BT1519" s="418"/>
      <c r="BU1519" s="418"/>
      <c r="BV1519" s="418"/>
      <c r="BW1519" s="418"/>
      <c r="BX1519" s="418"/>
      <c r="BY1519" s="418"/>
      <c r="BZ1519" s="418"/>
      <c r="CA1519" s="418"/>
      <c r="CB1519" s="418"/>
      <c r="CC1519" s="418"/>
      <c r="CD1519" s="418"/>
      <c r="CE1519" s="418"/>
      <c r="CF1519" s="418"/>
      <c r="CG1519" s="418"/>
      <c r="CH1519" s="418"/>
    </row>
    <row r="1520" spans="1:86" s="1362" customFormat="1">
      <c r="A1520" s="537" t="s">
        <v>39</v>
      </c>
      <c r="B1520" s="537" t="s">
        <v>39</v>
      </c>
      <c r="C1520" s="537" t="s">
        <v>736</v>
      </c>
      <c r="D1520" s="537">
        <v>2016</v>
      </c>
      <c r="E1520" s="1357" t="s">
        <v>24</v>
      </c>
      <c r="F1520" s="537" t="s">
        <v>101</v>
      </c>
      <c r="G1520" s="537" t="s">
        <v>750</v>
      </c>
      <c r="H1520" s="1358" t="s">
        <v>498</v>
      </c>
      <c r="I1520" s="537" t="s">
        <v>2797</v>
      </c>
      <c r="J1520" s="537" t="s">
        <v>1077</v>
      </c>
      <c r="K1520" s="369">
        <v>0</v>
      </c>
      <c r="L1520" s="369">
        <v>323</v>
      </c>
      <c r="M1520" s="369">
        <v>0</v>
      </c>
      <c r="N1520" s="1359">
        <f t="shared" si="23"/>
        <v>323</v>
      </c>
      <c r="O1520" s="1360"/>
      <c r="P1520" s="1361"/>
      <c r="Q1520" s="1361"/>
      <c r="R1520" s="1361"/>
      <c r="S1520" s="1361"/>
      <c r="T1520" s="1361"/>
      <c r="U1520" s="1361"/>
      <c r="V1520" s="1361"/>
      <c r="W1520" s="1361"/>
      <c r="X1520" s="1361"/>
      <c r="Y1520" s="1361"/>
      <c r="Z1520" s="1361"/>
      <c r="AA1520" s="1361"/>
      <c r="AB1520" s="1361"/>
      <c r="AC1520" s="1361"/>
      <c r="AD1520" s="1361"/>
      <c r="AE1520" s="1361"/>
      <c r="AF1520" s="1361"/>
      <c r="AG1520" s="1361"/>
      <c r="AH1520" s="1361"/>
      <c r="AI1520" s="1361"/>
      <c r="AJ1520" s="1361"/>
      <c r="AK1520" s="1361"/>
      <c r="AL1520" s="1361"/>
      <c r="AM1520" s="1361"/>
      <c r="AN1520" s="1361"/>
      <c r="AO1520" s="1361"/>
      <c r="AP1520" s="1361"/>
      <c r="AQ1520" s="1361"/>
      <c r="AR1520" s="1361"/>
      <c r="AS1520" s="1361"/>
      <c r="AT1520" s="1361"/>
      <c r="AU1520" s="1361"/>
      <c r="AV1520" s="1361"/>
      <c r="AW1520" s="1361"/>
      <c r="AX1520" s="1361"/>
      <c r="AY1520" s="1361"/>
      <c r="AZ1520" s="1361"/>
      <c r="BA1520" s="310"/>
      <c r="BB1520" s="310"/>
      <c r="BC1520" s="418"/>
      <c r="BD1520" s="418"/>
      <c r="BE1520" s="419"/>
      <c r="BF1520" s="419"/>
      <c r="BG1520" s="418"/>
      <c r="BH1520" s="418"/>
      <c r="BI1520" s="418"/>
      <c r="BJ1520" s="418"/>
      <c r="BK1520" s="418"/>
      <c r="BL1520" s="418"/>
      <c r="BM1520" s="192"/>
      <c r="BN1520" s="418"/>
      <c r="BO1520" s="418"/>
      <c r="BP1520" s="418"/>
      <c r="BQ1520" s="418"/>
      <c r="BR1520" s="418"/>
      <c r="BS1520" s="418"/>
      <c r="BT1520" s="418"/>
      <c r="BU1520" s="418"/>
      <c r="BV1520" s="418"/>
      <c r="BW1520" s="418"/>
      <c r="BX1520" s="418"/>
      <c r="BY1520" s="418"/>
      <c r="BZ1520" s="418"/>
      <c r="CA1520" s="418"/>
      <c r="CB1520" s="418"/>
      <c r="CC1520" s="418"/>
      <c r="CD1520" s="418"/>
      <c r="CE1520" s="418"/>
      <c r="CF1520" s="418"/>
      <c r="CG1520" s="418"/>
      <c r="CH1520" s="418"/>
    </row>
    <row r="1521" spans="1:86" s="1362" customFormat="1">
      <c r="A1521" s="537" t="s">
        <v>39</v>
      </c>
      <c r="B1521" s="537" t="s">
        <v>39</v>
      </c>
      <c r="C1521" s="537" t="s">
        <v>736</v>
      </c>
      <c r="D1521" s="537">
        <v>2016</v>
      </c>
      <c r="E1521" s="1357" t="s">
        <v>24</v>
      </c>
      <c r="F1521" s="537" t="s">
        <v>101</v>
      </c>
      <c r="G1521" s="537" t="s">
        <v>750</v>
      </c>
      <c r="H1521" s="1358" t="s">
        <v>506</v>
      </c>
      <c r="I1521" s="537" t="s">
        <v>1389</v>
      </c>
      <c r="J1521" s="537" t="s">
        <v>1077</v>
      </c>
      <c r="K1521" s="369">
        <v>0</v>
      </c>
      <c r="L1521" s="369">
        <v>58</v>
      </c>
      <c r="M1521" s="369">
        <v>0</v>
      </c>
      <c r="N1521" s="1359">
        <f t="shared" si="23"/>
        <v>58</v>
      </c>
      <c r="O1521" s="1360"/>
      <c r="P1521" s="1361"/>
      <c r="Q1521" s="1361"/>
      <c r="R1521" s="1361"/>
      <c r="S1521" s="1361"/>
      <c r="T1521" s="1361"/>
      <c r="U1521" s="1361"/>
      <c r="V1521" s="1361"/>
      <c r="W1521" s="1361"/>
      <c r="X1521" s="1361"/>
      <c r="Y1521" s="1361"/>
      <c r="Z1521" s="1361"/>
      <c r="AA1521" s="1361"/>
      <c r="AB1521" s="1361"/>
      <c r="AC1521" s="1361"/>
      <c r="AD1521" s="1361"/>
      <c r="AE1521" s="1361"/>
      <c r="AF1521" s="1361"/>
      <c r="AG1521" s="1361"/>
      <c r="AH1521" s="1361"/>
      <c r="AI1521" s="1361"/>
      <c r="AJ1521" s="1361"/>
      <c r="AK1521" s="1361"/>
      <c r="AL1521" s="1361"/>
      <c r="AM1521" s="1361"/>
      <c r="AN1521" s="1361"/>
      <c r="AO1521" s="1361"/>
      <c r="AP1521" s="1361"/>
      <c r="AQ1521" s="1361"/>
      <c r="AR1521" s="1361"/>
      <c r="AS1521" s="1361"/>
      <c r="AT1521" s="1361"/>
      <c r="AU1521" s="1361"/>
      <c r="AV1521" s="1361"/>
      <c r="AW1521" s="1361"/>
      <c r="AX1521" s="1361"/>
      <c r="AY1521" s="1361"/>
      <c r="AZ1521" s="1361"/>
      <c r="BA1521" s="310"/>
      <c r="BB1521" s="310"/>
      <c r="BC1521" s="418"/>
      <c r="BD1521" s="418"/>
      <c r="BE1521" s="419"/>
      <c r="BF1521" s="419"/>
      <c r="BG1521" s="418"/>
      <c r="BH1521" s="418"/>
      <c r="BI1521" s="418"/>
      <c r="BJ1521" s="418"/>
      <c r="BK1521" s="418"/>
      <c r="BL1521" s="418"/>
      <c r="BM1521" s="192"/>
      <c r="BN1521" s="418"/>
      <c r="BO1521" s="418"/>
      <c r="BP1521" s="418"/>
      <c r="BQ1521" s="418"/>
      <c r="BR1521" s="418"/>
      <c r="BS1521" s="418"/>
      <c r="BT1521" s="418"/>
      <c r="BU1521" s="418"/>
      <c r="BV1521" s="418"/>
      <c r="BW1521" s="418"/>
      <c r="BX1521" s="418"/>
      <c r="BY1521" s="418"/>
      <c r="BZ1521" s="418"/>
      <c r="CA1521" s="418"/>
      <c r="CB1521" s="418"/>
      <c r="CC1521" s="418"/>
      <c r="CD1521" s="418"/>
      <c r="CE1521" s="418"/>
      <c r="CF1521" s="418"/>
      <c r="CG1521" s="418"/>
      <c r="CH1521" s="418"/>
    </row>
    <row r="1522" spans="1:86" s="1362" customFormat="1">
      <c r="A1522" s="537" t="s">
        <v>39</v>
      </c>
      <c r="B1522" s="537" t="s">
        <v>39</v>
      </c>
      <c r="C1522" s="537" t="s">
        <v>736</v>
      </c>
      <c r="D1522" s="537">
        <v>2016</v>
      </c>
      <c r="E1522" s="1357" t="s">
        <v>24</v>
      </c>
      <c r="F1522" s="537" t="s">
        <v>101</v>
      </c>
      <c r="G1522" s="537" t="s">
        <v>750</v>
      </c>
      <c r="H1522" s="1358" t="s">
        <v>1934</v>
      </c>
      <c r="I1522" s="537" t="s">
        <v>2797</v>
      </c>
      <c r="J1522" s="537" t="s">
        <v>1077</v>
      </c>
      <c r="K1522" s="369">
        <v>0</v>
      </c>
      <c r="L1522" s="369">
        <v>79</v>
      </c>
      <c r="M1522" s="369">
        <v>0</v>
      </c>
      <c r="N1522" s="1359">
        <f t="shared" si="23"/>
        <v>79</v>
      </c>
      <c r="O1522" s="1360"/>
      <c r="P1522" s="1361"/>
      <c r="Q1522" s="1361"/>
      <c r="R1522" s="1361"/>
      <c r="S1522" s="1361"/>
      <c r="T1522" s="1361"/>
      <c r="U1522" s="1361"/>
      <c r="V1522" s="1361"/>
      <c r="W1522" s="1361"/>
      <c r="X1522" s="1361"/>
      <c r="Y1522" s="1361"/>
      <c r="Z1522" s="1361"/>
      <c r="AA1522" s="1361"/>
      <c r="AB1522" s="1361"/>
      <c r="AC1522" s="1361"/>
      <c r="AD1522" s="1361"/>
      <c r="AE1522" s="1361"/>
      <c r="AF1522" s="1361"/>
      <c r="AG1522" s="1361"/>
      <c r="AH1522" s="1361"/>
      <c r="AI1522" s="1361"/>
      <c r="AJ1522" s="1361"/>
      <c r="AK1522" s="1361"/>
      <c r="AL1522" s="1361"/>
      <c r="AM1522" s="1361"/>
      <c r="AN1522" s="1361"/>
      <c r="AO1522" s="1361"/>
      <c r="AP1522" s="1361"/>
      <c r="AQ1522" s="1361"/>
      <c r="AR1522" s="1361"/>
      <c r="AS1522" s="1361"/>
      <c r="AT1522" s="1361"/>
      <c r="AU1522" s="1361"/>
      <c r="AV1522" s="1361"/>
      <c r="AW1522" s="1361"/>
      <c r="AX1522" s="1361"/>
      <c r="AY1522" s="1361"/>
      <c r="AZ1522" s="1361"/>
      <c r="BA1522" s="310"/>
      <c r="BB1522" s="310"/>
      <c r="BC1522" s="418"/>
      <c r="BD1522" s="418"/>
      <c r="BE1522" s="419"/>
      <c r="BF1522" s="419"/>
      <c r="BG1522" s="418"/>
      <c r="BH1522" s="418"/>
      <c r="BI1522" s="418"/>
      <c r="BJ1522" s="418"/>
      <c r="BK1522" s="418"/>
      <c r="BL1522" s="418"/>
      <c r="BM1522" s="192"/>
      <c r="BN1522" s="418"/>
      <c r="BO1522" s="418"/>
      <c r="BP1522" s="418"/>
      <c r="BQ1522" s="418"/>
      <c r="BR1522" s="418"/>
      <c r="BS1522" s="418"/>
      <c r="BT1522" s="418"/>
      <c r="BU1522" s="418"/>
      <c r="BV1522" s="418"/>
      <c r="BW1522" s="418"/>
      <c r="BX1522" s="418"/>
      <c r="BY1522" s="418"/>
      <c r="BZ1522" s="418"/>
      <c r="CA1522" s="418"/>
      <c r="CB1522" s="418"/>
      <c r="CC1522" s="418"/>
      <c r="CD1522" s="418"/>
      <c r="CE1522" s="418"/>
      <c r="CF1522" s="418"/>
      <c r="CG1522" s="418"/>
      <c r="CH1522" s="418"/>
    </row>
    <row r="1523" spans="1:86" s="1362" customFormat="1">
      <c r="A1523" s="537" t="s">
        <v>39</v>
      </c>
      <c r="B1523" s="537" t="s">
        <v>39</v>
      </c>
      <c r="C1523" s="537" t="s">
        <v>736</v>
      </c>
      <c r="D1523" s="537">
        <v>2016</v>
      </c>
      <c r="E1523" s="1357" t="s">
        <v>24</v>
      </c>
      <c r="F1523" s="537" t="s">
        <v>101</v>
      </c>
      <c r="G1523" s="537" t="s">
        <v>750</v>
      </c>
      <c r="H1523" s="1358" t="s">
        <v>509</v>
      </c>
      <c r="I1523" s="537" t="s">
        <v>2797</v>
      </c>
      <c r="J1523" s="537" t="s">
        <v>1077</v>
      </c>
      <c r="K1523" s="369">
        <v>0</v>
      </c>
      <c r="L1523" s="369">
        <v>1230</v>
      </c>
      <c r="M1523" s="369">
        <v>0</v>
      </c>
      <c r="N1523" s="1359">
        <f t="shared" si="23"/>
        <v>1230</v>
      </c>
      <c r="O1523" s="1360"/>
      <c r="P1523" s="1361"/>
      <c r="Q1523" s="1361"/>
      <c r="R1523" s="1361"/>
      <c r="S1523" s="1361"/>
      <c r="T1523" s="1361"/>
      <c r="U1523" s="1361"/>
      <c r="V1523" s="1361"/>
      <c r="W1523" s="1361"/>
      <c r="X1523" s="1361"/>
      <c r="Y1523" s="1361"/>
      <c r="Z1523" s="1361"/>
      <c r="AA1523" s="1361"/>
      <c r="AB1523" s="1361"/>
      <c r="AC1523" s="1361"/>
      <c r="AD1523" s="1361"/>
      <c r="AE1523" s="1361"/>
      <c r="AF1523" s="1361"/>
      <c r="AG1523" s="1361"/>
      <c r="AH1523" s="1361"/>
      <c r="AI1523" s="1361"/>
      <c r="AJ1523" s="1361"/>
      <c r="AK1523" s="1361"/>
      <c r="AL1523" s="1361"/>
      <c r="AM1523" s="1361"/>
      <c r="AN1523" s="1361"/>
      <c r="AO1523" s="1361"/>
      <c r="AP1523" s="1361"/>
      <c r="AQ1523" s="1361"/>
      <c r="AR1523" s="1361"/>
      <c r="AS1523" s="1361"/>
      <c r="AT1523" s="1361"/>
      <c r="AU1523" s="1361"/>
      <c r="AV1523" s="1361"/>
      <c r="AW1523" s="1361"/>
      <c r="AX1523" s="1361"/>
      <c r="AY1523" s="1361"/>
      <c r="AZ1523" s="1361"/>
      <c r="BA1523" s="310"/>
      <c r="BB1523" s="310"/>
      <c r="BC1523" s="418"/>
      <c r="BD1523" s="418"/>
      <c r="BE1523" s="419"/>
      <c r="BF1523" s="419"/>
      <c r="BG1523" s="418"/>
      <c r="BH1523" s="418"/>
      <c r="BI1523" s="418"/>
      <c r="BJ1523" s="418"/>
      <c r="BK1523" s="418"/>
      <c r="BL1523" s="418"/>
      <c r="BM1523" s="192"/>
      <c r="BN1523" s="418"/>
      <c r="BO1523" s="418"/>
      <c r="BP1523" s="418"/>
      <c r="BQ1523" s="418"/>
      <c r="BR1523" s="418"/>
      <c r="BS1523" s="418"/>
      <c r="BT1523" s="418"/>
      <c r="BU1523" s="418"/>
      <c r="BV1523" s="418"/>
      <c r="BW1523" s="418"/>
      <c r="BX1523" s="418"/>
      <c r="BY1523" s="418"/>
      <c r="BZ1523" s="418"/>
      <c r="CA1523" s="418"/>
      <c r="CB1523" s="418"/>
      <c r="CC1523" s="418"/>
      <c r="CD1523" s="418"/>
      <c r="CE1523" s="418"/>
      <c r="CF1523" s="418"/>
      <c r="CG1523" s="418"/>
      <c r="CH1523" s="418"/>
    </row>
    <row r="1524" spans="1:86" s="1362" customFormat="1">
      <c r="A1524" s="537" t="s">
        <v>39</v>
      </c>
      <c r="B1524" s="537" t="s">
        <v>39</v>
      </c>
      <c r="C1524" s="537" t="s">
        <v>736</v>
      </c>
      <c r="D1524" s="537">
        <v>2016</v>
      </c>
      <c r="E1524" s="1357" t="s">
        <v>24</v>
      </c>
      <c r="F1524" s="537" t="s">
        <v>101</v>
      </c>
      <c r="G1524" s="537" t="s">
        <v>750</v>
      </c>
      <c r="H1524" s="1358" t="s">
        <v>1136</v>
      </c>
      <c r="I1524" s="1348" t="s">
        <v>2095</v>
      </c>
      <c r="J1524" s="537" t="s">
        <v>1077</v>
      </c>
      <c r="K1524" s="369">
        <v>0</v>
      </c>
      <c r="L1524" s="369">
        <v>1559</v>
      </c>
      <c r="M1524" s="369">
        <v>0</v>
      </c>
      <c r="N1524" s="1359">
        <f t="shared" si="23"/>
        <v>1559</v>
      </c>
      <c r="O1524" s="1360"/>
      <c r="P1524" s="1361"/>
      <c r="Q1524" s="1361"/>
      <c r="R1524" s="1361"/>
      <c r="S1524" s="1361"/>
      <c r="T1524" s="1361"/>
      <c r="U1524" s="1361"/>
      <c r="V1524" s="1361"/>
      <c r="W1524" s="1361"/>
      <c r="X1524" s="1361"/>
      <c r="Y1524" s="1361"/>
      <c r="Z1524" s="1361"/>
      <c r="AA1524" s="1361"/>
      <c r="AB1524" s="1361"/>
      <c r="AC1524" s="1361"/>
      <c r="AD1524" s="1361"/>
      <c r="AE1524" s="1361"/>
      <c r="AF1524" s="1361"/>
      <c r="AG1524" s="1361"/>
      <c r="AH1524" s="1361"/>
      <c r="AI1524" s="1361"/>
      <c r="AJ1524" s="1361"/>
      <c r="AK1524" s="1361"/>
      <c r="AL1524" s="1361"/>
      <c r="AM1524" s="1361"/>
      <c r="AN1524" s="1361"/>
      <c r="AO1524" s="1361"/>
      <c r="AP1524" s="1361"/>
      <c r="AQ1524" s="1361"/>
      <c r="AR1524" s="1361"/>
      <c r="AS1524" s="1361"/>
      <c r="AT1524" s="1361"/>
      <c r="AU1524" s="1361"/>
      <c r="AV1524" s="1361"/>
      <c r="AW1524" s="1361"/>
      <c r="AX1524" s="1361"/>
      <c r="AY1524" s="1361"/>
      <c r="AZ1524" s="1361"/>
      <c r="BA1524" s="310"/>
      <c r="BB1524" s="310"/>
      <c r="BC1524" s="418"/>
      <c r="BD1524" s="418"/>
      <c r="BE1524" s="419"/>
      <c r="BF1524" s="419"/>
      <c r="BG1524" s="418"/>
      <c r="BH1524" s="418"/>
      <c r="BI1524" s="418"/>
      <c r="BJ1524" s="418"/>
      <c r="BK1524" s="418"/>
      <c r="BL1524" s="418"/>
      <c r="BM1524" s="192"/>
      <c r="BN1524" s="418"/>
      <c r="BO1524" s="418"/>
      <c r="BP1524" s="418"/>
      <c r="BQ1524" s="418"/>
      <c r="BR1524" s="418"/>
      <c r="BS1524" s="418"/>
      <c r="BT1524" s="418"/>
      <c r="BU1524" s="418"/>
      <c r="BV1524" s="418"/>
      <c r="BW1524" s="418"/>
      <c r="BX1524" s="418"/>
      <c r="BY1524" s="418"/>
      <c r="BZ1524" s="418"/>
      <c r="CA1524" s="418"/>
      <c r="CB1524" s="418"/>
      <c r="CC1524" s="418"/>
      <c r="CD1524" s="418"/>
      <c r="CE1524" s="418"/>
      <c r="CF1524" s="418"/>
      <c r="CG1524" s="418"/>
      <c r="CH1524" s="418"/>
    </row>
    <row r="1525" spans="1:86" s="1362" customFormat="1">
      <c r="A1525" s="537" t="s">
        <v>39</v>
      </c>
      <c r="B1525" s="537" t="s">
        <v>39</v>
      </c>
      <c r="C1525" s="537" t="s">
        <v>736</v>
      </c>
      <c r="D1525" s="537">
        <v>2016</v>
      </c>
      <c r="E1525" s="1357" t="s">
        <v>24</v>
      </c>
      <c r="F1525" s="537" t="s">
        <v>101</v>
      </c>
      <c r="G1525" s="537" t="s">
        <v>750</v>
      </c>
      <c r="H1525" s="1358" t="s">
        <v>1391</v>
      </c>
      <c r="I1525" s="537" t="s">
        <v>2797</v>
      </c>
      <c r="J1525" s="537" t="s">
        <v>1077</v>
      </c>
      <c r="K1525" s="369">
        <v>0</v>
      </c>
      <c r="L1525" s="369">
        <v>83</v>
      </c>
      <c r="M1525" s="369">
        <v>0</v>
      </c>
      <c r="N1525" s="1359">
        <f t="shared" si="23"/>
        <v>83</v>
      </c>
      <c r="O1525" s="1360"/>
      <c r="P1525" s="1361"/>
      <c r="Q1525" s="1361"/>
      <c r="R1525" s="1361"/>
      <c r="S1525" s="1361"/>
      <c r="T1525" s="1361"/>
      <c r="U1525" s="1361"/>
      <c r="V1525" s="1361"/>
      <c r="W1525" s="1361"/>
      <c r="X1525" s="1361"/>
      <c r="Y1525" s="1361"/>
      <c r="Z1525" s="1361"/>
      <c r="AA1525" s="1361"/>
      <c r="AB1525" s="1361"/>
      <c r="AC1525" s="1361"/>
      <c r="AD1525" s="1361"/>
      <c r="AE1525" s="1361"/>
      <c r="AF1525" s="1361"/>
      <c r="AG1525" s="1361"/>
      <c r="AH1525" s="1361"/>
      <c r="AI1525" s="1361"/>
      <c r="AJ1525" s="1361"/>
      <c r="AK1525" s="1361"/>
      <c r="AL1525" s="1361"/>
      <c r="AM1525" s="1361"/>
      <c r="AN1525" s="1361"/>
      <c r="AO1525" s="1361"/>
      <c r="AP1525" s="1361"/>
      <c r="AQ1525" s="1361"/>
      <c r="AR1525" s="1361"/>
      <c r="AS1525" s="1361"/>
      <c r="AT1525" s="1361"/>
      <c r="AU1525" s="1361"/>
      <c r="AV1525" s="1361"/>
      <c r="AW1525" s="1361"/>
      <c r="AX1525" s="1361"/>
      <c r="AY1525" s="1361"/>
      <c r="AZ1525" s="1361"/>
      <c r="BA1525" s="310"/>
      <c r="BB1525" s="310"/>
      <c r="BC1525" s="418"/>
      <c r="BD1525" s="418"/>
      <c r="BE1525" s="419"/>
      <c r="BF1525" s="419"/>
      <c r="BG1525" s="418"/>
      <c r="BH1525" s="418"/>
      <c r="BI1525" s="418"/>
      <c r="BJ1525" s="418"/>
      <c r="BK1525" s="418"/>
      <c r="BL1525" s="418"/>
      <c r="BM1525" s="192"/>
      <c r="BN1525" s="418"/>
      <c r="BO1525" s="418"/>
      <c r="BP1525" s="418"/>
      <c r="BQ1525" s="418"/>
      <c r="BR1525" s="418"/>
      <c r="BS1525" s="418"/>
      <c r="BT1525" s="418"/>
      <c r="BU1525" s="418"/>
      <c r="BV1525" s="418"/>
      <c r="BW1525" s="418"/>
      <c r="BX1525" s="418"/>
      <c r="BY1525" s="418"/>
      <c r="BZ1525" s="418"/>
      <c r="CA1525" s="418"/>
      <c r="CB1525" s="418"/>
      <c r="CC1525" s="418"/>
      <c r="CD1525" s="418"/>
      <c r="CE1525" s="418"/>
      <c r="CF1525" s="418"/>
      <c r="CG1525" s="418"/>
      <c r="CH1525" s="418"/>
    </row>
    <row r="1526" spans="1:86" s="1362" customFormat="1">
      <c r="A1526" s="537" t="s">
        <v>39</v>
      </c>
      <c r="B1526" s="537" t="s">
        <v>39</v>
      </c>
      <c r="C1526" s="537" t="s">
        <v>736</v>
      </c>
      <c r="D1526" s="537">
        <v>2016</v>
      </c>
      <c r="E1526" s="1357" t="s">
        <v>24</v>
      </c>
      <c r="F1526" s="537" t="s">
        <v>101</v>
      </c>
      <c r="G1526" s="537" t="s">
        <v>750</v>
      </c>
      <c r="H1526" s="1358" t="s">
        <v>527</v>
      </c>
      <c r="I1526" s="1348" t="s">
        <v>2095</v>
      </c>
      <c r="J1526" s="537" t="s">
        <v>1077</v>
      </c>
      <c r="K1526" s="369">
        <v>0</v>
      </c>
      <c r="L1526" s="369">
        <v>250</v>
      </c>
      <c r="M1526" s="369">
        <v>0</v>
      </c>
      <c r="N1526" s="1359">
        <f t="shared" si="23"/>
        <v>250</v>
      </c>
      <c r="O1526" s="1360"/>
      <c r="P1526" s="1361"/>
      <c r="Q1526" s="1361"/>
      <c r="R1526" s="1361"/>
      <c r="S1526" s="1361"/>
      <c r="T1526" s="1361"/>
      <c r="U1526" s="1361"/>
      <c r="V1526" s="1361"/>
      <c r="W1526" s="1361"/>
      <c r="X1526" s="1361"/>
      <c r="Y1526" s="1361"/>
      <c r="Z1526" s="1361"/>
      <c r="AA1526" s="1361"/>
      <c r="AB1526" s="1361"/>
      <c r="AC1526" s="1361"/>
      <c r="AD1526" s="1361"/>
      <c r="AE1526" s="1361"/>
      <c r="AF1526" s="1361"/>
      <c r="AG1526" s="1361"/>
      <c r="AH1526" s="1361"/>
      <c r="AI1526" s="1361"/>
      <c r="AJ1526" s="1361"/>
      <c r="AK1526" s="1361"/>
      <c r="AL1526" s="1361"/>
      <c r="AM1526" s="1361"/>
      <c r="AN1526" s="1361"/>
      <c r="AO1526" s="1361"/>
      <c r="AP1526" s="1361"/>
      <c r="AQ1526" s="1361"/>
      <c r="AR1526" s="1361"/>
      <c r="AS1526" s="1361"/>
      <c r="AT1526" s="1361"/>
      <c r="AU1526" s="1361"/>
      <c r="AV1526" s="1361"/>
      <c r="AW1526" s="1361"/>
      <c r="AX1526" s="1361"/>
      <c r="AY1526" s="1361"/>
      <c r="AZ1526" s="1361"/>
      <c r="BA1526" s="310"/>
      <c r="BB1526" s="310"/>
      <c r="BC1526" s="418"/>
      <c r="BD1526" s="418"/>
      <c r="BE1526" s="419"/>
      <c r="BF1526" s="419"/>
      <c r="BG1526" s="418"/>
      <c r="BH1526" s="418"/>
      <c r="BI1526" s="418"/>
      <c r="BJ1526" s="418"/>
      <c r="BK1526" s="418"/>
      <c r="BL1526" s="418"/>
      <c r="BM1526" s="192"/>
      <c r="BN1526" s="418"/>
      <c r="BO1526" s="418"/>
      <c r="BP1526" s="418"/>
      <c r="BQ1526" s="418"/>
      <c r="BR1526" s="418"/>
      <c r="BS1526" s="418"/>
      <c r="BT1526" s="418"/>
      <c r="BU1526" s="418"/>
      <c r="BV1526" s="418"/>
      <c r="BW1526" s="418"/>
      <c r="BX1526" s="418"/>
      <c r="BY1526" s="418"/>
      <c r="BZ1526" s="418"/>
      <c r="CA1526" s="418"/>
      <c r="CB1526" s="418"/>
      <c r="CC1526" s="418"/>
      <c r="CD1526" s="418"/>
      <c r="CE1526" s="418"/>
      <c r="CF1526" s="418"/>
      <c r="CG1526" s="418"/>
      <c r="CH1526" s="418"/>
    </row>
    <row r="1527" spans="1:86" s="1362" customFormat="1">
      <c r="A1527" s="537" t="s">
        <v>39</v>
      </c>
      <c r="B1527" s="537" t="s">
        <v>39</v>
      </c>
      <c r="C1527" s="537" t="s">
        <v>736</v>
      </c>
      <c r="D1527" s="537">
        <v>2016</v>
      </c>
      <c r="E1527" s="1357" t="s">
        <v>24</v>
      </c>
      <c r="F1527" s="537" t="s">
        <v>101</v>
      </c>
      <c r="G1527" s="537" t="s">
        <v>750</v>
      </c>
      <c r="H1527" s="1358" t="s">
        <v>528</v>
      </c>
      <c r="I1527" s="1348" t="s">
        <v>2095</v>
      </c>
      <c r="J1527" s="537" t="s">
        <v>1077</v>
      </c>
      <c r="K1527" s="369">
        <v>0</v>
      </c>
      <c r="L1527" s="369">
        <v>656</v>
      </c>
      <c r="M1527" s="369">
        <v>0</v>
      </c>
      <c r="N1527" s="1359">
        <f t="shared" si="23"/>
        <v>656</v>
      </c>
      <c r="O1527" s="1360"/>
      <c r="P1527" s="1361"/>
      <c r="Q1527" s="1361"/>
      <c r="R1527" s="1361"/>
      <c r="S1527" s="1361"/>
      <c r="T1527" s="1361"/>
      <c r="U1527" s="1361"/>
      <c r="V1527" s="1361"/>
      <c r="W1527" s="1361"/>
      <c r="X1527" s="1361"/>
      <c r="Y1527" s="1361"/>
      <c r="Z1527" s="1361"/>
      <c r="AA1527" s="1361"/>
      <c r="AB1527" s="1361"/>
      <c r="AC1527" s="1361"/>
      <c r="AD1527" s="1361"/>
      <c r="AE1527" s="1361"/>
      <c r="AF1527" s="1361"/>
      <c r="AG1527" s="1361"/>
      <c r="AH1527" s="1361"/>
      <c r="AI1527" s="1361"/>
      <c r="AJ1527" s="1361"/>
      <c r="AK1527" s="1361"/>
      <c r="AL1527" s="1361"/>
      <c r="AM1527" s="1361"/>
      <c r="AN1527" s="1361"/>
      <c r="AO1527" s="1361"/>
      <c r="AP1527" s="1361"/>
      <c r="AQ1527" s="1361"/>
      <c r="AR1527" s="1361"/>
      <c r="AS1527" s="1361"/>
      <c r="AT1527" s="1361"/>
      <c r="AU1527" s="1361"/>
      <c r="AV1527" s="1361"/>
      <c r="AW1527" s="1361"/>
      <c r="AX1527" s="1361"/>
      <c r="AY1527" s="1361"/>
      <c r="AZ1527" s="1361"/>
      <c r="BA1527" s="310"/>
      <c r="BB1527" s="310"/>
      <c r="BC1527" s="418"/>
      <c r="BD1527" s="418"/>
      <c r="BE1527" s="419"/>
      <c r="BF1527" s="419"/>
      <c r="BG1527" s="418"/>
      <c r="BH1527" s="418"/>
      <c r="BI1527" s="418"/>
      <c r="BJ1527" s="418"/>
      <c r="BK1527" s="418"/>
      <c r="BL1527" s="418"/>
      <c r="BM1527" s="192"/>
      <c r="BN1527" s="418"/>
      <c r="BO1527" s="418"/>
      <c r="BP1527" s="418"/>
      <c r="BQ1527" s="418"/>
      <c r="BR1527" s="418"/>
      <c r="BS1527" s="418"/>
      <c r="BT1527" s="418"/>
      <c r="BU1527" s="418"/>
      <c r="BV1527" s="418"/>
      <c r="BW1527" s="418"/>
      <c r="BX1527" s="418"/>
      <c r="BY1527" s="418"/>
      <c r="BZ1527" s="418"/>
      <c r="CA1527" s="418"/>
      <c r="CB1527" s="418"/>
      <c r="CC1527" s="418"/>
      <c r="CD1527" s="418"/>
      <c r="CE1527" s="418"/>
      <c r="CF1527" s="418"/>
      <c r="CG1527" s="418"/>
      <c r="CH1527" s="418"/>
    </row>
    <row r="1528" spans="1:86" s="1362" customFormat="1">
      <c r="A1528" s="537" t="s">
        <v>39</v>
      </c>
      <c r="B1528" s="537" t="s">
        <v>39</v>
      </c>
      <c r="C1528" s="537" t="s">
        <v>736</v>
      </c>
      <c r="D1528" s="537">
        <v>2016</v>
      </c>
      <c r="E1528" s="1357" t="s">
        <v>24</v>
      </c>
      <c r="F1528" s="537" t="s">
        <v>101</v>
      </c>
      <c r="G1528" s="537" t="s">
        <v>750</v>
      </c>
      <c r="H1528" s="1358" t="s">
        <v>975</v>
      </c>
      <c r="I1528" s="1348" t="s">
        <v>2095</v>
      </c>
      <c r="J1528" s="537" t="s">
        <v>1077</v>
      </c>
      <c r="K1528" s="369">
        <v>0</v>
      </c>
      <c r="L1528" s="369">
        <v>46</v>
      </c>
      <c r="M1528" s="369">
        <v>0</v>
      </c>
      <c r="N1528" s="1359">
        <f t="shared" si="23"/>
        <v>46</v>
      </c>
      <c r="O1528" s="1360"/>
      <c r="P1528" s="1361"/>
      <c r="Q1528" s="1361"/>
      <c r="R1528" s="1361"/>
      <c r="S1528" s="1361"/>
      <c r="T1528" s="1361"/>
      <c r="U1528" s="1361"/>
      <c r="V1528" s="1361"/>
      <c r="W1528" s="1361"/>
      <c r="X1528" s="1361"/>
      <c r="Y1528" s="1361"/>
      <c r="Z1528" s="1361"/>
      <c r="AA1528" s="1361"/>
      <c r="AB1528" s="1361"/>
      <c r="AC1528" s="1361"/>
      <c r="AD1528" s="1361"/>
      <c r="AE1528" s="1361"/>
      <c r="AF1528" s="1361"/>
      <c r="AG1528" s="1361"/>
      <c r="AH1528" s="1361"/>
      <c r="AI1528" s="1361"/>
      <c r="AJ1528" s="1361"/>
      <c r="AK1528" s="1361"/>
      <c r="AL1528" s="1361"/>
      <c r="AM1528" s="1361"/>
      <c r="AN1528" s="1361"/>
      <c r="AO1528" s="1361"/>
      <c r="AP1528" s="1361"/>
      <c r="AQ1528" s="1361"/>
      <c r="AR1528" s="1361"/>
      <c r="AS1528" s="1361"/>
      <c r="AT1528" s="1361"/>
      <c r="AU1528" s="1361"/>
      <c r="AV1528" s="1361"/>
      <c r="AW1528" s="1361"/>
      <c r="AX1528" s="1361"/>
      <c r="AY1528" s="1361"/>
      <c r="AZ1528" s="1361"/>
      <c r="BA1528" s="310"/>
      <c r="BB1528" s="310"/>
      <c r="BC1528" s="418"/>
      <c r="BD1528" s="418"/>
      <c r="BE1528" s="419"/>
      <c r="BF1528" s="419"/>
      <c r="BG1528" s="418"/>
      <c r="BH1528" s="418"/>
      <c r="BI1528" s="418"/>
      <c r="BJ1528" s="418"/>
      <c r="BK1528" s="418"/>
      <c r="BL1528" s="418"/>
      <c r="BM1528" s="192"/>
      <c r="BN1528" s="418"/>
      <c r="BO1528" s="418"/>
      <c r="BP1528" s="418"/>
      <c r="BQ1528" s="418"/>
      <c r="BR1528" s="418"/>
      <c r="BS1528" s="418"/>
      <c r="BT1528" s="418"/>
      <c r="BU1528" s="418"/>
      <c r="BV1528" s="418"/>
      <c r="BW1528" s="418"/>
      <c r="BX1528" s="418"/>
      <c r="BY1528" s="418"/>
      <c r="BZ1528" s="418"/>
      <c r="CA1528" s="418"/>
      <c r="CB1528" s="418"/>
      <c r="CC1528" s="418"/>
      <c r="CD1528" s="418"/>
      <c r="CE1528" s="418"/>
      <c r="CF1528" s="418"/>
      <c r="CG1528" s="418"/>
      <c r="CH1528" s="418"/>
    </row>
    <row r="1529" spans="1:86" s="1362" customFormat="1">
      <c r="A1529" s="537" t="s">
        <v>39</v>
      </c>
      <c r="B1529" s="537" t="s">
        <v>39</v>
      </c>
      <c r="C1529" s="537" t="s">
        <v>736</v>
      </c>
      <c r="D1529" s="537">
        <v>2016</v>
      </c>
      <c r="E1529" s="1357" t="s">
        <v>24</v>
      </c>
      <c r="F1529" s="537" t="s">
        <v>101</v>
      </c>
      <c r="G1529" s="537" t="s">
        <v>750</v>
      </c>
      <c r="H1529" s="1358" t="s">
        <v>102</v>
      </c>
      <c r="I1529" s="537" t="s">
        <v>1389</v>
      </c>
      <c r="J1529" s="537" t="s">
        <v>1077</v>
      </c>
      <c r="K1529" s="369">
        <v>0</v>
      </c>
      <c r="L1529" s="369">
        <v>9566</v>
      </c>
      <c r="M1529" s="369">
        <v>0</v>
      </c>
      <c r="N1529" s="1359">
        <f t="shared" si="23"/>
        <v>9566</v>
      </c>
      <c r="O1529" s="1360"/>
      <c r="P1529" s="1361"/>
      <c r="Q1529" s="1361"/>
      <c r="R1529" s="1361"/>
      <c r="S1529" s="1361"/>
      <c r="T1529" s="1361"/>
      <c r="U1529" s="1361"/>
      <c r="V1529" s="1361"/>
      <c r="W1529" s="1361"/>
      <c r="X1529" s="1361"/>
      <c r="Y1529" s="1361"/>
      <c r="Z1529" s="1361"/>
      <c r="AA1529" s="1361"/>
      <c r="AB1529" s="1361"/>
      <c r="AC1529" s="1361"/>
      <c r="AD1529" s="1361"/>
      <c r="AE1529" s="1361"/>
      <c r="AF1529" s="1361"/>
      <c r="AG1529" s="1361"/>
      <c r="AH1529" s="1361"/>
      <c r="AI1529" s="1361"/>
      <c r="AJ1529" s="1361"/>
      <c r="AK1529" s="1361"/>
      <c r="AL1529" s="1361"/>
      <c r="AM1529" s="1361"/>
      <c r="AN1529" s="1361"/>
      <c r="AO1529" s="1361"/>
      <c r="AP1529" s="1361"/>
      <c r="AQ1529" s="1361"/>
      <c r="AR1529" s="1361"/>
      <c r="AS1529" s="1361"/>
      <c r="AT1529" s="1361"/>
      <c r="AU1529" s="1361"/>
      <c r="AV1529" s="1361"/>
      <c r="AW1529" s="1361"/>
      <c r="AX1529" s="1361"/>
      <c r="AY1529" s="1361"/>
      <c r="AZ1529" s="1361"/>
      <c r="BA1529" s="310"/>
      <c r="BB1529" s="310"/>
      <c r="BC1529" s="418"/>
      <c r="BD1529" s="418"/>
      <c r="BE1529" s="419"/>
      <c r="BF1529" s="419"/>
      <c r="BG1529" s="418"/>
      <c r="BH1529" s="418"/>
      <c r="BI1529" s="418"/>
      <c r="BJ1529" s="418"/>
      <c r="BK1529" s="418"/>
      <c r="BL1529" s="418"/>
      <c r="BM1529" s="192"/>
      <c r="BN1529" s="418"/>
      <c r="BO1529" s="418"/>
      <c r="BP1529" s="418"/>
      <c r="BQ1529" s="418"/>
      <c r="BR1529" s="418"/>
      <c r="BS1529" s="418"/>
      <c r="BT1529" s="418"/>
      <c r="BU1529" s="418"/>
      <c r="BV1529" s="418"/>
      <c r="BW1529" s="418"/>
      <c r="BX1529" s="418"/>
      <c r="BY1529" s="418"/>
      <c r="BZ1529" s="418"/>
      <c r="CA1529" s="418"/>
      <c r="CB1529" s="418"/>
      <c r="CC1529" s="418"/>
      <c r="CD1529" s="418"/>
      <c r="CE1529" s="418"/>
      <c r="CF1529" s="418"/>
      <c r="CG1529" s="418"/>
      <c r="CH1529" s="418"/>
    </row>
    <row r="1530" spans="1:86" s="1362" customFormat="1">
      <c r="A1530" s="537" t="s">
        <v>39</v>
      </c>
      <c r="B1530" s="537" t="s">
        <v>39</v>
      </c>
      <c r="C1530" s="537" t="s">
        <v>736</v>
      </c>
      <c r="D1530" s="537">
        <v>2016</v>
      </c>
      <c r="E1530" s="1357" t="s">
        <v>24</v>
      </c>
      <c r="F1530" s="537" t="s">
        <v>101</v>
      </c>
      <c r="G1530" s="537" t="s">
        <v>750</v>
      </c>
      <c r="H1530" s="1358" t="s">
        <v>537</v>
      </c>
      <c r="I1530" s="1348" t="s">
        <v>2095</v>
      </c>
      <c r="J1530" s="537" t="s">
        <v>1077</v>
      </c>
      <c r="K1530" s="369">
        <v>0</v>
      </c>
      <c r="L1530" s="369">
        <v>1753</v>
      </c>
      <c r="M1530" s="369">
        <v>0</v>
      </c>
      <c r="N1530" s="1359">
        <f t="shared" si="23"/>
        <v>1753</v>
      </c>
      <c r="O1530" s="1360"/>
      <c r="P1530" s="1361"/>
      <c r="Q1530" s="1361"/>
      <c r="R1530" s="1361"/>
      <c r="S1530" s="1361"/>
      <c r="T1530" s="1361"/>
      <c r="U1530" s="1361"/>
      <c r="V1530" s="1361"/>
      <c r="W1530" s="1361"/>
      <c r="X1530" s="1361"/>
      <c r="Y1530" s="1361"/>
      <c r="Z1530" s="1361"/>
      <c r="AA1530" s="1361"/>
      <c r="AB1530" s="1361"/>
      <c r="AC1530" s="1361"/>
      <c r="AD1530" s="1361"/>
      <c r="AE1530" s="1361"/>
      <c r="AF1530" s="1361"/>
      <c r="AG1530" s="1361"/>
      <c r="AH1530" s="1361"/>
      <c r="AI1530" s="1361"/>
      <c r="AJ1530" s="1361"/>
      <c r="AK1530" s="1361"/>
      <c r="AL1530" s="1361"/>
      <c r="AM1530" s="1361"/>
      <c r="AN1530" s="1361"/>
      <c r="AO1530" s="1361"/>
      <c r="AP1530" s="1361"/>
      <c r="AQ1530" s="1361"/>
      <c r="AR1530" s="1361"/>
      <c r="AS1530" s="1361"/>
      <c r="AT1530" s="1361"/>
      <c r="AU1530" s="1361"/>
      <c r="AV1530" s="1361"/>
      <c r="AW1530" s="1361"/>
      <c r="AX1530" s="1361"/>
      <c r="AY1530" s="1361"/>
      <c r="AZ1530" s="1361"/>
      <c r="BA1530" s="310"/>
      <c r="BB1530" s="310"/>
      <c r="BC1530" s="418"/>
      <c r="BD1530" s="418"/>
      <c r="BE1530" s="419"/>
      <c r="BF1530" s="419"/>
      <c r="BG1530" s="418"/>
      <c r="BH1530" s="418"/>
      <c r="BI1530" s="418"/>
      <c r="BJ1530" s="418"/>
      <c r="BK1530" s="418"/>
      <c r="BL1530" s="418"/>
      <c r="BM1530" s="192"/>
      <c r="BN1530" s="418"/>
      <c r="BO1530" s="418"/>
      <c r="BP1530" s="418"/>
      <c r="BQ1530" s="418"/>
      <c r="BR1530" s="418"/>
      <c r="BS1530" s="418"/>
      <c r="BT1530" s="418"/>
      <c r="BU1530" s="418"/>
      <c r="BV1530" s="418"/>
      <c r="BW1530" s="418"/>
      <c r="BX1530" s="418"/>
      <c r="BY1530" s="418"/>
      <c r="BZ1530" s="418"/>
      <c r="CA1530" s="418"/>
      <c r="CB1530" s="418"/>
      <c r="CC1530" s="418"/>
      <c r="CD1530" s="418"/>
      <c r="CE1530" s="418"/>
      <c r="CF1530" s="418"/>
      <c r="CG1530" s="418"/>
      <c r="CH1530" s="418"/>
    </row>
    <row r="1531" spans="1:86" s="1362" customFormat="1">
      <c r="A1531" s="537" t="s">
        <v>39</v>
      </c>
      <c r="B1531" s="537" t="s">
        <v>39</v>
      </c>
      <c r="C1531" s="537" t="s">
        <v>736</v>
      </c>
      <c r="D1531" s="537">
        <v>2016</v>
      </c>
      <c r="E1531" s="1357" t="s">
        <v>24</v>
      </c>
      <c r="F1531" s="537" t="s">
        <v>101</v>
      </c>
      <c r="G1531" s="537" t="s">
        <v>750</v>
      </c>
      <c r="H1531" s="1358" t="s">
        <v>542</v>
      </c>
      <c r="I1531" s="537" t="s">
        <v>1389</v>
      </c>
      <c r="J1531" s="537" t="s">
        <v>1077</v>
      </c>
      <c r="K1531" s="369">
        <v>0</v>
      </c>
      <c r="L1531" s="369">
        <v>2468</v>
      </c>
      <c r="M1531" s="369">
        <v>0</v>
      </c>
      <c r="N1531" s="1359">
        <f t="shared" si="23"/>
        <v>2468</v>
      </c>
      <c r="O1531" s="1360"/>
      <c r="P1531" s="1361"/>
      <c r="Q1531" s="1361"/>
      <c r="R1531" s="1361"/>
      <c r="S1531" s="1361"/>
      <c r="T1531" s="1361"/>
      <c r="U1531" s="1361"/>
      <c r="V1531" s="1361"/>
      <c r="W1531" s="1361"/>
      <c r="X1531" s="1361"/>
      <c r="Y1531" s="1361"/>
      <c r="Z1531" s="1361"/>
      <c r="AA1531" s="1361"/>
      <c r="AB1531" s="1361"/>
      <c r="AC1531" s="1361"/>
      <c r="AD1531" s="1361"/>
      <c r="AE1531" s="1361"/>
      <c r="AF1531" s="1361"/>
      <c r="AG1531" s="1361"/>
      <c r="AH1531" s="1361"/>
      <c r="AI1531" s="1361"/>
      <c r="AJ1531" s="1361"/>
      <c r="AK1531" s="1361"/>
      <c r="AL1531" s="1361"/>
      <c r="AM1531" s="1361"/>
      <c r="AN1531" s="1361"/>
      <c r="AO1531" s="1361"/>
      <c r="AP1531" s="1361"/>
      <c r="AQ1531" s="1361"/>
      <c r="AR1531" s="1361"/>
      <c r="AS1531" s="1361"/>
      <c r="AT1531" s="1361"/>
      <c r="AU1531" s="1361"/>
      <c r="AV1531" s="1361"/>
      <c r="AW1531" s="1361"/>
      <c r="AX1531" s="1361"/>
      <c r="AY1531" s="1361"/>
      <c r="AZ1531" s="1361"/>
      <c r="BA1531" s="310"/>
      <c r="BB1531" s="310"/>
      <c r="BC1531" s="418"/>
      <c r="BD1531" s="418"/>
      <c r="BE1531" s="419"/>
      <c r="BF1531" s="419"/>
      <c r="BG1531" s="418"/>
      <c r="BH1531" s="418"/>
      <c r="BI1531" s="418"/>
      <c r="BJ1531" s="418"/>
      <c r="BK1531" s="418"/>
      <c r="BL1531" s="418"/>
      <c r="BM1531" s="192"/>
      <c r="BN1531" s="418"/>
      <c r="BO1531" s="418"/>
      <c r="BP1531" s="418"/>
      <c r="BQ1531" s="418"/>
      <c r="BR1531" s="418"/>
      <c r="BS1531" s="418"/>
      <c r="BT1531" s="418"/>
      <c r="BU1531" s="418"/>
      <c r="BV1531" s="418"/>
      <c r="BW1531" s="418"/>
      <c r="BX1531" s="418"/>
      <c r="BY1531" s="418"/>
      <c r="BZ1531" s="418"/>
      <c r="CA1531" s="418"/>
      <c r="CB1531" s="418"/>
      <c r="CC1531" s="418"/>
      <c r="CD1531" s="418"/>
      <c r="CE1531" s="418"/>
      <c r="CF1531" s="418"/>
      <c r="CG1531" s="418"/>
      <c r="CH1531" s="418"/>
    </row>
    <row r="1532" spans="1:86" s="1362" customFormat="1">
      <c r="A1532" s="537" t="s">
        <v>39</v>
      </c>
      <c r="B1532" s="537" t="s">
        <v>39</v>
      </c>
      <c r="C1532" s="537" t="s">
        <v>736</v>
      </c>
      <c r="D1532" s="537">
        <v>2016</v>
      </c>
      <c r="E1532" s="1357" t="s">
        <v>24</v>
      </c>
      <c r="F1532" s="537" t="s">
        <v>101</v>
      </c>
      <c r="G1532" s="537" t="s">
        <v>750</v>
      </c>
      <c r="H1532" s="1358" t="s">
        <v>543</v>
      </c>
      <c r="I1532" s="537" t="s">
        <v>1389</v>
      </c>
      <c r="J1532" s="537" t="s">
        <v>1077</v>
      </c>
      <c r="K1532" s="369">
        <v>0</v>
      </c>
      <c r="L1532" s="369">
        <v>1388</v>
      </c>
      <c r="M1532" s="369">
        <v>0</v>
      </c>
      <c r="N1532" s="1359">
        <f t="shared" si="23"/>
        <v>1388</v>
      </c>
      <c r="O1532" s="1360"/>
      <c r="P1532" s="1361"/>
      <c r="Q1532" s="1361"/>
      <c r="R1532" s="1361"/>
      <c r="S1532" s="1361"/>
      <c r="T1532" s="1361"/>
      <c r="U1532" s="1361"/>
      <c r="V1532" s="1361"/>
      <c r="W1532" s="1361"/>
      <c r="X1532" s="1361"/>
      <c r="Y1532" s="1361"/>
      <c r="Z1532" s="1361"/>
      <c r="AA1532" s="1361"/>
      <c r="AB1532" s="1361"/>
      <c r="AC1532" s="1361"/>
      <c r="AD1532" s="1361"/>
      <c r="AE1532" s="1361"/>
      <c r="AF1532" s="1361"/>
      <c r="AG1532" s="1361"/>
      <c r="AH1532" s="1361"/>
      <c r="AI1532" s="1361"/>
      <c r="AJ1532" s="1361"/>
      <c r="AK1532" s="1361"/>
      <c r="AL1532" s="1361"/>
      <c r="AM1532" s="1361"/>
      <c r="AN1532" s="1361"/>
      <c r="AO1532" s="1361"/>
      <c r="AP1532" s="1361"/>
      <c r="AQ1532" s="1361"/>
      <c r="AR1532" s="1361"/>
      <c r="AS1532" s="1361"/>
      <c r="AT1532" s="1361"/>
      <c r="AU1532" s="1361"/>
      <c r="AV1532" s="1361"/>
      <c r="AW1532" s="1361"/>
      <c r="AX1532" s="1361"/>
      <c r="AY1532" s="1361"/>
      <c r="AZ1532" s="1361"/>
      <c r="BA1532" s="310"/>
      <c r="BB1532" s="310"/>
      <c r="BC1532" s="418"/>
      <c r="BD1532" s="418"/>
      <c r="BE1532" s="419"/>
      <c r="BF1532" s="419"/>
      <c r="BG1532" s="418"/>
      <c r="BH1532" s="418"/>
      <c r="BI1532" s="418"/>
      <c r="BJ1532" s="418"/>
      <c r="BK1532" s="418"/>
      <c r="BL1532" s="418"/>
      <c r="BM1532" s="192"/>
      <c r="BN1532" s="418"/>
      <c r="BO1532" s="418"/>
      <c r="BP1532" s="418"/>
      <c r="BQ1532" s="418"/>
      <c r="BR1532" s="418"/>
      <c r="BS1532" s="418"/>
      <c r="BT1532" s="418"/>
      <c r="BU1532" s="418"/>
      <c r="BV1532" s="418"/>
      <c r="BW1532" s="418"/>
      <c r="BX1532" s="418"/>
      <c r="BY1532" s="418"/>
      <c r="BZ1532" s="418"/>
      <c r="CA1532" s="418"/>
      <c r="CB1532" s="418"/>
      <c r="CC1532" s="418"/>
      <c r="CD1532" s="418"/>
      <c r="CE1532" s="418"/>
      <c r="CF1532" s="418"/>
      <c r="CG1532" s="418"/>
      <c r="CH1532" s="418"/>
    </row>
    <row r="1533" spans="1:86" s="1362" customFormat="1">
      <c r="A1533" s="537" t="s">
        <v>39</v>
      </c>
      <c r="B1533" s="537" t="s">
        <v>39</v>
      </c>
      <c r="C1533" s="537" t="s">
        <v>736</v>
      </c>
      <c r="D1533" s="537">
        <v>2016</v>
      </c>
      <c r="E1533" s="1357" t="s">
        <v>24</v>
      </c>
      <c r="F1533" s="537" t="s">
        <v>101</v>
      </c>
      <c r="G1533" s="537" t="s">
        <v>750</v>
      </c>
      <c r="H1533" s="1358" t="s">
        <v>98</v>
      </c>
      <c r="I1533" s="537" t="s">
        <v>1389</v>
      </c>
      <c r="J1533" s="537" t="s">
        <v>1077</v>
      </c>
      <c r="K1533" s="369">
        <v>0</v>
      </c>
      <c r="L1533" s="369">
        <v>1692</v>
      </c>
      <c r="M1533" s="369">
        <v>0</v>
      </c>
      <c r="N1533" s="1359">
        <f t="shared" si="23"/>
        <v>1692</v>
      </c>
      <c r="O1533" s="1360"/>
      <c r="P1533" s="1361"/>
      <c r="Q1533" s="1361"/>
      <c r="R1533" s="1361"/>
      <c r="S1533" s="1361"/>
      <c r="T1533" s="1361"/>
      <c r="U1533" s="1361"/>
      <c r="V1533" s="1361"/>
      <c r="W1533" s="1361"/>
      <c r="X1533" s="1361"/>
      <c r="Y1533" s="1361"/>
      <c r="Z1533" s="1361"/>
      <c r="AA1533" s="1361"/>
      <c r="AB1533" s="1361"/>
      <c r="AC1533" s="1361"/>
      <c r="AD1533" s="1361"/>
      <c r="AE1533" s="1361"/>
      <c r="AF1533" s="1361"/>
      <c r="AG1533" s="1361"/>
      <c r="AH1533" s="1361"/>
      <c r="AI1533" s="1361"/>
      <c r="AJ1533" s="1361"/>
      <c r="AK1533" s="1361"/>
      <c r="AL1533" s="1361"/>
      <c r="AM1533" s="1361"/>
      <c r="AN1533" s="1361"/>
      <c r="AO1533" s="1361"/>
      <c r="AP1533" s="1361"/>
      <c r="AQ1533" s="1361"/>
      <c r="AR1533" s="1361"/>
      <c r="AS1533" s="1361"/>
      <c r="AT1533" s="1361"/>
      <c r="AU1533" s="1361"/>
      <c r="AV1533" s="1361"/>
      <c r="AW1533" s="1361"/>
      <c r="AX1533" s="1361"/>
      <c r="AY1533" s="1361"/>
      <c r="AZ1533" s="1361"/>
      <c r="BA1533" s="310"/>
      <c r="BB1533" s="310"/>
      <c r="BC1533" s="418"/>
      <c r="BD1533" s="418"/>
      <c r="BE1533" s="419"/>
      <c r="BF1533" s="419"/>
      <c r="BG1533" s="418"/>
      <c r="BH1533" s="418"/>
      <c r="BI1533" s="418"/>
      <c r="BJ1533" s="418"/>
      <c r="BK1533" s="418"/>
      <c r="BL1533" s="418"/>
      <c r="BM1533" s="192"/>
      <c r="BN1533" s="418"/>
      <c r="BO1533" s="418"/>
      <c r="BP1533" s="418"/>
      <c r="BQ1533" s="418"/>
      <c r="BR1533" s="418"/>
      <c r="BS1533" s="418"/>
      <c r="BT1533" s="418"/>
      <c r="BU1533" s="418"/>
      <c r="BV1533" s="418"/>
      <c r="BW1533" s="418"/>
      <c r="BX1533" s="418"/>
      <c r="BY1533" s="418"/>
      <c r="BZ1533" s="418"/>
      <c r="CA1533" s="418"/>
      <c r="CB1533" s="418"/>
      <c r="CC1533" s="418"/>
      <c r="CD1533" s="418"/>
      <c r="CE1533" s="418"/>
      <c r="CF1533" s="418"/>
      <c r="CG1533" s="418"/>
      <c r="CH1533" s="418"/>
    </row>
    <row r="1534" spans="1:86" s="1362" customFormat="1">
      <c r="A1534" s="537" t="s">
        <v>39</v>
      </c>
      <c r="B1534" s="537" t="s">
        <v>39</v>
      </c>
      <c r="C1534" s="537" t="s">
        <v>736</v>
      </c>
      <c r="D1534" s="537">
        <v>2016</v>
      </c>
      <c r="E1534" s="1357" t="s">
        <v>24</v>
      </c>
      <c r="F1534" s="537" t="s">
        <v>101</v>
      </c>
      <c r="G1534" s="537" t="s">
        <v>750</v>
      </c>
      <c r="H1534" s="1358" t="s">
        <v>548</v>
      </c>
      <c r="I1534" s="1348" t="s">
        <v>2095</v>
      </c>
      <c r="J1534" s="537" t="s">
        <v>1077</v>
      </c>
      <c r="K1534" s="369">
        <v>0</v>
      </c>
      <c r="L1534" s="369">
        <v>445</v>
      </c>
      <c r="M1534" s="369">
        <v>0</v>
      </c>
      <c r="N1534" s="1359">
        <f t="shared" si="23"/>
        <v>445</v>
      </c>
      <c r="O1534" s="1360"/>
      <c r="P1534" s="1361"/>
      <c r="Q1534" s="1361"/>
      <c r="R1534" s="1361"/>
      <c r="S1534" s="1361"/>
      <c r="T1534" s="1361"/>
      <c r="U1534" s="1361"/>
      <c r="V1534" s="1361"/>
      <c r="W1534" s="1361"/>
      <c r="X1534" s="1361"/>
      <c r="Y1534" s="1361"/>
      <c r="Z1534" s="1361"/>
      <c r="AA1534" s="1361"/>
      <c r="AB1534" s="1361"/>
      <c r="AC1534" s="1361"/>
      <c r="AD1534" s="1361"/>
      <c r="AE1534" s="1361"/>
      <c r="AF1534" s="1361"/>
      <c r="AG1534" s="1361"/>
      <c r="AH1534" s="1361"/>
      <c r="AI1534" s="1361"/>
      <c r="AJ1534" s="1361"/>
      <c r="AK1534" s="1361"/>
      <c r="AL1534" s="1361"/>
      <c r="AM1534" s="1361"/>
      <c r="AN1534" s="1361"/>
      <c r="AO1534" s="1361"/>
      <c r="AP1534" s="1361"/>
      <c r="AQ1534" s="1361"/>
      <c r="AR1534" s="1361"/>
      <c r="AS1534" s="1361"/>
      <c r="AT1534" s="1361"/>
      <c r="AU1534" s="1361"/>
      <c r="AV1534" s="1361"/>
      <c r="AW1534" s="1361"/>
      <c r="AX1534" s="1361"/>
      <c r="AY1534" s="1361"/>
      <c r="AZ1534" s="1361"/>
      <c r="BA1534" s="310"/>
      <c r="BB1534" s="310"/>
      <c r="BC1534" s="418"/>
      <c r="BD1534" s="418"/>
      <c r="BE1534" s="419"/>
      <c r="BF1534" s="419"/>
      <c r="BG1534" s="418"/>
      <c r="BH1534" s="418"/>
      <c r="BI1534" s="418"/>
      <c r="BJ1534" s="418"/>
      <c r="BK1534" s="418"/>
      <c r="BL1534" s="418"/>
      <c r="BM1534" s="192"/>
      <c r="BN1534" s="418"/>
      <c r="BO1534" s="418"/>
      <c r="BP1534" s="418"/>
      <c r="BQ1534" s="418"/>
      <c r="BR1534" s="418"/>
      <c r="BS1534" s="418"/>
      <c r="BT1534" s="418"/>
      <c r="BU1534" s="418"/>
      <c r="BV1534" s="418"/>
      <c r="BW1534" s="418"/>
      <c r="BX1534" s="418"/>
      <c r="BY1534" s="418"/>
      <c r="BZ1534" s="418"/>
      <c r="CA1534" s="418"/>
      <c r="CB1534" s="418"/>
      <c r="CC1534" s="418"/>
      <c r="CD1534" s="418"/>
      <c r="CE1534" s="418"/>
      <c r="CF1534" s="418"/>
      <c r="CG1534" s="418"/>
      <c r="CH1534" s="418"/>
    </row>
    <row r="1535" spans="1:86" s="1362" customFormat="1">
      <c r="A1535" s="537" t="s">
        <v>39</v>
      </c>
      <c r="B1535" s="537" t="s">
        <v>39</v>
      </c>
      <c r="C1535" s="537" t="s">
        <v>736</v>
      </c>
      <c r="D1535" s="537">
        <v>2016</v>
      </c>
      <c r="E1535" s="1357" t="s">
        <v>24</v>
      </c>
      <c r="F1535" s="537" t="s">
        <v>101</v>
      </c>
      <c r="G1535" s="537" t="s">
        <v>750</v>
      </c>
      <c r="H1535" s="1358" t="s">
        <v>1122</v>
      </c>
      <c r="I1535" s="537" t="s">
        <v>2797</v>
      </c>
      <c r="J1535" s="537" t="s">
        <v>1077</v>
      </c>
      <c r="K1535" s="369">
        <v>0</v>
      </c>
      <c r="L1535" s="369">
        <v>561</v>
      </c>
      <c r="M1535" s="369">
        <v>0</v>
      </c>
      <c r="N1535" s="1359">
        <f t="shared" si="23"/>
        <v>561</v>
      </c>
      <c r="O1535" s="1360"/>
      <c r="P1535" s="1361"/>
      <c r="Q1535" s="1361"/>
      <c r="R1535" s="1361"/>
      <c r="S1535" s="1361"/>
      <c r="T1535" s="1361"/>
      <c r="U1535" s="1361"/>
      <c r="V1535" s="1361"/>
      <c r="W1535" s="1361"/>
      <c r="X1535" s="1361"/>
      <c r="Y1535" s="1361"/>
      <c r="Z1535" s="1361"/>
      <c r="AA1535" s="1361"/>
      <c r="AB1535" s="1361"/>
      <c r="AC1535" s="1361"/>
      <c r="AD1535" s="1361"/>
      <c r="AE1535" s="1361"/>
      <c r="AF1535" s="1361"/>
      <c r="AG1535" s="1361"/>
      <c r="AH1535" s="1361"/>
      <c r="AI1535" s="1361"/>
      <c r="AJ1535" s="1361"/>
      <c r="AK1535" s="1361"/>
      <c r="AL1535" s="1361"/>
      <c r="AM1535" s="1361"/>
      <c r="AN1535" s="1361"/>
      <c r="AO1535" s="1361"/>
      <c r="AP1535" s="1361"/>
      <c r="AQ1535" s="1361"/>
      <c r="AR1535" s="1361"/>
      <c r="AS1535" s="1361"/>
      <c r="AT1535" s="1361"/>
      <c r="AU1535" s="1361"/>
      <c r="AV1535" s="1361"/>
      <c r="AW1535" s="1361"/>
      <c r="AX1535" s="1361"/>
      <c r="AY1535" s="1361"/>
      <c r="AZ1535" s="1361"/>
      <c r="BA1535" s="310"/>
      <c r="BB1535" s="310"/>
      <c r="BC1535" s="418"/>
      <c r="BD1535" s="418"/>
      <c r="BE1535" s="419"/>
      <c r="BF1535" s="419"/>
      <c r="BG1535" s="418"/>
      <c r="BH1535" s="418"/>
      <c r="BI1535" s="418"/>
      <c r="BJ1535" s="418"/>
      <c r="BK1535" s="418"/>
      <c r="BL1535" s="418"/>
      <c r="BM1535" s="192"/>
      <c r="BN1535" s="418"/>
      <c r="BO1535" s="418"/>
      <c r="BP1535" s="418"/>
      <c r="BQ1535" s="418"/>
      <c r="BR1535" s="418"/>
      <c r="BS1535" s="418"/>
      <c r="BT1535" s="418"/>
      <c r="BU1535" s="418"/>
      <c r="BV1535" s="418"/>
      <c r="BW1535" s="418"/>
      <c r="BX1535" s="418"/>
      <c r="BY1535" s="418"/>
      <c r="BZ1535" s="418"/>
      <c r="CA1535" s="418"/>
      <c r="CB1535" s="418"/>
      <c r="CC1535" s="418"/>
      <c r="CD1535" s="418"/>
      <c r="CE1535" s="418"/>
      <c r="CF1535" s="418"/>
      <c r="CG1535" s="418"/>
      <c r="CH1535" s="418"/>
    </row>
    <row r="1536" spans="1:86" s="1362" customFormat="1">
      <c r="A1536" s="537" t="s">
        <v>39</v>
      </c>
      <c r="B1536" s="537" t="s">
        <v>39</v>
      </c>
      <c r="C1536" s="537" t="s">
        <v>736</v>
      </c>
      <c r="D1536" s="537">
        <v>2016</v>
      </c>
      <c r="E1536" s="1357" t="s">
        <v>24</v>
      </c>
      <c r="F1536" s="537" t="s">
        <v>101</v>
      </c>
      <c r="G1536" s="537" t="s">
        <v>750</v>
      </c>
      <c r="H1536" s="1358" t="s">
        <v>551</v>
      </c>
      <c r="I1536" s="537" t="s">
        <v>2797</v>
      </c>
      <c r="J1536" s="537" t="s">
        <v>1077</v>
      </c>
      <c r="K1536" s="369">
        <v>0</v>
      </c>
      <c r="L1536" s="369">
        <v>13</v>
      </c>
      <c r="M1536" s="369">
        <v>0</v>
      </c>
      <c r="N1536" s="1359">
        <f t="shared" si="23"/>
        <v>13</v>
      </c>
      <c r="O1536" s="1360"/>
      <c r="P1536" s="1361"/>
      <c r="Q1536" s="1361"/>
      <c r="R1536" s="1361"/>
      <c r="S1536" s="1361"/>
      <c r="T1536" s="1361"/>
      <c r="U1536" s="1361"/>
      <c r="V1536" s="1361"/>
      <c r="W1536" s="1361"/>
      <c r="X1536" s="1361"/>
      <c r="Y1536" s="1361"/>
      <c r="Z1536" s="1361"/>
      <c r="AA1536" s="1361"/>
      <c r="AB1536" s="1361"/>
      <c r="AC1536" s="1361"/>
      <c r="AD1536" s="1361"/>
      <c r="AE1536" s="1361"/>
      <c r="AF1536" s="1361"/>
      <c r="AG1536" s="1361"/>
      <c r="AH1536" s="1361"/>
      <c r="AI1536" s="1361"/>
      <c r="AJ1536" s="1361"/>
      <c r="AK1536" s="1361"/>
      <c r="AL1536" s="1361"/>
      <c r="AM1536" s="1361"/>
      <c r="AN1536" s="1361"/>
      <c r="AO1536" s="1361"/>
      <c r="AP1536" s="1361"/>
      <c r="AQ1536" s="1361"/>
      <c r="AR1536" s="1361"/>
      <c r="AS1536" s="1361"/>
      <c r="AT1536" s="1361"/>
      <c r="AU1536" s="1361"/>
      <c r="AV1536" s="1361"/>
      <c r="AW1536" s="1361"/>
      <c r="AX1536" s="1361"/>
      <c r="AY1536" s="1361"/>
      <c r="AZ1536" s="1361"/>
      <c r="BA1536" s="310"/>
      <c r="BB1536" s="310"/>
      <c r="BC1536" s="418"/>
      <c r="BD1536" s="418"/>
      <c r="BE1536" s="419"/>
      <c r="BF1536" s="419"/>
      <c r="BG1536" s="418"/>
      <c r="BH1536" s="418"/>
      <c r="BI1536" s="418"/>
      <c r="BJ1536" s="418"/>
      <c r="BK1536" s="418"/>
      <c r="BL1536" s="418"/>
      <c r="BM1536" s="192"/>
      <c r="BN1536" s="418"/>
      <c r="BO1536" s="418"/>
      <c r="BP1536" s="418"/>
      <c r="BQ1536" s="418"/>
      <c r="BR1536" s="418"/>
      <c r="BS1536" s="418"/>
      <c r="BT1536" s="418"/>
      <c r="BU1536" s="418"/>
      <c r="BV1536" s="418"/>
      <c r="BW1536" s="418"/>
      <c r="BX1536" s="418"/>
      <c r="BY1536" s="418"/>
      <c r="BZ1536" s="418"/>
      <c r="CA1536" s="418"/>
      <c r="CB1536" s="418"/>
      <c r="CC1536" s="418"/>
      <c r="CD1536" s="418"/>
      <c r="CE1536" s="418"/>
      <c r="CF1536" s="418"/>
      <c r="CG1536" s="418"/>
      <c r="CH1536" s="418"/>
    </row>
    <row r="1537" spans="1:86" s="1362" customFormat="1">
      <c r="A1537" s="537" t="s">
        <v>39</v>
      </c>
      <c r="B1537" s="537" t="s">
        <v>39</v>
      </c>
      <c r="C1537" s="537" t="s">
        <v>736</v>
      </c>
      <c r="D1537" s="537">
        <v>2016</v>
      </c>
      <c r="E1537" s="1357" t="s">
        <v>24</v>
      </c>
      <c r="F1537" s="537" t="s">
        <v>101</v>
      </c>
      <c r="G1537" s="537" t="s">
        <v>750</v>
      </c>
      <c r="H1537" s="1358" t="s">
        <v>552</v>
      </c>
      <c r="I1537" s="1348" t="s">
        <v>2095</v>
      </c>
      <c r="J1537" s="537" t="s">
        <v>1077</v>
      </c>
      <c r="K1537" s="369">
        <v>0</v>
      </c>
      <c r="L1537" s="369">
        <v>1021</v>
      </c>
      <c r="M1537" s="369">
        <v>0</v>
      </c>
      <c r="N1537" s="1359">
        <f t="shared" si="23"/>
        <v>1021</v>
      </c>
      <c r="O1537" s="1360"/>
      <c r="P1537" s="1361"/>
      <c r="Q1537" s="1361"/>
      <c r="R1537" s="1361"/>
      <c r="S1537" s="1361"/>
      <c r="T1537" s="1361"/>
      <c r="U1537" s="1361"/>
      <c r="V1537" s="1361"/>
      <c r="W1537" s="1361"/>
      <c r="X1537" s="1361"/>
      <c r="Y1537" s="1361"/>
      <c r="Z1537" s="1361"/>
      <c r="AA1537" s="1361"/>
      <c r="AB1537" s="1361"/>
      <c r="AC1537" s="1361"/>
      <c r="AD1537" s="1361"/>
      <c r="AE1537" s="1361"/>
      <c r="AF1537" s="1361"/>
      <c r="AG1537" s="1361"/>
      <c r="AH1537" s="1361"/>
      <c r="AI1537" s="1361"/>
      <c r="AJ1537" s="1361"/>
      <c r="AK1537" s="1361"/>
      <c r="AL1537" s="1361"/>
      <c r="AM1537" s="1361"/>
      <c r="AN1537" s="1361"/>
      <c r="AO1537" s="1361"/>
      <c r="AP1537" s="1361"/>
      <c r="AQ1537" s="1361"/>
      <c r="AR1537" s="1361"/>
      <c r="AS1537" s="1361"/>
      <c r="AT1537" s="1361"/>
      <c r="AU1537" s="1361"/>
      <c r="AV1537" s="1361"/>
      <c r="AW1537" s="1361"/>
      <c r="AX1537" s="1361"/>
      <c r="AY1537" s="1361"/>
      <c r="AZ1537" s="1361"/>
      <c r="BA1537" s="310"/>
      <c r="BB1537" s="310"/>
      <c r="BC1537" s="418"/>
      <c r="BD1537" s="418"/>
      <c r="BE1537" s="419"/>
      <c r="BF1537" s="419"/>
      <c r="BG1537" s="418"/>
      <c r="BH1537" s="418"/>
      <c r="BI1537" s="418"/>
      <c r="BJ1537" s="418"/>
      <c r="BK1537" s="418"/>
      <c r="BL1537" s="418"/>
      <c r="BM1537" s="192"/>
      <c r="BN1537" s="418"/>
      <c r="BO1537" s="418"/>
      <c r="BP1537" s="418"/>
      <c r="BQ1537" s="418"/>
      <c r="BR1537" s="418"/>
      <c r="BS1537" s="418"/>
      <c r="BT1537" s="418"/>
      <c r="BU1537" s="418"/>
      <c r="BV1537" s="418"/>
      <c r="BW1537" s="418"/>
      <c r="BX1537" s="418"/>
      <c r="BY1537" s="418"/>
      <c r="BZ1537" s="418"/>
      <c r="CA1537" s="418"/>
      <c r="CB1537" s="418"/>
      <c r="CC1537" s="418"/>
      <c r="CD1537" s="418"/>
      <c r="CE1537" s="418"/>
      <c r="CF1537" s="418"/>
      <c r="CG1537" s="418"/>
      <c r="CH1537" s="418"/>
    </row>
    <row r="1538" spans="1:86" s="1362" customFormat="1">
      <c r="A1538" s="537" t="s">
        <v>39</v>
      </c>
      <c r="B1538" s="537" t="s">
        <v>39</v>
      </c>
      <c r="C1538" s="537" t="s">
        <v>736</v>
      </c>
      <c r="D1538" s="537">
        <v>2016</v>
      </c>
      <c r="E1538" s="1357" t="s">
        <v>24</v>
      </c>
      <c r="F1538" s="537" t="s">
        <v>101</v>
      </c>
      <c r="G1538" s="537" t="s">
        <v>750</v>
      </c>
      <c r="H1538" s="1358" t="s">
        <v>1170</v>
      </c>
      <c r="I1538" s="537" t="s">
        <v>2797</v>
      </c>
      <c r="J1538" s="537" t="s">
        <v>1077</v>
      </c>
      <c r="K1538" s="369">
        <v>0</v>
      </c>
      <c r="L1538" s="369">
        <v>4</v>
      </c>
      <c r="M1538" s="369">
        <v>0</v>
      </c>
      <c r="N1538" s="1359">
        <f t="shared" si="23"/>
        <v>4</v>
      </c>
      <c r="O1538" s="1360"/>
      <c r="P1538" s="1361"/>
      <c r="Q1538" s="1361"/>
      <c r="R1538" s="1361"/>
      <c r="S1538" s="1361"/>
      <c r="T1538" s="1361"/>
      <c r="U1538" s="1361"/>
      <c r="V1538" s="1361"/>
      <c r="W1538" s="1361"/>
      <c r="X1538" s="1361"/>
      <c r="Y1538" s="1361"/>
      <c r="Z1538" s="1361"/>
      <c r="AA1538" s="1361"/>
      <c r="AB1538" s="1361"/>
      <c r="AC1538" s="1361"/>
      <c r="AD1538" s="1361"/>
      <c r="AE1538" s="1361"/>
      <c r="AF1538" s="1361"/>
      <c r="AG1538" s="1361"/>
      <c r="AH1538" s="1361"/>
      <c r="AI1538" s="1361"/>
      <c r="AJ1538" s="1361"/>
      <c r="AK1538" s="1361"/>
      <c r="AL1538" s="1361"/>
      <c r="AM1538" s="1361"/>
      <c r="AN1538" s="1361"/>
      <c r="AO1538" s="1361"/>
      <c r="AP1538" s="1361"/>
      <c r="AQ1538" s="1361"/>
      <c r="AR1538" s="1361"/>
      <c r="AS1538" s="1361"/>
      <c r="AT1538" s="1361"/>
      <c r="AU1538" s="1361"/>
      <c r="AV1538" s="1361"/>
      <c r="AW1538" s="1361"/>
      <c r="AX1538" s="1361"/>
      <c r="AY1538" s="1361"/>
      <c r="AZ1538" s="1361"/>
      <c r="BA1538" s="310"/>
      <c r="BB1538" s="310"/>
      <c r="BC1538" s="418"/>
      <c r="BD1538" s="418"/>
      <c r="BE1538" s="419"/>
      <c r="BF1538" s="419"/>
      <c r="BG1538" s="418"/>
      <c r="BH1538" s="418"/>
      <c r="BI1538" s="418"/>
      <c r="BJ1538" s="418"/>
      <c r="BK1538" s="418"/>
      <c r="BL1538" s="418"/>
      <c r="BM1538" s="192"/>
      <c r="BN1538" s="418"/>
      <c r="BO1538" s="418"/>
      <c r="BP1538" s="418"/>
      <c r="BQ1538" s="418"/>
      <c r="BR1538" s="418"/>
      <c r="BS1538" s="418"/>
      <c r="BT1538" s="418"/>
      <c r="BU1538" s="418"/>
      <c r="BV1538" s="418"/>
      <c r="BW1538" s="418"/>
      <c r="BX1538" s="418"/>
      <c r="BY1538" s="418"/>
      <c r="BZ1538" s="418"/>
      <c r="CA1538" s="418"/>
      <c r="CB1538" s="418"/>
      <c r="CC1538" s="418"/>
      <c r="CD1538" s="418"/>
      <c r="CE1538" s="418"/>
      <c r="CF1538" s="418"/>
      <c r="CG1538" s="418"/>
      <c r="CH1538" s="418"/>
    </row>
    <row r="1539" spans="1:86" s="1362" customFormat="1">
      <c r="A1539" s="537" t="s">
        <v>39</v>
      </c>
      <c r="B1539" s="537" t="s">
        <v>39</v>
      </c>
      <c r="C1539" s="537" t="s">
        <v>736</v>
      </c>
      <c r="D1539" s="537">
        <v>2016</v>
      </c>
      <c r="E1539" s="1357" t="s">
        <v>24</v>
      </c>
      <c r="F1539" s="537" t="s">
        <v>101</v>
      </c>
      <c r="G1539" s="537" t="s">
        <v>750</v>
      </c>
      <c r="H1539" s="1358" t="s">
        <v>85</v>
      </c>
      <c r="I1539" s="537" t="s">
        <v>1389</v>
      </c>
      <c r="J1539" s="537" t="s">
        <v>1077</v>
      </c>
      <c r="K1539" s="369">
        <v>0</v>
      </c>
      <c r="L1539" s="369">
        <v>11989</v>
      </c>
      <c r="M1539" s="369">
        <v>0</v>
      </c>
      <c r="N1539" s="1359">
        <f t="shared" si="23"/>
        <v>11989</v>
      </c>
      <c r="O1539" s="1360"/>
      <c r="P1539" s="1361"/>
      <c r="Q1539" s="1361"/>
      <c r="R1539" s="1361"/>
      <c r="S1539" s="1361"/>
      <c r="T1539" s="1361"/>
      <c r="U1539" s="1361"/>
      <c r="V1539" s="1361"/>
      <c r="W1539" s="1361"/>
      <c r="X1539" s="1361"/>
      <c r="Y1539" s="1361"/>
      <c r="Z1539" s="1361"/>
      <c r="AA1539" s="1361"/>
      <c r="AB1539" s="1361"/>
      <c r="AC1539" s="1361"/>
      <c r="AD1539" s="1361"/>
      <c r="AE1539" s="1361"/>
      <c r="AF1539" s="1361"/>
      <c r="AG1539" s="1361"/>
      <c r="AH1539" s="1361"/>
      <c r="AI1539" s="1361"/>
      <c r="AJ1539" s="1361"/>
      <c r="AK1539" s="1361"/>
      <c r="AL1539" s="1361"/>
      <c r="AM1539" s="1361"/>
      <c r="AN1539" s="1361"/>
      <c r="AO1539" s="1361"/>
      <c r="AP1539" s="1361"/>
      <c r="AQ1539" s="1361"/>
      <c r="AR1539" s="1361"/>
      <c r="AS1539" s="1361"/>
      <c r="AT1539" s="1361"/>
      <c r="AU1539" s="1361"/>
      <c r="AV1539" s="1361"/>
      <c r="AW1539" s="1361"/>
      <c r="AX1539" s="1361"/>
      <c r="AY1539" s="1361"/>
      <c r="AZ1539" s="1361"/>
      <c r="BA1539" s="310"/>
      <c r="BB1539" s="310"/>
      <c r="BC1539" s="418"/>
      <c r="BD1539" s="418"/>
      <c r="BE1539" s="419"/>
      <c r="BF1539" s="419"/>
      <c r="BG1539" s="418"/>
      <c r="BH1539" s="418"/>
      <c r="BI1539" s="418"/>
      <c r="BJ1539" s="418"/>
      <c r="BK1539" s="418"/>
      <c r="BL1539" s="418"/>
      <c r="BM1539" s="192"/>
      <c r="BN1539" s="418"/>
      <c r="BO1539" s="418"/>
      <c r="BP1539" s="418"/>
      <c r="BQ1539" s="418"/>
      <c r="BR1539" s="418"/>
      <c r="BS1539" s="418"/>
      <c r="BT1539" s="418"/>
      <c r="BU1539" s="418"/>
      <c r="BV1539" s="418"/>
      <c r="BW1539" s="418"/>
      <c r="BX1539" s="418"/>
      <c r="BY1539" s="418"/>
      <c r="BZ1539" s="418"/>
      <c r="CA1539" s="418"/>
      <c r="CB1539" s="418"/>
      <c r="CC1539" s="418"/>
      <c r="CD1539" s="418"/>
      <c r="CE1539" s="418"/>
      <c r="CF1539" s="418"/>
      <c r="CG1539" s="418"/>
      <c r="CH1539" s="418"/>
    </row>
    <row r="1540" spans="1:86" s="1362" customFormat="1">
      <c r="A1540" s="537" t="s">
        <v>39</v>
      </c>
      <c r="B1540" s="537" t="s">
        <v>39</v>
      </c>
      <c r="C1540" s="537" t="s">
        <v>736</v>
      </c>
      <c r="D1540" s="537">
        <v>2016</v>
      </c>
      <c r="E1540" s="1357" t="s">
        <v>24</v>
      </c>
      <c r="F1540" s="537" t="s">
        <v>101</v>
      </c>
      <c r="G1540" s="537" t="s">
        <v>750</v>
      </c>
      <c r="H1540" s="1358" t="s">
        <v>1636</v>
      </c>
      <c r="I1540" s="537" t="s">
        <v>2797</v>
      </c>
      <c r="J1540" s="537" t="s">
        <v>1077</v>
      </c>
      <c r="K1540" s="369">
        <v>0</v>
      </c>
      <c r="L1540" s="369">
        <v>3</v>
      </c>
      <c r="M1540" s="369">
        <v>0</v>
      </c>
      <c r="N1540" s="1359">
        <f t="shared" si="23"/>
        <v>3</v>
      </c>
      <c r="O1540" s="1360"/>
      <c r="P1540" s="1361"/>
      <c r="Q1540" s="1361"/>
      <c r="R1540" s="1361"/>
      <c r="S1540" s="1361"/>
      <c r="T1540" s="1361"/>
      <c r="U1540" s="1361"/>
      <c r="V1540" s="1361"/>
      <c r="W1540" s="1361"/>
      <c r="X1540" s="1361"/>
      <c r="Y1540" s="1361"/>
      <c r="Z1540" s="1361"/>
      <c r="AA1540" s="1361"/>
      <c r="AB1540" s="1361"/>
      <c r="AC1540" s="1361"/>
      <c r="AD1540" s="1361"/>
      <c r="AE1540" s="1361"/>
      <c r="AF1540" s="1361"/>
      <c r="AG1540" s="1361"/>
      <c r="AH1540" s="1361"/>
      <c r="AI1540" s="1361"/>
      <c r="AJ1540" s="1361"/>
      <c r="AK1540" s="1361"/>
      <c r="AL1540" s="1361"/>
      <c r="AM1540" s="1361"/>
      <c r="AN1540" s="1361"/>
      <c r="AO1540" s="1361"/>
      <c r="AP1540" s="1361"/>
      <c r="AQ1540" s="1361"/>
      <c r="AR1540" s="1361"/>
      <c r="AS1540" s="1361"/>
      <c r="AT1540" s="1361"/>
      <c r="AU1540" s="1361"/>
      <c r="AV1540" s="1361"/>
      <c r="AW1540" s="1361"/>
      <c r="AX1540" s="1361"/>
      <c r="AY1540" s="1361"/>
      <c r="AZ1540" s="1361"/>
      <c r="BA1540" s="310"/>
      <c r="BB1540" s="310"/>
      <c r="BC1540" s="418"/>
      <c r="BD1540" s="418"/>
      <c r="BE1540" s="419"/>
      <c r="BF1540" s="419"/>
      <c r="BG1540" s="418"/>
      <c r="BH1540" s="418"/>
      <c r="BI1540" s="418"/>
      <c r="BJ1540" s="418"/>
      <c r="BK1540" s="418"/>
      <c r="BL1540" s="418"/>
      <c r="BM1540" s="192"/>
      <c r="BN1540" s="418"/>
      <c r="BO1540" s="418"/>
      <c r="BP1540" s="418"/>
      <c r="BQ1540" s="418"/>
      <c r="BR1540" s="418"/>
      <c r="BS1540" s="418"/>
      <c r="BT1540" s="418"/>
      <c r="BU1540" s="418"/>
      <c r="BV1540" s="418"/>
      <c r="BW1540" s="418"/>
      <c r="BX1540" s="418"/>
      <c r="BY1540" s="418"/>
      <c r="BZ1540" s="418"/>
      <c r="CA1540" s="418"/>
      <c r="CB1540" s="418"/>
      <c r="CC1540" s="418"/>
      <c r="CD1540" s="418"/>
      <c r="CE1540" s="418"/>
      <c r="CF1540" s="418"/>
      <c r="CG1540" s="418"/>
      <c r="CH1540" s="418"/>
    </row>
    <row r="1541" spans="1:86" s="1362" customFormat="1">
      <c r="A1541" s="537" t="s">
        <v>39</v>
      </c>
      <c r="B1541" s="537" t="s">
        <v>39</v>
      </c>
      <c r="C1541" s="537" t="s">
        <v>736</v>
      </c>
      <c r="D1541" s="537">
        <v>2016</v>
      </c>
      <c r="E1541" s="1357" t="s">
        <v>24</v>
      </c>
      <c r="F1541" s="537" t="s">
        <v>101</v>
      </c>
      <c r="G1541" s="537" t="s">
        <v>750</v>
      </c>
      <c r="H1541" s="1358" t="s">
        <v>558</v>
      </c>
      <c r="I1541" s="537" t="s">
        <v>2797</v>
      </c>
      <c r="J1541" s="537" t="s">
        <v>1077</v>
      </c>
      <c r="K1541" s="369">
        <v>0</v>
      </c>
      <c r="L1541" s="369">
        <v>3265</v>
      </c>
      <c r="M1541" s="369">
        <v>0</v>
      </c>
      <c r="N1541" s="1359">
        <f t="shared" si="23"/>
        <v>3265</v>
      </c>
      <c r="O1541" s="1360"/>
      <c r="P1541" s="1361"/>
      <c r="Q1541" s="1361"/>
      <c r="R1541" s="1361"/>
      <c r="S1541" s="1361"/>
      <c r="T1541" s="1361"/>
      <c r="U1541" s="1361"/>
      <c r="V1541" s="1361"/>
      <c r="W1541" s="1361"/>
      <c r="X1541" s="1361"/>
      <c r="Y1541" s="1361"/>
      <c r="Z1541" s="1361"/>
      <c r="AA1541" s="1361"/>
      <c r="AB1541" s="1361"/>
      <c r="AC1541" s="1361"/>
      <c r="AD1541" s="1361"/>
      <c r="AE1541" s="1361"/>
      <c r="AF1541" s="1361"/>
      <c r="AG1541" s="1361"/>
      <c r="AH1541" s="1361"/>
      <c r="AI1541" s="1361"/>
      <c r="AJ1541" s="1361"/>
      <c r="AK1541" s="1361"/>
      <c r="AL1541" s="1361"/>
      <c r="AM1541" s="1361"/>
      <c r="AN1541" s="1361"/>
      <c r="AO1541" s="1361"/>
      <c r="AP1541" s="1361"/>
      <c r="AQ1541" s="1361"/>
      <c r="AR1541" s="1361"/>
      <c r="AS1541" s="1361"/>
      <c r="AT1541" s="1361"/>
      <c r="AU1541" s="1361"/>
      <c r="AV1541" s="1361"/>
      <c r="AW1541" s="1361"/>
      <c r="AX1541" s="1361"/>
      <c r="AY1541" s="1361"/>
      <c r="AZ1541" s="1361"/>
      <c r="BA1541" s="310"/>
      <c r="BB1541" s="310"/>
      <c r="BC1541" s="418"/>
      <c r="BD1541" s="418"/>
      <c r="BE1541" s="419"/>
      <c r="BF1541" s="419"/>
      <c r="BG1541" s="418"/>
      <c r="BH1541" s="418"/>
      <c r="BI1541" s="418"/>
      <c r="BJ1541" s="418"/>
      <c r="BK1541" s="418"/>
      <c r="BL1541" s="418"/>
      <c r="BM1541" s="192"/>
      <c r="BN1541" s="418"/>
      <c r="BO1541" s="418"/>
      <c r="BP1541" s="418"/>
      <c r="BQ1541" s="418"/>
      <c r="BR1541" s="418"/>
      <c r="BS1541" s="418"/>
      <c r="BT1541" s="418"/>
      <c r="BU1541" s="418"/>
      <c r="BV1541" s="418"/>
      <c r="BW1541" s="418"/>
      <c r="BX1541" s="418"/>
      <c r="BY1541" s="418"/>
      <c r="BZ1541" s="418"/>
      <c r="CA1541" s="418"/>
      <c r="CB1541" s="418"/>
      <c r="CC1541" s="418"/>
      <c r="CD1541" s="418"/>
      <c r="CE1541" s="418"/>
      <c r="CF1541" s="418"/>
      <c r="CG1541" s="418"/>
      <c r="CH1541" s="418"/>
    </row>
    <row r="1542" spans="1:86" s="1362" customFormat="1">
      <c r="A1542" s="537" t="s">
        <v>39</v>
      </c>
      <c r="B1542" s="537" t="s">
        <v>39</v>
      </c>
      <c r="C1542" s="537" t="s">
        <v>736</v>
      </c>
      <c r="D1542" s="537">
        <v>2016</v>
      </c>
      <c r="E1542" s="1357" t="s">
        <v>24</v>
      </c>
      <c r="F1542" s="537" t="s">
        <v>101</v>
      </c>
      <c r="G1542" s="537" t="s">
        <v>750</v>
      </c>
      <c r="H1542" s="1358" t="s">
        <v>559</v>
      </c>
      <c r="I1542" s="537" t="s">
        <v>2797</v>
      </c>
      <c r="J1542" s="537" t="s">
        <v>1077</v>
      </c>
      <c r="K1542" s="369">
        <v>0</v>
      </c>
      <c r="L1542" s="369">
        <v>2</v>
      </c>
      <c r="M1542" s="369">
        <v>0</v>
      </c>
      <c r="N1542" s="1359">
        <f t="shared" ref="N1542:N1605" si="24">K1542+L1542+M1542</f>
        <v>2</v>
      </c>
      <c r="O1542" s="1360"/>
      <c r="P1542" s="1361"/>
      <c r="Q1542" s="1361"/>
      <c r="R1542" s="1361"/>
      <c r="S1542" s="1361"/>
      <c r="T1542" s="1361"/>
      <c r="U1542" s="1361"/>
      <c r="V1542" s="1361"/>
      <c r="W1542" s="1361"/>
      <c r="X1542" s="1361"/>
      <c r="Y1542" s="1361"/>
      <c r="Z1542" s="1361"/>
      <c r="AA1542" s="1361"/>
      <c r="AB1542" s="1361"/>
      <c r="AC1542" s="1361"/>
      <c r="AD1542" s="1361"/>
      <c r="AE1542" s="1361"/>
      <c r="AF1542" s="1361"/>
      <c r="AG1542" s="1361"/>
      <c r="AH1542" s="1361"/>
      <c r="AI1542" s="1361"/>
      <c r="AJ1542" s="1361"/>
      <c r="AK1542" s="1361"/>
      <c r="AL1542" s="1361"/>
      <c r="AM1542" s="1361"/>
      <c r="AN1542" s="1361"/>
      <c r="AO1542" s="1361"/>
      <c r="AP1542" s="1361"/>
      <c r="AQ1542" s="1361"/>
      <c r="AR1542" s="1361"/>
      <c r="AS1542" s="1361"/>
      <c r="AT1542" s="1361"/>
      <c r="AU1542" s="1361"/>
      <c r="AV1542" s="1361"/>
      <c r="AW1542" s="1361"/>
      <c r="AX1542" s="1361"/>
      <c r="AY1542" s="1361"/>
      <c r="AZ1542" s="1361"/>
      <c r="BA1542" s="310"/>
      <c r="BB1542" s="310"/>
      <c r="BC1542" s="418"/>
      <c r="BD1542" s="418"/>
      <c r="BE1542" s="419"/>
      <c r="BF1542" s="419"/>
      <c r="BG1542" s="418"/>
      <c r="BH1542" s="418"/>
      <c r="BI1542" s="418"/>
      <c r="BJ1542" s="418"/>
      <c r="BK1542" s="418"/>
      <c r="BL1542" s="418"/>
      <c r="BM1542" s="192"/>
      <c r="BN1542" s="418"/>
      <c r="BO1542" s="418"/>
      <c r="BP1542" s="418"/>
      <c r="BQ1542" s="418"/>
      <c r="BR1542" s="418"/>
      <c r="BS1542" s="418"/>
      <c r="BT1542" s="418"/>
      <c r="BU1542" s="418"/>
      <c r="BV1542" s="418"/>
      <c r="BW1542" s="418"/>
      <c r="BX1542" s="418"/>
      <c r="BY1542" s="418"/>
      <c r="BZ1542" s="418"/>
      <c r="CA1542" s="418"/>
      <c r="CB1542" s="418"/>
      <c r="CC1542" s="418"/>
      <c r="CD1542" s="418"/>
      <c r="CE1542" s="418"/>
      <c r="CF1542" s="418"/>
      <c r="CG1542" s="418"/>
      <c r="CH1542" s="418"/>
    </row>
    <row r="1543" spans="1:86" s="1362" customFormat="1">
      <c r="A1543" s="537" t="s">
        <v>39</v>
      </c>
      <c r="B1543" s="537" t="s">
        <v>39</v>
      </c>
      <c r="C1543" s="537" t="s">
        <v>736</v>
      </c>
      <c r="D1543" s="537">
        <v>2016</v>
      </c>
      <c r="E1543" s="1357" t="s">
        <v>24</v>
      </c>
      <c r="F1543" s="537" t="s">
        <v>101</v>
      </c>
      <c r="G1543" s="537" t="s">
        <v>750</v>
      </c>
      <c r="H1543" s="1358" t="s">
        <v>1137</v>
      </c>
      <c r="I1543" s="537" t="s">
        <v>2797</v>
      </c>
      <c r="J1543" s="537" t="s">
        <v>1077</v>
      </c>
      <c r="K1543" s="369">
        <v>0</v>
      </c>
      <c r="L1543" s="369">
        <v>736</v>
      </c>
      <c r="M1543" s="369">
        <v>0</v>
      </c>
      <c r="N1543" s="1359">
        <f t="shared" si="24"/>
        <v>736</v>
      </c>
      <c r="O1543" s="1360"/>
      <c r="P1543" s="1361"/>
      <c r="Q1543" s="1361"/>
      <c r="R1543" s="1361"/>
      <c r="S1543" s="1361"/>
      <c r="T1543" s="1361"/>
      <c r="U1543" s="1361"/>
      <c r="V1543" s="1361"/>
      <c r="W1543" s="1361"/>
      <c r="X1543" s="1361"/>
      <c r="Y1543" s="1361"/>
      <c r="Z1543" s="1361"/>
      <c r="AA1543" s="1361"/>
      <c r="AB1543" s="1361"/>
      <c r="AC1543" s="1361"/>
      <c r="AD1543" s="1361"/>
      <c r="AE1543" s="1361"/>
      <c r="AF1543" s="1361"/>
      <c r="AG1543" s="1361"/>
      <c r="AH1543" s="1361"/>
      <c r="AI1543" s="1361"/>
      <c r="AJ1543" s="1361"/>
      <c r="AK1543" s="1361"/>
      <c r="AL1543" s="1361"/>
      <c r="AM1543" s="1361"/>
      <c r="AN1543" s="1361"/>
      <c r="AO1543" s="1361"/>
      <c r="AP1543" s="1361"/>
      <c r="AQ1543" s="1361"/>
      <c r="AR1543" s="1361"/>
      <c r="AS1543" s="1361"/>
      <c r="AT1543" s="1361"/>
      <c r="AU1543" s="1361"/>
      <c r="AV1543" s="1361"/>
      <c r="AW1543" s="1361"/>
      <c r="AX1543" s="1361"/>
      <c r="AY1543" s="1361"/>
      <c r="AZ1543" s="1361"/>
      <c r="BA1543" s="310"/>
      <c r="BB1543" s="310"/>
      <c r="BC1543" s="418"/>
      <c r="BD1543" s="418"/>
      <c r="BE1543" s="419"/>
      <c r="BF1543" s="419"/>
      <c r="BG1543" s="418"/>
      <c r="BH1543" s="418"/>
      <c r="BI1543" s="418"/>
      <c r="BJ1543" s="418"/>
      <c r="BK1543" s="418"/>
      <c r="BL1543" s="418"/>
      <c r="BM1543" s="192"/>
      <c r="BN1543" s="418"/>
      <c r="BO1543" s="418"/>
      <c r="BP1543" s="418"/>
      <c r="BQ1543" s="418"/>
      <c r="BR1543" s="418"/>
      <c r="BS1543" s="418"/>
      <c r="BT1543" s="418"/>
      <c r="BU1543" s="418"/>
      <c r="BV1543" s="418"/>
      <c r="BW1543" s="418"/>
      <c r="BX1543" s="418"/>
      <c r="BY1543" s="418"/>
      <c r="BZ1543" s="418"/>
      <c r="CA1543" s="418"/>
      <c r="CB1543" s="418"/>
      <c r="CC1543" s="418"/>
      <c r="CD1543" s="418"/>
      <c r="CE1543" s="418"/>
      <c r="CF1543" s="418"/>
      <c r="CG1543" s="418"/>
      <c r="CH1543" s="418"/>
    </row>
    <row r="1544" spans="1:86" s="1362" customFormat="1">
      <c r="A1544" s="537" t="s">
        <v>39</v>
      </c>
      <c r="B1544" s="537" t="s">
        <v>39</v>
      </c>
      <c r="C1544" s="537" t="s">
        <v>736</v>
      </c>
      <c r="D1544" s="537">
        <v>2016</v>
      </c>
      <c r="E1544" s="1357" t="s">
        <v>24</v>
      </c>
      <c r="F1544" s="537" t="s">
        <v>101</v>
      </c>
      <c r="G1544" s="537" t="s">
        <v>750</v>
      </c>
      <c r="H1544" s="1358" t="s">
        <v>1637</v>
      </c>
      <c r="I1544" s="537" t="s">
        <v>2797</v>
      </c>
      <c r="J1544" s="537" t="s">
        <v>1077</v>
      </c>
      <c r="K1544" s="369">
        <v>0</v>
      </c>
      <c r="L1544" s="369">
        <v>29</v>
      </c>
      <c r="M1544" s="369">
        <v>0</v>
      </c>
      <c r="N1544" s="1359">
        <f t="shared" si="24"/>
        <v>29</v>
      </c>
      <c r="O1544" s="1360"/>
      <c r="P1544" s="1361"/>
      <c r="Q1544" s="1361"/>
      <c r="R1544" s="1361"/>
      <c r="S1544" s="1361"/>
      <c r="T1544" s="1361"/>
      <c r="U1544" s="1361"/>
      <c r="V1544" s="1361"/>
      <c r="W1544" s="1361"/>
      <c r="X1544" s="1361"/>
      <c r="Y1544" s="1361"/>
      <c r="Z1544" s="1361"/>
      <c r="AA1544" s="1361"/>
      <c r="AB1544" s="1361"/>
      <c r="AC1544" s="1361"/>
      <c r="AD1544" s="1361"/>
      <c r="AE1544" s="1361"/>
      <c r="AF1544" s="1361"/>
      <c r="AG1544" s="1361"/>
      <c r="AH1544" s="1361"/>
      <c r="AI1544" s="1361"/>
      <c r="AJ1544" s="1361"/>
      <c r="AK1544" s="1361"/>
      <c r="AL1544" s="1361"/>
      <c r="AM1544" s="1361"/>
      <c r="AN1544" s="1361"/>
      <c r="AO1544" s="1361"/>
      <c r="AP1544" s="1361"/>
      <c r="AQ1544" s="1361"/>
      <c r="AR1544" s="1361"/>
      <c r="AS1544" s="1361"/>
      <c r="AT1544" s="1361"/>
      <c r="AU1544" s="1361"/>
      <c r="AV1544" s="1361"/>
      <c r="AW1544" s="1361"/>
      <c r="AX1544" s="1361"/>
      <c r="AY1544" s="1361"/>
      <c r="AZ1544" s="1361"/>
      <c r="BA1544" s="310"/>
      <c r="BB1544" s="310"/>
      <c r="BC1544" s="418"/>
      <c r="BD1544" s="418"/>
      <c r="BE1544" s="419"/>
      <c r="BF1544" s="419"/>
      <c r="BG1544" s="418"/>
      <c r="BH1544" s="418"/>
      <c r="BI1544" s="418"/>
      <c r="BJ1544" s="418"/>
      <c r="BK1544" s="418"/>
      <c r="BL1544" s="418"/>
      <c r="BM1544" s="192"/>
      <c r="BN1544" s="418"/>
      <c r="BO1544" s="418"/>
      <c r="BP1544" s="418"/>
      <c r="BQ1544" s="418"/>
      <c r="BR1544" s="418"/>
      <c r="BS1544" s="418"/>
      <c r="BT1544" s="418"/>
      <c r="BU1544" s="418"/>
      <c r="BV1544" s="418"/>
      <c r="BW1544" s="418"/>
      <c r="BX1544" s="418"/>
      <c r="BY1544" s="418"/>
      <c r="BZ1544" s="418"/>
      <c r="CA1544" s="418"/>
      <c r="CB1544" s="418"/>
      <c r="CC1544" s="418"/>
      <c r="CD1544" s="418"/>
      <c r="CE1544" s="418"/>
      <c r="CF1544" s="418"/>
      <c r="CG1544" s="418"/>
      <c r="CH1544" s="418"/>
    </row>
    <row r="1545" spans="1:86" s="1362" customFormat="1">
      <c r="A1545" s="537" t="s">
        <v>39</v>
      </c>
      <c r="B1545" s="537" t="s">
        <v>39</v>
      </c>
      <c r="C1545" s="537" t="s">
        <v>736</v>
      </c>
      <c r="D1545" s="537">
        <v>2016</v>
      </c>
      <c r="E1545" s="1357" t="s">
        <v>24</v>
      </c>
      <c r="F1545" s="537" t="s">
        <v>101</v>
      </c>
      <c r="G1545" s="537" t="s">
        <v>750</v>
      </c>
      <c r="H1545" s="1358" t="s">
        <v>570</v>
      </c>
      <c r="I1545" s="537" t="s">
        <v>1389</v>
      </c>
      <c r="J1545" s="537" t="s">
        <v>1077</v>
      </c>
      <c r="K1545" s="369">
        <v>0</v>
      </c>
      <c r="L1545" s="369">
        <v>12</v>
      </c>
      <c r="M1545" s="369">
        <v>0</v>
      </c>
      <c r="N1545" s="1359">
        <f t="shared" si="24"/>
        <v>12</v>
      </c>
      <c r="O1545" s="1360"/>
      <c r="P1545" s="1361"/>
      <c r="Q1545" s="1361"/>
      <c r="R1545" s="1361"/>
      <c r="S1545" s="1361"/>
      <c r="T1545" s="1361"/>
      <c r="U1545" s="1361"/>
      <c r="V1545" s="1361"/>
      <c r="W1545" s="1361"/>
      <c r="X1545" s="1361"/>
      <c r="Y1545" s="1361"/>
      <c r="Z1545" s="1361"/>
      <c r="AA1545" s="1361"/>
      <c r="AB1545" s="1361"/>
      <c r="AC1545" s="1361"/>
      <c r="AD1545" s="1361"/>
      <c r="AE1545" s="1361"/>
      <c r="AF1545" s="1361"/>
      <c r="AG1545" s="1361"/>
      <c r="AH1545" s="1361"/>
      <c r="AI1545" s="1361"/>
      <c r="AJ1545" s="1361"/>
      <c r="AK1545" s="1361"/>
      <c r="AL1545" s="1361"/>
      <c r="AM1545" s="1361"/>
      <c r="AN1545" s="1361"/>
      <c r="AO1545" s="1361"/>
      <c r="AP1545" s="1361"/>
      <c r="AQ1545" s="1361"/>
      <c r="AR1545" s="1361"/>
      <c r="AS1545" s="1361"/>
      <c r="AT1545" s="1361"/>
      <c r="AU1545" s="1361"/>
      <c r="AV1545" s="1361"/>
      <c r="AW1545" s="1361"/>
      <c r="AX1545" s="1361"/>
      <c r="AY1545" s="1361"/>
      <c r="AZ1545" s="1361"/>
      <c r="BA1545" s="310"/>
      <c r="BB1545" s="310"/>
      <c r="BC1545" s="418"/>
      <c r="BD1545" s="418"/>
      <c r="BE1545" s="419"/>
      <c r="BF1545" s="419"/>
      <c r="BG1545" s="418"/>
      <c r="BH1545" s="418"/>
      <c r="BI1545" s="418"/>
      <c r="BJ1545" s="418"/>
      <c r="BK1545" s="418"/>
      <c r="BL1545" s="418"/>
      <c r="BM1545" s="192"/>
      <c r="BN1545" s="418"/>
      <c r="BO1545" s="418"/>
      <c r="BP1545" s="418"/>
      <c r="BQ1545" s="418"/>
      <c r="BR1545" s="418"/>
      <c r="BS1545" s="418"/>
      <c r="BT1545" s="418"/>
      <c r="BU1545" s="418"/>
      <c r="BV1545" s="418"/>
      <c r="BW1545" s="418"/>
      <c r="BX1545" s="418"/>
      <c r="BY1545" s="418"/>
      <c r="BZ1545" s="418"/>
      <c r="CA1545" s="418"/>
      <c r="CB1545" s="418"/>
      <c r="CC1545" s="418"/>
      <c r="CD1545" s="418"/>
      <c r="CE1545" s="418"/>
      <c r="CF1545" s="418"/>
      <c r="CG1545" s="418"/>
      <c r="CH1545" s="418"/>
    </row>
    <row r="1546" spans="1:86" s="1362" customFormat="1">
      <c r="A1546" s="537" t="s">
        <v>39</v>
      </c>
      <c r="B1546" s="537" t="s">
        <v>39</v>
      </c>
      <c r="C1546" s="537" t="s">
        <v>736</v>
      </c>
      <c r="D1546" s="537">
        <v>2016</v>
      </c>
      <c r="E1546" s="1357" t="s">
        <v>24</v>
      </c>
      <c r="F1546" s="537" t="s">
        <v>101</v>
      </c>
      <c r="G1546" s="537" t="s">
        <v>750</v>
      </c>
      <c r="H1546" s="1358" t="s">
        <v>572</v>
      </c>
      <c r="I1546" s="537" t="s">
        <v>1389</v>
      </c>
      <c r="J1546" s="537" t="s">
        <v>1077</v>
      </c>
      <c r="K1546" s="369">
        <v>0</v>
      </c>
      <c r="L1546" s="369">
        <v>22</v>
      </c>
      <c r="M1546" s="369">
        <v>0</v>
      </c>
      <c r="N1546" s="1359">
        <f t="shared" si="24"/>
        <v>22</v>
      </c>
      <c r="O1546" s="1360"/>
      <c r="P1546" s="1361"/>
      <c r="Q1546" s="1361"/>
      <c r="R1546" s="1361"/>
      <c r="S1546" s="1361"/>
      <c r="T1546" s="1361"/>
      <c r="U1546" s="1361"/>
      <c r="V1546" s="1361"/>
      <c r="W1546" s="1361"/>
      <c r="X1546" s="1361"/>
      <c r="Y1546" s="1361"/>
      <c r="Z1546" s="1361"/>
      <c r="AA1546" s="1361"/>
      <c r="AB1546" s="1361"/>
      <c r="AC1546" s="1361"/>
      <c r="AD1546" s="1361"/>
      <c r="AE1546" s="1361"/>
      <c r="AF1546" s="1361"/>
      <c r="AG1546" s="1361"/>
      <c r="AH1546" s="1361"/>
      <c r="AI1546" s="1361"/>
      <c r="AJ1546" s="1361"/>
      <c r="AK1546" s="1361"/>
      <c r="AL1546" s="1361"/>
      <c r="AM1546" s="1361"/>
      <c r="AN1546" s="1361"/>
      <c r="AO1546" s="1361"/>
      <c r="AP1546" s="1361"/>
      <c r="AQ1546" s="1361"/>
      <c r="AR1546" s="1361"/>
      <c r="AS1546" s="1361"/>
      <c r="AT1546" s="1361"/>
      <c r="AU1546" s="1361"/>
      <c r="AV1546" s="1361"/>
      <c r="AW1546" s="1361"/>
      <c r="AX1546" s="1361"/>
      <c r="AY1546" s="1361"/>
      <c r="AZ1546" s="1361"/>
      <c r="BA1546" s="310"/>
      <c r="BB1546" s="310"/>
      <c r="BC1546" s="418"/>
      <c r="BD1546" s="418"/>
      <c r="BE1546" s="419"/>
      <c r="BF1546" s="419"/>
      <c r="BG1546" s="418"/>
      <c r="BH1546" s="418"/>
      <c r="BI1546" s="418"/>
      <c r="BJ1546" s="418"/>
      <c r="BK1546" s="418"/>
      <c r="BL1546" s="418"/>
      <c r="BM1546" s="192"/>
      <c r="BN1546" s="418"/>
      <c r="BO1546" s="418"/>
      <c r="BP1546" s="418"/>
      <c r="BQ1546" s="418"/>
      <c r="BR1546" s="418"/>
      <c r="BS1546" s="418"/>
      <c r="BT1546" s="418"/>
      <c r="BU1546" s="418"/>
      <c r="BV1546" s="418"/>
      <c r="BW1546" s="418"/>
      <c r="BX1546" s="418"/>
      <c r="BY1546" s="418"/>
      <c r="BZ1546" s="418"/>
      <c r="CA1546" s="418"/>
      <c r="CB1546" s="418"/>
      <c r="CC1546" s="418"/>
      <c r="CD1546" s="418"/>
      <c r="CE1546" s="418"/>
      <c r="CF1546" s="418"/>
      <c r="CG1546" s="418"/>
      <c r="CH1546" s="418"/>
    </row>
    <row r="1547" spans="1:86" s="1362" customFormat="1">
      <c r="A1547" s="537" t="s">
        <v>39</v>
      </c>
      <c r="B1547" s="537" t="s">
        <v>39</v>
      </c>
      <c r="C1547" s="537" t="s">
        <v>736</v>
      </c>
      <c r="D1547" s="537">
        <v>2016</v>
      </c>
      <c r="E1547" s="1357" t="s">
        <v>24</v>
      </c>
      <c r="F1547" s="537" t="s">
        <v>101</v>
      </c>
      <c r="G1547" s="537" t="s">
        <v>750</v>
      </c>
      <c r="H1547" s="1358" t="s">
        <v>1935</v>
      </c>
      <c r="I1547" s="537" t="s">
        <v>2797</v>
      </c>
      <c r="J1547" s="537" t="s">
        <v>1077</v>
      </c>
      <c r="K1547" s="369">
        <v>0</v>
      </c>
      <c r="L1547" s="369">
        <v>2</v>
      </c>
      <c r="M1547" s="369">
        <v>0</v>
      </c>
      <c r="N1547" s="1359">
        <f t="shared" si="24"/>
        <v>2</v>
      </c>
      <c r="O1547" s="1360"/>
      <c r="P1547" s="1361"/>
      <c r="Q1547" s="1361"/>
      <c r="R1547" s="1361"/>
      <c r="S1547" s="1361"/>
      <c r="T1547" s="1361"/>
      <c r="U1547" s="1361"/>
      <c r="V1547" s="1361"/>
      <c r="W1547" s="1361"/>
      <c r="X1547" s="1361"/>
      <c r="Y1547" s="1361"/>
      <c r="Z1547" s="1361"/>
      <c r="AA1547" s="1361"/>
      <c r="AB1547" s="1361"/>
      <c r="AC1547" s="1361"/>
      <c r="AD1547" s="1361"/>
      <c r="AE1547" s="1361"/>
      <c r="AF1547" s="1361"/>
      <c r="AG1547" s="1361"/>
      <c r="AH1547" s="1361"/>
      <c r="AI1547" s="1361"/>
      <c r="AJ1547" s="1361"/>
      <c r="AK1547" s="1361"/>
      <c r="AL1547" s="1361"/>
      <c r="AM1547" s="1361"/>
      <c r="AN1547" s="1361"/>
      <c r="AO1547" s="1361"/>
      <c r="AP1547" s="1361"/>
      <c r="AQ1547" s="1361"/>
      <c r="AR1547" s="1361"/>
      <c r="AS1547" s="1361"/>
      <c r="AT1547" s="1361"/>
      <c r="AU1547" s="1361"/>
      <c r="AV1547" s="1361"/>
      <c r="AW1547" s="1361"/>
      <c r="AX1547" s="1361"/>
      <c r="AY1547" s="1361"/>
      <c r="AZ1547" s="1361"/>
      <c r="BA1547" s="310"/>
      <c r="BB1547" s="310"/>
      <c r="BC1547" s="418"/>
      <c r="BD1547" s="418"/>
      <c r="BE1547" s="419"/>
      <c r="BF1547" s="419"/>
      <c r="BG1547" s="418"/>
      <c r="BH1547" s="418"/>
      <c r="BI1547" s="418"/>
      <c r="BJ1547" s="418"/>
      <c r="BK1547" s="418"/>
      <c r="BL1547" s="418"/>
      <c r="BM1547" s="192"/>
      <c r="BN1547" s="418"/>
      <c r="BO1547" s="418"/>
      <c r="BP1547" s="418"/>
      <c r="BQ1547" s="418"/>
      <c r="BR1547" s="418"/>
      <c r="BS1547" s="418"/>
      <c r="BT1547" s="418"/>
      <c r="BU1547" s="418"/>
      <c r="BV1547" s="418"/>
      <c r="BW1547" s="418"/>
      <c r="BX1547" s="418"/>
      <c r="BY1547" s="418"/>
      <c r="BZ1547" s="418"/>
      <c r="CA1547" s="418"/>
      <c r="CB1547" s="418"/>
      <c r="CC1547" s="418"/>
      <c r="CD1547" s="418"/>
      <c r="CE1547" s="418"/>
      <c r="CF1547" s="418"/>
      <c r="CG1547" s="418"/>
      <c r="CH1547" s="418"/>
    </row>
    <row r="1548" spans="1:86" s="1362" customFormat="1">
      <c r="A1548" s="537" t="s">
        <v>39</v>
      </c>
      <c r="B1548" s="537" t="s">
        <v>39</v>
      </c>
      <c r="C1548" s="537" t="s">
        <v>736</v>
      </c>
      <c r="D1548" s="537">
        <v>2016</v>
      </c>
      <c r="E1548" s="1357" t="s">
        <v>24</v>
      </c>
      <c r="F1548" s="537" t="s">
        <v>101</v>
      </c>
      <c r="G1548" s="537" t="s">
        <v>750</v>
      </c>
      <c r="H1548" s="1358" t="s">
        <v>1127</v>
      </c>
      <c r="I1548" s="537" t="s">
        <v>2797</v>
      </c>
      <c r="J1548" s="537" t="s">
        <v>1077</v>
      </c>
      <c r="K1548" s="369">
        <v>0</v>
      </c>
      <c r="L1548" s="369">
        <v>57</v>
      </c>
      <c r="M1548" s="369">
        <v>0</v>
      </c>
      <c r="N1548" s="1359">
        <f t="shared" si="24"/>
        <v>57</v>
      </c>
      <c r="O1548" s="1360"/>
      <c r="P1548" s="1361"/>
      <c r="Q1548" s="1361"/>
      <c r="R1548" s="1361"/>
      <c r="S1548" s="1361"/>
      <c r="T1548" s="1361"/>
      <c r="U1548" s="1361"/>
      <c r="V1548" s="1361"/>
      <c r="W1548" s="1361"/>
      <c r="X1548" s="1361"/>
      <c r="Y1548" s="1361"/>
      <c r="Z1548" s="1361"/>
      <c r="AA1548" s="1361"/>
      <c r="AB1548" s="1361"/>
      <c r="AC1548" s="1361"/>
      <c r="AD1548" s="1361"/>
      <c r="AE1548" s="1361"/>
      <c r="AF1548" s="1361"/>
      <c r="AG1548" s="1361"/>
      <c r="AH1548" s="1361"/>
      <c r="AI1548" s="1361"/>
      <c r="AJ1548" s="1361"/>
      <c r="AK1548" s="1361"/>
      <c r="AL1548" s="1361"/>
      <c r="AM1548" s="1361"/>
      <c r="AN1548" s="1361"/>
      <c r="AO1548" s="1361"/>
      <c r="AP1548" s="1361"/>
      <c r="AQ1548" s="1361"/>
      <c r="AR1548" s="1361"/>
      <c r="AS1548" s="1361"/>
      <c r="AT1548" s="1361"/>
      <c r="AU1548" s="1361"/>
      <c r="AV1548" s="1361"/>
      <c r="AW1548" s="1361"/>
      <c r="AX1548" s="1361"/>
      <c r="AY1548" s="1361"/>
      <c r="AZ1548" s="1361"/>
      <c r="BA1548" s="310"/>
      <c r="BB1548" s="310"/>
      <c r="BC1548" s="418"/>
      <c r="BD1548" s="418"/>
      <c r="BE1548" s="419"/>
      <c r="BF1548" s="419"/>
      <c r="BG1548" s="418"/>
      <c r="BH1548" s="418"/>
      <c r="BI1548" s="418"/>
      <c r="BJ1548" s="418"/>
      <c r="BK1548" s="418"/>
      <c r="BL1548" s="418"/>
      <c r="BM1548" s="192"/>
      <c r="BN1548" s="418"/>
      <c r="BO1548" s="418"/>
      <c r="BP1548" s="418"/>
      <c r="BQ1548" s="418"/>
      <c r="BR1548" s="418"/>
      <c r="BS1548" s="418"/>
      <c r="BT1548" s="418"/>
      <c r="BU1548" s="418"/>
      <c r="BV1548" s="418"/>
      <c r="BW1548" s="418"/>
      <c r="BX1548" s="418"/>
      <c r="BY1548" s="418"/>
      <c r="BZ1548" s="418"/>
      <c r="CA1548" s="418"/>
      <c r="CB1548" s="418"/>
      <c r="CC1548" s="418"/>
      <c r="CD1548" s="418"/>
      <c r="CE1548" s="418"/>
      <c r="CF1548" s="418"/>
      <c r="CG1548" s="418"/>
      <c r="CH1548" s="418"/>
    </row>
    <row r="1549" spans="1:86" s="1362" customFormat="1">
      <c r="A1549" s="537" t="s">
        <v>39</v>
      </c>
      <c r="B1549" s="537" t="s">
        <v>39</v>
      </c>
      <c r="C1549" s="537" t="s">
        <v>736</v>
      </c>
      <c r="D1549" s="537">
        <v>2016</v>
      </c>
      <c r="E1549" s="1357" t="s">
        <v>24</v>
      </c>
      <c r="F1549" s="537" t="s">
        <v>101</v>
      </c>
      <c r="G1549" s="537" t="s">
        <v>750</v>
      </c>
      <c r="H1549" s="1358" t="s">
        <v>594</v>
      </c>
      <c r="I1549" s="537" t="s">
        <v>1389</v>
      </c>
      <c r="J1549" s="537" t="s">
        <v>1077</v>
      </c>
      <c r="K1549" s="369">
        <v>0</v>
      </c>
      <c r="L1549" s="369">
        <v>3167</v>
      </c>
      <c r="M1549" s="369">
        <v>0</v>
      </c>
      <c r="N1549" s="1359">
        <f t="shared" si="24"/>
        <v>3167</v>
      </c>
      <c r="O1549" s="1360"/>
      <c r="P1549" s="1361"/>
      <c r="Q1549" s="1361"/>
      <c r="R1549" s="1361"/>
      <c r="S1549" s="1361"/>
      <c r="T1549" s="1361"/>
      <c r="U1549" s="1361"/>
      <c r="V1549" s="1361"/>
      <c r="W1549" s="1361"/>
      <c r="X1549" s="1361"/>
      <c r="Y1549" s="1361"/>
      <c r="Z1549" s="1361"/>
      <c r="AA1549" s="1361"/>
      <c r="AB1549" s="1361"/>
      <c r="AC1549" s="1361"/>
      <c r="AD1549" s="1361"/>
      <c r="AE1549" s="1361"/>
      <c r="AF1549" s="1361"/>
      <c r="AG1549" s="1361"/>
      <c r="AH1549" s="1361"/>
      <c r="AI1549" s="1361"/>
      <c r="AJ1549" s="1361"/>
      <c r="AK1549" s="1361"/>
      <c r="AL1549" s="1361"/>
      <c r="AM1549" s="1361"/>
      <c r="AN1549" s="1361"/>
      <c r="AO1549" s="1361"/>
      <c r="AP1549" s="1361"/>
      <c r="AQ1549" s="1361"/>
      <c r="AR1549" s="1361"/>
      <c r="AS1549" s="1361"/>
      <c r="AT1549" s="1361"/>
      <c r="AU1549" s="1361"/>
      <c r="AV1549" s="1361"/>
      <c r="AW1549" s="1361"/>
      <c r="AX1549" s="1361"/>
      <c r="AY1549" s="1361"/>
      <c r="AZ1549" s="1361"/>
      <c r="BA1549" s="310"/>
      <c r="BB1549" s="310"/>
      <c r="BC1549" s="418"/>
      <c r="BD1549" s="418"/>
      <c r="BE1549" s="419"/>
      <c r="BF1549" s="419"/>
      <c r="BG1549" s="418"/>
      <c r="BH1549" s="418"/>
      <c r="BI1549" s="418"/>
      <c r="BJ1549" s="418"/>
      <c r="BK1549" s="418"/>
      <c r="BL1549" s="418"/>
      <c r="BM1549" s="192"/>
      <c r="BN1549" s="418"/>
      <c r="BO1549" s="418"/>
      <c r="BP1549" s="418"/>
      <c r="BQ1549" s="418"/>
      <c r="BR1549" s="418"/>
      <c r="BS1549" s="418"/>
      <c r="BT1549" s="418"/>
      <c r="BU1549" s="418"/>
      <c r="BV1549" s="418"/>
      <c r="BW1549" s="418"/>
      <c r="BX1549" s="418"/>
      <c r="BY1549" s="418"/>
      <c r="BZ1549" s="418"/>
      <c r="CA1549" s="418"/>
      <c r="CB1549" s="418"/>
      <c r="CC1549" s="418"/>
      <c r="CD1549" s="418"/>
      <c r="CE1549" s="418"/>
      <c r="CF1549" s="418"/>
      <c r="CG1549" s="418"/>
      <c r="CH1549" s="418"/>
    </row>
    <row r="1550" spans="1:86" s="1362" customFormat="1">
      <c r="A1550" s="537" t="s">
        <v>39</v>
      </c>
      <c r="B1550" s="537" t="s">
        <v>39</v>
      </c>
      <c r="C1550" s="537" t="s">
        <v>736</v>
      </c>
      <c r="D1550" s="537">
        <v>2016</v>
      </c>
      <c r="E1550" s="1357" t="s">
        <v>24</v>
      </c>
      <c r="F1550" s="537" t="s">
        <v>101</v>
      </c>
      <c r="G1550" s="537" t="s">
        <v>750</v>
      </c>
      <c r="H1550" s="1358" t="s">
        <v>1394</v>
      </c>
      <c r="I1550" s="537" t="s">
        <v>2797</v>
      </c>
      <c r="J1550" s="537" t="s">
        <v>1077</v>
      </c>
      <c r="K1550" s="369">
        <v>0</v>
      </c>
      <c r="L1550" s="369">
        <v>14</v>
      </c>
      <c r="M1550" s="369">
        <v>0</v>
      </c>
      <c r="N1550" s="1359">
        <f t="shared" si="24"/>
        <v>14</v>
      </c>
      <c r="O1550" s="1360"/>
      <c r="P1550" s="1361"/>
      <c r="Q1550" s="1361"/>
      <c r="R1550" s="1361"/>
      <c r="S1550" s="1361"/>
      <c r="T1550" s="1361"/>
      <c r="U1550" s="1361"/>
      <c r="V1550" s="1361"/>
      <c r="W1550" s="1361"/>
      <c r="X1550" s="1361"/>
      <c r="Y1550" s="1361"/>
      <c r="Z1550" s="1361"/>
      <c r="AA1550" s="1361"/>
      <c r="AB1550" s="1361"/>
      <c r="AC1550" s="1361"/>
      <c r="AD1550" s="1361"/>
      <c r="AE1550" s="1361"/>
      <c r="AF1550" s="1361"/>
      <c r="AG1550" s="1361"/>
      <c r="AH1550" s="1361"/>
      <c r="AI1550" s="1361"/>
      <c r="AJ1550" s="1361"/>
      <c r="AK1550" s="1361"/>
      <c r="AL1550" s="1361"/>
      <c r="AM1550" s="1361"/>
      <c r="AN1550" s="1361"/>
      <c r="AO1550" s="1361"/>
      <c r="AP1550" s="1361"/>
      <c r="AQ1550" s="1361"/>
      <c r="AR1550" s="1361"/>
      <c r="AS1550" s="1361"/>
      <c r="AT1550" s="1361"/>
      <c r="AU1550" s="1361"/>
      <c r="AV1550" s="1361"/>
      <c r="AW1550" s="1361"/>
      <c r="AX1550" s="1361"/>
      <c r="AY1550" s="1361"/>
      <c r="AZ1550" s="1361"/>
      <c r="BA1550" s="310"/>
      <c r="BB1550" s="310"/>
      <c r="BC1550" s="418"/>
      <c r="BD1550" s="418"/>
      <c r="BE1550" s="419"/>
      <c r="BF1550" s="419"/>
      <c r="BG1550" s="418"/>
      <c r="BH1550" s="418"/>
      <c r="BI1550" s="418"/>
      <c r="BJ1550" s="418"/>
      <c r="BK1550" s="418"/>
      <c r="BL1550" s="418"/>
      <c r="BM1550" s="192"/>
      <c r="BN1550" s="418"/>
      <c r="BO1550" s="418"/>
      <c r="BP1550" s="418"/>
      <c r="BQ1550" s="418"/>
      <c r="BR1550" s="418"/>
      <c r="BS1550" s="418"/>
      <c r="BT1550" s="418"/>
      <c r="BU1550" s="418"/>
      <c r="BV1550" s="418"/>
      <c r="BW1550" s="418"/>
      <c r="BX1550" s="418"/>
      <c r="BY1550" s="418"/>
      <c r="BZ1550" s="418"/>
      <c r="CA1550" s="418"/>
      <c r="CB1550" s="418"/>
      <c r="CC1550" s="418"/>
      <c r="CD1550" s="418"/>
      <c r="CE1550" s="418"/>
      <c r="CF1550" s="418"/>
      <c r="CG1550" s="418"/>
      <c r="CH1550" s="418"/>
    </row>
    <row r="1551" spans="1:86" s="1362" customFormat="1">
      <c r="A1551" s="537" t="s">
        <v>39</v>
      </c>
      <c r="B1551" s="537" t="s">
        <v>39</v>
      </c>
      <c r="C1551" s="537" t="s">
        <v>736</v>
      </c>
      <c r="D1551" s="537">
        <v>2016</v>
      </c>
      <c r="E1551" s="1357" t="s">
        <v>24</v>
      </c>
      <c r="F1551" s="537" t="s">
        <v>101</v>
      </c>
      <c r="G1551" s="537" t="s">
        <v>750</v>
      </c>
      <c r="H1551" s="1358" t="s">
        <v>599</v>
      </c>
      <c r="I1551" s="1348" t="s">
        <v>2095</v>
      </c>
      <c r="J1551" s="537" t="s">
        <v>1077</v>
      </c>
      <c r="K1551" s="369">
        <v>0</v>
      </c>
      <c r="L1551" s="369">
        <v>279</v>
      </c>
      <c r="M1551" s="369">
        <v>0</v>
      </c>
      <c r="N1551" s="1359">
        <f t="shared" si="24"/>
        <v>279</v>
      </c>
      <c r="O1551" s="1360"/>
      <c r="P1551" s="1361"/>
      <c r="Q1551" s="1361"/>
      <c r="R1551" s="1361"/>
      <c r="S1551" s="1361"/>
      <c r="T1551" s="1361"/>
      <c r="U1551" s="1361"/>
      <c r="V1551" s="1361"/>
      <c r="W1551" s="1361"/>
      <c r="X1551" s="1361"/>
      <c r="Y1551" s="1361"/>
      <c r="Z1551" s="1361"/>
      <c r="AA1551" s="1361"/>
      <c r="AB1551" s="1361"/>
      <c r="AC1551" s="1361"/>
      <c r="AD1551" s="1361"/>
      <c r="AE1551" s="1361"/>
      <c r="AF1551" s="1361"/>
      <c r="AG1551" s="1361"/>
      <c r="AH1551" s="1361"/>
      <c r="AI1551" s="1361"/>
      <c r="AJ1551" s="1361"/>
      <c r="AK1551" s="1361"/>
      <c r="AL1551" s="1361"/>
      <c r="AM1551" s="1361"/>
      <c r="AN1551" s="1361"/>
      <c r="AO1551" s="1361"/>
      <c r="AP1551" s="1361"/>
      <c r="AQ1551" s="1361"/>
      <c r="AR1551" s="1361"/>
      <c r="AS1551" s="1361"/>
      <c r="AT1551" s="1361"/>
      <c r="AU1551" s="1361"/>
      <c r="AV1551" s="1361"/>
      <c r="AW1551" s="1361"/>
      <c r="AX1551" s="1361"/>
      <c r="AY1551" s="1361"/>
      <c r="AZ1551" s="1361"/>
      <c r="BA1551" s="310"/>
      <c r="BB1551" s="310"/>
      <c r="BC1551" s="418"/>
      <c r="BD1551" s="418"/>
      <c r="BE1551" s="419"/>
      <c r="BF1551" s="419"/>
      <c r="BG1551" s="418"/>
      <c r="BH1551" s="418"/>
      <c r="BI1551" s="418"/>
      <c r="BJ1551" s="418"/>
      <c r="BK1551" s="418"/>
      <c r="BL1551" s="418"/>
      <c r="BM1551" s="192"/>
      <c r="BN1551" s="418"/>
      <c r="BO1551" s="418"/>
      <c r="BP1551" s="418"/>
      <c r="BQ1551" s="418"/>
      <c r="BR1551" s="418"/>
      <c r="BS1551" s="418"/>
      <c r="BT1551" s="418"/>
      <c r="BU1551" s="418"/>
      <c r="BV1551" s="418"/>
      <c r="BW1551" s="418"/>
      <c r="BX1551" s="418"/>
      <c r="BY1551" s="418"/>
      <c r="BZ1551" s="418"/>
      <c r="CA1551" s="418"/>
      <c r="CB1551" s="418"/>
      <c r="CC1551" s="418"/>
      <c r="CD1551" s="418"/>
      <c r="CE1551" s="418"/>
      <c r="CF1551" s="418"/>
      <c r="CG1551" s="418"/>
      <c r="CH1551" s="418"/>
    </row>
    <row r="1552" spans="1:86" s="1362" customFormat="1">
      <c r="A1552" s="537" t="s">
        <v>39</v>
      </c>
      <c r="B1552" s="537" t="s">
        <v>39</v>
      </c>
      <c r="C1552" s="537" t="s">
        <v>736</v>
      </c>
      <c r="D1552" s="537">
        <v>2016</v>
      </c>
      <c r="E1552" s="1357" t="s">
        <v>24</v>
      </c>
      <c r="F1552" s="537" t="s">
        <v>101</v>
      </c>
      <c r="G1552" s="537" t="s">
        <v>750</v>
      </c>
      <c r="H1552" s="1358" t="s">
        <v>1138</v>
      </c>
      <c r="I1552" s="537" t="s">
        <v>2797</v>
      </c>
      <c r="J1552" s="537" t="s">
        <v>1077</v>
      </c>
      <c r="K1552" s="369">
        <v>0</v>
      </c>
      <c r="L1552" s="369">
        <v>1307</v>
      </c>
      <c r="M1552" s="369">
        <v>0</v>
      </c>
      <c r="N1552" s="1359">
        <f t="shared" si="24"/>
        <v>1307</v>
      </c>
      <c r="O1552" s="1360"/>
      <c r="P1552" s="1361"/>
      <c r="Q1552" s="1361"/>
      <c r="R1552" s="1361"/>
      <c r="S1552" s="1361"/>
      <c r="T1552" s="1361"/>
      <c r="U1552" s="1361"/>
      <c r="V1552" s="1361"/>
      <c r="W1552" s="1361"/>
      <c r="X1552" s="1361"/>
      <c r="Y1552" s="1361"/>
      <c r="Z1552" s="1361"/>
      <c r="AA1552" s="1361"/>
      <c r="AB1552" s="1361"/>
      <c r="AC1552" s="1361"/>
      <c r="AD1552" s="1361"/>
      <c r="AE1552" s="1361"/>
      <c r="AF1552" s="1361"/>
      <c r="AG1552" s="1361"/>
      <c r="AH1552" s="1361"/>
      <c r="AI1552" s="1361"/>
      <c r="AJ1552" s="1361"/>
      <c r="AK1552" s="1361"/>
      <c r="AL1552" s="1361"/>
      <c r="AM1552" s="1361"/>
      <c r="AN1552" s="1361"/>
      <c r="AO1552" s="1361"/>
      <c r="AP1552" s="1361"/>
      <c r="AQ1552" s="1361"/>
      <c r="AR1552" s="1361"/>
      <c r="AS1552" s="1361"/>
      <c r="AT1552" s="1361"/>
      <c r="AU1552" s="1361"/>
      <c r="AV1552" s="1361"/>
      <c r="AW1552" s="1361"/>
      <c r="AX1552" s="1361"/>
      <c r="AY1552" s="1361"/>
      <c r="AZ1552" s="1361"/>
      <c r="BA1552" s="310"/>
      <c r="BB1552" s="310"/>
      <c r="BC1552" s="418"/>
      <c r="BD1552" s="418"/>
      <c r="BE1552" s="419"/>
      <c r="BF1552" s="419"/>
      <c r="BG1552" s="418"/>
      <c r="BH1552" s="418"/>
      <c r="BI1552" s="418"/>
      <c r="BJ1552" s="418"/>
      <c r="BK1552" s="418"/>
      <c r="BL1552" s="418"/>
      <c r="BM1552" s="192"/>
      <c r="BN1552" s="418"/>
      <c r="BO1552" s="418"/>
      <c r="BP1552" s="418"/>
      <c r="BQ1552" s="418"/>
      <c r="BR1552" s="418"/>
      <c r="BS1552" s="418"/>
      <c r="BT1552" s="418"/>
      <c r="BU1552" s="418"/>
      <c r="BV1552" s="418"/>
      <c r="BW1552" s="418"/>
      <c r="BX1552" s="418"/>
      <c r="BY1552" s="418"/>
      <c r="BZ1552" s="418"/>
      <c r="CA1552" s="418"/>
      <c r="CB1552" s="418"/>
      <c r="CC1552" s="418"/>
      <c r="CD1552" s="418"/>
      <c r="CE1552" s="418"/>
      <c r="CF1552" s="418"/>
      <c r="CG1552" s="418"/>
      <c r="CH1552" s="418"/>
    </row>
    <row r="1553" spans="1:86" s="1362" customFormat="1">
      <c r="A1553" s="537" t="s">
        <v>39</v>
      </c>
      <c r="B1553" s="537" t="s">
        <v>39</v>
      </c>
      <c r="C1553" s="537" t="s">
        <v>736</v>
      </c>
      <c r="D1553" s="537">
        <v>2016</v>
      </c>
      <c r="E1553" s="1357" t="s">
        <v>24</v>
      </c>
      <c r="F1553" s="537" t="s">
        <v>101</v>
      </c>
      <c r="G1553" s="537" t="s">
        <v>750</v>
      </c>
      <c r="H1553" s="1358" t="s">
        <v>1128</v>
      </c>
      <c r="I1553" s="537" t="s">
        <v>2797</v>
      </c>
      <c r="J1553" s="537" t="s">
        <v>1077</v>
      </c>
      <c r="K1553" s="369">
        <v>0</v>
      </c>
      <c r="L1553" s="369">
        <v>22</v>
      </c>
      <c r="M1553" s="369">
        <v>0</v>
      </c>
      <c r="N1553" s="1359">
        <f t="shared" si="24"/>
        <v>22</v>
      </c>
      <c r="O1553" s="1360"/>
      <c r="P1553" s="1361"/>
      <c r="Q1553" s="1361"/>
      <c r="R1553" s="1361"/>
      <c r="S1553" s="1361"/>
      <c r="T1553" s="1361"/>
      <c r="U1553" s="1361"/>
      <c r="V1553" s="1361"/>
      <c r="W1553" s="1361"/>
      <c r="X1553" s="1361"/>
      <c r="Y1553" s="1361"/>
      <c r="Z1553" s="1361"/>
      <c r="AA1553" s="1361"/>
      <c r="AB1553" s="1361"/>
      <c r="AC1553" s="1361"/>
      <c r="AD1553" s="1361"/>
      <c r="AE1553" s="1361"/>
      <c r="AF1553" s="1361"/>
      <c r="AG1553" s="1361"/>
      <c r="AH1553" s="1361"/>
      <c r="AI1553" s="1361"/>
      <c r="AJ1553" s="1361"/>
      <c r="AK1553" s="1361"/>
      <c r="AL1553" s="1361"/>
      <c r="AM1553" s="1361"/>
      <c r="AN1553" s="1361"/>
      <c r="AO1553" s="1361"/>
      <c r="AP1553" s="1361"/>
      <c r="AQ1553" s="1361"/>
      <c r="AR1553" s="1361"/>
      <c r="AS1553" s="1361"/>
      <c r="AT1553" s="1361"/>
      <c r="AU1553" s="1361"/>
      <c r="AV1553" s="1361"/>
      <c r="AW1553" s="1361"/>
      <c r="AX1553" s="1361"/>
      <c r="AY1553" s="1361"/>
      <c r="AZ1553" s="1361"/>
      <c r="BA1553" s="310"/>
      <c r="BB1553" s="310"/>
      <c r="BC1553" s="418"/>
      <c r="BD1553" s="418"/>
      <c r="BE1553" s="419"/>
      <c r="BF1553" s="419"/>
      <c r="BG1553" s="418"/>
      <c r="BH1553" s="418"/>
      <c r="BI1553" s="418"/>
      <c r="BJ1553" s="418"/>
      <c r="BK1553" s="418"/>
      <c r="BL1553" s="418"/>
      <c r="BM1553" s="192"/>
      <c r="BN1553" s="418"/>
      <c r="BO1553" s="418"/>
      <c r="BP1553" s="418"/>
      <c r="BQ1553" s="418"/>
      <c r="BR1553" s="418"/>
      <c r="BS1553" s="418"/>
      <c r="BT1553" s="418"/>
      <c r="BU1553" s="418"/>
      <c r="BV1553" s="418"/>
      <c r="BW1553" s="418"/>
      <c r="BX1553" s="418"/>
      <c r="BY1553" s="418"/>
      <c r="BZ1553" s="418"/>
      <c r="CA1553" s="418"/>
      <c r="CB1553" s="418"/>
      <c r="CC1553" s="418"/>
      <c r="CD1553" s="418"/>
      <c r="CE1553" s="418"/>
      <c r="CF1553" s="418"/>
      <c r="CG1553" s="418"/>
      <c r="CH1553" s="418"/>
    </row>
    <row r="1554" spans="1:86" s="1362" customFormat="1">
      <c r="A1554" s="537" t="s">
        <v>39</v>
      </c>
      <c r="B1554" s="537" t="s">
        <v>39</v>
      </c>
      <c r="C1554" s="537" t="s">
        <v>736</v>
      </c>
      <c r="D1554" s="537">
        <v>2016</v>
      </c>
      <c r="E1554" s="1357" t="s">
        <v>24</v>
      </c>
      <c r="F1554" s="537" t="s">
        <v>101</v>
      </c>
      <c r="G1554" s="537" t="s">
        <v>750</v>
      </c>
      <c r="H1554" s="1358" t="s">
        <v>1129</v>
      </c>
      <c r="I1554" s="537" t="s">
        <v>1389</v>
      </c>
      <c r="J1554" s="537" t="s">
        <v>1077</v>
      </c>
      <c r="K1554" s="369">
        <v>0</v>
      </c>
      <c r="L1554" s="369">
        <v>54</v>
      </c>
      <c r="M1554" s="369">
        <v>0</v>
      </c>
      <c r="N1554" s="1359">
        <f t="shared" si="24"/>
        <v>54</v>
      </c>
      <c r="O1554" s="1360"/>
      <c r="P1554" s="1361"/>
      <c r="Q1554" s="1361"/>
      <c r="R1554" s="1361"/>
      <c r="S1554" s="1361"/>
      <c r="T1554" s="1361"/>
      <c r="U1554" s="1361"/>
      <c r="V1554" s="1361"/>
      <c r="W1554" s="1361"/>
      <c r="X1554" s="1361"/>
      <c r="Y1554" s="1361"/>
      <c r="Z1554" s="1361"/>
      <c r="AA1554" s="1361"/>
      <c r="AB1554" s="1361"/>
      <c r="AC1554" s="1361"/>
      <c r="AD1554" s="1361"/>
      <c r="AE1554" s="1361"/>
      <c r="AF1554" s="1361"/>
      <c r="AG1554" s="1361"/>
      <c r="AH1554" s="1361"/>
      <c r="AI1554" s="1361"/>
      <c r="AJ1554" s="1361"/>
      <c r="AK1554" s="1361"/>
      <c r="AL1554" s="1361"/>
      <c r="AM1554" s="1361"/>
      <c r="AN1554" s="1361"/>
      <c r="AO1554" s="1361"/>
      <c r="AP1554" s="1361"/>
      <c r="AQ1554" s="1361"/>
      <c r="AR1554" s="1361"/>
      <c r="AS1554" s="1361"/>
      <c r="AT1554" s="1361"/>
      <c r="AU1554" s="1361"/>
      <c r="AV1554" s="1361"/>
      <c r="AW1554" s="1361"/>
      <c r="AX1554" s="1361"/>
      <c r="AY1554" s="1361"/>
      <c r="AZ1554" s="1361"/>
      <c r="BA1554" s="310"/>
      <c r="BB1554" s="310"/>
      <c r="BC1554" s="418"/>
      <c r="BD1554" s="418"/>
      <c r="BE1554" s="419"/>
      <c r="BF1554" s="419"/>
      <c r="BG1554" s="418"/>
      <c r="BH1554" s="418"/>
      <c r="BI1554" s="418"/>
      <c r="BJ1554" s="418"/>
      <c r="BK1554" s="418"/>
      <c r="BL1554" s="418"/>
      <c r="BM1554" s="192"/>
      <c r="BN1554" s="418"/>
      <c r="BO1554" s="418"/>
      <c r="BP1554" s="418"/>
      <c r="BQ1554" s="418"/>
      <c r="BR1554" s="418"/>
      <c r="BS1554" s="418"/>
      <c r="BT1554" s="418"/>
      <c r="BU1554" s="418"/>
      <c r="BV1554" s="418"/>
      <c r="BW1554" s="418"/>
      <c r="BX1554" s="418"/>
      <c r="BY1554" s="418"/>
      <c r="BZ1554" s="418"/>
      <c r="CA1554" s="418"/>
      <c r="CB1554" s="418"/>
      <c r="CC1554" s="418"/>
      <c r="CD1554" s="418"/>
      <c r="CE1554" s="418"/>
      <c r="CF1554" s="418"/>
      <c r="CG1554" s="418"/>
      <c r="CH1554" s="418"/>
    </row>
    <row r="1555" spans="1:86" s="1362" customFormat="1">
      <c r="A1555" s="537" t="s">
        <v>39</v>
      </c>
      <c r="B1555" s="537" t="s">
        <v>39</v>
      </c>
      <c r="C1555" s="537" t="s">
        <v>736</v>
      </c>
      <c r="D1555" s="537">
        <v>2016</v>
      </c>
      <c r="E1555" s="1357" t="s">
        <v>24</v>
      </c>
      <c r="F1555" s="537" t="s">
        <v>101</v>
      </c>
      <c r="G1555" s="537" t="s">
        <v>750</v>
      </c>
      <c r="H1555" s="1358" t="s">
        <v>1139</v>
      </c>
      <c r="I1555" s="1348" t="s">
        <v>2095</v>
      </c>
      <c r="J1555" s="537" t="s">
        <v>1077</v>
      </c>
      <c r="K1555" s="369">
        <v>0</v>
      </c>
      <c r="L1555" s="369">
        <v>547</v>
      </c>
      <c r="M1555" s="369">
        <v>0</v>
      </c>
      <c r="N1555" s="1359">
        <f t="shared" si="24"/>
        <v>547</v>
      </c>
      <c r="O1555" s="1360"/>
      <c r="P1555" s="1361"/>
      <c r="Q1555" s="1361"/>
      <c r="R1555" s="1361"/>
      <c r="S1555" s="1361"/>
      <c r="T1555" s="1361"/>
      <c r="U1555" s="1361"/>
      <c r="V1555" s="1361"/>
      <c r="W1555" s="1361"/>
      <c r="X1555" s="1361"/>
      <c r="Y1555" s="1361"/>
      <c r="Z1555" s="1361"/>
      <c r="AA1555" s="1361"/>
      <c r="AB1555" s="1361"/>
      <c r="AC1555" s="1361"/>
      <c r="AD1555" s="1361"/>
      <c r="AE1555" s="1361"/>
      <c r="AF1555" s="1361"/>
      <c r="AG1555" s="1361"/>
      <c r="AH1555" s="1361"/>
      <c r="AI1555" s="1361"/>
      <c r="AJ1555" s="1361"/>
      <c r="AK1555" s="1361"/>
      <c r="AL1555" s="1361"/>
      <c r="AM1555" s="1361"/>
      <c r="AN1555" s="1361"/>
      <c r="AO1555" s="1361"/>
      <c r="AP1555" s="1361"/>
      <c r="AQ1555" s="1361"/>
      <c r="AR1555" s="1361"/>
      <c r="AS1555" s="1361"/>
      <c r="AT1555" s="1361"/>
      <c r="AU1555" s="1361"/>
      <c r="AV1555" s="1361"/>
      <c r="AW1555" s="1361"/>
      <c r="AX1555" s="1361"/>
      <c r="AY1555" s="1361"/>
      <c r="AZ1555" s="1361"/>
      <c r="BA1555" s="310"/>
      <c r="BB1555" s="310"/>
      <c r="BC1555" s="418"/>
      <c r="BD1555" s="418"/>
      <c r="BE1555" s="419"/>
      <c r="BF1555" s="419"/>
      <c r="BG1555" s="418"/>
      <c r="BH1555" s="418"/>
      <c r="BI1555" s="418"/>
      <c r="BJ1555" s="418"/>
      <c r="BK1555" s="418"/>
      <c r="BL1555" s="418"/>
      <c r="BM1555" s="192"/>
      <c r="BN1555" s="418"/>
      <c r="BO1555" s="418"/>
      <c r="BP1555" s="418"/>
      <c r="BQ1555" s="418"/>
      <c r="BR1555" s="418"/>
      <c r="BS1555" s="418"/>
      <c r="BT1555" s="418"/>
      <c r="BU1555" s="418"/>
      <c r="BV1555" s="418"/>
      <c r="BW1555" s="418"/>
      <c r="BX1555" s="418"/>
      <c r="BY1555" s="418"/>
      <c r="BZ1555" s="418"/>
      <c r="CA1555" s="418"/>
      <c r="CB1555" s="418"/>
      <c r="CC1555" s="418"/>
      <c r="CD1555" s="418"/>
      <c r="CE1555" s="418"/>
      <c r="CF1555" s="418"/>
      <c r="CG1555" s="418"/>
      <c r="CH1555" s="418"/>
    </row>
    <row r="1556" spans="1:86" s="1362" customFormat="1">
      <c r="A1556" s="537" t="s">
        <v>39</v>
      </c>
      <c r="B1556" s="537" t="s">
        <v>39</v>
      </c>
      <c r="C1556" s="537" t="s">
        <v>736</v>
      </c>
      <c r="D1556" s="537">
        <v>2016</v>
      </c>
      <c r="E1556" s="1357" t="s">
        <v>24</v>
      </c>
      <c r="F1556" s="537" t="s">
        <v>101</v>
      </c>
      <c r="G1556" s="537" t="s">
        <v>750</v>
      </c>
      <c r="H1556" s="1358" t="s">
        <v>1172</v>
      </c>
      <c r="I1556" s="537" t="s">
        <v>2797</v>
      </c>
      <c r="J1556" s="537" t="s">
        <v>1077</v>
      </c>
      <c r="K1556" s="369">
        <v>0</v>
      </c>
      <c r="L1556" s="369">
        <v>35</v>
      </c>
      <c r="M1556" s="369">
        <v>0</v>
      </c>
      <c r="N1556" s="1359">
        <f t="shared" si="24"/>
        <v>35</v>
      </c>
      <c r="O1556" s="1360"/>
      <c r="P1556" s="1361"/>
      <c r="Q1556" s="1361"/>
      <c r="R1556" s="1361"/>
      <c r="S1556" s="1361"/>
      <c r="T1556" s="1361"/>
      <c r="U1556" s="1361"/>
      <c r="V1556" s="1361"/>
      <c r="W1556" s="1361"/>
      <c r="X1556" s="1361"/>
      <c r="Y1556" s="1361"/>
      <c r="Z1556" s="1361"/>
      <c r="AA1556" s="1361"/>
      <c r="AB1556" s="1361"/>
      <c r="AC1556" s="1361"/>
      <c r="AD1556" s="1361"/>
      <c r="AE1556" s="1361"/>
      <c r="AF1556" s="1361"/>
      <c r="AG1556" s="1361"/>
      <c r="AH1556" s="1361"/>
      <c r="AI1556" s="1361"/>
      <c r="AJ1556" s="1361"/>
      <c r="AK1556" s="1361"/>
      <c r="AL1556" s="1361"/>
      <c r="AM1556" s="1361"/>
      <c r="AN1556" s="1361"/>
      <c r="AO1556" s="1361"/>
      <c r="AP1556" s="1361"/>
      <c r="AQ1556" s="1361"/>
      <c r="AR1556" s="1361"/>
      <c r="AS1556" s="1361"/>
      <c r="AT1556" s="1361"/>
      <c r="AU1556" s="1361"/>
      <c r="AV1556" s="1361"/>
      <c r="AW1556" s="1361"/>
      <c r="AX1556" s="1361"/>
      <c r="AY1556" s="1361"/>
      <c r="AZ1556" s="1361"/>
      <c r="BA1556" s="310"/>
      <c r="BB1556" s="310"/>
      <c r="BC1556" s="418"/>
      <c r="BD1556" s="418"/>
      <c r="BE1556" s="419"/>
      <c r="BF1556" s="419"/>
      <c r="BG1556" s="418"/>
      <c r="BH1556" s="418"/>
      <c r="BI1556" s="418"/>
      <c r="BJ1556" s="418"/>
      <c r="BK1556" s="418"/>
      <c r="BL1556" s="418"/>
      <c r="BM1556" s="192"/>
      <c r="BN1556" s="418"/>
      <c r="BO1556" s="418"/>
      <c r="BP1556" s="418"/>
      <c r="BQ1556" s="418"/>
      <c r="BR1556" s="418"/>
      <c r="BS1556" s="418"/>
      <c r="BT1556" s="418"/>
      <c r="BU1556" s="418"/>
      <c r="BV1556" s="418"/>
      <c r="BW1556" s="418"/>
      <c r="BX1556" s="418"/>
      <c r="BY1556" s="418"/>
      <c r="BZ1556" s="418"/>
      <c r="CA1556" s="418"/>
      <c r="CB1556" s="418"/>
      <c r="CC1556" s="418"/>
      <c r="CD1556" s="418"/>
      <c r="CE1556" s="418"/>
      <c r="CF1556" s="418"/>
      <c r="CG1556" s="418"/>
      <c r="CH1556" s="418"/>
    </row>
    <row r="1557" spans="1:86" s="1362" customFormat="1">
      <c r="A1557" s="537" t="s">
        <v>39</v>
      </c>
      <c r="B1557" s="537" t="s">
        <v>39</v>
      </c>
      <c r="C1557" s="537" t="s">
        <v>736</v>
      </c>
      <c r="D1557" s="537">
        <v>2016</v>
      </c>
      <c r="E1557" s="1357" t="s">
        <v>24</v>
      </c>
      <c r="F1557" s="537" t="s">
        <v>101</v>
      </c>
      <c r="G1557" s="537" t="s">
        <v>750</v>
      </c>
      <c r="H1557" s="1358" t="s">
        <v>1132</v>
      </c>
      <c r="I1557" s="537" t="s">
        <v>2797</v>
      </c>
      <c r="J1557" s="537" t="s">
        <v>1077</v>
      </c>
      <c r="K1557" s="369">
        <v>0</v>
      </c>
      <c r="L1557" s="369">
        <v>44</v>
      </c>
      <c r="M1557" s="369">
        <v>0</v>
      </c>
      <c r="N1557" s="1359">
        <f t="shared" si="24"/>
        <v>44</v>
      </c>
      <c r="O1557" s="1360"/>
      <c r="P1557" s="1361"/>
      <c r="Q1557" s="1361"/>
      <c r="R1557" s="1361"/>
      <c r="S1557" s="1361"/>
      <c r="T1557" s="1361"/>
      <c r="U1557" s="1361"/>
      <c r="V1557" s="1361"/>
      <c r="W1557" s="1361"/>
      <c r="X1557" s="1361"/>
      <c r="Y1557" s="1361"/>
      <c r="Z1557" s="1361"/>
      <c r="AA1557" s="1361"/>
      <c r="AB1557" s="1361"/>
      <c r="AC1557" s="1361"/>
      <c r="AD1557" s="1361"/>
      <c r="AE1557" s="1361"/>
      <c r="AF1557" s="1361"/>
      <c r="AG1557" s="1361"/>
      <c r="AH1557" s="1361"/>
      <c r="AI1557" s="1361"/>
      <c r="AJ1557" s="1361"/>
      <c r="AK1557" s="1361"/>
      <c r="AL1557" s="1361"/>
      <c r="AM1557" s="1361"/>
      <c r="AN1557" s="1361"/>
      <c r="AO1557" s="1361"/>
      <c r="AP1557" s="1361"/>
      <c r="AQ1557" s="1361"/>
      <c r="AR1557" s="1361"/>
      <c r="AS1557" s="1361"/>
      <c r="AT1557" s="1361"/>
      <c r="AU1557" s="1361"/>
      <c r="AV1557" s="1361"/>
      <c r="AW1557" s="1361"/>
      <c r="AX1557" s="1361"/>
      <c r="AY1557" s="1361"/>
      <c r="AZ1557" s="1361"/>
      <c r="BA1557" s="310"/>
      <c r="BB1557" s="310"/>
      <c r="BC1557" s="418"/>
      <c r="BD1557" s="418"/>
      <c r="BE1557" s="419"/>
      <c r="BF1557" s="419"/>
      <c r="BG1557" s="418"/>
      <c r="BH1557" s="418"/>
      <c r="BI1557" s="418"/>
      <c r="BJ1557" s="418"/>
      <c r="BK1557" s="418"/>
      <c r="BL1557" s="418"/>
      <c r="BM1557" s="192"/>
      <c r="BN1557" s="418"/>
      <c r="BO1557" s="418"/>
      <c r="BP1557" s="418"/>
      <c r="BQ1557" s="418"/>
      <c r="BR1557" s="418"/>
      <c r="BS1557" s="418"/>
      <c r="BT1557" s="418"/>
      <c r="BU1557" s="418"/>
      <c r="BV1557" s="418"/>
      <c r="BW1557" s="418"/>
      <c r="BX1557" s="418"/>
      <c r="BY1557" s="418"/>
      <c r="BZ1557" s="418"/>
      <c r="CA1557" s="418"/>
      <c r="CB1557" s="418"/>
      <c r="CC1557" s="418"/>
      <c r="CD1557" s="418"/>
      <c r="CE1557" s="418"/>
      <c r="CF1557" s="418"/>
      <c r="CG1557" s="418"/>
      <c r="CH1557" s="418"/>
    </row>
    <row r="1558" spans="1:86" s="1362" customFormat="1">
      <c r="A1558" s="537" t="s">
        <v>39</v>
      </c>
      <c r="B1558" s="537" t="s">
        <v>39</v>
      </c>
      <c r="C1558" s="537" t="s">
        <v>736</v>
      </c>
      <c r="D1558" s="537">
        <v>2016</v>
      </c>
      <c r="E1558" s="1357" t="s">
        <v>24</v>
      </c>
      <c r="F1558" s="537" t="s">
        <v>101</v>
      </c>
      <c r="G1558" s="537" t="s">
        <v>750</v>
      </c>
      <c r="H1558" s="1358" t="s">
        <v>621</v>
      </c>
      <c r="I1558" s="1348" t="s">
        <v>2095</v>
      </c>
      <c r="J1558" s="537" t="s">
        <v>1077</v>
      </c>
      <c r="K1558" s="369">
        <v>0</v>
      </c>
      <c r="L1558" s="369">
        <v>293</v>
      </c>
      <c r="M1558" s="369">
        <v>0</v>
      </c>
      <c r="N1558" s="1359">
        <f t="shared" si="24"/>
        <v>293</v>
      </c>
      <c r="O1558" s="1360"/>
      <c r="P1558" s="1361"/>
      <c r="Q1558" s="1361"/>
      <c r="R1558" s="1361"/>
      <c r="S1558" s="1361"/>
      <c r="T1558" s="1361"/>
      <c r="U1558" s="1361"/>
      <c r="V1558" s="1361"/>
      <c r="W1558" s="1361"/>
      <c r="X1558" s="1361"/>
      <c r="Y1558" s="1361"/>
      <c r="Z1558" s="1361"/>
      <c r="AA1558" s="1361"/>
      <c r="AB1558" s="1361"/>
      <c r="AC1558" s="1361"/>
      <c r="AD1558" s="1361"/>
      <c r="AE1558" s="1361"/>
      <c r="AF1558" s="1361"/>
      <c r="AG1558" s="1361"/>
      <c r="AH1558" s="1361"/>
      <c r="AI1558" s="1361"/>
      <c r="AJ1558" s="1361"/>
      <c r="AK1558" s="1361"/>
      <c r="AL1558" s="1361"/>
      <c r="AM1558" s="1361"/>
      <c r="AN1558" s="1361"/>
      <c r="AO1558" s="1361"/>
      <c r="AP1558" s="1361"/>
      <c r="AQ1558" s="1361"/>
      <c r="AR1558" s="1361"/>
      <c r="AS1558" s="1361"/>
      <c r="AT1558" s="1361"/>
      <c r="AU1558" s="1361"/>
      <c r="AV1558" s="1361"/>
      <c r="AW1558" s="1361"/>
      <c r="AX1558" s="1361"/>
      <c r="AY1558" s="1361"/>
      <c r="AZ1558" s="1361"/>
      <c r="BA1558" s="310"/>
      <c r="BB1558" s="310"/>
      <c r="BC1558" s="418"/>
      <c r="BD1558" s="418"/>
      <c r="BE1558" s="419"/>
      <c r="BF1558" s="419"/>
      <c r="BG1558" s="418"/>
      <c r="BH1558" s="418"/>
      <c r="BI1558" s="418"/>
      <c r="BJ1558" s="418"/>
      <c r="BK1558" s="418"/>
      <c r="BL1558" s="418"/>
      <c r="BM1558" s="192"/>
      <c r="BN1558" s="418"/>
      <c r="BO1558" s="418"/>
      <c r="BP1558" s="418"/>
      <c r="BQ1558" s="418"/>
      <c r="BR1558" s="418"/>
      <c r="BS1558" s="418"/>
      <c r="BT1558" s="418"/>
      <c r="BU1558" s="418"/>
      <c r="BV1558" s="418"/>
      <c r="BW1558" s="418"/>
      <c r="BX1558" s="418"/>
      <c r="BY1558" s="418"/>
      <c r="BZ1558" s="418"/>
      <c r="CA1558" s="418"/>
      <c r="CB1558" s="418"/>
      <c r="CC1558" s="418"/>
      <c r="CD1558" s="418"/>
      <c r="CE1558" s="418"/>
      <c r="CF1558" s="418"/>
      <c r="CG1558" s="418"/>
      <c r="CH1558" s="418"/>
    </row>
    <row r="1559" spans="1:86" s="1362" customFormat="1">
      <c r="A1559" s="537" t="s">
        <v>39</v>
      </c>
      <c r="B1559" s="537" t="s">
        <v>39</v>
      </c>
      <c r="C1559" s="537" t="s">
        <v>736</v>
      </c>
      <c r="D1559" s="537">
        <v>2016</v>
      </c>
      <c r="E1559" s="1357" t="s">
        <v>24</v>
      </c>
      <c r="F1559" s="537" t="s">
        <v>101</v>
      </c>
      <c r="G1559" s="537" t="s">
        <v>750</v>
      </c>
      <c r="H1559" s="1358" t="s">
        <v>622</v>
      </c>
      <c r="I1559" s="537" t="s">
        <v>2797</v>
      </c>
      <c r="J1559" s="537" t="s">
        <v>1077</v>
      </c>
      <c r="K1559" s="369">
        <v>0</v>
      </c>
      <c r="L1559" s="369">
        <v>119</v>
      </c>
      <c r="M1559" s="369">
        <v>0</v>
      </c>
      <c r="N1559" s="1359">
        <f t="shared" si="24"/>
        <v>119</v>
      </c>
      <c r="O1559" s="1360"/>
      <c r="P1559" s="1361"/>
      <c r="Q1559" s="1361"/>
      <c r="R1559" s="1361"/>
      <c r="S1559" s="1361"/>
      <c r="T1559" s="1361"/>
      <c r="U1559" s="1361"/>
      <c r="V1559" s="1361"/>
      <c r="W1559" s="1361"/>
      <c r="X1559" s="1361"/>
      <c r="Y1559" s="1361"/>
      <c r="Z1559" s="1361"/>
      <c r="AA1559" s="1361"/>
      <c r="AB1559" s="1361"/>
      <c r="AC1559" s="1361"/>
      <c r="AD1559" s="1361"/>
      <c r="AE1559" s="1361"/>
      <c r="AF1559" s="1361"/>
      <c r="AG1559" s="1361"/>
      <c r="AH1559" s="1361"/>
      <c r="AI1559" s="1361"/>
      <c r="AJ1559" s="1361"/>
      <c r="AK1559" s="1361"/>
      <c r="AL1559" s="1361"/>
      <c r="AM1559" s="1361"/>
      <c r="AN1559" s="1361"/>
      <c r="AO1559" s="1361"/>
      <c r="AP1559" s="1361"/>
      <c r="AQ1559" s="1361"/>
      <c r="AR1559" s="1361"/>
      <c r="AS1559" s="1361"/>
      <c r="AT1559" s="1361"/>
      <c r="AU1559" s="1361"/>
      <c r="AV1559" s="1361"/>
      <c r="AW1559" s="1361"/>
      <c r="AX1559" s="1361"/>
      <c r="AY1559" s="1361"/>
      <c r="AZ1559" s="1361"/>
      <c r="BA1559" s="310"/>
      <c r="BB1559" s="310"/>
      <c r="BC1559" s="418"/>
      <c r="BD1559" s="418"/>
      <c r="BE1559" s="419"/>
      <c r="BF1559" s="419"/>
      <c r="BG1559" s="418"/>
      <c r="BH1559" s="418"/>
      <c r="BI1559" s="418"/>
      <c r="BJ1559" s="418"/>
      <c r="BK1559" s="418"/>
      <c r="BL1559" s="418"/>
      <c r="BM1559" s="192"/>
      <c r="BN1559" s="418"/>
      <c r="BO1559" s="418"/>
      <c r="BP1559" s="418"/>
      <c r="BQ1559" s="418"/>
      <c r="BR1559" s="418"/>
      <c r="BS1559" s="418"/>
      <c r="BT1559" s="418"/>
      <c r="BU1559" s="418"/>
      <c r="BV1559" s="418"/>
      <c r="BW1559" s="418"/>
      <c r="BX1559" s="418"/>
      <c r="BY1559" s="418"/>
      <c r="BZ1559" s="418"/>
      <c r="CA1559" s="418"/>
      <c r="CB1559" s="418"/>
      <c r="CC1559" s="418"/>
      <c r="CD1559" s="418"/>
      <c r="CE1559" s="418"/>
      <c r="CF1559" s="418"/>
      <c r="CG1559" s="418"/>
      <c r="CH1559" s="418"/>
    </row>
    <row r="1560" spans="1:86" s="1362" customFormat="1">
      <c r="A1560" s="537" t="s">
        <v>39</v>
      </c>
      <c r="B1560" s="537" t="s">
        <v>39</v>
      </c>
      <c r="C1560" s="537" t="s">
        <v>736</v>
      </c>
      <c r="D1560" s="537">
        <v>2016</v>
      </c>
      <c r="E1560" s="1357" t="s">
        <v>24</v>
      </c>
      <c r="F1560" s="537" t="s">
        <v>101</v>
      </c>
      <c r="G1560" s="537" t="s">
        <v>750</v>
      </c>
      <c r="H1560" s="1358" t="s">
        <v>623</v>
      </c>
      <c r="I1560" s="1348" t="s">
        <v>2095</v>
      </c>
      <c r="J1560" s="537" t="s">
        <v>1077</v>
      </c>
      <c r="K1560" s="369">
        <v>0</v>
      </c>
      <c r="L1560" s="369">
        <v>3064</v>
      </c>
      <c r="M1560" s="369">
        <v>0</v>
      </c>
      <c r="N1560" s="1359">
        <f t="shared" si="24"/>
        <v>3064</v>
      </c>
      <c r="O1560" s="1360"/>
      <c r="P1560" s="1361"/>
      <c r="Q1560" s="1361"/>
      <c r="R1560" s="1361"/>
      <c r="S1560" s="1361"/>
      <c r="T1560" s="1361"/>
      <c r="U1560" s="1361"/>
      <c r="V1560" s="1361"/>
      <c r="W1560" s="1361"/>
      <c r="X1560" s="1361"/>
      <c r="Y1560" s="1361"/>
      <c r="Z1560" s="1361"/>
      <c r="AA1560" s="1361"/>
      <c r="AB1560" s="1361"/>
      <c r="AC1560" s="1361"/>
      <c r="AD1560" s="1361"/>
      <c r="AE1560" s="1361"/>
      <c r="AF1560" s="1361"/>
      <c r="AG1560" s="1361"/>
      <c r="AH1560" s="1361"/>
      <c r="AI1560" s="1361"/>
      <c r="AJ1560" s="1361"/>
      <c r="AK1560" s="1361"/>
      <c r="AL1560" s="1361"/>
      <c r="AM1560" s="1361"/>
      <c r="AN1560" s="1361"/>
      <c r="AO1560" s="1361"/>
      <c r="AP1560" s="1361"/>
      <c r="AQ1560" s="1361"/>
      <c r="AR1560" s="1361"/>
      <c r="AS1560" s="1361"/>
      <c r="AT1560" s="1361"/>
      <c r="AU1560" s="1361"/>
      <c r="AV1560" s="1361"/>
      <c r="AW1560" s="1361"/>
      <c r="AX1560" s="1361"/>
      <c r="AY1560" s="1361"/>
      <c r="AZ1560" s="1361"/>
      <c r="BA1560" s="310"/>
      <c r="BB1560" s="310"/>
      <c r="BC1560" s="418"/>
      <c r="BD1560" s="418"/>
      <c r="BE1560" s="419"/>
      <c r="BF1560" s="419"/>
      <c r="BG1560" s="418"/>
      <c r="BH1560" s="418"/>
      <c r="BI1560" s="418"/>
      <c r="BJ1560" s="418"/>
      <c r="BK1560" s="418"/>
      <c r="BL1560" s="418"/>
      <c r="BM1560" s="192"/>
      <c r="BN1560" s="418"/>
      <c r="BO1560" s="418"/>
      <c r="BP1560" s="418"/>
      <c r="BQ1560" s="418"/>
      <c r="BR1560" s="418"/>
      <c r="BS1560" s="418"/>
      <c r="BT1560" s="418"/>
      <c r="BU1560" s="418"/>
      <c r="BV1560" s="418"/>
      <c r="BW1560" s="418"/>
      <c r="BX1560" s="418"/>
      <c r="BY1560" s="418"/>
      <c r="BZ1560" s="418"/>
      <c r="CA1560" s="418"/>
      <c r="CB1560" s="418"/>
      <c r="CC1560" s="418"/>
      <c r="CD1560" s="418"/>
      <c r="CE1560" s="418"/>
      <c r="CF1560" s="418"/>
      <c r="CG1560" s="418"/>
      <c r="CH1560" s="418"/>
    </row>
    <row r="1561" spans="1:86" s="1362" customFormat="1">
      <c r="A1561" s="537" t="s">
        <v>39</v>
      </c>
      <c r="B1561" s="537" t="s">
        <v>39</v>
      </c>
      <c r="C1561" s="537" t="s">
        <v>736</v>
      </c>
      <c r="D1561" s="537">
        <v>2016</v>
      </c>
      <c r="E1561" s="1357" t="s">
        <v>24</v>
      </c>
      <c r="F1561" s="537" t="s">
        <v>101</v>
      </c>
      <c r="G1561" s="537" t="s">
        <v>750</v>
      </c>
      <c r="H1561" s="1358" t="s">
        <v>1165</v>
      </c>
      <c r="I1561" s="537" t="s">
        <v>2797</v>
      </c>
      <c r="J1561" s="537" t="s">
        <v>1077</v>
      </c>
      <c r="K1561" s="369">
        <v>0</v>
      </c>
      <c r="L1561" s="369">
        <v>8</v>
      </c>
      <c r="M1561" s="369">
        <v>0</v>
      </c>
      <c r="N1561" s="1359">
        <f t="shared" si="24"/>
        <v>8</v>
      </c>
      <c r="O1561" s="1360"/>
      <c r="P1561" s="1361"/>
      <c r="Q1561" s="1361"/>
      <c r="R1561" s="1361"/>
      <c r="S1561" s="1361"/>
      <c r="T1561" s="1361"/>
      <c r="U1561" s="1361"/>
      <c r="V1561" s="1361"/>
      <c r="W1561" s="1361"/>
      <c r="X1561" s="1361"/>
      <c r="Y1561" s="1361"/>
      <c r="Z1561" s="1361"/>
      <c r="AA1561" s="1361"/>
      <c r="AB1561" s="1361"/>
      <c r="AC1561" s="1361"/>
      <c r="AD1561" s="1361"/>
      <c r="AE1561" s="1361"/>
      <c r="AF1561" s="1361"/>
      <c r="AG1561" s="1361"/>
      <c r="AH1561" s="1361"/>
      <c r="AI1561" s="1361"/>
      <c r="AJ1561" s="1361"/>
      <c r="AK1561" s="1361"/>
      <c r="AL1561" s="1361"/>
      <c r="AM1561" s="1361"/>
      <c r="AN1561" s="1361"/>
      <c r="AO1561" s="1361"/>
      <c r="AP1561" s="1361"/>
      <c r="AQ1561" s="1361"/>
      <c r="AR1561" s="1361"/>
      <c r="AS1561" s="1361"/>
      <c r="AT1561" s="1361"/>
      <c r="AU1561" s="1361"/>
      <c r="AV1561" s="1361"/>
      <c r="AW1561" s="1361"/>
      <c r="AX1561" s="1361"/>
      <c r="AY1561" s="1361"/>
      <c r="AZ1561" s="1361"/>
      <c r="BA1561" s="310"/>
      <c r="BB1561" s="310"/>
      <c r="BC1561" s="418"/>
      <c r="BD1561" s="418"/>
      <c r="BE1561" s="419"/>
      <c r="BF1561" s="419"/>
      <c r="BG1561" s="418"/>
      <c r="BH1561" s="418"/>
      <c r="BI1561" s="418"/>
      <c r="BJ1561" s="418"/>
      <c r="BK1561" s="418"/>
      <c r="BL1561" s="418"/>
      <c r="BM1561" s="192"/>
      <c r="BN1561" s="418"/>
      <c r="BO1561" s="418"/>
      <c r="BP1561" s="418"/>
      <c r="BQ1561" s="418"/>
      <c r="BR1561" s="418"/>
      <c r="BS1561" s="418"/>
      <c r="BT1561" s="418"/>
      <c r="BU1561" s="418"/>
      <c r="BV1561" s="418"/>
      <c r="BW1561" s="418"/>
      <c r="BX1561" s="418"/>
      <c r="BY1561" s="418"/>
      <c r="BZ1561" s="418"/>
      <c r="CA1561" s="418"/>
      <c r="CB1561" s="418"/>
      <c r="CC1561" s="418"/>
      <c r="CD1561" s="418"/>
      <c r="CE1561" s="418"/>
      <c r="CF1561" s="418"/>
      <c r="CG1561" s="418"/>
      <c r="CH1561" s="418"/>
    </row>
    <row r="1562" spans="1:86" s="1362" customFormat="1">
      <c r="A1562" s="537" t="s">
        <v>39</v>
      </c>
      <c r="B1562" s="537" t="s">
        <v>39</v>
      </c>
      <c r="C1562" s="537" t="s">
        <v>736</v>
      </c>
      <c r="D1562" s="537">
        <v>2016</v>
      </c>
      <c r="E1562" s="1357" t="s">
        <v>24</v>
      </c>
      <c r="F1562" s="537" t="s">
        <v>101</v>
      </c>
      <c r="G1562" s="537" t="s">
        <v>750</v>
      </c>
      <c r="H1562" s="1358" t="s">
        <v>1133</v>
      </c>
      <c r="I1562" s="537" t="s">
        <v>2797</v>
      </c>
      <c r="J1562" s="537" t="s">
        <v>1077</v>
      </c>
      <c r="K1562" s="369">
        <v>0</v>
      </c>
      <c r="L1562" s="369">
        <v>2</v>
      </c>
      <c r="M1562" s="369">
        <v>0</v>
      </c>
      <c r="N1562" s="1359">
        <f t="shared" si="24"/>
        <v>2</v>
      </c>
      <c r="O1562" s="1360"/>
      <c r="P1562" s="1361"/>
      <c r="Q1562" s="1361"/>
      <c r="R1562" s="1361"/>
      <c r="S1562" s="1361"/>
      <c r="T1562" s="1361"/>
      <c r="U1562" s="1361"/>
      <c r="V1562" s="1361"/>
      <c r="W1562" s="1361"/>
      <c r="X1562" s="1361"/>
      <c r="Y1562" s="1361"/>
      <c r="Z1562" s="1361"/>
      <c r="AA1562" s="1361"/>
      <c r="AB1562" s="1361"/>
      <c r="AC1562" s="1361"/>
      <c r="AD1562" s="1361"/>
      <c r="AE1562" s="1361"/>
      <c r="AF1562" s="1361"/>
      <c r="AG1562" s="1361"/>
      <c r="AH1562" s="1361"/>
      <c r="AI1562" s="1361"/>
      <c r="AJ1562" s="1361"/>
      <c r="AK1562" s="1361"/>
      <c r="AL1562" s="1361"/>
      <c r="AM1562" s="1361"/>
      <c r="AN1562" s="1361"/>
      <c r="AO1562" s="1361"/>
      <c r="AP1562" s="1361"/>
      <c r="AQ1562" s="1361"/>
      <c r="AR1562" s="1361"/>
      <c r="AS1562" s="1361"/>
      <c r="AT1562" s="1361"/>
      <c r="AU1562" s="1361"/>
      <c r="AV1562" s="1361"/>
      <c r="AW1562" s="1361"/>
      <c r="AX1562" s="1361"/>
      <c r="AY1562" s="1361"/>
      <c r="AZ1562" s="1361"/>
      <c r="BA1562" s="310"/>
      <c r="BB1562" s="310"/>
      <c r="BC1562" s="418"/>
      <c r="BD1562" s="418"/>
      <c r="BE1562" s="419"/>
      <c r="BF1562" s="419"/>
      <c r="BG1562" s="418"/>
      <c r="BH1562" s="418"/>
      <c r="BI1562" s="418"/>
      <c r="BJ1562" s="418"/>
      <c r="BK1562" s="418"/>
      <c r="BL1562" s="418"/>
      <c r="BM1562" s="192"/>
      <c r="BN1562" s="418"/>
      <c r="BO1562" s="418"/>
      <c r="BP1562" s="418"/>
      <c r="BQ1562" s="418"/>
      <c r="BR1562" s="418"/>
      <c r="BS1562" s="418"/>
      <c r="BT1562" s="418"/>
      <c r="BU1562" s="418"/>
      <c r="BV1562" s="418"/>
      <c r="BW1562" s="418"/>
      <c r="BX1562" s="418"/>
      <c r="BY1562" s="418"/>
      <c r="BZ1562" s="418"/>
      <c r="CA1562" s="418"/>
      <c r="CB1562" s="418"/>
      <c r="CC1562" s="418"/>
      <c r="CD1562" s="418"/>
      <c r="CE1562" s="418"/>
      <c r="CF1562" s="418"/>
      <c r="CG1562" s="418"/>
      <c r="CH1562" s="418"/>
    </row>
    <row r="1563" spans="1:86" s="1362" customFormat="1">
      <c r="A1563" s="537" t="s">
        <v>39</v>
      </c>
      <c r="B1563" s="537" t="s">
        <v>39</v>
      </c>
      <c r="C1563" s="537" t="s">
        <v>736</v>
      </c>
      <c r="D1563" s="537">
        <v>2016</v>
      </c>
      <c r="E1563" s="1357" t="s">
        <v>24</v>
      </c>
      <c r="F1563" s="537" t="s">
        <v>101</v>
      </c>
      <c r="G1563" s="537" t="s">
        <v>750</v>
      </c>
      <c r="H1563" s="1358" t="s">
        <v>1397</v>
      </c>
      <c r="I1563" s="537" t="s">
        <v>2797</v>
      </c>
      <c r="J1563" s="537" t="s">
        <v>1077</v>
      </c>
      <c r="K1563" s="369">
        <v>0</v>
      </c>
      <c r="L1563" s="369">
        <v>1</v>
      </c>
      <c r="M1563" s="369">
        <v>0</v>
      </c>
      <c r="N1563" s="1359">
        <f t="shared" si="24"/>
        <v>1</v>
      </c>
      <c r="O1563" s="1360"/>
      <c r="P1563" s="1361"/>
      <c r="Q1563" s="1361"/>
      <c r="R1563" s="1361"/>
      <c r="S1563" s="1361"/>
      <c r="T1563" s="1361"/>
      <c r="U1563" s="1361"/>
      <c r="V1563" s="1361"/>
      <c r="W1563" s="1361"/>
      <c r="X1563" s="1361"/>
      <c r="Y1563" s="1361"/>
      <c r="Z1563" s="1361"/>
      <c r="AA1563" s="1361"/>
      <c r="AB1563" s="1361"/>
      <c r="AC1563" s="1361"/>
      <c r="AD1563" s="1361"/>
      <c r="AE1563" s="1361"/>
      <c r="AF1563" s="1361"/>
      <c r="AG1563" s="1361"/>
      <c r="AH1563" s="1361"/>
      <c r="AI1563" s="1361"/>
      <c r="AJ1563" s="1361"/>
      <c r="AK1563" s="1361"/>
      <c r="AL1563" s="1361"/>
      <c r="AM1563" s="1361"/>
      <c r="AN1563" s="1361"/>
      <c r="AO1563" s="1361"/>
      <c r="AP1563" s="1361"/>
      <c r="AQ1563" s="1361"/>
      <c r="AR1563" s="1361"/>
      <c r="AS1563" s="1361"/>
      <c r="AT1563" s="1361"/>
      <c r="AU1563" s="1361"/>
      <c r="AV1563" s="1361"/>
      <c r="AW1563" s="1361"/>
      <c r="AX1563" s="1361"/>
      <c r="AY1563" s="1361"/>
      <c r="AZ1563" s="1361"/>
      <c r="BA1563" s="310"/>
      <c r="BB1563" s="310"/>
      <c r="BC1563" s="418"/>
      <c r="BD1563" s="418"/>
      <c r="BE1563" s="419"/>
      <c r="BF1563" s="419"/>
      <c r="BG1563" s="418"/>
      <c r="BH1563" s="418"/>
      <c r="BI1563" s="418"/>
      <c r="BJ1563" s="418"/>
      <c r="BK1563" s="418"/>
      <c r="BL1563" s="418"/>
      <c r="BM1563" s="192"/>
      <c r="BN1563" s="418"/>
      <c r="BO1563" s="418"/>
      <c r="BP1563" s="418"/>
      <c r="BQ1563" s="418"/>
      <c r="BR1563" s="418"/>
      <c r="BS1563" s="418"/>
      <c r="BT1563" s="418"/>
      <c r="BU1563" s="418"/>
      <c r="BV1563" s="418"/>
      <c r="BW1563" s="418"/>
      <c r="BX1563" s="418"/>
      <c r="BY1563" s="418"/>
      <c r="BZ1563" s="418"/>
      <c r="CA1563" s="418"/>
      <c r="CB1563" s="418"/>
      <c r="CC1563" s="418"/>
      <c r="CD1563" s="418"/>
      <c r="CE1563" s="418"/>
      <c r="CF1563" s="418"/>
      <c r="CG1563" s="418"/>
      <c r="CH1563" s="418"/>
    </row>
    <row r="1564" spans="1:86" s="1362" customFormat="1">
      <c r="A1564" s="537" t="s">
        <v>39</v>
      </c>
      <c r="B1564" s="537" t="s">
        <v>39</v>
      </c>
      <c r="C1564" s="537" t="s">
        <v>736</v>
      </c>
      <c r="D1564" s="537">
        <v>2016</v>
      </c>
      <c r="E1564" s="1357" t="s">
        <v>24</v>
      </c>
      <c r="F1564" s="537" t="s">
        <v>101</v>
      </c>
      <c r="G1564" s="537" t="s">
        <v>750</v>
      </c>
      <c r="H1564" s="1358" t="s">
        <v>1134</v>
      </c>
      <c r="I1564" s="537" t="s">
        <v>2797</v>
      </c>
      <c r="J1564" s="537" t="s">
        <v>1077</v>
      </c>
      <c r="K1564" s="369">
        <v>0</v>
      </c>
      <c r="L1564" s="369">
        <v>2</v>
      </c>
      <c r="M1564" s="369">
        <v>0</v>
      </c>
      <c r="N1564" s="1359">
        <f t="shared" si="24"/>
        <v>2</v>
      </c>
      <c r="O1564" s="1360"/>
      <c r="P1564" s="1361"/>
      <c r="Q1564" s="1361"/>
      <c r="R1564" s="1361"/>
      <c r="S1564" s="1361"/>
      <c r="T1564" s="1361"/>
      <c r="U1564" s="1361"/>
      <c r="V1564" s="1361"/>
      <c r="W1564" s="1361"/>
      <c r="X1564" s="1361"/>
      <c r="Y1564" s="1361"/>
      <c r="Z1564" s="1361"/>
      <c r="AA1564" s="1361"/>
      <c r="AB1564" s="1361"/>
      <c r="AC1564" s="1361"/>
      <c r="AD1564" s="1361"/>
      <c r="AE1564" s="1361"/>
      <c r="AF1564" s="1361"/>
      <c r="AG1564" s="1361"/>
      <c r="AH1564" s="1361"/>
      <c r="AI1564" s="1361"/>
      <c r="AJ1564" s="1361"/>
      <c r="AK1564" s="1361"/>
      <c r="AL1564" s="1361"/>
      <c r="AM1564" s="1361"/>
      <c r="AN1564" s="1361"/>
      <c r="AO1564" s="1361"/>
      <c r="AP1564" s="1361"/>
      <c r="AQ1564" s="1361"/>
      <c r="AR1564" s="1361"/>
      <c r="AS1564" s="1361"/>
      <c r="AT1564" s="1361"/>
      <c r="AU1564" s="1361"/>
      <c r="AV1564" s="1361"/>
      <c r="AW1564" s="1361"/>
      <c r="AX1564" s="1361"/>
      <c r="AY1564" s="1361"/>
      <c r="AZ1564" s="1361"/>
      <c r="BA1564" s="310"/>
      <c r="BB1564" s="310"/>
      <c r="BC1564" s="418"/>
      <c r="BD1564" s="418"/>
      <c r="BE1564" s="419"/>
      <c r="BF1564" s="419"/>
      <c r="BG1564" s="418"/>
      <c r="BH1564" s="418"/>
      <c r="BI1564" s="418"/>
      <c r="BJ1564" s="418"/>
      <c r="BK1564" s="418"/>
      <c r="BL1564" s="418"/>
      <c r="BM1564" s="192"/>
      <c r="BN1564" s="418"/>
      <c r="BO1564" s="418"/>
      <c r="BP1564" s="418"/>
      <c r="BQ1564" s="418"/>
      <c r="BR1564" s="418"/>
      <c r="BS1564" s="418"/>
      <c r="BT1564" s="418"/>
      <c r="BU1564" s="418"/>
      <c r="BV1564" s="418"/>
      <c r="BW1564" s="418"/>
      <c r="BX1564" s="418"/>
      <c r="BY1564" s="418"/>
      <c r="BZ1564" s="418"/>
      <c r="CA1564" s="418"/>
      <c r="CB1564" s="418"/>
      <c r="CC1564" s="418"/>
      <c r="CD1564" s="418"/>
      <c r="CE1564" s="418"/>
      <c r="CF1564" s="418"/>
      <c r="CG1564" s="418"/>
      <c r="CH1564" s="418"/>
    </row>
    <row r="1565" spans="1:86" s="1362" customFormat="1">
      <c r="A1565" s="537" t="s">
        <v>39</v>
      </c>
      <c r="B1565" s="537" t="s">
        <v>39</v>
      </c>
      <c r="C1565" s="537" t="s">
        <v>736</v>
      </c>
      <c r="D1565" s="537">
        <v>2016</v>
      </c>
      <c r="E1565" s="1357" t="s">
        <v>24</v>
      </c>
      <c r="F1565" s="537" t="s">
        <v>101</v>
      </c>
      <c r="G1565" s="537" t="s">
        <v>750</v>
      </c>
      <c r="H1565" s="1358" t="s">
        <v>628</v>
      </c>
      <c r="I1565" s="537" t="s">
        <v>2797</v>
      </c>
      <c r="J1565" s="537" t="s">
        <v>1077</v>
      </c>
      <c r="K1565" s="369">
        <v>0</v>
      </c>
      <c r="L1565" s="369">
        <v>35</v>
      </c>
      <c r="M1565" s="369">
        <v>0</v>
      </c>
      <c r="N1565" s="1359">
        <f t="shared" si="24"/>
        <v>35</v>
      </c>
      <c r="O1565" s="1360"/>
      <c r="P1565" s="1361"/>
      <c r="Q1565" s="1361"/>
      <c r="R1565" s="1361"/>
      <c r="S1565" s="1361"/>
      <c r="T1565" s="1361"/>
      <c r="U1565" s="1361"/>
      <c r="V1565" s="1361"/>
      <c r="W1565" s="1361"/>
      <c r="X1565" s="1361"/>
      <c r="Y1565" s="1361"/>
      <c r="Z1565" s="1361"/>
      <c r="AA1565" s="1361"/>
      <c r="AB1565" s="1361"/>
      <c r="AC1565" s="1361"/>
      <c r="AD1565" s="1361"/>
      <c r="AE1565" s="1361"/>
      <c r="AF1565" s="1361"/>
      <c r="AG1565" s="1361"/>
      <c r="AH1565" s="1361"/>
      <c r="AI1565" s="1361"/>
      <c r="AJ1565" s="1361"/>
      <c r="AK1565" s="1361"/>
      <c r="AL1565" s="1361"/>
      <c r="AM1565" s="1361"/>
      <c r="AN1565" s="1361"/>
      <c r="AO1565" s="1361"/>
      <c r="AP1565" s="1361"/>
      <c r="AQ1565" s="1361"/>
      <c r="AR1565" s="1361"/>
      <c r="AS1565" s="1361"/>
      <c r="AT1565" s="1361"/>
      <c r="AU1565" s="1361"/>
      <c r="AV1565" s="1361"/>
      <c r="AW1565" s="1361"/>
      <c r="AX1565" s="1361"/>
      <c r="AY1565" s="1361"/>
      <c r="AZ1565" s="1361"/>
      <c r="BA1565" s="310"/>
      <c r="BB1565" s="310"/>
      <c r="BC1565" s="418"/>
      <c r="BD1565" s="418"/>
      <c r="BE1565" s="419"/>
      <c r="BF1565" s="419"/>
      <c r="BG1565" s="418"/>
      <c r="BH1565" s="418"/>
      <c r="BI1565" s="418"/>
      <c r="BJ1565" s="418"/>
      <c r="BK1565" s="418"/>
      <c r="BL1565" s="418"/>
      <c r="BM1565" s="192"/>
      <c r="BN1565" s="418"/>
      <c r="BO1565" s="418"/>
      <c r="BP1565" s="418"/>
      <c r="BQ1565" s="418"/>
      <c r="BR1565" s="418"/>
      <c r="BS1565" s="418"/>
      <c r="BT1565" s="418"/>
      <c r="BU1565" s="418"/>
      <c r="BV1565" s="418"/>
      <c r="BW1565" s="418"/>
      <c r="BX1565" s="418"/>
      <c r="BY1565" s="418"/>
      <c r="BZ1565" s="418"/>
      <c r="CA1565" s="418"/>
      <c r="CB1565" s="418"/>
      <c r="CC1565" s="418"/>
      <c r="CD1565" s="418"/>
      <c r="CE1565" s="418"/>
      <c r="CF1565" s="418"/>
      <c r="CG1565" s="418"/>
      <c r="CH1565" s="418"/>
    </row>
    <row r="1566" spans="1:86" s="1362" customFormat="1">
      <c r="A1566" s="537" t="s">
        <v>39</v>
      </c>
      <c r="B1566" s="537" t="s">
        <v>39</v>
      </c>
      <c r="C1566" s="537" t="s">
        <v>736</v>
      </c>
      <c r="D1566" s="537">
        <v>2016</v>
      </c>
      <c r="E1566" s="1357" t="s">
        <v>24</v>
      </c>
      <c r="F1566" s="537" t="s">
        <v>101</v>
      </c>
      <c r="G1566" s="537" t="s">
        <v>750</v>
      </c>
      <c r="H1566" s="1358" t="s">
        <v>469</v>
      </c>
      <c r="I1566" s="537" t="s">
        <v>1389</v>
      </c>
      <c r="J1566" s="537" t="s">
        <v>1082</v>
      </c>
      <c r="K1566" s="369">
        <v>0</v>
      </c>
      <c r="L1566" s="369">
        <v>7272</v>
      </c>
      <c r="M1566" s="369">
        <v>0</v>
      </c>
      <c r="N1566" s="1359">
        <f t="shared" si="24"/>
        <v>7272</v>
      </c>
      <c r="O1566" s="1360"/>
      <c r="P1566" s="1361"/>
      <c r="Q1566" s="1361"/>
      <c r="R1566" s="1361"/>
      <c r="S1566" s="1361"/>
      <c r="T1566" s="1361"/>
      <c r="U1566" s="1361"/>
      <c r="V1566" s="1361"/>
      <c r="W1566" s="1361"/>
      <c r="X1566" s="1361"/>
      <c r="Y1566" s="1361"/>
      <c r="Z1566" s="1361"/>
      <c r="AA1566" s="1361"/>
      <c r="AB1566" s="1361"/>
      <c r="AC1566" s="1361"/>
      <c r="AD1566" s="1361"/>
      <c r="AE1566" s="1361"/>
      <c r="AF1566" s="1361"/>
      <c r="AG1566" s="1361"/>
      <c r="AH1566" s="1361"/>
      <c r="AI1566" s="1361"/>
      <c r="AJ1566" s="1361"/>
      <c r="AK1566" s="1361"/>
      <c r="AL1566" s="1361"/>
      <c r="AM1566" s="1361"/>
      <c r="AN1566" s="1361"/>
      <c r="AO1566" s="1361"/>
      <c r="AP1566" s="1361"/>
      <c r="AQ1566" s="1361"/>
      <c r="AR1566" s="1361"/>
      <c r="AS1566" s="1361"/>
      <c r="AT1566" s="1361"/>
      <c r="AU1566" s="1361"/>
      <c r="AV1566" s="1361"/>
      <c r="AW1566" s="1361"/>
      <c r="AX1566" s="1361"/>
      <c r="AY1566" s="1361"/>
      <c r="AZ1566" s="1361"/>
      <c r="BA1566" s="310"/>
      <c r="BB1566" s="310"/>
      <c r="BC1566" s="418"/>
      <c r="BD1566" s="418"/>
      <c r="BE1566" s="419"/>
      <c r="BF1566" s="419"/>
      <c r="BG1566" s="418"/>
      <c r="BH1566" s="418"/>
      <c r="BI1566" s="418"/>
      <c r="BJ1566" s="418"/>
      <c r="BK1566" s="418"/>
      <c r="BL1566" s="418"/>
      <c r="BM1566" s="192"/>
      <c r="BN1566" s="418"/>
      <c r="BO1566" s="418"/>
      <c r="BP1566" s="418"/>
      <c r="BQ1566" s="418"/>
      <c r="BR1566" s="418"/>
      <c r="BS1566" s="418"/>
      <c r="BT1566" s="418"/>
      <c r="BU1566" s="418"/>
      <c r="BV1566" s="418"/>
      <c r="BW1566" s="418"/>
      <c r="BX1566" s="418"/>
      <c r="BY1566" s="418"/>
      <c r="BZ1566" s="418"/>
      <c r="CA1566" s="418"/>
      <c r="CB1566" s="418"/>
      <c r="CC1566" s="418"/>
      <c r="CD1566" s="418"/>
      <c r="CE1566" s="418"/>
      <c r="CF1566" s="418"/>
      <c r="CG1566" s="418"/>
      <c r="CH1566" s="418"/>
    </row>
    <row r="1567" spans="1:86" s="1362" customFormat="1">
      <c r="A1567" s="537" t="s">
        <v>39</v>
      </c>
      <c r="B1567" s="537" t="s">
        <v>39</v>
      </c>
      <c r="C1567" s="537" t="s">
        <v>736</v>
      </c>
      <c r="D1567" s="537">
        <v>2016</v>
      </c>
      <c r="E1567" s="1357" t="s">
        <v>24</v>
      </c>
      <c r="F1567" s="537" t="s">
        <v>101</v>
      </c>
      <c r="G1567" s="537" t="s">
        <v>750</v>
      </c>
      <c r="H1567" s="1358" t="s">
        <v>1171</v>
      </c>
      <c r="I1567" s="537" t="s">
        <v>2797</v>
      </c>
      <c r="J1567" s="537" t="s">
        <v>1082</v>
      </c>
      <c r="K1567" s="369">
        <v>0</v>
      </c>
      <c r="L1567" s="369">
        <v>2</v>
      </c>
      <c r="M1567" s="369">
        <v>0</v>
      </c>
      <c r="N1567" s="1359">
        <f t="shared" si="24"/>
        <v>2</v>
      </c>
      <c r="O1567" s="1360"/>
      <c r="P1567" s="1361"/>
      <c r="Q1567" s="1361"/>
      <c r="R1567" s="1361"/>
      <c r="S1567" s="1361"/>
      <c r="T1567" s="1361"/>
      <c r="U1567" s="1361"/>
      <c r="V1567" s="1361"/>
      <c r="W1567" s="1361"/>
      <c r="X1567" s="1361"/>
      <c r="Y1567" s="1361"/>
      <c r="Z1567" s="1361"/>
      <c r="AA1567" s="1361"/>
      <c r="AB1567" s="1361"/>
      <c r="AC1567" s="1361"/>
      <c r="AD1567" s="1361"/>
      <c r="AE1567" s="1361"/>
      <c r="AF1567" s="1361"/>
      <c r="AG1567" s="1361"/>
      <c r="AH1567" s="1361"/>
      <c r="AI1567" s="1361"/>
      <c r="AJ1567" s="1361"/>
      <c r="AK1567" s="1361"/>
      <c r="AL1567" s="1361"/>
      <c r="AM1567" s="1361"/>
      <c r="AN1567" s="1361"/>
      <c r="AO1567" s="1361"/>
      <c r="AP1567" s="1361"/>
      <c r="AQ1567" s="1361"/>
      <c r="AR1567" s="1361"/>
      <c r="AS1567" s="1361"/>
      <c r="AT1567" s="1361"/>
      <c r="AU1567" s="1361"/>
      <c r="AV1567" s="1361"/>
      <c r="AW1567" s="1361"/>
      <c r="AX1567" s="1361"/>
      <c r="AY1567" s="1361"/>
      <c r="AZ1567" s="1361"/>
      <c r="BA1567" s="310"/>
      <c r="BB1567" s="310"/>
      <c r="BC1567" s="418"/>
      <c r="BD1567" s="418"/>
      <c r="BE1567" s="419"/>
      <c r="BF1567" s="419"/>
      <c r="BG1567" s="418"/>
      <c r="BH1567" s="418"/>
      <c r="BI1567" s="418"/>
      <c r="BJ1567" s="418"/>
      <c r="BK1567" s="418"/>
      <c r="BL1567" s="418"/>
      <c r="BM1567" s="192"/>
      <c r="BN1567" s="418"/>
      <c r="BO1567" s="418"/>
      <c r="BP1567" s="418"/>
      <c r="BQ1567" s="418"/>
      <c r="BR1567" s="418"/>
      <c r="BS1567" s="418"/>
      <c r="BT1567" s="418"/>
      <c r="BU1567" s="418"/>
      <c r="BV1567" s="418"/>
      <c r="BW1567" s="418"/>
      <c r="BX1567" s="418"/>
      <c r="BY1567" s="418"/>
      <c r="BZ1567" s="418"/>
      <c r="CA1567" s="418"/>
      <c r="CB1567" s="418"/>
      <c r="CC1567" s="418"/>
      <c r="CD1567" s="418"/>
      <c r="CE1567" s="418"/>
      <c r="CF1567" s="418"/>
      <c r="CG1567" s="418"/>
      <c r="CH1567" s="418"/>
    </row>
    <row r="1568" spans="1:86" s="1362" customFormat="1">
      <c r="A1568" s="537" t="s">
        <v>39</v>
      </c>
      <c r="B1568" s="537" t="s">
        <v>39</v>
      </c>
      <c r="C1568" s="537" t="s">
        <v>736</v>
      </c>
      <c r="D1568" s="537">
        <v>2016</v>
      </c>
      <c r="E1568" s="1357" t="s">
        <v>24</v>
      </c>
      <c r="F1568" s="537" t="s">
        <v>101</v>
      </c>
      <c r="G1568" s="537" t="s">
        <v>750</v>
      </c>
      <c r="H1568" s="1358" t="s">
        <v>506</v>
      </c>
      <c r="I1568" s="537" t="s">
        <v>1389</v>
      </c>
      <c r="J1568" s="537" t="s">
        <v>1082</v>
      </c>
      <c r="K1568" s="369">
        <v>0</v>
      </c>
      <c r="L1568" s="369">
        <v>375</v>
      </c>
      <c r="M1568" s="369">
        <v>0</v>
      </c>
      <c r="N1568" s="1359">
        <f t="shared" si="24"/>
        <v>375</v>
      </c>
      <c r="O1568" s="1360"/>
      <c r="P1568" s="1361"/>
      <c r="Q1568" s="1361"/>
      <c r="R1568" s="1361"/>
      <c r="S1568" s="1361"/>
      <c r="T1568" s="1361"/>
      <c r="U1568" s="1361"/>
      <c r="V1568" s="1361"/>
      <c r="W1568" s="1361"/>
      <c r="X1568" s="1361"/>
      <c r="Y1568" s="1361"/>
      <c r="Z1568" s="1361"/>
      <c r="AA1568" s="1361"/>
      <c r="AB1568" s="1361"/>
      <c r="AC1568" s="1361"/>
      <c r="AD1568" s="1361"/>
      <c r="AE1568" s="1361"/>
      <c r="AF1568" s="1361"/>
      <c r="AG1568" s="1361"/>
      <c r="AH1568" s="1361"/>
      <c r="AI1568" s="1361"/>
      <c r="AJ1568" s="1361"/>
      <c r="AK1568" s="1361"/>
      <c r="AL1568" s="1361"/>
      <c r="AM1568" s="1361"/>
      <c r="AN1568" s="1361"/>
      <c r="AO1568" s="1361"/>
      <c r="AP1568" s="1361"/>
      <c r="AQ1568" s="1361"/>
      <c r="AR1568" s="1361"/>
      <c r="AS1568" s="1361"/>
      <c r="AT1568" s="1361"/>
      <c r="AU1568" s="1361"/>
      <c r="AV1568" s="1361"/>
      <c r="AW1568" s="1361"/>
      <c r="AX1568" s="1361"/>
      <c r="AY1568" s="1361"/>
      <c r="AZ1568" s="1361"/>
      <c r="BA1568" s="310"/>
      <c r="BB1568" s="310"/>
      <c r="BC1568" s="418"/>
      <c r="BD1568" s="418"/>
      <c r="BE1568" s="419"/>
      <c r="BF1568" s="419"/>
      <c r="BG1568" s="418"/>
      <c r="BH1568" s="418"/>
      <c r="BI1568" s="418"/>
      <c r="BJ1568" s="418"/>
      <c r="BK1568" s="418"/>
      <c r="BL1568" s="418"/>
      <c r="BM1568" s="192"/>
      <c r="BN1568" s="418"/>
      <c r="BO1568" s="418"/>
      <c r="BP1568" s="418"/>
      <c r="BQ1568" s="418"/>
      <c r="BR1568" s="418"/>
      <c r="BS1568" s="418"/>
      <c r="BT1568" s="418"/>
      <c r="BU1568" s="418"/>
      <c r="BV1568" s="418"/>
      <c r="BW1568" s="418"/>
      <c r="BX1568" s="418"/>
      <c r="BY1568" s="418"/>
      <c r="BZ1568" s="418"/>
      <c r="CA1568" s="418"/>
      <c r="CB1568" s="418"/>
      <c r="CC1568" s="418"/>
      <c r="CD1568" s="418"/>
      <c r="CE1568" s="418"/>
      <c r="CF1568" s="418"/>
      <c r="CG1568" s="418"/>
      <c r="CH1568" s="418"/>
    </row>
    <row r="1569" spans="1:86" s="1362" customFormat="1">
      <c r="A1569" s="537" t="s">
        <v>39</v>
      </c>
      <c r="B1569" s="537" t="s">
        <v>39</v>
      </c>
      <c r="C1569" s="537" t="s">
        <v>736</v>
      </c>
      <c r="D1569" s="537">
        <v>2016</v>
      </c>
      <c r="E1569" s="1357" t="s">
        <v>24</v>
      </c>
      <c r="F1569" s="537" t="s">
        <v>101</v>
      </c>
      <c r="G1569" s="537" t="s">
        <v>750</v>
      </c>
      <c r="H1569" s="1358" t="s">
        <v>509</v>
      </c>
      <c r="I1569" s="537" t="s">
        <v>2797</v>
      </c>
      <c r="J1569" s="537" t="s">
        <v>1082</v>
      </c>
      <c r="K1569" s="369">
        <v>0</v>
      </c>
      <c r="L1569" s="369">
        <v>145</v>
      </c>
      <c r="M1569" s="369">
        <v>0</v>
      </c>
      <c r="N1569" s="1359">
        <f t="shared" si="24"/>
        <v>145</v>
      </c>
      <c r="O1569" s="1360"/>
      <c r="P1569" s="1361"/>
      <c r="Q1569" s="1361"/>
      <c r="R1569" s="1361"/>
      <c r="S1569" s="1361"/>
      <c r="T1569" s="1361"/>
      <c r="U1569" s="1361"/>
      <c r="V1569" s="1361"/>
      <c r="W1569" s="1361"/>
      <c r="X1569" s="1361"/>
      <c r="Y1569" s="1361"/>
      <c r="Z1569" s="1361"/>
      <c r="AA1569" s="1361"/>
      <c r="AB1569" s="1361"/>
      <c r="AC1569" s="1361"/>
      <c r="AD1569" s="1361"/>
      <c r="AE1569" s="1361"/>
      <c r="AF1569" s="1361"/>
      <c r="AG1569" s="1361"/>
      <c r="AH1569" s="1361"/>
      <c r="AI1569" s="1361"/>
      <c r="AJ1569" s="1361"/>
      <c r="AK1569" s="1361"/>
      <c r="AL1569" s="1361"/>
      <c r="AM1569" s="1361"/>
      <c r="AN1569" s="1361"/>
      <c r="AO1569" s="1361"/>
      <c r="AP1569" s="1361"/>
      <c r="AQ1569" s="1361"/>
      <c r="AR1569" s="1361"/>
      <c r="AS1569" s="1361"/>
      <c r="AT1569" s="1361"/>
      <c r="AU1569" s="1361"/>
      <c r="AV1569" s="1361"/>
      <c r="AW1569" s="1361"/>
      <c r="AX1569" s="1361"/>
      <c r="AY1569" s="1361"/>
      <c r="AZ1569" s="1361"/>
      <c r="BA1569" s="310"/>
      <c r="BB1569" s="310"/>
      <c r="BC1569" s="418"/>
      <c r="BD1569" s="418"/>
      <c r="BE1569" s="419"/>
      <c r="BF1569" s="419"/>
      <c r="BG1569" s="418"/>
      <c r="BH1569" s="418"/>
      <c r="BI1569" s="418"/>
      <c r="BJ1569" s="418"/>
      <c r="BK1569" s="418"/>
      <c r="BL1569" s="418"/>
      <c r="BM1569" s="192"/>
      <c r="BN1569" s="418"/>
      <c r="BO1569" s="418"/>
      <c r="BP1569" s="418"/>
      <c r="BQ1569" s="418"/>
      <c r="BR1569" s="418"/>
      <c r="BS1569" s="418"/>
      <c r="BT1569" s="418"/>
      <c r="BU1569" s="418"/>
      <c r="BV1569" s="418"/>
      <c r="BW1569" s="418"/>
      <c r="BX1569" s="418"/>
      <c r="BY1569" s="418"/>
      <c r="BZ1569" s="418"/>
      <c r="CA1569" s="418"/>
      <c r="CB1569" s="418"/>
      <c r="CC1569" s="418"/>
      <c r="CD1569" s="418"/>
      <c r="CE1569" s="418"/>
      <c r="CF1569" s="418"/>
      <c r="CG1569" s="418"/>
      <c r="CH1569" s="418"/>
    </row>
    <row r="1570" spans="1:86" s="1362" customFormat="1">
      <c r="A1570" s="537" t="s">
        <v>39</v>
      </c>
      <c r="B1570" s="537" t="s">
        <v>39</v>
      </c>
      <c r="C1570" s="537" t="s">
        <v>736</v>
      </c>
      <c r="D1570" s="537">
        <v>2016</v>
      </c>
      <c r="E1570" s="1357" t="s">
        <v>24</v>
      </c>
      <c r="F1570" s="537" t="s">
        <v>101</v>
      </c>
      <c r="G1570" s="537" t="s">
        <v>750</v>
      </c>
      <c r="H1570" s="1358" t="s">
        <v>1136</v>
      </c>
      <c r="I1570" s="1348" t="s">
        <v>2095</v>
      </c>
      <c r="J1570" s="537" t="s">
        <v>1082</v>
      </c>
      <c r="K1570" s="369">
        <v>0</v>
      </c>
      <c r="L1570" s="369">
        <v>1</v>
      </c>
      <c r="M1570" s="369">
        <v>0</v>
      </c>
      <c r="N1570" s="1359">
        <f t="shared" si="24"/>
        <v>1</v>
      </c>
      <c r="O1570" s="1360"/>
      <c r="P1570" s="1361"/>
      <c r="Q1570" s="1361"/>
      <c r="R1570" s="1361"/>
      <c r="S1570" s="1361"/>
      <c r="T1570" s="1361"/>
      <c r="U1570" s="1361"/>
      <c r="V1570" s="1361"/>
      <c r="W1570" s="1361"/>
      <c r="X1570" s="1361"/>
      <c r="Y1570" s="1361"/>
      <c r="Z1570" s="1361"/>
      <c r="AA1570" s="1361"/>
      <c r="AB1570" s="1361"/>
      <c r="AC1570" s="1361"/>
      <c r="AD1570" s="1361"/>
      <c r="AE1570" s="1361"/>
      <c r="AF1570" s="1361"/>
      <c r="AG1570" s="1361"/>
      <c r="AH1570" s="1361"/>
      <c r="AI1570" s="1361"/>
      <c r="AJ1570" s="1361"/>
      <c r="AK1570" s="1361"/>
      <c r="AL1570" s="1361"/>
      <c r="AM1570" s="1361"/>
      <c r="AN1570" s="1361"/>
      <c r="AO1570" s="1361"/>
      <c r="AP1570" s="1361"/>
      <c r="AQ1570" s="1361"/>
      <c r="AR1570" s="1361"/>
      <c r="AS1570" s="1361"/>
      <c r="AT1570" s="1361"/>
      <c r="AU1570" s="1361"/>
      <c r="AV1570" s="1361"/>
      <c r="AW1570" s="1361"/>
      <c r="AX1570" s="1361"/>
      <c r="AY1570" s="1361"/>
      <c r="AZ1570" s="1361"/>
      <c r="BA1570" s="310"/>
      <c r="BB1570" s="310"/>
      <c r="BC1570" s="418"/>
      <c r="BD1570" s="418"/>
      <c r="BE1570" s="419"/>
      <c r="BF1570" s="419"/>
      <c r="BG1570" s="418"/>
      <c r="BH1570" s="418"/>
      <c r="BI1570" s="418"/>
      <c r="BJ1570" s="418"/>
      <c r="BK1570" s="418"/>
      <c r="BL1570" s="418"/>
      <c r="BM1570" s="192"/>
      <c r="BN1570" s="418"/>
      <c r="BO1570" s="418"/>
      <c r="BP1570" s="418"/>
      <c r="BQ1570" s="418"/>
      <c r="BR1570" s="418"/>
      <c r="BS1570" s="418"/>
      <c r="BT1570" s="418"/>
      <c r="BU1570" s="418"/>
      <c r="BV1570" s="418"/>
      <c r="BW1570" s="418"/>
      <c r="BX1570" s="418"/>
      <c r="BY1570" s="418"/>
      <c r="BZ1570" s="418"/>
      <c r="CA1570" s="418"/>
      <c r="CB1570" s="418"/>
      <c r="CC1570" s="418"/>
      <c r="CD1570" s="418"/>
      <c r="CE1570" s="418"/>
      <c r="CF1570" s="418"/>
      <c r="CG1570" s="418"/>
      <c r="CH1570" s="418"/>
    </row>
    <row r="1571" spans="1:86" s="1362" customFormat="1">
      <c r="A1571" s="537" t="s">
        <v>39</v>
      </c>
      <c r="B1571" s="537" t="s">
        <v>39</v>
      </c>
      <c r="C1571" s="537" t="s">
        <v>736</v>
      </c>
      <c r="D1571" s="537">
        <v>2016</v>
      </c>
      <c r="E1571" s="1357" t="s">
        <v>24</v>
      </c>
      <c r="F1571" s="537" t="s">
        <v>101</v>
      </c>
      <c r="G1571" s="537" t="s">
        <v>750</v>
      </c>
      <c r="H1571" s="1358" t="s">
        <v>520</v>
      </c>
      <c r="I1571" s="537" t="s">
        <v>2797</v>
      </c>
      <c r="J1571" s="537" t="s">
        <v>1082</v>
      </c>
      <c r="K1571" s="369">
        <v>0</v>
      </c>
      <c r="L1571" s="369">
        <v>9</v>
      </c>
      <c r="M1571" s="369">
        <v>0</v>
      </c>
      <c r="N1571" s="1359">
        <f t="shared" si="24"/>
        <v>9</v>
      </c>
      <c r="O1571" s="1360"/>
      <c r="P1571" s="1361"/>
      <c r="Q1571" s="1361"/>
      <c r="R1571" s="1361"/>
      <c r="S1571" s="1361"/>
      <c r="T1571" s="1361"/>
      <c r="U1571" s="1361"/>
      <c r="V1571" s="1361"/>
      <c r="W1571" s="1361"/>
      <c r="X1571" s="1361"/>
      <c r="Y1571" s="1361"/>
      <c r="Z1571" s="1361"/>
      <c r="AA1571" s="1361"/>
      <c r="AB1571" s="1361"/>
      <c r="AC1571" s="1361"/>
      <c r="AD1571" s="1361"/>
      <c r="AE1571" s="1361"/>
      <c r="AF1571" s="1361"/>
      <c r="AG1571" s="1361"/>
      <c r="AH1571" s="1361"/>
      <c r="AI1571" s="1361"/>
      <c r="AJ1571" s="1361"/>
      <c r="AK1571" s="1361"/>
      <c r="AL1571" s="1361"/>
      <c r="AM1571" s="1361"/>
      <c r="AN1571" s="1361"/>
      <c r="AO1571" s="1361"/>
      <c r="AP1571" s="1361"/>
      <c r="AQ1571" s="1361"/>
      <c r="AR1571" s="1361"/>
      <c r="AS1571" s="1361"/>
      <c r="AT1571" s="1361"/>
      <c r="AU1571" s="1361"/>
      <c r="AV1571" s="1361"/>
      <c r="AW1571" s="1361"/>
      <c r="AX1571" s="1361"/>
      <c r="AY1571" s="1361"/>
      <c r="AZ1571" s="1361"/>
      <c r="BA1571" s="310"/>
      <c r="BB1571" s="310"/>
      <c r="BC1571" s="418"/>
      <c r="BD1571" s="418"/>
      <c r="BE1571" s="419"/>
      <c r="BF1571" s="419"/>
      <c r="BG1571" s="418"/>
      <c r="BH1571" s="418"/>
      <c r="BI1571" s="418"/>
      <c r="BJ1571" s="418"/>
      <c r="BK1571" s="418"/>
      <c r="BL1571" s="418"/>
      <c r="BM1571" s="192"/>
      <c r="BN1571" s="418"/>
      <c r="BO1571" s="418"/>
      <c r="BP1571" s="418"/>
      <c r="BQ1571" s="418"/>
      <c r="BR1571" s="418"/>
      <c r="BS1571" s="418"/>
      <c r="BT1571" s="418"/>
      <c r="BU1571" s="418"/>
      <c r="BV1571" s="418"/>
      <c r="BW1571" s="418"/>
      <c r="BX1571" s="418"/>
      <c r="BY1571" s="418"/>
      <c r="BZ1571" s="418"/>
      <c r="CA1571" s="418"/>
      <c r="CB1571" s="418"/>
      <c r="CC1571" s="418"/>
      <c r="CD1571" s="418"/>
      <c r="CE1571" s="418"/>
      <c r="CF1571" s="418"/>
      <c r="CG1571" s="418"/>
      <c r="CH1571" s="418"/>
    </row>
    <row r="1572" spans="1:86" s="1362" customFormat="1">
      <c r="A1572" s="537" t="s">
        <v>39</v>
      </c>
      <c r="B1572" s="537" t="s">
        <v>39</v>
      </c>
      <c r="C1572" s="537" t="s">
        <v>736</v>
      </c>
      <c r="D1572" s="537">
        <v>2016</v>
      </c>
      <c r="E1572" s="1357" t="s">
        <v>24</v>
      </c>
      <c r="F1572" s="537" t="s">
        <v>101</v>
      </c>
      <c r="G1572" s="537" t="s">
        <v>750</v>
      </c>
      <c r="H1572" s="1358" t="s">
        <v>528</v>
      </c>
      <c r="I1572" s="1348" t="s">
        <v>2095</v>
      </c>
      <c r="J1572" s="537" t="s">
        <v>1082</v>
      </c>
      <c r="K1572" s="369">
        <v>0</v>
      </c>
      <c r="L1572" s="369">
        <v>31</v>
      </c>
      <c r="M1572" s="369">
        <v>0</v>
      </c>
      <c r="N1572" s="1359">
        <f t="shared" si="24"/>
        <v>31</v>
      </c>
      <c r="O1572" s="1360"/>
      <c r="P1572" s="1361"/>
      <c r="Q1572" s="1361"/>
      <c r="R1572" s="1361"/>
      <c r="S1572" s="1361"/>
      <c r="T1572" s="1361"/>
      <c r="U1572" s="1361"/>
      <c r="V1572" s="1361"/>
      <c r="W1572" s="1361"/>
      <c r="X1572" s="1361"/>
      <c r="Y1572" s="1361"/>
      <c r="Z1572" s="1361"/>
      <c r="AA1572" s="1361"/>
      <c r="AB1572" s="1361"/>
      <c r="AC1572" s="1361"/>
      <c r="AD1572" s="1361"/>
      <c r="AE1572" s="1361"/>
      <c r="AF1572" s="1361"/>
      <c r="AG1572" s="1361"/>
      <c r="AH1572" s="1361"/>
      <c r="AI1572" s="1361"/>
      <c r="AJ1572" s="1361"/>
      <c r="AK1572" s="1361"/>
      <c r="AL1572" s="1361"/>
      <c r="AM1572" s="1361"/>
      <c r="AN1572" s="1361"/>
      <c r="AO1572" s="1361"/>
      <c r="AP1572" s="1361"/>
      <c r="AQ1572" s="1361"/>
      <c r="AR1572" s="1361"/>
      <c r="AS1572" s="1361"/>
      <c r="AT1572" s="1361"/>
      <c r="AU1572" s="1361"/>
      <c r="AV1572" s="1361"/>
      <c r="AW1572" s="1361"/>
      <c r="AX1572" s="1361"/>
      <c r="AY1572" s="1361"/>
      <c r="AZ1572" s="1361"/>
      <c r="BA1572" s="310"/>
      <c r="BB1572" s="310"/>
      <c r="BC1572" s="418"/>
      <c r="BD1572" s="418"/>
      <c r="BE1572" s="419"/>
      <c r="BF1572" s="419"/>
      <c r="BG1572" s="418"/>
      <c r="BH1572" s="418"/>
      <c r="BI1572" s="418"/>
      <c r="BJ1572" s="418"/>
      <c r="BK1572" s="418"/>
      <c r="BL1572" s="418"/>
      <c r="BM1572" s="192"/>
      <c r="BN1572" s="418"/>
      <c r="BO1572" s="418"/>
      <c r="BP1572" s="418"/>
      <c r="BQ1572" s="418"/>
      <c r="BR1572" s="418"/>
      <c r="BS1572" s="418"/>
      <c r="BT1572" s="418"/>
      <c r="BU1572" s="418"/>
      <c r="BV1572" s="418"/>
      <c r="BW1572" s="418"/>
      <c r="BX1572" s="418"/>
      <c r="BY1572" s="418"/>
      <c r="BZ1572" s="418"/>
      <c r="CA1572" s="418"/>
      <c r="CB1572" s="418"/>
      <c r="CC1572" s="418"/>
      <c r="CD1572" s="418"/>
      <c r="CE1572" s="418"/>
      <c r="CF1572" s="418"/>
      <c r="CG1572" s="418"/>
      <c r="CH1572" s="418"/>
    </row>
    <row r="1573" spans="1:86" s="1362" customFormat="1">
      <c r="A1573" s="537" t="s">
        <v>39</v>
      </c>
      <c r="B1573" s="537" t="s">
        <v>39</v>
      </c>
      <c r="C1573" s="537" t="s">
        <v>736</v>
      </c>
      <c r="D1573" s="537">
        <v>2016</v>
      </c>
      <c r="E1573" s="1357" t="s">
        <v>24</v>
      </c>
      <c r="F1573" s="537" t="s">
        <v>101</v>
      </c>
      <c r="G1573" s="537" t="s">
        <v>750</v>
      </c>
      <c r="H1573" s="1358" t="s">
        <v>975</v>
      </c>
      <c r="I1573" s="1348" t="s">
        <v>2095</v>
      </c>
      <c r="J1573" s="537" t="s">
        <v>1082</v>
      </c>
      <c r="K1573" s="369">
        <v>0</v>
      </c>
      <c r="L1573" s="369">
        <v>3</v>
      </c>
      <c r="M1573" s="369">
        <v>0</v>
      </c>
      <c r="N1573" s="1359">
        <f t="shared" si="24"/>
        <v>3</v>
      </c>
      <c r="O1573" s="1360"/>
      <c r="P1573" s="1361"/>
      <c r="Q1573" s="1361"/>
      <c r="R1573" s="1361"/>
      <c r="S1573" s="1361"/>
      <c r="T1573" s="1361"/>
      <c r="U1573" s="1361"/>
      <c r="V1573" s="1361"/>
      <c r="W1573" s="1361"/>
      <c r="X1573" s="1361"/>
      <c r="Y1573" s="1361"/>
      <c r="Z1573" s="1361"/>
      <c r="AA1573" s="1361"/>
      <c r="AB1573" s="1361"/>
      <c r="AC1573" s="1361"/>
      <c r="AD1573" s="1361"/>
      <c r="AE1573" s="1361"/>
      <c r="AF1573" s="1361"/>
      <c r="AG1573" s="1361"/>
      <c r="AH1573" s="1361"/>
      <c r="AI1573" s="1361"/>
      <c r="AJ1573" s="1361"/>
      <c r="AK1573" s="1361"/>
      <c r="AL1573" s="1361"/>
      <c r="AM1573" s="1361"/>
      <c r="AN1573" s="1361"/>
      <c r="AO1573" s="1361"/>
      <c r="AP1573" s="1361"/>
      <c r="AQ1573" s="1361"/>
      <c r="AR1573" s="1361"/>
      <c r="AS1573" s="1361"/>
      <c r="AT1573" s="1361"/>
      <c r="AU1573" s="1361"/>
      <c r="AV1573" s="1361"/>
      <c r="AW1573" s="1361"/>
      <c r="AX1573" s="1361"/>
      <c r="AY1573" s="1361"/>
      <c r="AZ1573" s="1361"/>
      <c r="BA1573" s="310"/>
      <c r="BB1573" s="310"/>
      <c r="BC1573" s="418"/>
      <c r="BD1573" s="418"/>
      <c r="BE1573" s="419"/>
      <c r="BF1573" s="419"/>
      <c r="BG1573" s="418"/>
      <c r="BH1573" s="418"/>
      <c r="BI1573" s="418"/>
      <c r="BJ1573" s="418"/>
      <c r="BK1573" s="418"/>
      <c r="BL1573" s="418"/>
      <c r="BM1573" s="192"/>
      <c r="BN1573" s="418"/>
      <c r="BO1573" s="418"/>
      <c r="BP1573" s="418"/>
      <c r="BQ1573" s="418"/>
      <c r="BR1573" s="418"/>
      <c r="BS1573" s="418"/>
      <c r="BT1573" s="418"/>
      <c r="BU1573" s="418"/>
      <c r="BV1573" s="418"/>
      <c r="BW1573" s="418"/>
      <c r="BX1573" s="418"/>
      <c r="BY1573" s="418"/>
      <c r="BZ1573" s="418"/>
      <c r="CA1573" s="418"/>
      <c r="CB1573" s="418"/>
      <c r="CC1573" s="418"/>
      <c r="CD1573" s="418"/>
      <c r="CE1573" s="418"/>
      <c r="CF1573" s="418"/>
      <c r="CG1573" s="418"/>
      <c r="CH1573" s="418"/>
    </row>
    <row r="1574" spans="1:86" s="1362" customFormat="1">
      <c r="A1574" s="537" t="s">
        <v>39</v>
      </c>
      <c r="B1574" s="537" t="s">
        <v>39</v>
      </c>
      <c r="C1574" s="537" t="s">
        <v>736</v>
      </c>
      <c r="D1574" s="537">
        <v>2016</v>
      </c>
      <c r="E1574" s="1357" t="s">
        <v>24</v>
      </c>
      <c r="F1574" s="537" t="s">
        <v>101</v>
      </c>
      <c r="G1574" s="537" t="s">
        <v>750</v>
      </c>
      <c r="H1574" s="1358" t="s">
        <v>102</v>
      </c>
      <c r="I1574" s="537" t="s">
        <v>1389</v>
      </c>
      <c r="J1574" s="537" t="s">
        <v>1082</v>
      </c>
      <c r="K1574" s="369">
        <v>0</v>
      </c>
      <c r="L1574" s="369">
        <v>151</v>
      </c>
      <c r="M1574" s="369">
        <v>0</v>
      </c>
      <c r="N1574" s="1359">
        <f t="shared" si="24"/>
        <v>151</v>
      </c>
      <c r="O1574" s="1360"/>
      <c r="P1574" s="1361"/>
      <c r="Q1574" s="1361"/>
      <c r="R1574" s="1361"/>
      <c r="S1574" s="1361"/>
      <c r="T1574" s="1361"/>
      <c r="U1574" s="1361"/>
      <c r="V1574" s="1361"/>
      <c r="W1574" s="1361"/>
      <c r="X1574" s="1361"/>
      <c r="Y1574" s="1361"/>
      <c r="Z1574" s="1361"/>
      <c r="AA1574" s="1361"/>
      <c r="AB1574" s="1361"/>
      <c r="AC1574" s="1361"/>
      <c r="AD1574" s="1361"/>
      <c r="AE1574" s="1361"/>
      <c r="AF1574" s="1361"/>
      <c r="AG1574" s="1361"/>
      <c r="AH1574" s="1361"/>
      <c r="AI1574" s="1361"/>
      <c r="AJ1574" s="1361"/>
      <c r="AK1574" s="1361"/>
      <c r="AL1574" s="1361"/>
      <c r="AM1574" s="1361"/>
      <c r="AN1574" s="1361"/>
      <c r="AO1574" s="1361"/>
      <c r="AP1574" s="1361"/>
      <c r="AQ1574" s="1361"/>
      <c r="AR1574" s="1361"/>
      <c r="AS1574" s="1361"/>
      <c r="AT1574" s="1361"/>
      <c r="AU1574" s="1361"/>
      <c r="AV1574" s="1361"/>
      <c r="AW1574" s="1361"/>
      <c r="AX1574" s="1361"/>
      <c r="AY1574" s="1361"/>
      <c r="AZ1574" s="1361"/>
      <c r="BA1574" s="310"/>
      <c r="BB1574" s="310"/>
      <c r="BC1574" s="418"/>
      <c r="BD1574" s="418"/>
      <c r="BE1574" s="419"/>
      <c r="BF1574" s="419"/>
      <c r="BG1574" s="418"/>
      <c r="BH1574" s="418"/>
      <c r="BI1574" s="418"/>
      <c r="BJ1574" s="418"/>
      <c r="BK1574" s="418"/>
      <c r="BL1574" s="418"/>
      <c r="BM1574" s="192"/>
      <c r="BN1574" s="418"/>
      <c r="BO1574" s="418"/>
      <c r="BP1574" s="418"/>
      <c r="BQ1574" s="418"/>
      <c r="BR1574" s="418"/>
      <c r="BS1574" s="418"/>
      <c r="BT1574" s="418"/>
      <c r="BU1574" s="418"/>
      <c r="BV1574" s="418"/>
      <c r="BW1574" s="418"/>
      <c r="BX1574" s="418"/>
      <c r="BY1574" s="418"/>
      <c r="BZ1574" s="418"/>
      <c r="CA1574" s="418"/>
      <c r="CB1574" s="418"/>
      <c r="CC1574" s="418"/>
      <c r="CD1574" s="418"/>
      <c r="CE1574" s="418"/>
      <c r="CF1574" s="418"/>
      <c r="CG1574" s="418"/>
      <c r="CH1574" s="418"/>
    </row>
    <row r="1575" spans="1:86" s="1362" customFormat="1">
      <c r="A1575" s="537" t="s">
        <v>39</v>
      </c>
      <c r="B1575" s="537" t="s">
        <v>39</v>
      </c>
      <c r="C1575" s="537" t="s">
        <v>736</v>
      </c>
      <c r="D1575" s="537">
        <v>2016</v>
      </c>
      <c r="E1575" s="1357" t="s">
        <v>24</v>
      </c>
      <c r="F1575" s="537" t="s">
        <v>101</v>
      </c>
      <c r="G1575" s="537" t="s">
        <v>750</v>
      </c>
      <c r="H1575" s="1358" t="s">
        <v>537</v>
      </c>
      <c r="I1575" s="1348" t="s">
        <v>2095</v>
      </c>
      <c r="J1575" s="537" t="s">
        <v>1082</v>
      </c>
      <c r="K1575" s="369">
        <v>0</v>
      </c>
      <c r="L1575" s="369">
        <v>219</v>
      </c>
      <c r="M1575" s="369">
        <v>0</v>
      </c>
      <c r="N1575" s="1359">
        <f t="shared" si="24"/>
        <v>219</v>
      </c>
      <c r="O1575" s="1360"/>
      <c r="P1575" s="1361"/>
      <c r="Q1575" s="1361"/>
      <c r="R1575" s="1361"/>
      <c r="S1575" s="1361"/>
      <c r="T1575" s="1361"/>
      <c r="U1575" s="1361"/>
      <c r="V1575" s="1361"/>
      <c r="W1575" s="1361"/>
      <c r="X1575" s="1361"/>
      <c r="Y1575" s="1361"/>
      <c r="Z1575" s="1361"/>
      <c r="AA1575" s="1361"/>
      <c r="AB1575" s="1361"/>
      <c r="AC1575" s="1361"/>
      <c r="AD1575" s="1361"/>
      <c r="AE1575" s="1361"/>
      <c r="AF1575" s="1361"/>
      <c r="AG1575" s="1361"/>
      <c r="AH1575" s="1361"/>
      <c r="AI1575" s="1361"/>
      <c r="AJ1575" s="1361"/>
      <c r="AK1575" s="1361"/>
      <c r="AL1575" s="1361"/>
      <c r="AM1575" s="1361"/>
      <c r="AN1575" s="1361"/>
      <c r="AO1575" s="1361"/>
      <c r="AP1575" s="1361"/>
      <c r="AQ1575" s="1361"/>
      <c r="AR1575" s="1361"/>
      <c r="AS1575" s="1361"/>
      <c r="AT1575" s="1361"/>
      <c r="AU1575" s="1361"/>
      <c r="AV1575" s="1361"/>
      <c r="AW1575" s="1361"/>
      <c r="AX1575" s="1361"/>
      <c r="AY1575" s="1361"/>
      <c r="AZ1575" s="1361"/>
      <c r="BA1575" s="310"/>
      <c r="BB1575" s="310"/>
      <c r="BC1575" s="418"/>
      <c r="BD1575" s="418"/>
      <c r="BE1575" s="419"/>
      <c r="BF1575" s="419"/>
      <c r="BG1575" s="418"/>
      <c r="BH1575" s="418"/>
      <c r="BI1575" s="418"/>
      <c r="BJ1575" s="418"/>
      <c r="BK1575" s="418"/>
      <c r="BL1575" s="418"/>
      <c r="BM1575" s="192"/>
      <c r="BN1575" s="418"/>
      <c r="BO1575" s="418"/>
      <c r="BP1575" s="418"/>
      <c r="BQ1575" s="418"/>
      <c r="BR1575" s="418"/>
      <c r="BS1575" s="418"/>
      <c r="BT1575" s="418"/>
      <c r="BU1575" s="418"/>
      <c r="BV1575" s="418"/>
      <c r="BW1575" s="418"/>
      <c r="BX1575" s="418"/>
      <c r="BY1575" s="418"/>
      <c r="BZ1575" s="418"/>
      <c r="CA1575" s="418"/>
      <c r="CB1575" s="418"/>
      <c r="CC1575" s="418"/>
      <c r="CD1575" s="418"/>
      <c r="CE1575" s="418"/>
      <c r="CF1575" s="418"/>
      <c r="CG1575" s="418"/>
      <c r="CH1575" s="418"/>
    </row>
    <row r="1576" spans="1:86" s="1362" customFormat="1">
      <c r="A1576" s="537" t="s">
        <v>39</v>
      </c>
      <c r="B1576" s="537" t="s">
        <v>39</v>
      </c>
      <c r="C1576" s="537" t="s">
        <v>736</v>
      </c>
      <c r="D1576" s="537">
        <v>2016</v>
      </c>
      <c r="E1576" s="1357" t="s">
        <v>24</v>
      </c>
      <c r="F1576" s="537" t="s">
        <v>101</v>
      </c>
      <c r="G1576" s="537" t="s">
        <v>750</v>
      </c>
      <c r="H1576" s="1358" t="s">
        <v>543</v>
      </c>
      <c r="I1576" s="537" t="s">
        <v>1389</v>
      </c>
      <c r="J1576" s="537" t="s">
        <v>1082</v>
      </c>
      <c r="K1576" s="369">
        <v>0</v>
      </c>
      <c r="L1576" s="369">
        <v>1</v>
      </c>
      <c r="M1576" s="369">
        <v>0</v>
      </c>
      <c r="N1576" s="1359">
        <f t="shared" si="24"/>
        <v>1</v>
      </c>
      <c r="O1576" s="1360"/>
      <c r="P1576" s="1361"/>
      <c r="Q1576" s="1361"/>
      <c r="R1576" s="1361"/>
      <c r="S1576" s="1361"/>
      <c r="T1576" s="1361"/>
      <c r="U1576" s="1361"/>
      <c r="V1576" s="1361"/>
      <c r="W1576" s="1361"/>
      <c r="X1576" s="1361"/>
      <c r="Y1576" s="1361"/>
      <c r="Z1576" s="1361"/>
      <c r="AA1576" s="1361"/>
      <c r="AB1576" s="1361"/>
      <c r="AC1576" s="1361"/>
      <c r="AD1576" s="1361"/>
      <c r="AE1576" s="1361"/>
      <c r="AF1576" s="1361"/>
      <c r="AG1576" s="1361"/>
      <c r="AH1576" s="1361"/>
      <c r="AI1576" s="1361"/>
      <c r="AJ1576" s="1361"/>
      <c r="AK1576" s="1361"/>
      <c r="AL1576" s="1361"/>
      <c r="AM1576" s="1361"/>
      <c r="AN1576" s="1361"/>
      <c r="AO1576" s="1361"/>
      <c r="AP1576" s="1361"/>
      <c r="AQ1576" s="1361"/>
      <c r="AR1576" s="1361"/>
      <c r="AS1576" s="1361"/>
      <c r="AT1576" s="1361"/>
      <c r="AU1576" s="1361"/>
      <c r="AV1576" s="1361"/>
      <c r="AW1576" s="1361"/>
      <c r="AX1576" s="1361"/>
      <c r="AY1576" s="1361"/>
      <c r="AZ1576" s="1361"/>
      <c r="BA1576" s="310"/>
      <c r="BB1576" s="310"/>
      <c r="BC1576" s="418"/>
      <c r="BD1576" s="418"/>
      <c r="BE1576" s="419"/>
      <c r="BF1576" s="419"/>
      <c r="BG1576" s="418"/>
      <c r="BH1576" s="418"/>
      <c r="BI1576" s="418"/>
      <c r="BJ1576" s="418"/>
      <c r="BK1576" s="418"/>
      <c r="BL1576" s="418"/>
      <c r="BM1576" s="192"/>
      <c r="BN1576" s="418"/>
      <c r="BO1576" s="418"/>
      <c r="BP1576" s="418"/>
      <c r="BQ1576" s="418"/>
      <c r="BR1576" s="418"/>
      <c r="BS1576" s="418"/>
      <c r="BT1576" s="418"/>
      <c r="BU1576" s="418"/>
      <c r="BV1576" s="418"/>
      <c r="BW1576" s="418"/>
      <c r="BX1576" s="418"/>
      <c r="BY1576" s="418"/>
      <c r="BZ1576" s="418"/>
      <c r="CA1576" s="418"/>
      <c r="CB1576" s="418"/>
      <c r="CC1576" s="418"/>
      <c r="CD1576" s="418"/>
      <c r="CE1576" s="418"/>
      <c r="CF1576" s="418"/>
      <c r="CG1576" s="418"/>
      <c r="CH1576" s="418"/>
    </row>
    <row r="1577" spans="1:86" s="1362" customFormat="1">
      <c r="A1577" s="537" t="s">
        <v>39</v>
      </c>
      <c r="B1577" s="537" t="s">
        <v>39</v>
      </c>
      <c r="C1577" s="537" t="s">
        <v>736</v>
      </c>
      <c r="D1577" s="537">
        <v>2016</v>
      </c>
      <c r="E1577" s="1357" t="s">
        <v>24</v>
      </c>
      <c r="F1577" s="537" t="s">
        <v>101</v>
      </c>
      <c r="G1577" s="537" t="s">
        <v>750</v>
      </c>
      <c r="H1577" s="1358" t="s">
        <v>98</v>
      </c>
      <c r="I1577" s="537" t="s">
        <v>1389</v>
      </c>
      <c r="J1577" s="537" t="s">
        <v>1082</v>
      </c>
      <c r="K1577" s="369">
        <v>0</v>
      </c>
      <c r="L1577" s="369">
        <v>16</v>
      </c>
      <c r="M1577" s="369">
        <v>0</v>
      </c>
      <c r="N1577" s="1359">
        <f t="shared" si="24"/>
        <v>16</v>
      </c>
      <c r="O1577" s="1360"/>
      <c r="P1577" s="1361"/>
      <c r="Q1577" s="1361"/>
      <c r="R1577" s="1361"/>
      <c r="S1577" s="1361"/>
      <c r="T1577" s="1361"/>
      <c r="U1577" s="1361"/>
      <c r="V1577" s="1361"/>
      <c r="W1577" s="1361"/>
      <c r="X1577" s="1361"/>
      <c r="Y1577" s="1361"/>
      <c r="Z1577" s="1361"/>
      <c r="AA1577" s="1361"/>
      <c r="AB1577" s="1361"/>
      <c r="AC1577" s="1361"/>
      <c r="AD1577" s="1361"/>
      <c r="AE1577" s="1361"/>
      <c r="AF1577" s="1361"/>
      <c r="AG1577" s="1361"/>
      <c r="AH1577" s="1361"/>
      <c r="AI1577" s="1361"/>
      <c r="AJ1577" s="1361"/>
      <c r="AK1577" s="1361"/>
      <c r="AL1577" s="1361"/>
      <c r="AM1577" s="1361"/>
      <c r="AN1577" s="1361"/>
      <c r="AO1577" s="1361"/>
      <c r="AP1577" s="1361"/>
      <c r="AQ1577" s="1361"/>
      <c r="AR1577" s="1361"/>
      <c r="AS1577" s="1361"/>
      <c r="AT1577" s="1361"/>
      <c r="AU1577" s="1361"/>
      <c r="AV1577" s="1361"/>
      <c r="AW1577" s="1361"/>
      <c r="AX1577" s="1361"/>
      <c r="AY1577" s="1361"/>
      <c r="AZ1577" s="1361"/>
      <c r="BA1577" s="310"/>
      <c r="BB1577" s="310"/>
      <c r="BC1577" s="418"/>
      <c r="BD1577" s="418"/>
      <c r="BE1577" s="419"/>
      <c r="BF1577" s="419"/>
      <c r="BG1577" s="418"/>
      <c r="BH1577" s="418"/>
      <c r="BI1577" s="418"/>
      <c r="BJ1577" s="418"/>
      <c r="BK1577" s="418"/>
      <c r="BL1577" s="418"/>
      <c r="BM1577" s="192"/>
      <c r="BN1577" s="418"/>
      <c r="BO1577" s="418"/>
      <c r="BP1577" s="418"/>
      <c r="BQ1577" s="418"/>
      <c r="BR1577" s="418"/>
      <c r="BS1577" s="418"/>
      <c r="BT1577" s="418"/>
      <c r="BU1577" s="418"/>
      <c r="BV1577" s="418"/>
      <c r="BW1577" s="418"/>
      <c r="BX1577" s="418"/>
      <c r="BY1577" s="418"/>
      <c r="BZ1577" s="418"/>
      <c r="CA1577" s="418"/>
      <c r="CB1577" s="418"/>
      <c r="CC1577" s="418"/>
      <c r="CD1577" s="418"/>
      <c r="CE1577" s="418"/>
      <c r="CF1577" s="418"/>
      <c r="CG1577" s="418"/>
      <c r="CH1577" s="418"/>
    </row>
    <row r="1578" spans="1:86" s="1362" customFormat="1">
      <c r="A1578" s="537" t="s">
        <v>39</v>
      </c>
      <c r="B1578" s="537" t="s">
        <v>39</v>
      </c>
      <c r="C1578" s="537" t="s">
        <v>736</v>
      </c>
      <c r="D1578" s="537">
        <v>2016</v>
      </c>
      <c r="E1578" s="1357" t="s">
        <v>24</v>
      </c>
      <c r="F1578" s="537" t="s">
        <v>101</v>
      </c>
      <c r="G1578" s="537" t="s">
        <v>750</v>
      </c>
      <c r="H1578" s="1358" t="s">
        <v>551</v>
      </c>
      <c r="I1578" s="537" t="s">
        <v>2797</v>
      </c>
      <c r="J1578" s="537" t="s">
        <v>1082</v>
      </c>
      <c r="K1578" s="369">
        <v>0</v>
      </c>
      <c r="L1578" s="369">
        <v>1</v>
      </c>
      <c r="M1578" s="369">
        <v>0</v>
      </c>
      <c r="N1578" s="1359">
        <f t="shared" si="24"/>
        <v>1</v>
      </c>
      <c r="O1578" s="1360"/>
      <c r="P1578" s="1361"/>
      <c r="Q1578" s="1361"/>
      <c r="R1578" s="1361"/>
      <c r="S1578" s="1361"/>
      <c r="T1578" s="1361"/>
      <c r="U1578" s="1361"/>
      <c r="V1578" s="1361"/>
      <c r="W1578" s="1361"/>
      <c r="X1578" s="1361"/>
      <c r="Y1578" s="1361"/>
      <c r="Z1578" s="1361"/>
      <c r="AA1578" s="1361"/>
      <c r="AB1578" s="1361"/>
      <c r="AC1578" s="1361"/>
      <c r="AD1578" s="1361"/>
      <c r="AE1578" s="1361"/>
      <c r="AF1578" s="1361"/>
      <c r="AG1578" s="1361"/>
      <c r="AH1578" s="1361"/>
      <c r="AI1578" s="1361"/>
      <c r="AJ1578" s="1361"/>
      <c r="AK1578" s="1361"/>
      <c r="AL1578" s="1361"/>
      <c r="AM1578" s="1361"/>
      <c r="AN1578" s="1361"/>
      <c r="AO1578" s="1361"/>
      <c r="AP1578" s="1361"/>
      <c r="AQ1578" s="1361"/>
      <c r="AR1578" s="1361"/>
      <c r="AS1578" s="1361"/>
      <c r="AT1578" s="1361"/>
      <c r="AU1578" s="1361"/>
      <c r="AV1578" s="1361"/>
      <c r="AW1578" s="1361"/>
      <c r="AX1578" s="1361"/>
      <c r="AY1578" s="1361"/>
      <c r="AZ1578" s="1361"/>
      <c r="BA1578" s="310"/>
      <c r="BB1578" s="310"/>
      <c r="BC1578" s="418"/>
      <c r="BD1578" s="418"/>
      <c r="BE1578" s="419"/>
      <c r="BF1578" s="419"/>
      <c r="BG1578" s="418"/>
      <c r="BH1578" s="418"/>
      <c r="BI1578" s="418"/>
      <c r="BJ1578" s="418"/>
      <c r="BK1578" s="418"/>
      <c r="BL1578" s="418"/>
      <c r="BM1578" s="192"/>
      <c r="BN1578" s="418"/>
      <c r="BO1578" s="418"/>
      <c r="BP1578" s="418"/>
      <c r="BQ1578" s="418"/>
      <c r="BR1578" s="418"/>
      <c r="BS1578" s="418"/>
      <c r="BT1578" s="418"/>
      <c r="BU1578" s="418"/>
      <c r="BV1578" s="418"/>
      <c r="BW1578" s="418"/>
      <c r="BX1578" s="418"/>
      <c r="BY1578" s="418"/>
      <c r="BZ1578" s="418"/>
      <c r="CA1578" s="418"/>
      <c r="CB1578" s="418"/>
      <c r="CC1578" s="418"/>
      <c r="CD1578" s="418"/>
      <c r="CE1578" s="418"/>
      <c r="CF1578" s="418"/>
      <c r="CG1578" s="418"/>
      <c r="CH1578" s="418"/>
    </row>
    <row r="1579" spans="1:86" s="1362" customFormat="1">
      <c r="A1579" s="537" t="s">
        <v>39</v>
      </c>
      <c r="B1579" s="537" t="s">
        <v>39</v>
      </c>
      <c r="C1579" s="537" t="s">
        <v>736</v>
      </c>
      <c r="D1579" s="537">
        <v>2016</v>
      </c>
      <c r="E1579" s="1357" t="s">
        <v>24</v>
      </c>
      <c r="F1579" s="537" t="s">
        <v>101</v>
      </c>
      <c r="G1579" s="537" t="s">
        <v>750</v>
      </c>
      <c r="H1579" s="1358" t="s">
        <v>558</v>
      </c>
      <c r="I1579" s="537" t="s">
        <v>2797</v>
      </c>
      <c r="J1579" s="537" t="s">
        <v>1082</v>
      </c>
      <c r="K1579" s="369">
        <v>0</v>
      </c>
      <c r="L1579" s="369">
        <v>660</v>
      </c>
      <c r="M1579" s="369">
        <v>0</v>
      </c>
      <c r="N1579" s="1359">
        <f t="shared" si="24"/>
        <v>660</v>
      </c>
      <c r="O1579" s="1360"/>
      <c r="P1579" s="1361"/>
      <c r="Q1579" s="1361"/>
      <c r="R1579" s="1361"/>
      <c r="S1579" s="1361"/>
      <c r="T1579" s="1361"/>
      <c r="U1579" s="1361"/>
      <c r="V1579" s="1361"/>
      <c r="W1579" s="1361"/>
      <c r="X1579" s="1361"/>
      <c r="Y1579" s="1361"/>
      <c r="Z1579" s="1361"/>
      <c r="AA1579" s="1361"/>
      <c r="AB1579" s="1361"/>
      <c r="AC1579" s="1361"/>
      <c r="AD1579" s="1361"/>
      <c r="AE1579" s="1361"/>
      <c r="AF1579" s="1361"/>
      <c r="AG1579" s="1361"/>
      <c r="AH1579" s="1361"/>
      <c r="AI1579" s="1361"/>
      <c r="AJ1579" s="1361"/>
      <c r="AK1579" s="1361"/>
      <c r="AL1579" s="1361"/>
      <c r="AM1579" s="1361"/>
      <c r="AN1579" s="1361"/>
      <c r="AO1579" s="1361"/>
      <c r="AP1579" s="1361"/>
      <c r="AQ1579" s="1361"/>
      <c r="AR1579" s="1361"/>
      <c r="AS1579" s="1361"/>
      <c r="AT1579" s="1361"/>
      <c r="AU1579" s="1361"/>
      <c r="AV1579" s="1361"/>
      <c r="AW1579" s="1361"/>
      <c r="AX1579" s="1361"/>
      <c r="AY1579" s="1361"/>
      <c r="AZ1579" s="1361"/>
      <c r="BA1579" s="310"/>
      <c r="BB1579" s="310"/>
      <c r="BC1579" s="418"/>
      <c r="BD1579" s="418"/>
      <c r="BE1579" s="419"/>
      <c r="BF1579" s="419"/>
      <c r="BG1579" s="418"/>
      <c r="BH1579" s="418"/>
      <c r="BI1579" s="418"/>
      <c r="BJ1579" s="418"/>
      <c r="BK1579" s="418"/>
      <c r="BL1579" s="418"/>
      <c r="BM1579" s="192"/>
      <c r="BN1579" s="418"/>
      <c r="BO1579" s="418"/>
      <c r="BP1579" s="418"/>
      <c r="BQ1579" s="418"/>
      <c r="BR1579" s="418"/>
      <c r="BS1579" s="418"/>
      <c r="BT1579" s="418"/>
      <c r="BU1579" s="418"/>
      <c r="BV1579" s="418"/>
      <c r="BW1579" s="418"/>
      <c r="BX1579" s="418"/>
      <c r="BY1579" s="418"/>
      <c r="BZ1579" s="418"/>
      <c r="CA1579" s="418"/>
      <c r="CB1579" s="418"/>
      <c r="CC1579" s="418"/>
      <c r="CD1579" s="418"/>
      <c r="CE1579" s="418"/>
      <c r="CF1579" s="418"/>
      <c r="CG1579" s="418"/>
      <c r="CH1579" s="418"/>
    </row>
    <row r="1580" spans="1:86" s="1362" customFormat="1">
      <c r="A1580" s="537" t="s">
        <v>39</v>
      </c>
      <c r="B1580" s="537" t="s">
        <v>39</v>
      </c>
      <c r="C1580" s="537" t="s">
        <v>736</v>
      </c>
      <c r="D1580" s="537">
        <v>2016</v>
      </c>
      <c r="E1580" s="1357" t="s">
        <v>24</v>
      </c>
      <c r="F1580" s="537" t="s">
        <v>101</v>
      </c>
      <c r="G1580" s="537" t="s">
        <v>750</v>
      </c>
      <c r="H1580" s="1358" t="s">
        <v>1935</v>
      </c>
      <c r="I1580" s="537" t="s">
        <v>2797</v>
      </c>
      <c r="J1580" s="537" t="s">
        <v>1082</v>
      </c>
      <c r="K1580" s="369">
        <v>0</v>
      </c>
      <c r="L1580" s="369">
        <v>1</v>
      </c>
      <c r="M1580" s="369">
        <v>0</v>
      </c>
      <c r="N1580" s="1359">
        <f t="shared" si="24"/>
        <v>1</v>
      </c>
      <c r="O1580" s="1360"/>
      <c r="P1580" s="1361"/>
      <c r="Q1580" s="1361"/>
      <c r="R1580" s="1361"/>
      <c r="S1580" s="1361"/>
      <c r="T1580" s="1361"/>
      <c r="U1580" s="1361"/>
      <c r="V1580" s="1361"/>
      <c r="W1580" s="1361"/>
      <c r="X1580" s="1361"/>
      <c r="Y1580" s="1361"/>
      <c r="Z1580" s="1361"/>
      <c r="AA1580" s="1361"/>
      <c r="AB1580" s="1361"/>
      <c r="AC1580" s="1361"/>
      <c r="AD1580" s="1361"/>
      <c r="AE1580" s="1361"/>
      <c r="AF1580" s="1361"/>
      <c r="AG1580" s="1361"/>
      <c r="AH1580" s="1361"/>
      <c r="AI1580" s="1361"/>
      <c r="AJ1580" s="1361"/>
      <c r="AK1580" s="1361"/>
      <c r="AL1580" s="1361"/>
      <c r="AM1580" s="1361"/>
      <c r="AN1580" s="1361"/>
      <c r="AO1580" s="1361"/>
      <c r="AP1580" s="1361"/>
      <c r="AQ1580" s="1361"/>
      <c r="AR1580" s="1361"/>
      <c r="AS1580" s="1361"/>
      <c r="AT1580" s="1361"/>
      <c r="AU1580" s="1361"/>
      <c r="AV1580" s="1361"/>
      <c r="AW1580" s="1361"/>
      <c r="AX1580" s="1361"/>
      <c r="AY1580" s="1361"/>
      <c r="AZ1580" s="1361"/>
      <c r="BA1580" s="310"/>
      <c r="BB1580" s="310"/>
      <c r="BC1580" s="418"/>
      <c r="BD1580" s="418"/>
      <c r="BE1580" s="419"/>
      <c r="BF1580" s="419"/>
      <c r="BG1580" s="418"/>
      <c r="BH1580" s="418"/>
      <c r="BI1580" s="418"/>
      <c r="BJ1580" s="418"/>
      <c r="BK1580" s="418"/>
      <c r="BL1580" s="418"/>
      <c r="BM1580" s="192"/>
      <c r="BN1580" s="418"/>
      <c r="BO1580" s="418"/>
      <c r="BP1580" s="418"/>
      <c r="BQ1580" s="418"/>
      <c r="BR1580" s="418"/>
      <c r="BS1580" s="418"/>
      <c r="BT1580" s="418"/>
      <c r="BU1580" s="418"/>
      <c r="BV1580" s="418"/>
      <c r="BW1580" s="418"/>
      <c r="BX1580" s="418"/>
      <c r="BY1580" s="418"/>
      <c r="BZ1580" s="418"/>
      <c r="CA1580" s="418"/>
      <c r="CB1580" s="418"/>
      <c r="CC1580" s="418"/>
      <c r="CD1580" s="418"/>
      <c r="CE1580" s="418"/>
      <c r="CF1580" s="418"/>
      <c r="CG1580" s="418"/>
      <c r="CH1580" s="418"/>
    </row>
    <row r="1581" spans="1:86" s="1362" customFormat="1">
      <c r="A1581" s="537" t="s">
        <v>39</v>
      </c>
      <c r="B1581" s="537" t="s">
        <v>39</v>
      </c>
      <c r="C1581" s="537" t="s">
        <v>736</v>
      </c>
      <c r="D1581" s="537">
        <v>2016</v>
      </c>
      <c r="E1581" s="1357" t="s">
        <v>24</v>
      </c>
      <c r="F1581" s="537" t="s">
        <v>101</v>
      </c>
      <c r="G1581" s="537" t="s">
        <v>750</v>
      </c>
      <c r="H1581" s="1358" t="s">
        <v>594</v>
      </c>
      <c r="I1581" s="537" t="s">
        <v>1389</v>
      </c>
      <c r="J1581" s="537" t="s">
        <v>1082</v>
      </c>
      <c r="K1581" s="369">
        <v>0</v>
      </c>
      <c r="L1581" s="369">
        <v>4</v>
      </c>
      <c r="M1581" s="369">
        <v>0</v>
      </c>
      <c r="N1581" s="1359">
        <f t="shared" si="24"/>
        <v>4</v>
      </c>
      <c r="O1581" s="1360"/>
      <c r="P1581" s="1361"/>
      <c r="Q1581" s="1361"/>
      <c r="R1581" s="1361"/>
      <c r="S1581" s="1361"/>
      <c r="T1581" s="1361"/>
      <c r="U1581" s="1361"/>
      <c r="V1581" s="1361"/>
      <c r="W1581" s="1361"/>
      <c r="X1581" s="1361"/>
      <c r="Y1581" s="1361"/>
      <c r="Z1581" s="1361"/>
      <c r="AA1581" s="1361"/>
      <c r="AB1581" s="1361"/>
      <c r="AC1581" s="1361"/>
      <c r="AD1581" s="1361"/>
      <c r="AE1581" s="1361"/>
      <c r="AF1581" s="1361"/>
      <c r="AG1581" s="1361"/>
      <c r="AH1581" s="1361"/>
      <c r="AI1581" s="1361"/>
      <c r="AJ1581" s="1361"/>
      <c r="AK1581" s="1361"/>
      <c r="AL1581" s="1361"/>
      <c r="AM1581" s="1361"/>
      <c r="AN1581" s="1361"/>
      <c r="AO1581" s="1361"/>
      <c r="AP1581" s="1361"/>
      <c r="AQ1581" s="1361"/>
      <c r="AR1581" s="1361"/>
      <c r="AS1581" s="1361"/>
      <c r="AT1581" s="1361"/>
      <c r="AU1581" s="1361"/>
      <c r="AV1581" s="1361"/>
      <c r="AW1581" s="1361"/>
      <c r="AX1581" s="1361"/>
      <c r="AY1581" s="1361"/>
      <c r="AZ1581" s="1361"/>
      <c r="BA1581" s="310"/>
      <c r="BB1581" s="310"/>
      <c r="BC1581" s="418"/>
      <c r="BD1581" s="418"/>
      <c r="BE1581" s="419"/>
      <c r="BF1581" s="419"/>
      <c r="BG1581" s="418"/>
      <c r="BH1581" s="418"/>
      <c r="BI1581" s="418"/>
      <c r="BJ1581" s="418"/>
      <c r="BK1581" s="418"/>
      <c r="BL1581" s="418"/>
      <c r="BM1581" s="192"/>
      <c r="BN1581" s="418"/>
      <c r="BO1581" s="418"/>
      <c r="BP1581" s="418"/>
      <c r="BQ1581" s="418"/>
      <c r="BR1581" s="418"/>
      <c r="BS1581" s="418"/>
      <c r="BT1581" s="418"/>
      <c r="BU1581" s="418"/>
      <c r="BV1581" s="418"/>
      <c r="BW1581" s="418"/>
      <c r="BX1581" s="418"/>
      <c r="BY1581" s="418"/>
      <c r="BZ1581" s="418"/>
      <c r="CA1581" s="418"/>
      <c r="CB1581" s="418"/>
      <c r="CC1581" s="418"/>
      <c r="CD1581" s="418"/>
      <c r="CE1581" s="418"/>
      <c r="CF1581" s="418"/>
      <c r="CG1581" s="418"/>
      <c r="CH1581" s="418"/>
    </row>
    <row r="1582" spans="1:86" s="1362" customFormat="1">
      <c r="A1582" s="537" t="s">
        <v>39</v>
      </c>
      <c r="B1582" s="537" t="s">
        <v>39</v>
      </c>
      <c r="C1582" s="537" t="s">
        <v>736</v>
      </c>
      <c r="D1582" s="537">
        <v>2016</v>
      </c>
      <c r="E1582" s="1357" t="s">
        <v>24</v>
      </c>
      <c r="F1582" s="537" t="s">
        <v>101</v>
      </c>
      <c r="G1582" s="537" t="s">
        <v>750</v>
      </c>
      <c r="H1582" s="1358" t="s">
        <v>1139</v>
      </c>
      <c r="I1582" s="1348" t="s">
        <v>2095</v>
      </c>
      <c r="J1582" s="537" t="s">
        <v>1082</v>
      </c>
      <c r="K1582" s="369">
        <v>0</v>
      </c>
      <c r="L1582" s="369">
        <v>107</v>
      </c>
      <c r="M1582" s="369">
        <v>0</v>
      </c>
      <c r="N1582" s="1359">
        <f t="shared" si="24"/>
        <v>107</v>
      </c>
      <c r="O1582" s="1360"/>
      <c r="P1582" s="1361"/>
      <c r="Q1582" s="1361"/>
      <c r="R1582" s="1361"/>
      <c r="S1582" s="1361"/>
      <c r="T1582" s="1361"/>
      <c r="U1582" s="1361"/>
      <c r="V1582" s="1361"/>
      <c r="W1582" s="1361"/>
      <c r="X1582" s="1361"/>
      <c r="Y1582" s="1361"/>
      <c r="Z1582" s="1361"/>
      <c r="AA1582" s="1361"/>
      <c r="AB1582" s="1361"/>
      <c r="AC1582" s="1361"/>
      <c r="AD1582" s="1361"/>
      <c r="AE1582" s="1361"/>
      <c r="AF1582" s="1361"/>
      <c r="AG1582" s="1361"/>
      <c r="AH1582" s="1361"/>
      <c r="AI1582" s="1361"/>
      <c r="AJ1582" s="1361"/>
      <c r="AK1582" s="1361"/>
      <c r="AL1582" s="1361"/>
      <c r="AM1582" s="1361"/>
      <c r="AN1582" s="1361"/>
      <c r="AO1582" s="1361"/>
      <c r="AP1582" s="1361"/>
      <c r="AQ1582" s="1361"/>
      <c r="AR1582" s="1361"/>
      <c r="AS1582" s="1361"/>
      <c r="AT1582" s="1361"/>
      <c r="AU1582" s="1361"/>
      <c r="AV1582" s="1361"/>
      <c r="AW1582" s="1361"/>
      <c r="AX1582" s="1361"/>
      <c r="AY1582" s="1361"/>
      <c r="AZ1582" s="1361"/>
      <c r="BA1582" s="310"/>
      <c r="BB1582" s="310"/>
      <c r="BC1582" s="418"/>
      <c r="BD1582" s="418"/>
      <c r="BE1582" s="419"/>
      <c r="BF1582" s="419"/>
      <c r="BG1582" s="418"/>
      <c r="BH1582" s="418"/>
      <c r="BI1582" s="418"/>
      <c r="BJ1582" s="418"/>
      <c r="BK1582" s="418"/>
      <c r="BL1582" s="418"/>
      <c r="BM1582" s="192"/>
      <c r="BN1582" s="418"/>
      <c r="BO1582" s="418"/>
      <c r="BP1582" s="418"/>
      <c r="BQ1582" s="418"/>
      <c r="BR1582" s="418"/>
      <c r="BS1582" s="418"/>
      <c r="BT1582" s="418"/>
      <c r="BU1582" s="418"/>
      <c r="BV1582" s="418"/>
      <c r="BW1582" s="418"/>
      <c r="BX1582" s="418"/>
      <c r="BY1582" s="418"/>
      <c r="BZ1582" s="418"/>
      <c r="CA1582" s="418"/>
      <c r="CB1582" s="418"/>
      <c r="CC1582" s="418"/>
      <c r="CD1582" s="418"/>
      <c r="CE1582" s="418"/>
      <c r="CF1582" s="418"/>
      <c r="CG1582" s="418"/>
      <c r="CH1582" s="418"/>
    </row>
    <row r="1583" spans="1:86" s="1362" customFormat="1">
      <c r="A1583" s="537" t="s">
        <v>39</v>
      </c>
      <c r="B1583" s="537" t="s">
        <v>39</v>
      </c>
      <c r="C1583" s="537" t="s">
        <v>736</v>
      </c>
      <c r="D1583" s="537">
        <v>2016</v>
      </c>
      <c r="E1583" s="1357" t="s">
        <v>24</v>
      </c>
      <c r="F1583" s="537" t="s">
        <v>101</v>
      </c>
      <c r="G1583" s="537" t="s">
        <v>750</v>
      </c>
      <c r="H1583" s="1358" t="s">
        <v>623</v>
      </c>
      <c r="I1583" s="1348" t="s">
        <v>2095</v>
      </c>
      <c r="J1583" s="537" t="s">
        <v>1082</v>
      </c>
      <c r="K1583" s="369">
        <v>0</v>
      </c>
      <c r="L1583" s="369">
        <v>64</v>
      </c>
      <c r="M1583" s="369">
        <v>0</v>
      </c>
      <c r="N1583" s="1359">
        <f t="shared" si="24"/>
        <v>64</v>
      </c>
      <c r="O1583" s="1360"/>
      <c r="P1583" s="1361"/>
      <c r="Q1583" s="1361"/>
      <c r="R1583" s="1361"/>
      <c r="S1583" s="1361"/>
      <c r="T1583" s="1361"/>
      <c r="U1583" s="1361"/>
      <c r="V1583" s="1361"/>
      <c r="W1583" s="1361"/>
      <c r="X1583" s="1361"/>
      <c r="Y1583" s="1361"/>
      <c r="Z1583" s="1361"/>
      <c r="AA1583" s="1361"/>
      <c r="AB1583" s="1361"/>
      <c r="AC1583" s="1361"/>
      <c r="AD1583" s="1361"/>
      <c r="AE1583" s="1361"/>
      <c r="AF1583" s="1361"/>
      <c r="AG1583" s="1361"/>
      <c r="AH1583" s="1361"/>
      <c r="AI1583" s="1361"/>
      <c r="AJ1583" s="1361"/>
      <c r="AK1583" s="1361"/>
      <c r="AL1583" s="1361"/>
      <c r="AM1583" s="1361"/>
      <c r="AN1583" s="1361"/>
      <c r="AO1583" s="1361"/>
      <c r="AP1583" s="1361"/>
      <c r="AQ1583" s="1361"/>
      <c r="AR1583" s="1361"/>
      <c r="AS1583" s="1361"/>
      <c r="AT1583" s="1361"/>
      <c r="AU1583" s="1361"/>
      <c r="AV1583" s="1361"/>
      <c r="AW1583" s="1361"/>
      <c r="AX1583" s="1361"/>
      <c r="AY1583" s="1361"/>
      <c r="AZ1583" s="1361"/>
      <c r="BA1583" s="310"/>
      <c r="BB1583" s="310"/>
      <c r="BC1583" s="418"/>
      <c r="BD1583" s="418"/>
      <c r="BE1583" s="419"/>
      <c r="BF1583" s="419"/>
      <c r="BG1583" s="418"/>
      <c r="BH1583" s="418"/>
      <c r="BI1583" s="418"/>
      <c r="BJ1583" s="418"/>
      <c r="BK1583" s="418"/>
      <c r="BL1583" s="418"/>
      <c r="BM1583" s="192"/>
      <c r="BN1583" s="418"/>
      <c r="BO1583" s="418"/>
      <c r="BP1583" s="418"/>
      <c r="BQ1583" s="418"/>
      <c r="BR1583" s="418"/>
      <c r="BS1583" s="418"/>
      <c r="BT1583" s="418"/>
      <c r="BU1583" s="418"/>
      <c r="BV1583" s="418"/>
      <c r="BW1583" s="418"/>
      <c r="BX1583" s="418"/>
      <c r="BY1583" s="418"/>
      <c r="BZ1583" s="418"/>
      <c r="CA1583" s="418"/>
      <c r="CB1583" s="418"/>
      <c r="CC1583" s="418"/>
      <c r="CD1583" s="418"/>
      <c r="CE1583" s="418"/>
      <c r="CF1583" s="418"/>
      <c r="CG1583" s="418"/>
      <c r="CH1583" s="418"/>
    </row>
    <row r="1584" spans="1:86" s="1362" customFormat="1">
      <c r="A1584" s="537" t="s">
        <v>39</v>
      </c>
      <c r="B1584" s="537" t="s">
        <v>39</v>
      </c>
      <c r="C1584" s="537" t="s">
        <v>736</v>
      </c>
      <c r="D1584" s="537">
        <v>2016</v>
      </c>
      <c r="E1584" s="1357" t="s">
        <v>24</v>
      </c>
      <c r="F1584" s="537" t="s">
        <v>101</v>
      </c>
      <c r="G1584" s="537" t="s">
        <v>750</v>
      </c>
      <c r="H1584" s="1358" t="s">
        <v>1140</v>
      </c>
      <c r="I1584" s="537" t="s">
        <v>2797</v>
      </c>
      <c r="J1584" s="537" t="s">
        <v>1080</v>
      </c>
      <c r="K1584" s="369">
        <v>0</v>
      </c>
      <c r="L1584" s="369">
        <v>215</v>
      </c>
      <c r="M1584" s="369">
        <v>0</v>
      </c>
      <c r="N1584" s="1359">
        <f t="shared" si="24"/>
        <v>215</v>
      </c>
      <c r="O1584" s="1360"/>
      <c r="P1584" s="1361"/>
      <c r="Q1584" s="1361"/>
      <c r="R1584" s="1361"/>
      <c r="S1584" s="1361"/>
      <c r="T1584" s="1361"/>
      <c r="U1584" s="1361"/>
      <c r="V1584" s="1361"/>
      <c r="W1584" s="1361"/>
      <c r="X1584" s="1361"/>
      <c r="Y1584" s="1361"/>
      <c r="Z1584" s="1361"/>
      <c r="AA1584" s="1361"/>
      <c r="AB1584" s="1361"/>
      <c r="AC1584" s="1361"/>
      <c r="AD1584" s="1361"/>
      <c r="AE1584" s="1361"/>
      <c r="AF1584" s="1361"/>
      <c r="AG1584" s="1361"/>
      <c r="AH1584" s="1361"/>
      <c r="AI1584" s="1361"/>
      <c r="AJ1584" s="1361"/>
      <c r="AK1584" s="1361"/>
      <c r="AL1584" s="1361"/>
      <c r="AM1584" s="1361"/>
      <c r="AN1584" s="1361"/>
      <c r="AO1584" s="1361"/>
      <c r="AP1584" s="1361"/>
      <c r="AQ1584" s="1361"/>
      <c r="AR1584" s="1361"/>
      <c r="AS1584" s="1361"/>
      <c r="AT1584" s="1361"/>
      <c r="AU1584" s="1361"/>
      <c r="AV1584" s="1361"/>
      <c r="AW1584" s="1361"/>
      <c r="AX1584" s="1361"/>
      <c r="AY1584" s="1361"/>
      <c r="AZ1584" s="1361"/>
      <c r="BA1584" s="310"/>
      <c r="BB1584" s="310"/>
      <c r="BC1584" s="418"/>
      <c r="BD1584" s="418"/>
      <c r="BE1584" s="419"/>
      <c r="BF1584" s="419"/>
      <c r="BG1584" s="418"/>
      <c r="BH1584" s="418"/>
      <c r="BI1584" s="418"/>
      <c r="BJ1584" s="418"/>
      <c r="BK1584" s="418"/>
      <c r="BL1584" s="418"/>
      <c r="BM1584" s="192"/>
      <c r="BN1584" s="418"/>
      <c r="BO1584" s="418"/>
      <c r="BP1584" s="418"/>
      <c r="BQ1584" s="418"/>
      <c r="BR1584" s="418"/>
      <c r="BS1584" s="418"/>
      <c r="BT1584" s="418"/>
      <c r="BU1584" s="418"/>
      <c r="BV1584" s="418"/>
      <c r="BW1584" s="418"/>
      <c r="BX1584" s="418"/>
      <c r="BY1584" s="418"/>
      <c r="BZ1584" s="418"/>
      <c r="CA1584" s="418"/>
      <c r="CB1584" s="418"/>
      <c r="CC1584" s="418"/>
      <c r="CD1584" s="418"/>
      <c r="CE1584" s="418"/>
      <c r="CF1584" s="418"/>
      <c r="CG1584" s="418"/>
      <c r="CH1584" s="418"/>
    </row>
    <row r="1585" spans="1:86" s="1362" customFormat="1">
      <c r="A1585" s="537" t="s">
        <v>39</v>
      </c>
      <c r="B1585" s="537" t="s">
        <v>39</v>
      </c>
      <c r="C1585" s="537" t="s">
        <v>736</v>
      </c>
      <c r="D1585" s="537">
        <v>2016</v>
      </c>
      <c r="E1585" s="1357" t="s">
        <v>24</v>
      </c>
      <c r="F1585" s="537" t="s">
        <v>101</v>
      </c>
      <c r="G1585" s="537" t="s">
        <v>750</v>
      </c>
      <c r="H1585" s="1358" t="s">
        <v>100</v>
      </c>
      <c r="I1585" s="537" t="s">
        <v>2797</v>
      </c>
      <c r="J1585" s="537" t="s">
        <v>1080</v>
      </c>
      <c r="K1585" s="369">
        <v>0</v>
      </c>
      <c r="L1585" s="369">
        <v>927</v>
      </c>
      <c r="M1585" s="369">
        <v>0</v>
      </c>
      <c r="N1585" s="1359">
        <f t="shared" si="24"/>
        <v>927</v>
      </c>
      <c r="O1585" s="1360"/>
      <c r="P1585" s="1361"/>
      <c r="Q1585" s="1361"/>
      <c r="R1585" s="1361"/>
      <c r="S1585" s="1361"/>
      <c r="T1585" s="1361"/>
      <c r="U1585" s="1361"/>
      <c r="V1585" s="1361"/>
      <c r="W1585" s="1361"/>
      <c r="X1585" s="1361"/>
      <c r="Y1585" s="1361"/>
      <c r="Z1585" s="1361"/>
      <c r="AA1585" s="1361"/>
      <c r="AB1585" s="1361"/>
      <c r="AC1585" s="1361"/>
      <c r="AD1585" s="1361"/>
      <c r="AE1585" s="1361"/>
      <c r="AF1585" s="1361"/>
      <c r="AG1585" s="1361"/>
      <c r="AH1585" s="1361"/>
      <c r="AI1585" s="1361"/>
      <c r="AJ1585" s="1361"/>
      <c r="AK1585" s="1361"/>
      <c r="AL1585" s="1361"/>
      <c r="AM1585" s="1361"/>
      <c r="AN1585" s="1361"/>
      <c r="AO1585" s="1361"/>
      <c r="AP1585" s="1361"/>
      <c r="AQ1585" s="1361"/>
      <c r="AR1585" s="1361"/>
      <c r="AS1585" s="1361"/>
      <c r="AT1585" s="1361"/>
      <c r="AU1585" s="1361"/>
      <c r="AV1585" s="1361"/>
      <c r="AW1585" s="1361"/>
      <c r="AX1585" s="1361"/>
      <c r="AY1585" s="1361"/>
      <c r="AZ1585" s="1361"/>
      <c r="BA1585" s="310"/>
      <c r="BB1585" s="310"/>
      <c r="BC1585" s="418"/>
      <c r="BD1585" s="418"/>
      <c r="BE1585" s="419"/>
      <c r="BF1585" s="419"/>
      <c r="BG1585" s="418"/>
      <c r="BH1585" s="418"/>
      <c r="BI1585" s="418"/>
      <c r="BJ1585" s="418"/>
      <c r="BK1585" s="418"/>
      <c r="BL1585" s="418"/>
      <c r="BM1585" s="192"/>
      <c r="BN1585" s="418"/>
      <c r="BO1585" s="418"/>
      <c r="BP1585" s="418"/>
      <c r="BQ1585" s="418"/>
      <c r="BR1585" s="418"/>
      <c r="BS1585" s="418"/>
      <c r="BT1585" s="418"/>
      <c r="BU1585" s="418"/>
      <c r="BV1585" s="418"/>
      <c r="BW1585" s="418"/>
      <c r="BX1585" s="418"/>
      <c r="BY1585" s="418"/>
      <c r="BZ1585" s="418"/>
      <c r="CA1585" s="418"/>
      <c r="CB1585" s="418"/>
      <c r="CC1585" s="418"/>
      <c r="CD1585" s="418"/>
      <c r="CE1585" s="418"/>
      <c r="CF1585" s="418"/>
      <c r="CG1585" s="418"/>
      <c r="CH1585" s="418"/>
    </row>
    <row r="1586" spans="1:86" s="1362" customFormat="1">
      <c r="A1586" s="537" t="s">
        <v>39</v>
      </c>
      <c r="B1586" s="537" t="s">
        <v>39</v>
      </c>
      <c r="C1586" s="537" t="s">
        <v>736</v>
      </c>
      <c r="D1586" s="537">
        <v>2016</v>
      </c>
      <c r="E1586" s="1357" t="s">
        <v>24</v>
      </c>
      <c r="F1586" s="537" t="s">
        <v>101</v>
      </c>
      <c r="G1586" s="537" t="s">
        <v>750</v>
      </c>
      <c r="H1586" s="1358" t="s">
        <v>1121</v>
      </c>
      <c r="I1586" s="537" t="s">
        <v>2797</v>
      </c>
      <c r="J1586" s="537" t="s">
        <v>1080</v>
      </c>
      <c r="K1586" s="369">
        <v>0</v>
      </c>
      <c r="L1586" s="369">
        <v>19</v>
      </c>
      <c r="M1586" s="369">
        <v>0</v>
      </c>
      <c r="N1586" s="1359">
        <f t="shared" si="24"/>
        <v>19</v>
      </c>
      <c r="O1586" s="1360"/>
      <c r="P1586" s="1361"/>
      <c r="Q1586" s="1361"/>
      <c r="R1586" s="1361"/>
      <c r="S1586" s="1361"/>
      <c r="T1586" s="1361"/>
      <c r="U1586" s="1361"/>
      <c r="V1586" s="1361"/>
      <c r="W1586" s="1361"/>
      <c r="X1586" s="1361"/>
      <c r="Y1586" s="1361"/>
      <c r="Z1586" s="1361"/>
      <c r="AA1586" s="1361"/>
      <c r="AB1586" s="1361"/>
      <c r="AC1586" s="1361"/>
      <c r="AD1586" s="1361"/>
      <c r="AE1586" s="1361"/>
      <c r="AF1586" s="1361"/>
      <c r="AG1586" s="1361"/>
      <c r="AH1586" s="1361"/>
      <c r="AI1586" s="1361"/>
      <c r="AJ1586" s="1361"/>
      <c r="AK1586" s="1361"/>
      <c r="AL1586" s="1361"/>
      <c r="AM1586" s="1361"/>
      <c r="AN1586" s="1361"/>
      <c r="AO1586" s="1361"/>
      <c r="AP1586" s="1361"/>
      <c r="AQ1586" s="1361"/>
      <c r="AR1586" s="1361"/>
      <c r="AS1586" s="1361"/>
      <c r="AT1586" s="1361"/>
      <c r="AU1586" s="1361"/>
      <c r="AV1586" s="1361"/>
      <c r="AW1586" s="1361"/>
      <c r="AX1586" s="1361"/>
      <c r="AY1586" s="1361"/>
      <c r="AZ1586" s="1361"/>
      <c r="BA1586" s="310"/>
      <c r="BB1586" s="310"/>
      <c r="BC1586" s="418"/>
      <c r="BD1586" s="418"/>
      <c r="BE1586" s="419"/>
      <c r="BF1586" s="419"/>
      <c r="BG1586" s="418"/>
      <c r="BH1586" s="418"/>
      <c r="BI1586" s="418"/>
      <c r="BJ1586" s="418"/>
      <c r="BK1586" s="418"/>
      <c r="BL1586" s="418"/>
      <c r="BM1586" s="192"/>
      <c r="BN1586" s="418"/>
      <c r="BO1586" s="418"/>
      <c r="BP1586" s="418"/>
      <c r="BQ1586" s="418"/>
      <c r="BR1586" s="418"/>
      <c r="BS1586" s="418"/>
      <c r="BT1586" s="418"/>
      <c r="BU1586" s="418"/>
      <c r="BV1586" s="418"/>
      <c r="BW1586" s="418"/>
      <c r="BX1586" s="418"/>
      <c r="BY1586" s="418"/>
      <c r="BZ1586" s="418"/>
      <c r="CA1586" s="418"/>
      <c r="CB1586" s="418"/>
      <c r="CC1586" s="418"/>
      <c r="CD1586" s="418"/>
      <c r="CE1586" s="418"/>
      <c r="CF1586" s="418"/>
      <c r="CG1586" s="418"/>
      <c r="CH1586" s="418"/>
    </row>
    <row r="1587" spans="1:86" s="1362" customFormat="1">
      <c r="A1587" s="537" t="s">
        <v>39</v>
      </c>
      <c r="B1587" s="537" t="s">
        <v>39</v>
      </c>
      <c r="C1587" s="537" t="s">
        <v>736</v>
      </c>
      <c r="D1587" s="537">
        <v>2016</v>
      </c>
      <c r="E1587" s="1357" t="s">
        <v>24</v>
      </c>
      <c r="F1587" s="537" t="s">
        <v>101</v>
      </c>
      <c r="G1587" s="537" t="s">
        <v>750</v>
      </c>
      <c r="H1587" s="1358" t="s">
        <v>499</v>
      </c>
      <c r="I1587" s="537" t="s">
        <v>1389</v>
      </c>
      <c r="J1587" s="537" t="s">
        <v>1080</v>
      </c>
      <c r="K1587" s="369">
        <v>0</v>
      </c>
      <c r="L1587" s="369">
        <v>3765</v>
      </c>
      <c r="M1587" s="369">
        <v>0</v>
      </c>
      <c r="N1587" s="1359">
        <f t="shared" si="24"/>
        <v>3765</v>
      </c>
      <c r="O1587" s="1360"/>
      <c r="P1587" s="1361"/>
      <c r="Q1587" s="1361"/>
      <c r="R1587" s="1361"/>
      <c r="S1587" s="1361"/>
      <c r="T1587" s="1361"/>
      <c r="U1587" s="1361"/>
      <c r="V1587" s="1361"/>
      <c r="W1587" s="1361"/>
      <c r="X1587" s="1361"/>
      <c r="Y1587" s="1361"/>
      <c r="Z1587" s="1361"/>
      <c r="AA1587" s="1361"/>
      <c r="AB1587" s="1361"/>
      <c r="AC1587" s="1361"/>
      <c r="AD1587" s="1361"/>
      <c r="AE1587" s="1361"/>
      <c r="AF1587" s="1361"/>
      <c r="AG1587" s="1361"/>
      <c r="AH1587" s="1361"/>
      <c r="AI1587" s="1361"/>
      <c r="AJ1587" s="1361"/>
      <c r="AK1587" s="1361"/>
      <c r="AL1587" s="1361"/>
      <c r="AM1587" s="1361"/>
      <c r="AN1587" s="1361"/>
      <c r="AO1587" s="1361"/>
      <c r="AP1587" s="1361"/>
      <c r="AQ1587" s="1361"/>
      <c r="AR1587" s="1361"/>
      <c r="AS1587" s="1361"/>
      <c r="AT1587" s="1361"/>
      <c r="AU1587" s="1361"/>
      <c r="AV1587" s="1361"/>
      <c r="AW1587" s="1361"/>
      <c r="AX1587" s="1361"/>
      <c r="AY1587" s="1361"/>
      <c r="AZ1587" s="1361"/>
      <c r="BA1587" s="310"/>
      <c r="BB1587" s="310"/>
      <c r="BC1587" s="418"/>
      <c r="BD1587" s="418"/>
      <c r="BE1587" s="419"/>
      <c r="BF1587" s="419"/>
      <c r="BG1587" s="418"/>
      <c r="BH1587" s="418"/>
      <c r="BI1587" s="418"/>
      <c r="BJ1587" s="418"/>
      <c r="BK1587" s="418"/>
      <c r="BL1587" s="418"/>
      <c r="BM1587" s="192"/>
      <c r="BN1587" s="418"/>
      <c r="BO1587" s="418"/>
      <c r="BP1587" s="418"/>
      <c r="BQ1587" s="418"/>
      <c r="BR1587" s="418"/>
      <c r="BS1587" s="418"/>
      <c r="BT1587" s="418"/>
      <c r="BU1587" s="418"/>
      <c r="BV1587" s="418"/>
      <c r="BW1587" s="418"/>
      <c r="BX1587" s="418"/>
      <c r="BY1587" s="418"/>
      <c r="BZ1587" s="418"/>
      <c r="CA1587" s="418"/>
      <c r="CB1587" s="418"/>
      <c r="CC1587" s="418"/>
      <c r="CD1587" s="418"/>
      <c r="CE1587" s="418"/>
      <c r="CF1587" s="418"/>
      <c r="CG1587" s="418"/>
      <c r="CH1587" s="418"/>
    </row>
    <row r="1588" spans="1:86" s="1362" customFormat="1">
      <c r="A1588" s="537" t="s">
        <v>39</v>
      </c>
      <c r="B1588" s="537" t="s">
        <v>39</v>
      </c>
      <c r="C1588" s="537" t="s">
        <v>736</v>
      </c>
      <c r="D1588" s="537">
        <v>2016</v>
      </c>
      <c r="E1588" s="1357" t="s">
        <v>24</v>
      </c>
      <c r="F1588" s="537" t="s">
        <v>101</v>
      </c>
      <c r="G1588" s="537" t="s">
        <v>750</v>
      </c>
      <c r="H1588" s="1358" t="s">
        <v>1166</v>
      </c>
      <c r="I1588" s="537" t="s">
        <v>2797</v>
      </c>
      <c r="J1588" s="537" t="s">
        <v>1080</v>
      </c>
      <c r="K1588" s="369">
        <v>0</v>
      </c>
      <c r="L1588" s="369">
        <v>34</v>
      </c>
      <c r="M1588" s="369">
        <v>0</v>
      </c>
      <c r="N1588" s="1359">
        <f t="shared" si="24"/>
        <v>34</v>
      </c>
      <c r="O1588" s="1360"/>
      <c r="P1588" s="1361"/>
      <c r="Q1588" s="1361"/>
      <c r="R1588" s="1361"/>
      <c r="S1588" s="1361"/>
      <c r="T1588" s="1361"/>
      <c r="U1588" s="1361"/>
      <c r="V1588" s="1361"/>
      <c r="W1588" s="1361"/>
      <c r="X1588" s="1361"/>
      <c r="Y1588" s="1361"/>
      <c r="Z1588" s="1361"/>
      <c r="AA1588" s="1361"/>
      <c r="AB1588" s="1361"/>
      <c r="AC1588" s="1361"/>
      <c r="AD1588" s="1361"/>
      <c r="AE1588" s="1361"/>
      <c r="AF1588" s="1361"/>
      <c r="AG1588" s="1361"/>
      <c r="AH1588" s="1361"/>
      <c r="AI1588" s="1361"/>
      <c r="AJ1588" s="1361"/>
      <c r="AK1588" s="1361"/>
      <c r="AL1588" s="1361"/>
      <c r="AM1588" s="1361"/>
      <c r="AN1588" s="1361"/>
      <c r="AO1588" s="1361"/>
      <c r="AP1588" s="1361"/>
      <c r="AQ1588" s="1361"/>
      <c r="AR1588" s="1361"/>
      <c r="AS1588" s="1361"/>
      <c r="AT1588" s="1361"/>
      <c r="AU1588" s="1361"/>
      <c r="AV1588" s="1361"/>
      <c r="AW1588" s="1361"/>
      <c r="AX1588" s="1361"/>
      <c r="AY1588" s="1361"/>
      <c r="AZ1588" s="1361"/>
      <c r="BA1588" s="310"/>
      <c r="BB1588" s="310"/>
      <c r="BC1588" s="418"/>
      <c r="BD1588" s="418"/>
      <c r="BE1588" s="419"/>
      <c r="BF1588" s="419"/>
      <c r="BG1588" s="418"/>
      <c r="BH1588" s="418"/>
      <c r="BI1588" s="418"/>
      <c r="BJ1588" s="418"/>
      <c r="BK1588" s="418"/>
      <c r="BL1588" s="418"/>
      <c r="BM1588" s="192"/>
      <c r="BN1588" s="418"/>
      <c r="BO1588" s="418"/>
      <c r="BP1588" s="418"/>
      <c r="BQ1588" s="418"/>
      <c r="BR1588" s="418"/>
      <c r="BS1588" s="418"/>
      <c r="BT1588" s="418"/>
      <c r="BU1588" s="418"/>
      <c r="BV1588" s="418"/>
      <c r="BW1588" s="418"/>
      <c r="BX1588" s="418"/>
      <c r="BY1588" s="418"/>
      <c r="BZ1588" s="418"/>
      <c r="CA1588" s="418"/>
      <c r="CB1588" s="418"/>
      <c r="CC1588" s="418"/>
      <c r="CD1588" s="418"/>
      <c r="CE1588" s="418"/>
      <c r="CF1588" s="418"/>
      <c r="CG1588" s="418"/>
      <c r="CH1588" s="418"/>
    </row>
    <row r="1589" spans="1:86" s="1362" customFormat="1">
      <c r="A1589" s="537" t="s">
        <v>39</v>
      </c>
      <c r="B1589" s="537" t="s">
        <v>39</v>
      </c>
      <c r="C1589" s="537" t="s">
        <v>736</v>
      </c>
      <c r="D1589" s="537">
        <v>2016</v>
      </c>
      <c r="E1589" s="1357" t="s">
        <v>24</v>
      </c>
      <c r="F1589" s="537" t="s">
        <v>101</v>
      </c>
      <c r="G1589" s="537" t="s">
        <v>750</v>
      </c>
      <c r="H1589" s="1358" t="s">
        <v>527</v>
      </c>
      <c r="I1589" s="1348" t="s">
        <v>2095</v>
      </c>
      <c r="J1589" s="537" t="s">
        <v>1080</v>
      </c>
      <c r="K1589" s="369">
        <v>0</v>
      </c>
      <c r="L1589" s="369">
        <v>9</v>
      </c>
      <c r="M1589" s="369">
        <v>0</v>
      </c>
      <c r="N1589" s="1359">
        <f t="shared" si="24"/>
        <v>9</v>
      </c>
      <c r="O1589" s="1360"/>
      <c r="P1589" s="1361"/>
      <c r="Q1589" s="1361"/>
      <c r="R1589" s="1361"/>
      <c r="S1589" s="1361"/>
      <c r="T1589" s="1361"/>
      <c r="U1589" s="1361"/>
      <c r="V1589" s="1361"/>
      <c r="W1589" s="1361"/>
      <c r="X1589" s="1361"/>
      <c r="Y1589" s="1361"/>
      <c r="Z1589" s="1361"/>
      <c r="AA1589" s="1361"/>
      <c r="AB1589" s="1361"/>
      <c r="AC1589" s="1361"/>
      <c r="AD1589" s="1361"/>
      <c r="AE1589" s="1361"/>
      <c r="AF1589" s="1361"/>
      <c r="AG1589" s="1361"/>
      <c r="AH1589" s="1361"/>
      <c r="AI1589" s="1361"/>
      <c r="AJ1589" s="1361"/>
      <c r="AK1589" s="1361"/>
      <c r="AL1589" s="1361"/>
      <c r="AM1589" s="1361"/>
      <c r="AN1589" s="1361"/>
      <c r="AO1589" s="1361"/>
      <c r="AP1589" s="1361"/>
      <c r="AQ1589" s="1361"/>
      <c r="AR1589" s="1361"/>
      <c r="AS1589" s="1361"/>
      <c r="AT1589" s="1361"/>
      <c r="AU1589" s="1361"/>
      <c r="AV1589" s="1361"/>
      <c r="AW1589" s="1361"/>
      <c r="AX1589" s="1361"/>
      <c r="AY1589" s="1361"/>
      <c r="AZ1589" s="1361"/>
      <c r="BA1589" s="310"/>
      <c r="BB1589" s="310"/>
      <c r="BC1589" s="418"/>
      <c r="BD1589" s="418"/>
      <c r="BE1589" s="419"/>
      <c r="BF1589" s="419"/>
      <c r="BG1589" s="418"/>
      <c r="BH1589" s="418"/>
      <c r="BI1589" s="418"/>
      <c r="BJ1589" s="418"/>
      <c r="BK1589" s="418"/>
      <c r="BL1589" s="418"/>
      <c r="BM1589" s="192"/>
      <c r="BN1589" s="418"/>
      <c r="BO1589" s="418"/>
      <c r="BP1589" s="418"/>
      <c r="BQ1589" s="418"/>
      <c r="BR1589" s="418"/>
      <c r="BS1589" s="418"/>
      <c r="BT1589" s="418"/>
      <c r="BU1589" s="418"/>
      <c r="BV1589" s="418"/>
      <c r="BW1589" s="418"/>
      <c r="BX1589" s="418"/>
      <c r="BY1589" s="418"/>
      <c r="BZ1589" s="418"/>
      <c r="CA1589" s="418"/>
      <c r="CB1589" s="418"/>
      <c r="CC1589" s="418"/>
      <c r="CD1589" s="418"/>
      <c r="CE1589" s="418"/>
      <c r="CF1589" s="418"/>
      <c r="CG1589" s="418"/>
      <c r="CH1589" s="418"/>
    </row>
    <row r="1590" spans="1:86" s="1362" customFormat="1">
      <c r="A1590" s="537" t="s">
        <v>39</v>
      </c>
      <c r="B1590" s="537" t="s">
        <v>39</v>
      </c>
      <c r="C1590" s="537" t="s">
        <v>736</v>
      </c>
      <c r="D1590" s="537">
        <v>2016</v>
      </c>
      <c r="E1590" s="1357" t="s">
        <v>24</v>
      </c>
      <c r="F1590" s="537" t="s">
        <v>101</v>
      </c>
      <c r="G1590" s="537" t="s">
        <v>750</v>
      </c>
      <c r="H1590" s="1358" t="s">
        <v>1122</v>
      </c>
      <c r="I1590" s="537" t="s">
        <v>2797</v>
      </c>
      <c r="J1590" s="537" t="s">
        <v>1080</v>
      </c>
      <c r="K1590" s="369">
        <v>0</v>
      </c>
      <c r="L1590" s="369">
        <v>32</v>
      </c>
      <c r="M1590" s="369">
        <v>0</v>
      </c>
      <c r="N1590" s="1359">
        <f t="shared" si="24"/>
        <v>32</v>
      </c>
      <c r="O1590" s="1360"/>
      <c r="P1590" s="1361"/>
      <c r="Q1590" s="1361"/>
      <c r="R1590" s="1361"/>
      <c r="S1590" s="1361"/>
      <c r="T1590" s="1361"/>
      <c r="U1590" s="1361"/>
      <c r="V1590" s="1361"/>
      <c r="W1590" s="1361"/>
      <c r="X1590" s="1361"/>
      <c r="Y1590" s="1361"/>
      <c r="Z1590" s="1361"/>
      <c r="AA1590" s="1361"/>
      <c r="AB1590" s="1361"/>
      <c r="AC1590" s="1361"/>
      <c r="AD1590" s="1361"/>
      <c r="AE1590" s="1361"/>
      <c r="AF1590" s="1361"/>
      <c r="AG1590" s="1361"/>
      <c r="AH1590" s="1361"/>
      <c r="AI1590" s="1361"/>
      <c r="AJ1590" s="1361"/>
      <c r="AK1590" s="1361"/>
      <c r="AL1590" s="1361"/>
      <c r="AM1590" s="1361"/>
      <c r="AN1590" s="1361"/>
      <c r="AO1590" s="1361"/>
      <c r="AP1590" s="1361"/>
      <c r="AQ1590" s="1361"/>
      <c r="AR1590" s="1361"/>
      <c r="AS1590" s="1361"/>
      <c r="AT1590" s="1361"/>
      <c r="AU1590" s="1361"/>
      <c r="AV1590" s="1361"/>
      <c r="AW1590" s="1361"/>
      <c r="AX1590" s="1361"/>
      <c r="AY1590" s="1361"/>
      <c r="AZ1590" s="1361"/>
      <c r="BA1590" s="310"/>
      <c r="BB1590" s="310"/>
      <c r="BC1590" s="418"/>
      <c r="BD1590" s="418"/>
      <c r="BE1590" s="419"/>
      <c r="BF1590" s="419"/>
      <c r="BG1590" s="418"/>
      <c r="BH1590" s="418"/>
      <c r="BI1590" s="418"/>
      <c r="BJ1590" s="418"/>
      <c r="BK1590" s="418"/>
      <c r="BL1590" s="418"/>
      <c r="BM1590" s="192"/>
      <c r="BN1590" s="418"/>
      <c r="BO1590" s="418"/>
      <c r="BP1590" s="418"/>
      <c r="BQ1590" s="418"/>
      <c r="BR1590" s="418"/>
      <c r="BS1590" s="418"/>
      <c r="BT1590" s="418"/>
      <c r="BU1590" s="418"/>
      <c r="BV1590" s="418"/>
      <c r="BW1590" s="418"/>
      <c r="BX1590" s="418"/>
      <c r="BY1590" s="418"/>
      <c r="BZ1590" s="418"/>
      <c r="CA1590" s="418"/>
      <c r="CB1590" s="418"/>
      <c r="CC1590" s="418"/>
      <c r="CD1590" s="418"/>
      <c r="CE1590" s="418"/>
      <c r="CF1590" s="418"/>
      <c r="CG1590" s="418"/>
      <c r="CH1590" s="418"/>
    </row>
    <row r="1591" spans="1:86" s="1362" customFormat="1">
      <c r="A1591" s="537" t="s">
        <v>39</v>
      </c>
      <c r="B1591" s="537" t="s">
        <v>39</v>
      </c>
      <c r="C1591" s="537" t="s">
        <v>736</v>
      </c>
      <c r="D1591" s="537">
        <v>2016</v>
      </c>
      <c r="E1591" s="1357" t="s">
        <v>24</v>
      </c>
      <c r="F1591" s="537" t="s">
        <v>101</v>
      </c>
      <c r="G1591" s="537" t="s">
        <v>750</v>
      </c>
      <c r="H1591" s="1358" t="s">
        <v>552</v>
      </c>
      <c r="I1591" s="1348" t="s">
        <v>2095</v>
      </c>
      <c r="J1591" s="537" t="s">
        <v>1080</v>
      </c>
      <c r="K1591" s="369">
        <v>0</v>
      </c>
      <c r="L1591" s="369">
        <v>145</v>
      </c>
      <c r="M1591" s="369">
        <v>0</v>
      </c>
      <c r="N1591" s="1359">
        <f t="shared" si="24"/>
        <v>145</v>
      </c>
      <c r="O1591" s="1360"/>
      <c r="P1591" s="1361"/>
      <c r="Q1591" s="1361"/>
      <c r="R1591" s="1361"/>
      <c r="S1591" s="1361"/>
      <c r="T1591" s="1361"/>
      <c r="U1591" s="1361"/>
      <c r="V1591" s="1361"/>
      <c r="W1591" s="1361"/>
      <c r="X1591" s="1361"/>
      <c r="Y1591" s="1361"/>
      <c r="Z1591" s="1361"/>
      <c r="AA1591" s="1361"/>
      <c r="AB1591" s="1361"/>
      <c r="AC1591" s="1361"/>
      <c r="AD1591" s="1361"/>
      <c r="AE1591" s="1361"/>
      <c r="AF1591" s="1361"/>
      <c r="AG1591" s="1361"/>
      <c r="AH1591" s="1361"/>
      <c r="AI1591" s="1361"/>
      <c r="AJ1591" s="1361"/>
      <c r="AK1591" s="1361"/>
      <c r="AL1591" s="1361"/>
      <c r="AM1591" s="1361"/>
      <c r="AN1591" s="1361"/>
      <c r="AO1591" s="1361"/>
      <c r="AP1591" s="1361"/>
      <c r="AQ1591" s="1361"/>
      <c r="AR1591" s="1361"/>
      <c r="AS1591" s="1361"/>
      <c r="AT1591" s="1361"/>
      <c r="AU1591" s="1361"/>
      <c r="AV1591" s="1361"/>
      <c r="AW1591" s="1361"/>
      <c r="AX1591" s="1361"/>
      <c r="AY1591" s="1361"/>
      <c r="AZ1591" s="1361"/>
      <c r="BA1591" s="310"/>
      <c r="BB1591" s="310"/>
      <c r="BC1591" s="418"/>
      <c r="BD1591" s="418"/>
      <c r="BE1591" s="419"/>
      <c r="BF1591" s="419"/>
      <c r="BG1591" s="418"/>
      <c r="BH1591" s="418"/>
      <c r="BI1591" s="418"/>
      <c r="BJ1591" s="418"/>
      <c r="BK1591" s="418"/>
      <c r="BL1591" s="418"/>
      <c r="BM1591" s="192"/>
      <c r="BN1591" s="418"/>
      <c r="BO1591" s="418"/>
      <c r="BP1591" s="418"/>
      <c r="BQ1591" s="418"/>
      <c r="BR1591" s="418"/>
      <c r="BS1591" s="418"/>
      <c r="BT1591" s="418"/>
      <c r="BU1591" s="418"/>
      <c r="BV1591" s="418"/>
      <c r="BW1591" s="418"/>
      <c r="BX1591" s="418"/>
      <c r="BY1591" s="418"/>
      <c r="BZ1591" s="418"/>
      <c r="CA1591" s="418"/>
      <c r="CB1591" s="418"/>
      <c r="CC1591" s="418"/>
      <c r="CD1591" s="418"/>
      <c r="CE1591" s="418"/>
      <c r="CF1591" s="418"/>
      <c r="CG1591" s="418"/>
      <c r="CH1591" s="418"/>
    </row>
    <row r="1592" spans="1:86" s="1362" customFormat="1">
      <c r="A1592" s="537" t="s">
        <v>39</v>
      </c>
      <c r="B1592" s="537" t="s">
        <v>39</v>
      </c>
      <c r="C1592" s="537" t="s">
        <v>736</v>
      </c>
      <c r="D1592" s="537">
        <v>2016</v>
      </c>
      <c r="E1592" s="1357" t="s">
        <v>24</v>
      </c>
      <c r="F1592" s="537" t="s">
        <v>101</v>
      </c>
      <c r="G1592" s="537" t="s">
        <v>750</v>
      </c>
      <c r="H1592" s="1358" t="s">
        <v>587</v>
      </c>
      <c r="I1592" s="1348" t="s">
        <v>2095</v>
      </c>
      <c r="J1592" s="537" t="s">
        <v>1080</v>
      </c>
      <c r="K1592" s="369">
        <v>0</v>
      </c>
      <c r="L1592" s="369">
        <v>44</v>
      </c>
      <c r="M1592" s="369">
        <v>0</v>
      </c>
      <c r="N1592" s="1359">
        <f t="shared" si="24"/>
        <v>44</v>
      </c>
      <c r="O1592" s="1360"/>
      <c r="P1592" s="1361"/>
      <c r="Q1592" s="1361"/>
      <c r="R1592" s="1361"/>
      <c r="S1592" s="1361"/>
      <c r="T1592" s="1361"/>
      <c r="U1592" s="1361"/>
      <c r="V1592" s="1361"/>
      <c r="W1592" s="1361"/>
      <c r="X1592" s="1361"/>
      <c r="Y1592" s="1361"/>
      <c r="Z1592" s="1361"/>
      <c r="AA1592" s="1361"/>
      <c r="AB1592" s="1361"/>
      <c r="AC1592" s="1361"/>
      <c r="AD1592" s="1361"/>
      <c r="AE1592" s="1361"/>
      <c r="AF1592" s="1361"/>
      <c r="AG1592" s="1361"/>
      <c r="AH1592" s="1361"/>
      <c r="AI1592" s="1361"/>
      <c r="AJ1592" s="1361"/>
      <c r="AK1592" s="1361"/>
      <c r="AL1592" s="1361"/>
      <c r="AM1592" s="1361"/>
      <c r="AN1592" s="1361"/>
      <c r="AO1592" s="1361"/>
      <c r="AP1592" s="1361"/>
      <c r="AQ1592" s="1361"/>
      <c r="AR1592" s="1361"/>
      <c r="AS1592" s="1361"/>
      <c r="AT1592" s="1361"/>
      <c r="AU1592" s="1361"/>
      <c r="AV1592" s="1361"/>
      <c r="AW1592" s="1361"/>
      <c r="AX1592" s="1361"/>
      <c r="AY1592" s="1361"/>
      <c r="AZ1592" s="1361"/>
      <c r="BA1592" s="310"/>
      <c r="BB1592" s="310"/>
      <c r="BC1592" s="418"/>
      <c r="BD1592" s="418"/>
      <c r="BE1592" s="419"/>
      <c r="BF1592" s="419"/>
      <c r="BG1592" s="418"/>
      <c r="BH1592" s="418"/>
      <c r="BI1592" s="418"/>
      <c r="BJ1592" s="418"/>
      <c r="BK1592" s="418"/>
      <c r="BL1592" s="418"/>
      <c r="BM1592" s="192"/>
      <c r="BN1592" s="418"/>
      <c r="BO1592" s="418"/>
      <c r="BP1592" s="418"/>
      <c r="BQ1592" s="418"/>
      <c r="BR1592" s="418"/>
      <c r="BS1592" s="418"/>
      <c r="BT1592" s="418"/>
      <c r="BU1592" s="418"/>
      <c r="BV1592" s="418"/>
      <c r="BW1592" s="418"/>
      <c r="BX1592" s="418"/>
      <c r="BY1592" s="418"/>
      <c r="BZ1592" s="418"/>
      <c r="CA1592" s="418"/>
      <c r="CB1592" s="418"/>
      <c r="CC1592" s="418"/>
      <c r="CD1592" s="418"/>
      <c r="CE1592" s="418"/>
      <c r="CF1592" s="418"/>
      <c r="CG1592" s="418"/>
      <c r="CH1592" s="418"/>
    </row>
    <row r="1593" spans="1:86" s="1362" customFormat="1">
      <c r="A1593" s="537" t="s">
        <v>39</v>
      </c>
      <c r="B1593" s="537" t="s">
        <v>39</v>
      </c>
      <c r="C1593" s="537" t="s">
        <v>736</v>
      </c>
      <c r="D1593" s="537">
        <v>2016</v>
      </c>
      <c r="E1593" s="1357" t="s">
        <v>24</v>
      </c>
      <c r="F1593" s="537" t="s">
        <v>101</v>
      </c>
      <c r="G1593" s="537" t="s">
        <v>750</v>
      </c>
      <c r="H1593" s="1358" t="s">
        <v>588</v>
      </c>
      <c r="I1593" s="537" t="s">
        <v>1389</v>
      </c>
      <c r="J1593" s="537" t="s">
        <v>1080</v>
      </c>
      <c r="K1593" s="369">
        <v>0</v>
      </c>
      <c r="L1593" s="369">
        <v>7217</v>
      </c>
      <c r="M1593" s="369">
        <v>0</v>
      </c>
      <c r="N1593" s="1359">
        <f t="shared" si="24"/>
        <v>7217</v>
      </c>
      <c r="O1593" s="1360"/>
      <c r="P1593" s="1361"/>
      <c r="Q1593" s="1361"/>
      <c r="R1593" s="1361"/>
      <c r="S1593" s="1361"/>
      <c r="T1593" s="1361"/>
      <c r="U1593" s="1361"/>
      <c r="V1593" s="1361"/>
      <c r="W1593" s="1361"/>
      <c r="X1593" s="1361"/>
      <c r="Y1593" s="1361"/>
      <c r="Z1593" s="1361"/>
      <c r="AA1593" s="1361"/>
      <c r="AB1593" s="1361"/>
      <c r="AC1593" s="1361"/>
      <c r="AD1593" s="1361"/>
      <c r="AE1593" s="1361"/>
      <c r="AF1593" s="1361"/>
      <c r="AG1593" s="1361"/>
      <c r="AH1593" s="1361"/>
      <c r="AI1593" s="1361"/>
      <c r="AJ1593" s="1361"/>
      <c r="AK1593" s="1361"/>
      <c r="AL1593" s="1361"/>
      <c r="AM1593" s="1361"/>
      <c r="AN1593" s="1361"/>
      <c r="AO1593" s="1361"/>
      <c r="AP1593" s="1361"/>
      <c r="AQ1593" s="1361"/>
      <c r="AR1593" s="1361"/>
      <c r="AS1593" s="1361"/>
      <c r="AT1593" s="1361"/>
      <c r="AU1593" s="1361"/>
      <c r="AV1593" s="1361"/>
      <c r="AW1593" s="1361"/>
      <c r="AX1593" s="1361"/>
      <c r="AY1593" s="1361"/>
      <c r="AZ1593" s="1361"/>
      <c r="BA1593" s="310"/>
      <c r="BB1593" s="310"/>
      <c r="BC1593" s="418"/>
      <c r="BD1593" s="418"/>
      <c r="BE1593" s="419"/>
      <c r="BF1593" s="419"/>
      <c r="BG1593" s="418"/>
      <c r="BH1593" s="418"/>
      <c r="BI1593" s="418"/>
      <c r="BJ1593" s="418"/>
      <c r="BK1593" s="418"/>
      <c r="BL1593" s="418"/>
      <c r="BM1593" s="192"/>
      <c r="BN1593" s="418"/>
      <c r="BO1593" s="418"/>
      <c r="BP1593" s="418"/>
      <c r="BQ1593" s="418"/>
      <c r="BR1593" s="418"/>
      <c r="BS1593" s="418"/>
      <c r="BT1593" s="418"/>
      <c r="BU1593" s="418"/>
      <c r="BV1593" s="418"/>
      <c r="BW1593" s="418"/>
      <c r="BX1593" s="418"/>
      <c r="BY1593" s="418"/>
      <c r="BZ1593" s="418"/>
      <c r="CA1593" s="418"/>
      <c r="CB1593" s="418"/>
      <c r="CC1593" s="418"/>
      <c r="CD1593" s="418"/>
      <c r="CE1593" s="418"/>
      <c r="CF1593" s="418"/>
      <c r="CG1593" s="418"/>
      <c r="CH1593" s="418"/>
    </row>
    <row r="1594" spans="1:86" s="1362" customFormat="1">
      <c r="A1594" s="537" t="s">
        <v>39</v>
      </c>
      <c r="B1594" s="537" t="s">
        <v>39</v>
      </c>
      <c r="C1594" s="537" t="s">
        <v>736</v>
      </c>
      <c r="D1594" s="537">
        <v>2016</v>
      </c>
      <c r="E1594" s="1357" t="s">
        <v>24</v>
      </c>
      <c r="F1594" s="537" t="s">
        <v>101</v>
      </c>
      <c r="G1594" s="537" t="s">
        <v>750</v>
      </c>
      <c r="H1594" s="1358" t="s">
        <v>590</v>
      </c>
      <c r="I1594" s="537" t="s">
        <v>2797</v>
      </c>
      <c r="J1594" s="537" t="s">
        <v>1080</v>
      </c>
      <c r="K1594" s="369">
        <v>0</v>
      </c>
      <c r="L1594" s="369">
        <v>428</v>
      </c>
      <c r="M1594" s="369">
        <v>0</v>
      </c>
      <c r="N1594" s="1359">
        <f t="shared" si="24"/>
        <v>428</v>
      </c>
      <c r="O1594" s="1360"/>
      <c r="P1594" s="1361"/>
      <c r="Q1594" s="1361"/>
      <c r="R1594" s="1361"/>
      <c r="S1594" s="1361"/>
      <c r="T1594" s="1361"/>
      <c r="U1594" s="1361"/>
      <c r="V1594" s="1361"/>
      <c r="W1594" s="1361"/>
      <c r="X1594" s="1361"/>
      <c r="Y1594" s="1361"/>
      <c r="Z1594" s="1361"/>
      <c r="AA1594" s="1361"/>
      <c r="AB1594" s="1361"/>
      <c r="AC1594" s="1361"/>
      <c r="AD1594" s="1361"/>
      <c r="AE1594" s="1361"/>
      <c r="AF1594" s="1361"/>
      <c r="AG1594" s="1361"/>
      <c r="AH1594" s="1361"/>
      <c r="AI1594" s="1361"/>
      <c r="AJ1594" s="1361"/>
      <c r="AK1594" s="1361"/>
      <c r="AL1594" s="1361"/>
      <c r="AM1594" s="1361"/>
      <c r="AN1594" s="1361"/>
      <c r="AO1594" s="1361"/>
      <c r="AP1594" s="1361"/>
      <c r="AQ1594" s="1361"/>
      <c r="AR1594" s="1361"/>
      <c r="AS1594" s="1361"/>
      <c r="AT1594" s="1361"/>
      <c r="AU1594" s="1361"/>
      <c r="AV1594" s="1361"/>
      <c r="AW1594" s="1361"/>
      <c r="AX1594" s="1361"/>
      <c r="AY1594" s="1361"/>
      <c r="AZ1594" s="1361"/>
      <c r="BA1594" s="310"/>
      <c r="BB1594" s="310"/>
      <c r="BC1594" s="418"/>
      <c r="BD1594" s="418"/>
      <c r="BE1594" s="419"/>
      <c r="BF1594" s="419"/>
      <c r="BG1594" s="418"/>
      <c r="BH1594" s="418"/>
      <c r="BI1594" s="418"/>
      <c r="BJ1594" s="418"/>
      <c r="BK1594" s="418"/>
      <c r="BL1594" s="418"/>
      <c r="BM1594" s="192"/>
      <c r="BN1594" s="418"/>
      <c r="BO1594" s="418"/>
      <c r="BP1594" s="418"/>
      <c r="BQ1594" s="418"/>
      <c r="BR1594" s="418"/>
      <c r="BS1594" s="418"/>
      <c r="BT1594" s="418"/>
      <c r="BU1594" s="418"/>
      <c r="BV1594" s="418"/>
      <c r="BW1594" s="418"/>
      <c r="BX1594" s="418"/>
      <c r="BY1594" s="418"/>
      <c r="BZ1594" s="418"/>
      <c r="CA1594" s="418"/>
      <c r="CB1594" s="418"/>
      <c r="CC1594" s="418"/>
      <c r="CD1594" s="418"/>
      <c r="CE1594" s="418"/>
      <c r="CF1594" s="418"/>
      <c r="CG1594" s="418"/>
      <c r="CH1594" s="418"/>
    </row>
    <row r="1595" spans="1:86" s="1362" customFormat="1">
      <c r="A1595" s="537" t="s">
        <v>39</v>
      </c>
      <c r="B1595" s="537" t="s">
        <v>39</v>
      </c>
      <c r="C1595" s="537" t="s">
        <v>736</v>
      </c>
      <c r="D1595" s="537">
        <v>2016</v>
      </c>
      <c r="E1595" s="1357" t="s">
        <v>24</v>
      </c>
      <c r="F1595" s="537" t="s">
        <v>101</v>
      </c>
      <c r="G1595" s="537" t="s">
        <v>750</v>
      </c>
      <c r="H1595" s="1358" t="s">
        <v>1125</v>
      </c>
      <c r="I1595" s="1348" t="s">
        <v>2095</v>
      </c>
      <c r="J1595" s="537" t="s">
        <v>1080</v>
      </c>
      <c r="K1595" s="369">
        <v>0</v>
      </c>
      <c r="L1595" s="369">
        <v>522</v>
      </c>
      <c r="M1595" s="369">
        <v>0</v>
      </c>
      <c r="N1595" s="1359">
        <f t="shared" si="24"/>
        <v>522</v>
      </c>
      <c r="O1595" s="1360"/>
      <c r="P1595" s="1361"/>
      <c r="Q1595" s="1361"/>
      <c r="R1595" s="1361"/>
      <c r="S1595" s="1361"/>
      <c r="T1595" s="1361"/>
      <c r="U1595" s="1361"/>
      <c r="V1595" s="1361"/>
      <c r="W1595" s="1361"/>
      <c r="X1595" s="1361"/>
      <c r="Y1595" s="1361"/>
      <c r="Z1595" s="1361"/>
      <c r="AA1595" s="1361"/>
      <c r="AB1595" s="1361"/>
      <c r="AC1595" s="1361"/>
      <c r="AD1595" s="1361"/>
      <c r="AE1595" s="1361"/>
      <c r="AF1595" s="1361"/>
      <c r="AG1595" s="1361"/>
      <c r="AH1595" s="1361"/>
      <c r="AI1595" s="1361"/>
      <c r="AJ1595" s="1361"/>
      <c r="AK1595" s="1361"/>
      <c r="AL1595" s="1361"/>
      <c r="AM1595" s="1361"/>
      <c r="AN1595" s="1361"/>
      <c r="AO1595" s="1361"/>
      <c r="AP1595" s="1361"/>
      <c r="AQ1595" s="1361"/>
      <c r="AR1595" s="1361"/>
      <c r="AS1595" s="1361"/>
      <c r="AT1595" s="1361"/>
      <c r="AU1595" s="1361"/>
      <c r="AV1595" s="1361"/>
      <c r="AW1595" s="1361"/>
      <c r="AX1595" s="1361"/>
      <c r="AY1595" s="1361"/>
      <c r="AZ1595" s="1361"/>
      <c r="BA1595" s="310"/>
      <c r="BB1595" s="310"/>
      <c r="BC1595" s="418"/>
      <c r="BD1595" s="418"/>
      <c r="BE1595" s="419"/>
      <c r="BF1595" s="419"/>
      <c r="BG1595" s="418"/>
      <c r="BH1595" s="418"/>
      <c r="BI1595" s="418"/>
      <c r="BJ1595" s="418"/>
      <c r="BK1595" s="418"/>
      <c r="BL1595" s="418"/>
      <c r="BM1595" s="192"/>
      <c r="BN1595" s="418"/>
      <c r="BO1595" s="418"/>
      <c r="BP1595" s="418"/>
      <c r="BQ1595" s="418"/>
      <c r="BR1595" s="418"/>
      <c r="BS1595" s="418"/>
      <c r="BT1595" s="418"/>
      <c r="BU1595" s="418"/>
      <c r="BV1595" s="418"/>
      <c r="BW1595" s="418"/>
      <c r="BX1595" s="418"/>
      <c r="BY1595" s="418"/>
      <c r="BZ1595" s="418"/>
      <c r="CA1595" s="418"/>
      <c r="CB1595" s="418"/>
      <c r="CC1595" s="418"/>
      <c r="CD1595" s="418"/>
      <c r="CE1595" s="418"/>
      <c r="CF1595" s="418"/>
      <c r="CG1595" s="418"/>
      <c r="CH1595" s="418"/>
    </row>
    <row r="1596" spans="1:86" s="1362" customFormat="1">
      <c r="A1596" s="537" t="s">
        <v>39</v>
      </c>
      <c r="B1596" s="537" t="s">
        <v>39</v>
      </c>
      <c r="C1596" s="537" t="s">
        <v>736</v>
      </c>
      <c r="D1596" s="537">
        <v>2016</v>
      </c>
      <c r="E1596" s="1357" t="s">
        <v>24</v>
      </c>
      <c r="F1596" s="537" t="s">
        <v>101</v>
      </c>
      <c r="G1596" s="537" t="s">
        <v>750</v>
      </c>
      <c r="H1596" s="1358" t="s">
        <v>592</v>
      </c>
      <c r="I1596" s="1348" t="s">
        <v>2095</v>
      </c>
      <c r="J1596" s="537" t="s">
        <v>1080</v>
      </c>
      <c r="K1596" s="369">
        <v>0</v>
      </c>
      <c r="L1596" s="369">
        <v>366</v>
      </c>
      <c r="M1596" s="369">
        <v>0</v>
      </c>
      <c r="N1596" s="1359">
        <f t="shared" si="24"/>
        <v>366</v>
      </c>
      <c r="O1596" s="1360"/>
      <c r="P1596" s="1361"/>
      <c r="Q1596" s="1361"/>
      <c r="R1596" s="1361"/>
      <c r="S1596" s="1361"/>
      <c r="T1596" s="1361"/>
      <c r="U1596" s="1361"/>
      <c r="V1596" s="1361"/>
      <c r="W1596" s="1361"/>
      <c r="X1596" s="1361"/>
      <c r="Y1596" s="1361"/>
      <c r="Z1596" s="1361"/>
      <c r="AA1596" s="1361"/>
      <c r="AB1596" s="1361"/>
      <c r="AC1596" s="1361"/>
      <c r="AD1596" s="1361"/>
      <c r="AE1596" s="1361"/>
      <c r="AF1596" s="1361"/>
      <c r="AG1596" s="1361"/>
      <c r="AH1596" s="1361"/>
      <c r="AI1596" s="1361"/>
      <c r="AJ1596" s="1361"/>
      <c r="AK1596" s="1361"/>
      <c r="AL1596" s="1361"/>
      <c r="AM1596" s="1361"/>
      <c r="AN1596" s="1361"/>
      <c r="AO1596" s="1361"/>
      <c r="AP1596" s="1361"/>
      <c r="AQ1596" s="1361"/>
      <c r="AR1596" s="1361"/>
      <c r="AS1596" s="1361"/>
      <c r="AT1596" s="1361"/>
      <c r="AU1596" s="1361"/>
      <c r="AV1596" s="1361"/>
      <c r="AW1596" s="1361"/>
      <c r="AX1596" s="1361"/>
      <c r="AY1596" s="1361"/>
      <c r="AZ1596" s="1361"/>
      <c r="BA1596" s="310"/>
      <c r="BB1596" s="310"/>
      <c r="BC1596" s="418"/>
      <c r="BD1596" s="418"/>
      <c r="BE1596" s="419"/>
      <c r="BF1596" s="419"/>
      <c r="BG1596" s="418"/>
      <c r="BH1596" s="418"/>
      <c r="BI1596" s="418"/>
      <c r="BJ1596" s="418"/>
      <c r="BK1596" s="418"/>
      <c r="BL1596" s="418"/>
      <c r="BM1596" s="192"/>
      <c r="BN1596" s="418"/>
      <c r="BO1596" s="418"/>
      <c r="BP1596" s="418"/>
      <c r="BQ1596" s="418"/>
      <c r="BR1596" s="418"/>
      <c r="BS1596" s="418"/>
      <c r="BT1596" s="418"/>
      <c r="BU1596" s="418"/>
      <c r="BV1596" s="418"/>
      <c r="BW1596" s="418"/>
      <c r="BX1596" s="418"/>
      <c r="BY1596" s="418"/>
      <c r="BZ1596" s="418"/>
      <c r="CA1596" s="418"/>
      <c r="CB1596" s="418"/>
      <c r="CC1596" s="418"/>
      <c r="CD1596" s="418"/>
      <c r="CE1596" s="418"/>
      <c r="CF1596" s="418"/>
      <c r="CG1596" s="418"/>
      <c r="CH1596" s="418"/>
    </row>
    <row r="1597" spans="1:86" s="1362" customFormat="1">
      <c r="A1597" s="537" t="s">
        <v>39</v>
      </c>
      <c r="B1597" s="537" t="s">
        <v>39</v>
      </c>
      <c r="C1597" s="537" t="s">
        <v>736</v>
      </c>
      <c r="D1597" s="537">
        <v>2016</v>
      </c>
      <c r="E1597" s="1357" t="s">
        <v>24</v>
      </c>
      <c r="F1597" s="537" t="s">
        <v>101</v>
      </c>
      <c r="G1597" s="537" t="s">
        <v>750</v>
      </c>
      <c r="H1597" s="1358" t="s">
        <v>1141</v>
      </c>
      <c r="I1597" s="537" t="s">
        <v>2797</v>
      </c>
      <c r="J1597" s="537" t="s">
        <v>1080</v>
      </c>
      <c r="K1597" s="369">
        <v>0</v>
      </c>
      <c r="L1597" s="369">
        <v>25</v>
      </c>
      <c r="M1597" s="369">
        <v>0</v>
      </c>
      <c r="N1597" s="1359">
        <f t="shared" si="24"/>
        <v>25</v>
      </c>
      <c r="O1597" s="1360"/>
      <c r="P1597" s="1361"/>
      <c r="Q1597" s="1361"/>
      <c r="R1597" s="1361"/>
      <c r="S1597" s="1361"/>
      <c r="T1597" s="1361"/>
      <c r="U1597" s="1361"/>
      <c r="V1597" s="1361"/>
      <c r="W1597" s="1361"/>
      <c r="X1597" s="1361"/>
      <c r="Y1597" s="1361"/>
      <c r="Z1597" s="1361"/>
      <c r="AA1597" s="1361"/>
      <c r="AB1597" s="1361"/>
      <c r="AC1597" s="1361"/>
      <c r="AD1597" s="1361"/>
      <c r="AE1597" s="1361"/>
      <c r="AF1597" s="1361"/>
      <c r="AG1597" s="1361"/>
      <c r="AH1597" s="1361"/>
      <c r="AI1597" s="1361"/>
      <c r="AJ1597" s="1361"/>
      <c r="AK1597" s="1361"/>
      <c r="AL1597" s="1361"/>
      <c r="AM1597" s="1361"/>
      <c r="AN1597" s="1361"/>
      <c r="AO1597" s="1361"/>
      <c r="AP1597" s="1361"/>
      <c r="AQ1597" s="1361"/>
      <c r="AR1597" s="1361"/>
      <c r="AS1597" s="1361"/>
      <c r="AT1597" s="1361"/>
      <c r="AU1597" s="1361"/>
      <c r="AV1597" s="1361"/>
      <c r="AW1597" s="1361"/>
      <c r="AX1597" s="1361"/>
      <c r="AY1597" s="1361"/>
      <c r="AZ1597" s="1361"/>
      <c r="BA1597" s="310"/>
      <c r="BB1597" s="310"/>
      <c r="BC1597" s="418"/>
      <c r="BD1597" s="418"/>
      <c r="BE1597" s="419"/>
      <c r="BF1597" s="419"/>
      <c r="BG1597" s="418"/>
      <c r="BH1597" s="418"/>
      <c r="BI1597" s="418"/>
      <c r="BJ1597" s="418"/>
      <c r="BK1597" s="418"/>
      <c r="BL1597" s="418"/>
      <c r="BM1597" s="192"/>
      <c r="BN1597" s="418"/>
      <c r="BO1597" s="418"/>
      <c r="BP1597" s="418"/>
      <c r="BQ1597" s="418"/>
      <c r="BR1597" s="418"/>
      <c r="BS1597" s="418"/>
      <c r="BT1597" s="418"/>
      <c r="BU1597" s="418"/>
      <c r="BV1597" s="418"/>
      <c r="BW1597" s="418"/>
      <c r="BX1597" s="418"/>
      <c r="BY1597" s="418"/>
      <c r="BZ1597" s="418"/>
      <c r="CA1597" s="418"/>
      <c r="CB1597" s="418"/>
      <c r="CC1597" s="418"/>
      <c r="CD1597" s="418"/>
      <c r="CE1597" s="418"/>
      <c r="CF1597" s="418"/>
      <c r="CG1597" s="418"/>
      <c r="CH1597" s="418"/>
    </row>
    <row r="1598" spans="1:86" s="1362" customFormat="1">
      <c r="A1598" s="537" t="s">
        <v>39</v>
      </c>
      <c r="B1598" s="537" t="s">
        <v>39</v>
      </c>
      <c r="C1598" s="537" t="s">
        <v>736</v>
      </c>
      <c r="D1598" s="537">
        <v>2016</v>
      </c>
      <c r="E1598" s="1357" t="s">
        <v>24</v>
      </c>
      <c r="F1598" s="537" t="s">
        <v>101</v>
      </c>
      <c r="G1598" s="537" t="s">
        <v>750</v>
      </c>
      <c r="H1598" s="1358" t="s">
        <v>621</v>
      </c>
      <c r="I1598" s="1348" t="s">
        <v>2095</v>
      </c>
      <c r="J1598" s="537" t="s">
        <v>1080</v>
      </c>
      <c r="K1598" s="369">
        <v>0</v>
      </c>
      <c r="L1598" s="369">
        <v>3938</v>
      </c>
      <c r="M1598" s="369">
        <v>0</v>
      </c>
      <c r="N1598" s="1359">
        <f t="shared" si="24"/>
        <v>3938</v>
      </c>
      <c r="O1598" s="1360"/>
      <c r="P1598" s="1361"/>
      <c r="Q1598" s="1361"/>
      <c r="R1598" s="1361"/>
      <c r="S1598" s="1361"/>
      <c r="T1598" s="1361"/>
      <c r="U1598" s="1361"/>
      <c r="V1598" s="1361"/>
      <c r="W1598" s="1361"/>
      <c r="X1598" s="1361"/>
      <c r="Y1598" s="1361"/>
      <c r="Z1598" s="1361"/>
      <c r="AA1598" s="1361"/>
      <c r="AB1598" s="1361"/>
      <c r="AC1598" s="1361"/>
      <c r="AD1598" s="1361"/>
      <c r="AE1598" s="1361"/>
      <c r="AF1598" s="1361"/>
      <c r="AG1598" s="1361"/>
      <c r="AH1598" s="1361"/>
      <c r="AI1598" s="1361"/>
      <c r="AJ1598" s="1361"/>
      <c r="AK1598" s="1361"/>
      <c r="AL1598" s="1361"/>
      <c r="AM1598" s="1361"/>
      <c r="AN1598" s="1361"/>
      <c r="AO1598" s="1361"/>
      <c r="AP1598" s="1361"/>
      <c r="AQ1598" s="1361"/>
      <c r="AR1598" s="1361"/>
      <c r="AS1598" s="1361"/>
      <c r="AT1598" s="1361"/>
      <c r="AU1598" s="1361"/>
      <c r="AV1598" s="1361"/>
      <c r="AW1598" s="1361"/>
      <c r="AX1598" s="1361"/>
      <c r="AY1598" s="1361"/>
      <c r="AZ1598" s="1361"/>
      <c r="BA1598" s="310"/>
      <c r="BB1598" s="310"/>
      <c r="BC1598" s="418"/>
      <c r="BD1598" s="418"/>
      <c r="BE1598" s="419"/>
      <c r="BF1598" s="419"/>
      <c r="BG1598" s="418"/>
      <c r="BH1598" s="418"/>
      <c r="BI1598" s="418"/>
      <c r="BJ1598" s="418"/>
      <c r="BK1598" s="418"/>
      <c r="BL1598" s="418"/>
      <c r="BM1598" s="192"/>
      <c r="BN1598" s="418"/>
      <c r="BO1598" s="418"/>
      <c r="BP1598" s="418"/>
      <c r="BQ1598" s="418"/>
      <c r="BR1598" s="418"/>
      <c r="BS1598" s="418"/>
      <c r="BT1598" s="418"/>
      <c r="BU1598" s="418"/>
      <c r="BV1598" s="418"/>
      <c r="BW1598" s="418"/>
      <c r="BX1598" s="418"/>
      <c r="BY1598" s="418"/>
      <c r="BZ1598" s="418"/>
      <c r="CA1598" s="418"/>
      <c r="CB1598" s="418"/>
      <c r="CC1598" s="418"/>
      <c r="CD1598" s="418"/>
      <c r="CE1598" s="418"/>
      <c r="CF1598" s="418"/>
      <c r="CG1598" s="418"/>
      <c r="CH1598" s="418"/>
    </row>
    <row r="1599" spans="1:86" s="1362" customFormat="1">
      <c r="A1599" s="537" t="s">
        <v>39</v>
      </c>
      <c r="B1599" s="537" t="s">
        <v>39</v>
      </c>
      <c r="C1599" s="537" t="s">
        <v>736</v>
      </c>
      <c r="D1599" s="537">
        <v>2016</v>
      </c>
      <c r="E1599" s="1357" t="s">
        <v>24</v>
      </c>
      <c r="F1599" s="537" t="s">
        <v>101</v>
      </c>
      <c r="G1599" s="537" t="s">
        <v>750</v>
      </c>
      <c r="H1599" s="1358" t="s">
        <v>622</v>
      </c>
      <c r="I1599" s="537" t="s">
        <v>2797</v>
      </c>
      <c r="J1599" s="537" t="s">
        <v>1080</v>
      </c>
      <c r="K1599" s="369">
        <v>0</v>
      </c>
      <c r="L1599" s="369">
        <v>82</v>
      </c>
      <c r="M1599" s="369">
        <v>0</v>
      </c>
      <c r="N1599" s="1359">
        <f t="shared" si="24"/>
        <v>82</v>
      </c>
      <c r="O1599" s="1360"/>
      <c r="P1599" s="1361"/>
      <c r="Q1599" s="1361"/>
      <c r="R1599" s="1361"/>
      <c r="S1599" s="1361"/>
      <c r="T1599" s="1361"/>
      <c r="U1599" s="1361"/>
      <c r="V1599" s="1361"/>
      <c r="W1599" s="1361"/>
      <c r="X1599" s="1361"/>
      <c r="Y1599" s="1361"/>
      <c r="Z1599" s="1361"/>
      <c r="AA1599" s="1361"/>
      <c r="AB1599" s="1361"/>
      <c r="AC1599" s="1361"/>
      <c r="AD1599" s="1361"/>
      <c r="AE1599" s="1361"/>
      <c r="AF1599" s="1361"/>
      <c r="AG1599" s="1361"/>
      <c r="AH1599" s="1361"/>
      <c r="AI1599" s="1361"/>
      <c r="AJ1599" s="1361"/>
      <c r="AK1599" s="1361"/>
      <c r="AL1599" s="1361"/>
      <c r="AM1599" s="1361"/>
      <c r="AN1599" s="1361"/>
      <c r="AO1599" s="1361"/>
      <c r="AP1599" s="1361"/>
      <c r="AQ1599" s="1361"/>
      <c r="AR1599" s="1361"/>
      <c r="AS1599" s="1361"/>
      <c r="AT1599" s="1361"/>
      <c r="AU1599" s="1361"/>
      <c r="AV1599" s="1361"/>
      <c r="AW1599" s="1361"/>
      <c r="AX1599" s="1361"/>
      <c r="AY1599" s="1361"/>
      <c r="AZ1599" s="1361"/>
      <c r="BA1599" s="310"/>
      <c r="BB1599" s="310"/>
      <c r="BC1599" s="418"/>
      <c r="BD1599" s="418"/>
      <c r="BE1599" s="419"/>
      <c r="BF1599" s="419"/>
      <c r="BG1599" s="418"/>
      <c r="BH1599" s="418"/>
      <c r="BI1599" s="418"/>
      <c r="BJ1599" s="418"/>
      <c r="BK1599" s="418"/>
      <c r="BL1599" s="418"/>
      <c r="BM1599" s="192"/>
      <c r="BN1599" s="418"/>
      <c r="BO1599" s="418"/>
      <c r="BP1599" s="418"/>
      <c r="BQ1599" s="418"/>
      <c r="BR1599" s="418"/>
      <c r="BS1599" s="418"/>
      <c r="BT1599" s="418"/>
      <c r="BU1599" s="418"/>
      <c r="BV1599" s="418"/>
      <c r="BW1599" s="418"/>
      <c r="BX1599" s="418"/>
      <c r="BY1599" s="418"/>
      <c r="BZ1599" s="418"/>
      <c r="CA1599" s="418"/>
      <c r="CB1599" s="418"/>
      <c r="CC1599" s="418"/>
      <c r="CD1599" s="418"/>
      <c r="CE1599" s="418"/>
      <c r="CF1599" s="418"/>
      <c r="CG1599" s="418"/>
      <c r="CH1599" s="418"/>
    </row>
    <row r="1600" spans="1:86" s="1362" customFormat="1">
      <c r="A1600" s="537" t="s">
        <v>39</v>
      </c>
      <c r="B1600" s="537" t="s">
        <v>39</v>
      </c>
      <c r="C1600" s="537" t="s">
        <v>736</v>
      </c>
      <c r="D1600" s="537">
        <v>2016</v>
      </c>
      <c r="E1600" s="1357" t="s">
        <v>24</v>
      </c>
      <c r="F1600" s="537" t="s">
        <v>101</v>
      </c>
      <c r="G1600" s="537" t="s">
        <v>750</v>
      </c>
      <c r="H1600" s="1358" t="s">
        <v>623</v>
      </c>
      <c r="I1600" s="1348" t="s">
        <v>2095</v>
      </c>
      <c r="J1600" s="537" t="s">
        <v>1080</v>
      </c>
      <c r="K1600" s="369">
        <v>0</v>
      </c>
      <c r="L1600" s="369">
        <v>787</v>
      </c>
      <c r="M1600" s="369">
        <v>0</v>
      </c>
      <c r="N1600" s="1359">
        <f t="shared" si="24"/>
        <v>787</v>
      </c>
      <c r="O1600" s="1360"/>
      <c r="P1600" s="1361"/>
      <c r="Q1600" s="1361"/>
      <c r="R1600" s="1361"/>
      <c r="S1600" s="1361"/>
      <c r="T1600" s="1361"/>
      <c r="U1600" s="1361"/>
      <c r="V1600" s="1361"/>
      <c r="W1600" s="1361"/>
      <c r="X1600" s="1361"/>
      <c r="Y1600" s="1361"/>
      <c r="Z1600" s="1361"/>
      <c r="AA1600" s="1361"/>
      <c r="AB1600" s="1361"/>
      <c r="AC1600" s="1361"/>
      <c r="AD1600" s="1361"/>
      <c r="AE1600" s="1361"/>
      <c r="AF1600" s="1361"/>
      <c r="AG1600" s="1361"/>
      <c r="AH1600" s="1361"/>
      <c r="AI1600" s="1361"/>
      <c r="AJ1600" s="1361"/>
      <c r="AK1600" s="1361"/>
      <c r="AL1600" s="1361"/>
      <c r="AM1600" s="1361"/>
      <c r="AN1600" s="1361"/>
      <c r="AO1600" s="1361"/>
      <c r="AP1600" s="1361"/>
      <c r="AQ1600" s="1361"/>
      <c r="AR1600" s="1361"/>
      <c r="AS1600" s="1361"/>
      <c r="AT1600" s="1361"/>
      <c r="AU1600" s="1361"/>
      <c r="AV1600" s="1361"/>
      <c r="AW1600" s="1361"/>
      <c r="AX1600" s="1361"/>
      <c r="AY1600" s="1361"/>
      <c r="AZ1600" s="1361"/>
      <c r="BA1600" s="310"/>
      <c r="BB1600" s="310"/>
      <c r="BC1600" s="418"/>
      <c r="BD1600" s="418"/>
      <c r="BE1600" s="419"/>
      <c r="BF1600" s="419"/>
      <c r="BG1600" s="418"/>
      <c r="BH1600" s="418"/>
      <c r="BI1600" s="418"/>
      <c r="BJ1600" s="418"/>
      <c r="BK1600" s="418"/>
      <c r="BL1600" s="418"/>
      <c r="BM1600" s="192"/>
      <c r="BN1600" s="418"/>
      <c r="BO1600" s="418"/>
      <c r="BP1600" s="418"/>
      <c r="BQ1600" s="418"/>
      <c r="BR1600" s="418"/>
      <c r="BS1600" s="418"/>
      <c r="BT1600" s="418"/>
      <c r="BU1600" s="418"/>
      <c r="BV1600" s="418"/>
      <c r="BW1600" s="418"/>
      <c r="BX1600" s="418"/>
      <c r="BY1600" s="418"/>
      <c r="BZ1600" s="418"/>
      <c r="CA1600" s="418"/>
      <c r="CB1600" s="418"/>
      <c r="CC1600" s="418"/>
      <c r="CD1600" s="418"/>
      <c r="CE1600" s="418"/>
      <c r="CF1600" s="418"/>
      <c r="CG1600" s="418"/>
      <c r="CH1600" s="418"/>
    </row>
    <row r="1601" spans="1:86" s="1362" customFormat="1">
      <c r="A1601" s="537" t="s">
        <v>39</v>
      </c>
      <c r="B1601" s="537" t="s">
        <v>39</v>
      </c>
      <c r="C1601" s="537" t="s">
        <v>736</v>
      </c>
      <c r="D1601" s="537">
        <v>2016</v>
      </c>
      <c r="E1601" s="1357" t="s">
        <v>24</v>
      </c>
      <c r="F1601" s="537" t="s">
        <v>101</v>
      </c>
      <c r="G1601" s="537" t="s">
        <v>751</v>
      </c>
      <c r="H1601" s="1358" t="s">
        <v>469</v>
      </c>
      <c r="I1601" s="537" t="s">
        <v>1389</v>
      </c>
      <c r="J1601" s="537" t="s">
        <v>1082</v>
      </c>
      <c r="K1601" s="369">
        <v>0</v>
      </c>
      <c r="L1601" s="369">
        <v>16944</v>
      </c>
      <c r="M1601" s="369">
        <v>0</v>
      </c>
      <c r="N1601" s="1359">
        <f t="shared" si="24"/>
        <v>16944</v>
      </c>
      <c r="O1601" s="1360"/>
      <c r="P1601" s="1361"/>
      <c r="Q1601" s="1361"/>
      <c r="R1601" s="1361"/>
      <c r="S1601" s="1361"/>
      <c r="T1601" s="1361"/>
      <c r="U1601" s="1361"/>
      <c r="V1601" s="1361"/>
      <c r="W1601" s="1361"/>
      <c r="X1601" s="1361"/>
      <c r="Y1601" s="1361"/>
      <c r="Z1601" s="1361"/>
      <c r="AA1601" s="1361"/>
      <c r="AB1601" s="1361"/>
      <c r="AC1601" s="1361"/>
      <c r="AD1601" s="1361"/>
      <c r="AE1601" s="1361"/>
      <c r="AF1601" s="1361"/>
      <c r="AG1601" s="1361"/>
      <c r="AH1601" s="1361"/>
      <c r="AI1601" s="1361"/>
      <c r="AJ1601" s="1361"/>
      <c r="AK1601" s="1361"/>
      <c r="AL1601" s="1361"/>
      <c r="AM1601" s="1361"/>
      <c r="AN1601" s="1361"/>
      <c r="AO1601" s="1361"/>
      <c r="AP1601" s="1361"/>
      <c r="AQ1601" s="1361"/>
      <c r="AR1601" s="1361"/>
      <c r="AS1601" s="1361"/>
      <c r="AT1601" s="1361"/>
      <c r="AU1601" s="1361"/>
      <c r="AV1601" s="1361"/>
      <c r="AW1601" s="1361"/>
      <c r="AX1601" s="1361"/>
      <c r="AY1601" s="1361"/>
      <c r="AZ1601" s="1361"/>
      <c r="BA1601" s="310"/>
      <c r="BB1601" s="310"/>
      <c r="BC1601" s="418"/>
      <c r="BD1601" s="418"/>
      <c r="BE1601" s="419"/>
      <c r="BF1601" s="419"/>
      <c r="BG1601" s="418"/>
      <c r="BH1601" s="418"/>
      <c r="BI1601" s="418"/>
      <c r="BJ1601" s="418"/>
      <c r="BK1601" s="418"/>
      <c r="BL1601" s="418"/>
      <c r="BM1601" s="192"/>
      <c r="BN1601" s="418"/>
      <c r="BO1601" s="418"/>
      <c r="BP1601" s="418"/>
      <c r="BQ1601" s="418"/>
      <c r="BR1601" s="418"/>
      <c r="BS1601" s="418"/>
      <c r="BT1601" s="418"/>
      <c r="BU1601" s="418"/>
      <c r="BV1601" s="418"/>
      <c r="BW1601" s="418"/>
      <c r="BX1601" s="418"/>
      <c r="BY1601" s="418"/>
      <c r="BZ1601" s="418"/>
      <c r="CA1601" s="418"/>
      <c r="CB1601" s="418"/>
      <c r="CC1601" s="418"/>
      <c r="CD1601" s="418"/>
      <c r="CE1601" s="418"/>
      <c r="CF1601" s="418"/>
      <c r="CG1601" s="418"/>
      <c r="CH1601" s="418"/>
    </row>
    <row r="1602" spans="1:86" s="1362" customFormat="1">
      <c r="A1602" s="537" t="s">
        <v>39</v>
      </c>
      <c r="B1602" s="537" t="s">
        <v>39</v>
      </c>
      <c r="C1602" s="537" t="s">
        <v>736</v>
      </c>
      <c r="D1602" s="537">
        <v>2016</v>
      </c>
      <c r="E1602" s="1357" t="s">
        <v>24</v>
      </c>
      <c r="F1602" s="537" t="s">
        <v>101</v>
      </c>
      <c r="G1602" s="537" t="s">
        <v>751</v>
      </c>
      <c r="H1602" s="1358" t="s">
        <v>1171</v>
      </c>
      <c r="I1602" s="537" t="s">
        <v>2797</v>
      </c>
      <c r="J1602" s="537" t="s">
        <v>1082</v>
      </c>
      <c r="K1602" s="369">
        <v>0</v>
      </c>
      <c r="L1602" s="369">
        <v>9</v>
      </c>
      <c r="M1602" s="369">
        <v>0</v>
      </c>
      <c r="N1602" s="1359">
        <f t="shared" si="24"/>
        <v>9</v>
      </c>
      <c r="O1602" s="1360"/>
      <c r="P1602" s="1361"/>
      <c r="Q1602" s="1361"/>
      <c r="R1602" s="1361"/>
      <c r="S1602" s="1361"/>
      <c r="T1602" s="1361"/>
      <c r="U1602" s="1361"/>
      <c r="V1602" s="1361"/>
      <c r="W1602" s="1361"/>
      <c r="X1602" s="1361"/>
      <c r="Y1602" s="1361"/>
      <c r="Z1602" s="1361"/>
      <c r="AA1602" s="1361"/>
      <c r="AB1602" s="1361"/>
      <c r="AC1602" s="1361"/>
      <c r="AD1602" s="1361"/>
      <c r="AE1602" s="1361"/>
      <c r="AF1602" s="1361"/>
      <c r="AG1602" s="1361"/>
      <c r="AH1602" s="1361"/>
      <c r="AI1602" s="1361"/>
      <c r="AJ1602" s="1361"/>
      <c r="AK1602" s="1361"/>
      <c r="AL1602" s="1361"/>
      <c r="AM1602" s="1361"/>
      <c r="AN1602" s="1361"/>
      <c r="AO1602" s="1361"/>
      <c r="AP1602" s="1361"/>
      <c r="AQ1602" s="1361"/>
      <c r="AR1602" s="1361"/>
      <c r="AS1602" s="1361"/>
      <c r="AT1602" s="1361"/>
      <c r="AU1602" s="1361"/>
      <c r="AV1602" s="1361"/>
      <c r="AW1602" s="1361"/>
      <c r="AX1602" s="1361"/>
      <c r="AY1602" s="1361"/>
      <c r="AZ1602" s="1361"/>
      <c r="BA1602" s="310"/>
      <c r="BB1602" s="310"/>
      <c r="BC1602" s="418"/>
      <c r="BD1602" s="418"/>
      <c r="BE1602" s="419"/>
      <c r="BF1602" s="419"/>
      <c r="BG1602" s="418"/>
      <c r="BH1602" s="418"/>
      <c r="BI1602" s="418"/>
      <c r="BJ1602" s="418"/>
      <c r="BK1602" s="418"/>
      <c r="BL1602" s="418"/>
      <c r="BM1602" s="192"/>
      <c r="BN1602" s="418"/>
      <c r="BO1602" s="418"/>
      <c r="BP1602" s="418"/>
      <c r="BQ1602" s="418"/>
      <c r="BR1602" s="418"/>
      <c r="BS1602" s="418"/>
      <c r="BT1602" s="418"/>
      <c r="BU1602" s="418"/>
      <c r="BV1602" s="418"/>
      <c r="BW1602" s="418"/>
      <c r="BX1602" s="418"/>
      <c r="BY1602" s="418"/>
      <c r="BZ1602" s="418"/>
      <c r="CA1602" s="418"/>
      <c r="CB1602" s="418"/>
      <c r="CC1602" s="418"/>
      <c r="CD1602" s="418"/>
      <c r="CE1602" s="418"/>
      <c r="CF1602" s="418"/>
      <c r="CG1602" s="418"/>
      <c r="CH1602" s="418"/>
    </row>
    <row r="1603" spans="1:86" s="1362" customFormat="1">
      <c r="A1603" s="537" t="s">
        <v>39</v>
      </c>
      <c r="B1603" s="537" t="s">
        <v>39</v>
      </c>
      <c r="C1603" s="537" t="s">
        <v>736</v>
      </c>
      <c r="D1603" s="537">
        <v>2016</v>
      </c>
      <c r="E1603" s="1357" t="s">
        <v>24</v>
      </c>
      <c r="F1603" s="537" t="s">
        <v>101</v>
      </c>
      <c r="G1603" s="537" t="s">
        <v>751</v>
      </c>
      <c r="H1603" s="1358" t="s">
        <v>477</v>
      </c>
      <c r="I1603" s="537" t="s">
        <v>1389</v>
      </c>
      <c r="J1603" s="537" t="s">
        <v>1082</v>
      </c>
      <c r="K1603" s="369">
        <v>0</v>
      </c>
      <c r="L1603" s="369">
        <v>7</v>
      </c>
      <c r="M1603" s="369">
        <v>0</v>
      </c>
      <c r="N1603" s="1359">
        <f t="shared" si="24"/>
        <v>7</v>
      </c>
      <c r="O1603" s="1360"/>
      <c r="P1603" s="1361"/>
      <c r="Q1603" s="1361"/>
      <c r="R1603" s="1361"/>
      <c r="S1603" s="1361"/>
      <c r="T1603" s="1361"/>
      <c r="U1603" s="1361"/>
      <c r="V1603" s="1361"/>
      <c r="W1603" s="1361"/>
      <c r="X1603" s="1361"/>
      <c r="Y1603" s="1361"/>
      <c r="Z1603" s="1361"/>
      <c r="AA1603" s="1361"/>
      <c r="AB1603" s="1361"/>
      <c r="AC1603" s="1361"/>
      <c r="AD1603" s="1361"/>
      <c r="AE1603" s="1361"/>
      <c r="AF1603" s="1361"/>
      <c r="AG1603" s="1361"/>
      <c r="AH1603" s="1361"/>
      <c r="AI1603" s="1361"/>
      <c r="AJ1603" s="1361"/>
      <c r="AK1603" s="1361"/>
      <c r="AL1603" s="1361"/>
      <c r="AM1603" s="1361"/>
      <c r="AN1603" s="1361"/>
      <c r="AO1603" s="1361"/>
      <c r="AP1603" s="1361"/>
      <c r="AQ1603" s="1361"/>
      <c r="AR1603" s="1361"/>
      <c r="AS1603" s="1361"/>
      <c r="AT1603" s="1361"/>
      <c r="AU1603" s="1361"/>
      <c r="AV1603" s="1361"/>
      <c r="AW1603" s="1361"/>
      <c r="AX1603" s="1361"/>
      <c r="AY1603" s="1361"/>
      <c r="AZ1603" s="1361"/>
      <c r="BA1603" s="310"/>
      <c r="BB1603" s="310"/>
      <c r="BC1603" s="418"/>
      <c r="BD1603" s="418"/>
      <c r="BE1603" s="419"/>
      <c r="BF1603" s="419"/>
      <c r="BG1603" s="418"/>
      <c r="BH1603" s="418"/>
      <c r="BI1603" s="418"/>
      <c r="BJ1603" s="418"/>
      <c r="BK1603" s="418"/>
      <c r="BL1603" s="418"/>
      <c r="BM1603" s="192"/>
      <c r="BN1603" s="418"/>
      <c r="BO1603" s="418"/>
      <c r="BP1603" s="418"/>
      <c r="BQ1603" s="418"/>
      <c r="BR1603" s="418"/>
      <c r="BS1603" s="418"/>
      <c r="BT1603" s="418"/>
      <c r="BU1603" s="418"/>
      <c r="BV1603" s="418"/>
      <c r="BW1603" s="418"/>
      <c r="BX1603" s="418"/>
      <c r="BY1603" s="418"/>
      <c r="BZ1603" s="418"/>
      <c r="CA1603" s="418"/>
      <c r="CB1603" s="418"/>
      <c r="CC1603" s="418"/>
      <c r="CD1603" s="418"/>
      <c r="CE1603" s="418"/>
      <c r="CF1603" s="418"/>
      <c r="CG1603" s="418"/>
      <c r="CH1603" s="418"/>
    </row>
    <row r="1604" spans="1:86" s="1362" customFormat="1">
      <c r="A1604" s="537" t="s">
        <v>39</v>
      </c>
      <c r="B1604" s="537" t="s">
        <v>39</v>
      </c>
      <c r="C1604" s="537" t="s">
        <v>736</v>
      </c>
      <c r="D1604" s="537">
        <v>2016</v>
      </c>
      <c r="E1604" s="1357" t="s">
        <v>24</v>
      </c>
      <c r="F1604" s="537" t="s">
        <v>101</v>
      </c>
      <c r="G1604" s="537" t="s">
        <v>751</v>
      </c>
      <c r="H1604" s="1358" t="s">
        <v>1115</v>
      </c>
      <c r="I1604" s="537" t="s">
        <v>2797</v>
      </c>
      <c r="J1604" s="537" t="s">
        <v>1082</v>
      </c>
      <c r="K1604" s="369">
        <v>0</v>
      </c>
      <c r="L1604" s="369">
        <v>13</v>
      </c>
      <c r="M1604" s="369">
        <v>0</v>
      </c>
      <c r="N1604" s="1359">
        <f t="shared" si="24"/>
        <v>13</v>
      </c>
      <c r="O1604" s="1360"/>
      <c r="P1604" s="1361"/>
      <c r="Q1604" s="1361"/>
      <c r="R1604" s="1361"/>
      <c r="S1604" s="1361"/>
      <c r="T1604" s="1361"/>
      <c r="U1604" s="1361"/>
      <c r="V1604" s="1361"/>
      <c r="W1604" s="1361"/>
      <c r="X1604" s="1361"/>
      <c r="Y1604" s="1361"/>
      <c r="Z1604" s="1361"/>
      <c r="AA1604" s="1361"/>
      <c r="AB1604" s="1361"/>
      <c r="AC1604" s="1361"/>
      <c r="AD1604" s="1361"/>
      <c r="AE1604" s="1361"/>
      <c r="AF1604" s="1361"/>
      <c r="AG1604" s="1361"/>
      <c r="AH1604" s="1361"/>
      <c r="AI1604" s="1361"/>
      <c r="AJ1604" s="1361"/>
      <c r="AK1604" s="1361"/>
      <c r="AL1604" s="1361"/>
      <c r="AM1604" s="1361"/>
      <c r="AN1604" s="1361"/>
      <c r="AO1604" s="1361"/>
      <c r="AP1604" s="1361"/>
      <c r="AQ1604" s="1361"/>
      <c r="AR1604" s="1361"/>
      <c r="AS1604" s="1361"/>
      <c r="AT1604" s="1361"/>
      <c r="AU1604" s="1361"/>
      <c r="AV1604" s="1361"/>
      <c r="AW1604" s="1361"/>
      <c r="AX1604" s="1361"/>
      <c r="AY1604" s="1361"/>
      <c r="AZ1604" s="1361"/>
      <c r="BA1604" s="310"/>
      <c r="BB1604" s="310"/>
      <c r="BC1604" s="418"/>
      <c r="BD1604" s="418"/>
      <c r="BE1604" s="419"/>
      <c r="BF1604" s="419"/>
      <c r="BG1604" s="418"/>
      <c r="BH1604" s="418"/>
      <c r="BI1604" s="418"/>
      <c r="BJ1604" s="418"/>
      <c r="BK1604" s="418"/>
      <c r="BL1604" s="418"/>
      <c r="BM1604" s="192"/>
      <c r="BN1604" s="418"/>
      <c r="BO1604" s="418"/>
      <c r="BP1604" s="418"/>
      <c r="BQ1604" s="418"/>
      <c r="BR1604" s="418"/>
      <c r="BS1604" s="418"/>
      <c r="BT1604" s="418"/>
      <c r="BU1604" s="418"/>
      <c r="BV1604" s="418"/>
      <c r="BW1604" s="418"/>
      <c r="BX1604" s="418"/>
      <c r="BY1604" s="418"/>
      <c r="BZ1604" s="418"/>
      <c r="CA1604" s="418"/>
      <c r="CB1604" s="418"/>
      <c r="CC1604" s="418"/>
      <c r="CD1604" s="418"/>
      <c r="CE1604" s="418"/>
      <c r="CF1604" s="418"/>
      <c r="CG1604" s="418"/>
      <c r="CH1604" s="418"/>
    </row>
    <row r="1605" spans="1:86" s="1362" customFormat="1">
      <c r="A1605" s="537" t="s">
        <v>39</v>
      </c>
      <c r="B1605" s="537" t="s">
        <v>39</v>
      </c>
      <c r="C1605" s="537" t="s">
        <v>736</v>
      </c>
      <c r="D1605" s="537">
        <v>2016</v>
      </c>
      <c r="E1605" s="1357" t="s">
        <v>24</v>
      </c>
      <c r="F1605" s="537" t="s">
        <v>101</v>
      </c>
      <c r="G1605" s="537" t="s">
        <v>751</v>
      </c>
      <c r="H1605" s="1358" t="s">
        <v>484</v>
      </c>
      <c r="I1605" s="537" t="s">
        <v>2797</v>
      </c>
      <c r="J1605" s="537" t="s">
        <v>1082</v>
      </c>
      <c r="K1605" s="369">
        <v>0</v>
      </c>
      <c r="L1605" s="369">
        <v>3</v>
      </c>
      <c r="M1605" s="369">
        <v>0</v>
      </c>
      <c r="N1605" s="1359">
        <f t="shared" si="24"/>
        <v>3</v>
      </c>
      <c r="O1605" s="1360"/>
      <c r="P1605" s="1361"/>
      <c r="Q1605" s="1361"/>
      <c r="R1605" s="1361"/>
      <c r="S1605" s="1361"/>
      <c r="T1605" s="1361"/>
      <c r="U1605" s="1361"/>
      <c r="V1605" s="1361"/>
      <c r="W1605" s="1361"/>
      <c r="X1605" s="1361"/>
      <c r="Y1605" s="1361"/>
      <c r="Z1605" s="1361"/>
      <c r="AA1605" s="1361"/>
      <c r="AB1605" s="1361"/>
      <c r="AC1605" s="1361"/>
      <c r="AD1605" s="1361"/>
      <c r="AE1605" s="1361"/>
      <c r="AF1605" s="1361"/>
      <c r="AG1605" s="1361"/>
      <c r="AH1605" s="1361"/>
      <c r="AI1605" s="1361"/>
      <c r="AJ1605" s="1361"/>
      <c r="AK1605" s="1361"/>
      <c r="AL1605" s="1361"/>
      <c r="AM1605" s="1361"/>
      <c r="AN1605" s="1361"/>
      <c r="AO1605" s="1361"/>
      <c r="AP1605" s="1361"/>
      <c r="AQ1605" s="1361"/>
      <c r="AR1605" s="1361"/>
      <c r="AS1605" s="1361"/>
      <c r="AT1605" s="1361"/>
      <c r="AU1605" s="1361"/>
      <c r="AV1605" s="1361"/>
      <c r="AW1605" s="1361"/>
      <c r="AX1605" s="1361"/>
      <c r="AY1605" s="1361"/>
      <c r="AZ1605" s="1361"/>
      <c r="BA1605" s="310"/>
      <c r="BB1605" s="310"/>
      <c r="BC1605" s="418"/>
      <c r="BD1605" s="418"/>
      <c r="BE1605" s="419"/>
      <c r="BF1605" s="419"/>
      <c r="BG1605" s="418"/>
      <c r="BH1605" s="418"/>
      <c r="BI1605" s="418"/>
      <c r="BJ1605" s="418"/>
      <c r="BK1605" s="418"/>
      <c r="BL1605" s="418"/>
      <c r="BM1605" s="192"/>
      <c r="BN1605" s="418"/>
      <c r="BO1605" s="418"/>
      <c r="BP1605" s="418"/>
      <c r="BQ1605" s="418"/>
      <c r="BR1605" s="418"/>
      <c r="BS1605" s="418"/>
      <c r="BT1605" s="418"/>
      <c r="BU1605" s="418"/>
      <c r="BV1605" s="418"/>
      <c r="BW1605" s="418"/>
      <c r="BX1605" s="418"/>
      <c r="BY1605" s="418"/>
      <c r="BZ1605" s="418"/>
      <c r="CA1605" s="418"/>
      <c r="CB1605" s="418"/>
      <c r="CC1605" s="418"/>
      <c r="CD1605" s="418"/>
      <c r="CE1605" s="418"/>
      <c r="CF1605" s="418"/>
      <c r="CG1605" s="418"/>
      <c r="CH1605" s="418"/>
    </row>
    <row r="1606" spans="1:86" s="1362" customFormat="1">
      <c r="A1606" s="537" t="s">
        <v>39</v>
      </c>
      <c r="B1606" s="537" t="s">
        <v>39</v>
      </c>
      <c r="C1606" s="537" t="s">
        <v>736</v>
      </c>
      <c r="D1606" s="537">
        <v>2016</v>
      </c>
      <c r="E1606" s="1357" t="s">
        <v>24</v>
      </c>
      <c r="F1606" s="537" t="s">
        <v>101</v>
      </c>
      <c r="G1606" s="537" t="s">
        <v>751</v>
      </c>
      <c r="H1606" s="1358" t="s">
        <v>506</v>
      </c>
      <c r="I1606" s="537" t="s">
        <v>1389</v>
      </c>
      <c r="J1606" s="537" t="s">
        <v>1082</v>
      </c>
      <c r="K1606" s="369">
        <v>0</v>
      </c>
      <c r="L1606" s="369">
        <v>1939</v>
      </c>
      <c r="M1606" s="369">
        <v>0</v>
      </c>
      <c r="N1606" s="1359">
        <f t="shared" ref="N1606:N1669" si="25">K1606+L1606+M1606</f>
        <v>1939</v>
      </c>
      <c r="O1606" s="1360"/>
      <c r="P1606" s="1361"/>
      <c r="Q1606" s="1361"/>
      <c r="R1606" s="1361"/>
      <c r="S1606" s="1361"/>
      <c r="T1606" s="1361"/>
      <c r="U1606" s="1361"/>
      <c r="V1606" s="1361"/>
      <c r="W1606" s="1361"/>
      <c r="X1606" s="1361"/>
      <c r="Y1606" s="1361"/>
      <c r="Z1606" s="1361"/>
      <c r="AA1606" s="1361"/>
      <c r="AB1606" s="1361"/>
      <c r="AC1606" s="1361"/>
      <c r="AD1606" s="1361"/>
      <c r="AE1606" s="1361"/>
      <c r="AF1606" s="1361"/>
      <c r="AG1606" s="1361"/>
      <c r="AH1606" s="1361"/>
      <c r="AI1606" s="1361"/>
      <c r="AJ1606" s="1361"/>
      <c r="AK1606" s="1361"/>
      <c r="AL1606" s="1361"/>
      <c r="AM1606" s="1361"/>
      <c r="AN1606" s="1361"/>
      <c r="AO1606" s="1361"/>
      <c r="AP1606" s="1361"/>
      <c r="AQ1606" s="1361"/>
      <c r="AR1606" s="1361"/>
      <c r="AS1606" s="1361"/>
      <c r="AT1606" s="1361"/>
      <c r="AU1606" s="1361"/>
      <c r="AV1606" s="1361"/>
      <c r="AW1606" s="1361"/>
      <c r="AX1606" s="1361"/>
      <c r="AY1606" s="1361"/>
      <c r="AZ1606" s="1361"/>
      <c r="BA1606" s="310"/>
      <c r="BB1606" s="310"/>
      <c r="BC1606" s="418"/>
      <c r="BD1606" s="418"/>
      <c r="BE1606" s="419"/>
      <c r="BF1606" s="419"/>
      <c r="BG1606" s="418"/>
      <c r="BH1606" s="418"/>
      <c r="BI1606" s="418"/>
      <c r="BJ1606" s="418"/>
      <c r="BK1606" s="418"/>
      <c r="BL1606" s="418"/>
      <c r="BM1606" s="192"/>
      <c r="BN1606" s="418"/>
      <c r="BO1606" s="418"/>
      <c r="BP1606" s="418"/>
      <c r="BQ1606" s="418"/>
      <c r="BR1606" s="418"/>
      <c r="BS1606" s="418"/>
      <c r="BT1606" s="418"/>
      <c r="BU1606" s="418"/>
      <c r="BV1606" s="418"/>
      <c r="BW1606" s="418"/>
      <c r="BX1606" s="418"/>
      <c r="BY1606" s="418"/>
      <c r="BZ1606" s="418"/>
      <c r="CA1606" s="418"/>
      <c r="CB1606" s="418"/>
      <c r="CC1606" s="418"/>
      <c r="CD1606" s="418"/>
      <c r="CE1606" s="418"/>
      <c r="CF1606" s="418"/>
      <c r="CG1606" s="418"/>
      <c r="CH1606" s="418"/>
    </row>
    <row r="1607" spans="1:86" s="1362" customFormat="1">
      <c r="A1607" s="537" t="s">
        <v>39</v>
      </c>
      <c r="B1607" s="537" t="s">
        <v>39</v>
      </c>
      <c r="C1607" s="537" t="s">
        <v>736</v>
      </c>
      <c r="D1607" s="537">
        <v>2016</v>
      </c>
      <c r="E1607" s="1357" t="s">
        <v>24</v>
      </c>
      <c r="F1607" s="537" t="s">
        <v>101</v>
      </c>
      <c r="G1607" s="537" t="s">
        <v>751</v>
      </c>
      <c r="H1607" s="1358" t="s">
        <v>509</v>
      </c>
      <c r="I1607" s="537" t="s">
        <v>2797</v>
      </c>
      <c r="J1607" s="537" t="s">
        <v>1082</v>
      </c>
      <c r="K1607" s="369">
        <v>0</v>
      </c>
      <c r="L1607" s="369">
        <v>21</v>
      </c>
      <c r="M1607" s="369">
        <v>0</v>
      </c>
      <c r="N1607" s="1359">
        <f t="shared" si="25"/>
        <v>21</v>
      </c>
      <c r="O1607" s="1360"/>
      <c r="P1607" s="1361"/>
      <c r="Q1607" s="1361"/>
      <c r="R1607" s="1361"/>
      <c r="S1607" s="1361"/>
      <c r="T1607" s="1361"/>
      <c r="U1607" s="1361"/>
      <c r="V1607" s="1361"/>
      <c r="W1607" s="1361"/>
      <c r="X1607" s="1361"/>
      <c r="Y1607" s="1361"/>
      <c r="Z1607" s="1361"/>
      <c r="AA1607" s="1361"/>
      <c r="AB1607" s="1361"/>
      <c r="AC1607" s="1361"/>
      <c r="AD1607" s="1361"/>
      <c r="AE1607" s="1361"/>
      <c r="AF1607" s="1361"/>
      <c r="AG1607" s="1361"/>
      <c r="AH1607" s="1361"/>
      <c r="AI1607" s="1361"/>
      <c r="AJ1607" s="1361"/>
      <c r="AK1607" s="1361"/>
      <c r="AL1607" s="1361"/>
      <c r="AM1607" s="1361"/>
      <c r="AN1607" s="1361"/>
      <c r="AO1607" s="1361"/>
      <c r="AP1607" s="1361"/>
      <c r="AQ1607" s="1361"/>
      <c r="AR1607" s="1361"/>
      <c r="AS1607" s="1361"/>
      <c r="AT1607" s="1361"/>
      <c r="AU1607" s="1361"/>
      <c r="AV1607" s="1361"/>
      <c r="AW1607" s="1361"/>
      <c r="AX1607" s="1361"/>
      <c r="AY1607" s="1361"/>
      <c r="AZ1607" s="1361"/>
      <c r="BA1607" s="310"/>
      <c r="BB1607" s="310"/>
      <c r="BC1607" s="418"/>
      <c r="BD1607" s="418"/>
      <c r="BE1607" s="419"/>
      <c r="BF1607" s="419"/>
      <c r="BG1607" s="418"/>
      <c r="BH1607" s="418"/>
      <c r="BI1607" s="418"/>
      <c r="BJ1607" s="418"/>
      <c r="BK1607" s="418"/>
      <c r="BL1607" s="418"/>
      <c r="BM1607" s="192"/>
      <c r="BN1607" s="418"/>
      <c r="BO1607" s="418"/>
      <c r="BP1607" s="418"/>
      <c r="BQ1607" s="418"/>
      <c r="BR1607" s="418"/>
      <c r="BS1607" s="418"/>
      <c r="BT1607" s="418"/>
      <c r="BU1607" s="418"/>
      <c r="BV1607" s="418"/>
      <c r="BW1607" s="418"/>
      <c r="BX1607" s="418"/>
      <c r="BY1607" s="418"/>
      <c r="BZ1607" s="418"/>
      <c r="CA1607" s="418"/>
      <c r="CB1607" s="418"/>
      <c r="CC1607" s="418"/>
      <c r="CD1607" s="418"/>
      <c r="CE1607" s="418"/>
      <c r="CF1607" s="418"/>
      <c r="CG1607" s="418"/>
      <c r="CH1607" s="418"/>
    </row>
    <row r="1608" spans="1:86" s="1362" customFormat="1">
      <c r="A1608" s="537" t="s">
        <v>39</v>
      </c>
      <c r="B1608" s="537" t="s">
        <v>39</v>
      </c>
      <c r="C1608" s="537" t="s">
        <v>736</v>
      </c>
      <c r="D1608" s="537">
        <v>2016</v>
      </c>
      <c r="E1608" s="1357" t="s">
        <v>24</v>
      </c>
      <c r="F1608" s="537" t="s">
        <v>101</v>
      </c>
      <c r="G1608" s="537" t="s">
        <v>751</v>
      </c>
      <c r="H1608" s="1358" t="s">
        <v>1390</v>
      </c>
      <c r="I1608" s="537" t="s">
        <v>2797</v>
      </c>
      <c r="J1608" s="537" t="s">
        <v>1082</v>
      </c>
      <c r="K1608" s="369">
        <v>0</v>
      </c>
      <c r="L1608" s="369">
        <v>34</v>
      </c>
      <c r="M1608" s="369">
        <v>0</v>
      </c>
      <c r="N1608" s="1359">
        <f t="shared" si="25"/>
        <v>34</v>
      </c>
      <c r="O1608" s="1360"/>
      <c r="P1608" s="1361"/>
      <c r="Q1608" s="1361"/>
      <c r="R1608" s="1361"/>
      <c r="S1608" s="1361"/>
      <c r="T1608" s="1361"/>
      <c r="U1608" s="1361"/>
      <c r="V1608" s="1361"/>
      <c r="W1608" s="1361"/>
      <c r="X1608" s="1361"/>
      <c r="Y1608" s="1361"/>
      <c r="Z1608" s="1361"/>
      <c r="AA1608" s="1361"/>
      <c r="AB1608" s="1361"/>
      <c r="AC1608" s="1361"/>
      <c r="AD1608" s="1361"/>
      <c r="AE1608" s="1361"/>
      <c r="AF1608" s="1361"/>
      <c r="AG1608" s="1361"/>
      <c r="AH1608" s="1361"/>
      <c r="AI1608" s="1361"/>
      <c r="AJ1608" s="1361"/>
      <c r="AK1608" s="1361"/>
      <c r="AL1608" s="1361"/>
      <c r="AM1608" s="1361"/>
      <c r="AN1608" s="1361"/>
      <c r="AO1608" s="1361"/>
      <c r="AP1608" s="1361"/>
      <c r="AQ1608" s="1361"/>
      <c r="AR1608" s="1361"/>
      <c r="AS1608" s="1361"/>
      <c r="AT1608" s="1361"/>
      <c r="AU1608" s="1361"/>
      <c r="AV1608" s="1361"/>
      <c r="AW1608" s="1361"/>
      <c r="AX1608" s="1361"/>
      <c r="AY1608" s="1361"/>
      <c r="AZ1608" s="1361"/>
      <c r="BA1608" s="310"/>
      <c r="BB1608" s="310"/>
      <c r="BC1608" s="418"/>
      <c r="BD1608" s="418"/>
      <c r="BE1608" s="419"/>
      <c r="BF1608" s="419"/>
      <c r="BG1608" s="418"/>
      <c r="BH1608" s="418"/>
      <c r="BI1608" s="418"/>
      <c r="BJ1608" s="418"/>
      <c r="BK1608" s="418"/>
      <c r="BL1608" s="418"/>
      <c r="BM1608" s="192"/>
      <c r="BN1608" s="418"/>
      <c r="BO1608" s="418"/>
      <c r="BP1608" s="418"/>
      <c r="BQ1608" s="418"/>
      <c r="BR1608" s="418"/>
      <c r="BS1608" s="418"/>
      <c r="BT1608" s="418"/>
      <c r="BU1608" s="418"/>
      <c r="BV1608" s="418"/>
      <c r="BW1608" s="418"/>
      <c r="BX1608" s="418"/>
      <c r="BY1608" s="418"/>
      <c r="BZ1608" s="418"/>
      <c r="CA1608" s="418"/>
      <c r="CB1608" s="418"/>
      <c r="CC1608" s="418"/>
      <c r="CD1608" s="418"/>
      <c r="CE1608" s="418"/>
      <c r="CF1608" s="418"/>
      <c r="CG1608" s="418"/>
      <c r="CH1608" s="418"/>
    </row>
    <row r="1609" spans="1:86" s="1362" customFormat="1">
      <c r="A1609" s="537" t="s">
        <v>39</v>
      </c>
      <c r="B1609" s="537" t="s">
        <v>39</v>
      </c>
      <c r="C1609" s="537" t="s">
        <v>736</v>
      </c>
      <c r="D1609" s="537">
        <v>2016</v>
      </c>
      <c r="E1609" s="1357" t="s">
        <v>24</v>
      </c>
      <c r="F1609" s="537" t="s">
        <v>101</v>
      </c>
      <c r="G1609" s="537" t="s">
        <v>751</v>
      </c>
      <c r="H1609" s="1358" t="s">
        <v>1391</v>
      </c>
      <c r="I1609" s="537" t="s">
        <v>1389</v>
      </c>
      <c r="J1609" s="537" t="s">
        <v>1082</v>
      </c>
      <c r="K1609" s="369">
        <v>0</v>
      </c>
      <c r="L1609" s="369">
        <v>1</v>
      </c>
      <c r="M1609" s="369">
        <v>0</v>
      </c>
      <c r="N1609" s="1359">
        <f t="shared" si="25"/>
        <v>1</v>
      </c>
      <c r="O1609" s="1360"/>
      <c r="P1609" s="1361"/>
      <c r="Q1609" s="1361"/>
      <c r="R1609" s="1361"/>
      <c r="S1609" s="1361"/>
      <c r="T1609" s="1361"/>
      <c r="U1609" s="1361"/>
      <c r="V1609" s="1361"/>
      <c r="W1609" s="1361"/>
      <c r="X1609" s="1361"/>
      <c r="Y1609" s="1361"/>
      <c r="Z1609" s="1361"/>
      <c r="AA1609" s="1361"/>
      <c r="AB1609" s="1361"/>
      <c r="AC1609" s="1361"/>
      <c r="AD1609" s="1361"/>
      <c r="AE1609" s="1361"/>
      <c r="AF1609" s="1361"/>
      <c r="AG1609" s="1361"/>
      <c r="AH1609" s="1361"/>
      <c r="AI1609" s="1361"/>
      <c r="AJ1609" s="1361"/>
      <c r="AK1609" s="1361"/>
      <c r="AL1609" s="1361"/>
      <c r="AM1609" s="1361"/>
      <c r="AN1609" s="1361"/>
      <c r="AO1609" s="1361"/>
      <c r="AP1609" s="1361"/>
      <c r="AQ1609" s="1361"/>
      <c r="AR1609" s="1361"/>
      <c r="AS1609" s="1361"/>
      <c r="AT1609" s="1361"/>
      <c r="AU1609" s="1361"/>
      <c r="AV1609" s="1361"/>
      <c r="AW1609" s="1361"/>
      <c r="AX1609" s="1361"/>
      <c r="AY1609" s="1361"/>
      <c r="AZ1609" s="1361"/>
      <c r="BA1609" s="310"/>
      <c r="BB1609" s="310"/>
      <c r="BC1609" s="418"/>
      <c r="BD1609" s="418"/>
      <c r="BE1609" s="419"/>
      <c r="BF1609" s="419"/>
      <c r="BG1609" s="418"/>
      <c r="BH1609" s="418"/>
      <c r="BI1609" s="418"/>
      <c r="BJ1609" s="418"/>
      <c r="BK1609" s="418"/>
      <c r="BL1609" s="418"/>
      <c r="BM1609" s="192"/>
      <c r="BN1609" s="418"/>
      <c r="BO1609" s="418"/>
      <c r="BP1609" s="418"/>
      <c r="BQ1609" s="418"/>
      <c r="BR1609" s="418"/>
      <c r="BS1609" s="418"/>
      <c r="BT1609" s="418"/>
      <c r="BU1609" s="418"/>
      <c r="BV1609" s="418"/>
      <c r="BW1609" s="418"/>
      <c r="BX1609" s="418"/>
      <c r="BY1609" s="418"/>
      <c r="BZ1609" s="418"/>
      <c r="CA1609" s="418"/>
      <c r="CB1609" s="418"/>
      <c r="CC1609" s="418"/>
      <c r="CD1609" s="418"/>
      <c r="CE1609" s="418"/>
      <c r="CF1609" s="418"/>
      <c r="CG1609" s="418"/>
      <c r="CH1609" s="418"/>
    </row>
    <row r="1610" spans="1:86" s="1362" customFormat="1">
      <c r="A1610" s="537" t="s">
        <v>39</v>
      </c>
      <c r="B1610" s="537" t="s">
        <v>39</v>
      </c>
      <c r="C1610" s="537" t="s">
        <v>736</v>
      </c>
      <c r="D1610" s="537">
        <v>2016</v>
      </c>
      <c r="E1610" s="1357" t="s">
        <v>24</v>
      </c>
      <c r="F1610" s="537" t="s">
        <v>101</v>
      </c>
      <c r="G1610" s="537" t="s">
        <v>751</v>
      </c>
      <c r="H1610" s="1358" t="s">
        <v>527</v>
      </c>
      <c r="I1610" s="1348" t="s">
        <v>2095</v>
      </c>
      <c r="J1610" s="537" t="s">
        <v>1082</v>
      </c>
      <c r="K1610" s="369">
        <v>0</v>
      </c>
      <c r="L1610" s="369">
        <v>422</v>
      </c>
      <c r="M1610" s="369">
        <v>0</v>
      </c>
      <c r="N1610" s="1359">
        <f t="shared" si="25"/>
        <v>422</v>
      </c>
      <c r="O1610" s="1360"/>
      <c r="P1610" s="1361"/>
      <c r="Q1610" s="1361"/>
      <c r="R1610" s="1361"/>
      <c r="S1610" s="1361"/>
      <c r="T1610" s="1361"/>
      <c r="U1610" s="1361"/>
      <c r="V1610" s="1361"/>
      <c r="W1610" s="1361"/>
      <c r="X1610" s="1361"/>
      <c r="Y1610" s="1361"/>
      <c r="Z1610" s="1361"/>
      <c r="AA1610" s="1361"/>
      <c r="AB1610" s="1361"/>
      <c r="AC1610" s="1361"/>
      <c r="AD1610" s="1361"/>
      <c r="AE1610" s="1361"/>
      <c r="AF1610" s="1361"/>
      <c r="AG1610" s="1361"/>
      <c r="AH1610" s="1361"/>
      <c r="AI1610" s="1361"/>
      <c r="AJ1610" s="1361"/>
      <c r="AK1610" s="1361"/>
      <c r="AL1610" s="1361"/>
      <c r="AM1610" s="1361"/>
      <c r="AN1610" s="1361"/>
      <c r="AO1610" s="1361"/>
      <c r="AP1610" s="1361"/>
      <c r="AQ1610" s="1361"/>
      <c r="AR1610" s="1361"/>
      <c r="AS1610" s="1361"/>
      <c r="AT1610" s="1361"/>
      <c r="AU1610" s="1361"/>
      <c r="AV1610" s="1361"/>
      <c r="AW1610" s="1361"/>
      <c r="AX1610" s="1361"/>
      <c r="AY1610" s="1361"/>
      <c r="AZ1610" s="1361"/>
      <c r="BA1610" s="310"/>
      <c r="BB1610" s="310"/>
      <c r="BC1610" s="418"/>
      <c r="BD1610" s="418"/>
      <c r="BE1610" s="419"/>
      <c r="BF1610" s="419"/>
      <c r="BG1610" s="418"/>
      <c r="BH1610" s="418"/>
      <c r="BI1610" s="418"/>
      <c r="BJ1610" s="418"/>
      <c r="BK1610" s="418"/>
      <c r="BL1610" s="418"/>
      <c r="BM1610" s="192"/>
      <c r="BN1610" s="418"/>
      <c r="BO1610" s="418"/>
      <c r="BP1610" s="418"/>
      <c r="BQ1610" s="418"/>
      <c r="BR1610" s="418"/>
      <c r="BS1610" s="418"/>
      <c r="BT1610" s="418"/>
      <c r="BU1610" s="418"/>
      <c r="BV1610" s="418"/>
      <c r="BW1610" s="418"/>
      <c r="BX1610" s="418"/>
      <c r="BY1610" s="418"/>
      <c r="BZ1610" s="418"/>
      <c r="CA1610" s="418"/>
      <c r="CB1610" s="418"/>
      <c r="CC1610" s="418"/>
      <c r="CD1610" s="418"/>
      <c r="CE1610" s="418"/>
      <c r="CF1610" s="418"/>
      <c r="CG1610" s="418"/>
      <c r="CH1610" s="418"/>
    </row>
    <row r="1611" spans="1:86" s="1362" customFormat="1">
      <c r="A1611" s="537" t="s">
        <v>39</v>
      </c>
      <c r="B1611" s="537" t="s">
        <v>39</v>
      </c>
      <c r="C1611" s="537" t="s">
        <v>736</v>
      </c>
      <c r="D1611" s="537">
        <v>2016</v>
      </c>
      <c r="E1611" s="1357" t="s">
        <v>24</v>
      </c>
      <c r="F1611" s="537" t="s">
        <v>101</v>
      </c>
      <c r="G1611" s="537" t="s">
        <v>751</v>
      </c>
      <c r="H1611" s="1358" t="s">
        <v>528</v>
      </c>
      <c r="I1611" s="1348" t="s">
        <v>2095</v>
      </c>
      <c r="J1611" s="537" t="s">
        <v>1082</v>
      </c>
      <c r="K1611" s="369">
        <v>0</v>
      </c>
      <c r="L1611" s="369">
        <v>7</v>
      </c>
      <c r="M1611" s="369">
        <v>0</v>
      </c>
      <c r="N1611" s="1359">
        <f t="shared" si="25"/>
        <v>7</v>
      </c>
      <c r="O1611" s="1360"/>
      <c r="P1611" s="1361"/>
      <c r="Q1611" s="1361"/>
      <c r="R1611" s="1361"/>
      <c r="S1611" s="1361"/>
      <c r="T1611" s="1361"/>
      <c r="U1611" s="1361"/>
      <c r="V1611" s="1361"/>
      <c r="W1611" s="1361"/>
      <c r="X1611" s="1361"/>
      <c r="Y1611" s="1361"/>
      <c r="Z1611" s="1361"/>
      <c r="AA1611" s="1361"/>
      <c r="AB1611" s="1361"/>
      <c r="AC1611" s="1361"/>
      <c r="AD1611" s="1361"/>
      <c r="AE1611" s="1361"/>
      <c r="AF1611" s="1361"/>
      <c r="AG1611" s="1361"/>
      <c r="AH1611" s="1361"/>
      <c r="AI1611" s="1361"/>
      <c r="AJ1611" s="1361"/>
      <c r="AK1611" s="1361"/>
      <c r="AL1611" s="1361"/>
      <c r="AM1611" s="1361"/>
      <c r="AN1611" s="1361"/>
      <c r="AO1611" s="1361"/>
      <c r="AP1611" s="1361"/>
      <c r="AQ1611" s="1361"/>
      <c r="AR1611" s="1361"/>
      <c r="AS1611" s="1361"/>
      <c r="AT1611" s="1361"/>
      <c r="AU1611" s="1361"/>
      <c r="AV1611" s="1361"/>
      <c r="AW1611" s="1361"/>
      <c r="AX1611" s="1361"/>
      <c r="AY1611" s="1361"/>
      <c r="AZ1611" s="1361"/>
      <c r="BA1611" s="310"/>
      <c r="BB1611" s="310"/>
      <c r="BC1611" s="418"/>
      <c r="BD1611" s="418"/>
      <c r="BE1611" s="419"/>
      <c r="BF1611" s="419"/>
      <c r="BG1611" s="418"/>
      <c r="BH1611" s="418"/>
      <c r="BI1611" s="418"/>
      <c r="BJ1611" s="418"/>
      <c r="BK1611" s="418"/>
      <c r="BL1611" s="418"/>
      <c r="BM1611" s="192"/>
      <c r="BN1611" s="418"/>
      <c r="BO1611" s="418"/>
      <c r="BP1611" s="418"/>
      <c r="BQ1611" s="418"/>
      <c r="BR1611" s="418"/>
      <c r="BS1611" s="418"/>
      <c r="BT1611" s="418"/>
      <c r="BU1611" s="418"/>
      <c r="BV1611" s="418"/>
      <c r="BW1611" s="418"/>
      <c r="BX1611" s="418"/>
      <c r="BY1611" s="418"/>
      <c r="BZ1611" s="418"/>
      <c r="CA1611" s="418"/>
      <c r="CB1611" s="418"/>
      <c r="CC1611" s="418"/>
      <c r="CD1611" s="418"/>
      <c r="CE1611" s="418"/>
      <c r="CF1611" s="418"/>
      <c r="CG1611" s="418"/>
      <c r="CH1611" s="418"/>
    </row>
    <row r="1612" spans="1:86" s="1362" customFormat="1">
      <c r="A1612" s="537" t="s">
        <v>39</v>
      </c>
      <c r="B1612" s="537" t="s">
        <v>39</v>
      </c>
      <c r="C1612" s="537" t="s">
        <v>736</v>
      </c>
      <c r="D1612" s="537">
        <v>2016</v>
      </c>
      <c r="E1612" s="1357" t="s">
        <v>24</v>
      </c>
      <c r="F1612" s="537" t="s">
        <v>101</v>
      </c>
      <c r="G1612" s="537" t="s">
        <v>751</v>
      </c>
      <c r="H1612" s="1358" t="s">
        <v>975</v>
      </c>
      <c r="I1612" s="1348" t="s">
        <v>2095</v>
      </c>
      <c r="J1612" s="537" t="s">
        <v>1082</v>
      </c>
      <c r="K1612" s="369">
        <v>0</v>
      </c>
      <c r="L1612" s="369">
        <v>10</v>
      </c>
      <c r="M1612" s="369">
        <v>0</v>
      </c>
      <c r="N1612" s="1359">
        <f t="shared" si="25"/>
        <v>10</v>
      </c>
      <c r="O1612" s="1360"/>
      <c r="P1612" s="1361"/>
      <c r="Q1612" s="1361"/>
      <c r="R1612" s="1361"/>
      <c r="S1612" s="1361"/>
      <c r="T1612" s="1361"/>
      <c r="U1612" s="1361"/>
      <c r="V1612" s="1361"/>
      <c r="W1612" s="1361"/>
      <c r="X1612" s="1361"/>
      <c r="Y1612" s="1361"/>
      <c r="Z1612" s="1361"/>
      <c r="AA1612" s="1361"/>
      <c r="AB1612" s="1361"/>
      <c r="AC1612" s="1361"/>
      <c r="AD1612" s="1361"/>
      <c r="AE1612" s="1361"/>
      <c r="AF1612" s="1361"/>
      <c r="AG1612" s="1361"/>
      <c r="AH1612" s="1361"/>
      <c r="AI1612" s="1361"/>
      <c r="AJ1612" s="1361"/>
      <c r="AK1612" s="1361"/>
      <c r="AL1612" s="1361"/>
      <c r="AM1612" s="1361"/>
      <c r="AN1612" s="1361"/>
      <c r="AO1612" s="1361"/>
      <c r="AP1612" s="1361"/>
      <c r="AQ1612" s="1361"/>
      <c r="AR1612" s="1361"/>
      <c r="AS1612" s="1361"/>
      <c r="AT1612" s="1361"/>
      <c r="AU1612" s="1361"/>
      <c r="AV1612" s="1361"/>
      <c r="AW1612" s="1361"/>
      <c r="AX1612" s="1361"/>
      <c r="AY1612" s="1361"/>
      <c r="AZ1612" s="1361"/>
      <c r="BA1612" s="310"/>
      <c r="BB1612" s="310"/>
      <c r="BC1612" s="418"/>
      <c r="BD1612" s="418"/>
      <c r="BE1612" s="419"/>
      <c r="BF1612" s="419"/>
      <c r="BG1612" s="418"/>
      <c r="BH1612" s="418"/>
      <c r="BI1612" s="418"/>
      <c r="BJ1612" s="418"/>
      <c r="BK1612" s="418"/>
      <c r="BL1612" s="418"/>
      <c r="BM1612" s="192"/>
      <c r="BN1612" s="418"/>
      <c r="BO1612" s="418"/>
      <c r="BP1612" s="418"/>
      <c r="BQ1612" s="418"/>
      <c r="BR1612" s="418"/>
      <c r="BS1612" s="418"/>
      <c r="BT1612" s="418"/>
      <c r="BU1612" s="418"/>
      <c r="BV1612" s="418"/>
      <c r="BW1612" s="418"/>
      <c r="BX1612" s="418"/>
      <c r="BY1612" s="418"/>
      <c r="BZ1612" s="418"/>
      <c r="CA1612" s="418"/>
      <c r="CB1612" s="418"/>
      <c r="CC1612" s="418"/>
      <c r="CD1612" s="418"/>
      <c r="CE1612" s="418"/>
      <c r="CF1612" s="418"/>
      <c r="CG1612" s="418"/>
      <c r="CH1612" s="418"/>
    </row>
    <row r="1613" spans="1:86" s="1362" customFormat="1">
      <c r="A1613" s="537" t="s">
        <v>39</v>
      </c>
      <c r="B1613" s="537" t="s">
        <v>39</v>
      </c>
      <c r="C1613" s="537" t="s">
        <v>736</v>
      </c>
      <c r="D1613" s="537">
        <v>2016</v>
      </c>
      <c r="E1613" s="1357" t="s">
        <v>24</v>
      </c>
      <c r="F1613" s="537" t="s">
        <v>101</v>
      </c>
      <c r="G1613" s="537" t="s">
        <v>751</v>
      </c>
      <c r="H1613" s="1358" t="s">
        <v>102</v>
      </c>
      <c r="I1613" s="537" t="s">
        <v>1389</v>
      </c>
      <c r="J1613" s="537" t="s">
        <v>1082</v>
      </c>
      <c r="K1613" s="369">
        <v>0</v>
      </c>
      <c r="L1613" s="369">
        <v>3</v>
      </c>
      <c r="M1613" s="369">
        <v>0</v>
      </c>
      <c r="N1613" s="1359">
        <f t="shared" si="25"/>
        <v>3</v>
      </c>
      <c r="O1613" s="1360"/>
      <c r="P1613" s="1361"/>
      <c r="Q1613" s="1361"/>
      <c r="R1613" s="1361"/>
      <c r="S1613" s="1361"/>
      <c r="T1613" s="1361"/>
      <c r="U1613" s="1361"/>
      <c r="V1613" s="1361"/>
      <c r="W1613" s="1361"/>
      <c r="X1613" s="1361"/>
      <c r="Y1613" s="1361"/>
      <c r="Z1613" s="1361"/>
      <c r="AA1613" s="1361"/>
      <c r="AB1613" s="1361"/>
      <c r="AC1613" s="1361"/>
      <c r="AD1613" s="1361"/>
      <c r="AE1613" s="1361"/>
      <c r="AF1613" s="1361"/>
      <c r="AG1613" s="1361"/>
      <c r="AH1613" s="1361"/>
      <c r="AI1613" s="1361"/>
      <c r="AJ1613" s="1361"/>
      <c r="AK1613" s="1361"/>
      <c r="AL1613" s="1361"/>
      <c r="AM1613" s="1361"/>
      <c r="AN1613" s="1361"/>
      <c r="AO1613" s="1361"/>
      <c r="AP1613" s="1361"/>
      <c r="AQ1613" s="1361"/>
      <c r="AR1613" s="1361"/>
      <c r="AS1613" s="1361"/>
      <c r="AT1613" s="1361"/>
      <c r="AU1613" s="1361"/>
      <c r="AV1613" s="1361"/>
      <c r="AW1613" s="1361"/>
      <c r="AX1613" s="1361"/>
      <c r="AY1613" s="1361"/>
      <c r="AZ1613" s="1361"/>
      <c r="BA1613" s="310"/>
      <c r="BB1613" s="310"/>
      <c r="BC1613" s="418"/>
      <c r="BD1613" s="418"/>
      <c r="BE1613" s="419"/>
      <c r="BF1613" s="419"/>
      <c r="BG1613" s="418"/>
      <c r="BH1613" s="418"/>
      <c r="BI1613" s="418"/>
      <c r="BJ1613" s="418"/>
      <c r="BK1613" s="418"/>
      <c r="BL1613" s="418"/>
      <c r="BM1613" s="192"/>
      <c r="BN1613" s="418"/>
      <c r="BO1613" s="418"/>
      <c r="BP1613" s="418"/>
      <c r="BQ1613" s="418"/>
      <c r="BR1613" s="418"/>
      <c r="BS1613" s="418"/>
      <c r="BT1613" s="418"/>
      <c r="BU1613" s="418"/>
      <c r="BV1613" s="418"/>
      <c r="BW1613" s="418"/>
      <c r="BX1613" s="418"/>
      <c r="BY1613" s="418"/>
      <c r="BZ1613" s="418"/>
      <c r="CA1613" s="418"/>
      <c r="CB1613" s="418"/>
      <c r="CC1613" s="418"/>
      <c r="CD1613" s="418"/>
      <c r="CE1613" s="418"/>
      <c r="CF1613" s="418"/>
      <c r="CG1613" s="418"/>
      <c r="CH1613" s="418"/>
    </row>
    <row r="1614" spans="1:86" s="1362" customFormat="1">
      <c r="A1614" s="537" t="s">
        <v>39</v>
      </c>
      <c r="B1614" s="537" t="s">
        <v>39</v>
      </c>
      <c r="C1614" s="537" t="s">
        <v>736</v>
      </c>
      <c r="D1614" s="537">
        <v>2016</v>
      </c>
      <c r="E1614" s="1357" t="s">
        <v>24</v>
      </c>
      <c r="F1614" s="537" t="s">
        <v>101</v>
      </c>
      <c r="G1614" s="537" t="s">
        <v>751</v>
      </c>
      <c r="H1614" s="1358" t="s">
        <v>537</v>
      </c>
      <c r="I1614" s="1348" t="s">
        <v>2095</v>
      </c>
      <c r="J1614" s="537" t="s">
        <v>1082</v>
      </c>
      <c r="K1614" s="369">
        <v>0</v>
      </c>
      <c r="L1614" s="369">
        <v>74</v>
      </c>
      <c r="M1614" s="369">
        <v>0</v>
      </c>
      <c r="N1614" s="1359">
        <f t="shared" si="25"/>
        <v>74</v>
      </c>
      <c r="O1614" s="1360"/>
      <c r="P1614" s="1361"/>
      <c r="Q1614" s="1361"/>
      <c r="R1614" s="1361"/>
      <c r="S1614" s="1361"/>
      <c r="T1614" s="1361"/>
      <c r="U1614" s="1361"/>
      <c r="V1614" s="1361"/>
      <c r="W1614" s="1361"/>
      <c r="X1614" s="1361"/>
      <c r="Y1614" s="1361"/>
      <c r="Z1614" s="1361"/>
      <c r="AA1614" s="1361"/>
      <c r="AB1614" s="1361"/>
      <c r="AC1614" s="1361"/>
      <c r="AD1614" s="1361"/>
      <c r="AE1614" s="1361"/>
      <c r="AF1614" s="1361"/>
      <c r="AG1614" s="1361"/>
      <c r="AH1614" s="1361"/>
      <c r="AI1614" s="1361"/>
      <c r="AJ1614" s="1361"/>
      <c r="AK1614" s="1361"/>
      <c r="AL1614" s="1361"/>
      <c r="AM1614" s="1361"/>
      <c r="AN1614" s="1361"/>
      <c r="AO1614" s="1361"/>
      <c r="AP1614" s="1361"/>
      <c r="AQ1614" s="1361"/>
      <c r="AR1614" s="1361"/>
      <c r="AS1614" s="1361"/>
      <c r="AT1614" s="1361"/>
      <c r="AU1614" s="1361"/>
      <c r="AV1614" s="1361"/>
      <c r="AW1614" s="1361"/>
      <c r="AX1614" s="1361"/>
      <c r="AY1614" s="1361"/>
      <c r="AZ1614" s="1361"/>
      <c r="BA1614" s="310"/>
      <c r="BB1614" s="310"/>
      <c r="BC1614" s="418"/>
      <c r="BD1614" s="418"/>
      <c r="BE1614" s="419"/>
      <c r="BF1614" s="419"/>
      <c r="BG1614" s="418"/>
      <c r="BH1614" s="418"/>
      <c r="BI1614" s="418"/>
      <c r="BJ1614" s="418"/>
      <c r="BK1614" s="418"/>
      <c r="BL1614" s="418"/>
      <c r="BM1614" s="192"/>
      <c r="BN1614" s="418"/>
      <c r="BO1614" s="418"/>
      <c r="BP1614" s="418"/>
      <c r="BQ1614" s="418"/>
      <c r="BR1614" s="418"/>
      <c r="BS1614" s="418"/>
      <c r="BT1614" s="418"/>
      <c r="BU1614" s="418"/>
      <c r="BV1614" s="418"/>
      <c r="BW1614" s="418"/>
      <c r="BX1614" s="418"/>
      <c r="BY1614" s="418"/>
      <c r="BZ1614" s="418"/>
      <c r="CA1614" s="418"/>
      <c r="CB1614" s="418"/>
      <c r="CC1614" s="418"/>
      <c r="CD1614" s="418"/>
      <c r="CE1614" s="418"/>
      <c r="CF1614" s="418"/>
      <c r="CG1614" s="418"/>
      <c r="CH1614" s="418"/>
    </row>
    <row r="1615" spans="1:86" s="1362" customFormat="1">
      <c r="A1615" s="537" t="s">
        <v>39</v>
      </c>
      <c r="B1615" s="537" t="s">
        <v>39</v>
      </c>
      <c r="C1615" s="537" t="s">
        <v>736</v>
      </c>
      <c r="D1615" s="537">
        <v>2016</v>
      </c>
      <c r="E1615" s="1357" t="s">
        <v>24</v>
      </c>
      <c r="F1615" s="537" t="s">
        <v>101</v>
      </c>
      <c r="G1615" s="537" t="s">
        <v>751</v>
      </c>
      <c r="H1615" s="1358" t="s">
        <v>543</v>
      </c>
      <c r="I1615" s="537" t="s">
        <v>1389</v>
      </c>
      <c r="J1615" s="537" t="s">
        <v>1082</v>
      </c>
      <c r="K1615" s="369">
        <v>0</v>
      </c>
      <c r="L1615" s="369">
        <v>16</v>
      </c>
      <c r="M1615" s="369">
        <v>0</v>
      </c>
      <c r="N1615" s="1359">
        <f t="shared" si="25"/>
        <v>16</v>
      </c>
      <c r="O1615" s="1360"/>
      <c r="P1615" s="1361"/>
      <c r="Q1615" s="1361"/>
      <c r="R1615" s="1361"/>
      <c r="S1615" s="1361"/>
      <c r="T1615" s="1361"/>
      <c r="U1615" s="1361"/>
      <c r="V1615" s="1361"/>
      <c r="W1615" s="1361"/>
      <c r="X1615" s="1361"/>
      <c r="Y1615" s="1361"/>
      <c r="Z1615" s="1361"/>
      <c r="AA1615" s="1361"/>
      <c r="AB1615" s="1361"/>
      <c r="AC1615" s="1361"/>
      <c r="AD1615" s="1361"/>
      <c r="AE1615" s="1361"/>
      <c r="AF1615" s="1361"/>
      <c r="AG1615" s="1361"/>
      <c r="AH1615" s="1361"/>
      <c r="AI1615" s="1361"/>
      <c r="AJ1615" s="1361"/>
      <c r="AK1615" s="1361"/>
      <c r="AL1615" s="1361"/>
      <c r="AM1615" s="1361"/>
      <c r="AN1615" s="1361"/>
      <c r="AO1615" s="1361"/>
      <c r="AP1615" s="1361"/>
      <c r="AQ1615" s="1361"/>
      <c r="AR1615" s="1361"/>
      <c r="AS1615" s="1361"/>
      <c r="AT1615" s="1361"/>
      <c r="AU1615" s="1361"/>
      <c r="AV1615" s="1361"/>
      <c r="AW1615" s="1361"/>
      <c r="AX1615" s="1361"/>
      <c r="AY1615" s="1361"/>
      <c r="AZ1615" s="1361"/>
      <c r="BA1615" s="310"/>
      <c r="BB1615" s="310"/>
      <c r="BC1615" s="418"/>
      <c r="BD1615" s="418"/>
      <c r="BE1615" s="419"/>
      <c r="BF1615" s="419"/>
      <c r="BG1615" s="418"/>
      <c r="BH1615" s="418"/>
      <c r="BI1615" s="418"/>
      <c r="BJ1615" s="418"/>
      <c r="BK1615" s="418"/>
      <c r="BL1615" s="418"/>
      <c r="BM1615" s="192"/>
      <c r="BN1615" s="418"/>
      <c r="BO1615" s="418"/>
      <c r="BP1615" s="418"/>
      <c r="BQ1615" s="418"/>
      <c r="BR1615" s="418"/>
      <c r="BS1615" s="418"/>
      <c r="BT1615" s="418"/>
      <c r="BU1615" s="418"/>
      <c r="BV1615" s="418"/>
      <c r="BW1615" s="418"/>
      <c r="BX1615" s="418"/>
      <c r="BY1615" s="418"/>
      <c r="BZ1615" s="418"/>
      <c r="CA1615" s="418"/>
      <c r="CB1615" s="418"/>
      <c r="CC1615" s="418"/>
      <c r="CD1615" s="418"/>
      <c r="CE1615" s="418"/>
      <c r="CF1615" s="418"/>
      <c r="CG1615" s="418"/>
      <c r="CH1615" s="418"/>
    </row>
    <row r="1616" spans="1:86" s="1362" customFormat="1">
      <c r="A1616" s="537" t="s">
        <v>39</v>
      </c>
      <c r="B1616" s="537" t="s">
        <v>39</v>
      </c>
      <c r="C1616" s="537" t="s">
        <v>736</v>
      </c>
      <c r="D1616" s="537">
        <v>2016</v>
      </c>
      <c r="E1616" s="1357" t="s">
        <v>24</v>
      </c>
      <c r="F1616" s="537" t="s">
        <v>101</v>
      </c>
      <c r="G1616" s="537" t="s">
        <v>751</v>
      </c>
      <c r="H1616" s="1358" t="s">
        <v>98</v>
      </c>
      <c r="I1616" s="537" t="s">
        <v>1389</v>
      </c>
      <c r="J1616" s="537" t="s">
        <v>1082</v>
      </c>
      <c r="K1616" s="369">
        <v>0</v>
      </c>
      <c r="L1616" s="369">
        <v>8</v>
      </c>
      <c r="M1616" s="369">
        <v>0</v>
      </c>
      <c r="N1616" s="1359">
        <f t="shared" si="25"/>
        <v>8</v>
      </c>
      <c r="O1616" s="1360"/>
      <c r="P1616" s="1361"/>
      <c r="Q1616" s="1361"/>
      <c r="R1616" s="1361"/>
      <c r="S1616" s="1361"/>
      <c r="T1616" s="1361"/>
      <c r="U1616" s="1361"/>
      <c r="V1616" s="1361"/>
      <c r="W1616" s="1361"/>
      <c r="X1616" s="1361"/>
      <c r="Y1616" s="1361"/>
      <c r="Z1616" s="1361"/>
      <c r="AA1616" s="1361"/>
      <c r="AB1616" s="1361"/>
      <c r="AC1616" s="1361"/>
      <c r="AD1616" s="1361"/>
      <c r="AE1616" s="1361"/>
      <c r="AF1616" s="1361"/>
      <c r="AG1616" s="1361"/>
      <c r="AH1616" s="1361"/>
      <c r="AI1616" s="1361"/>
      <c r="AJ1616" s="1361"/>
      <c r="AK1616" s="1361"/>
      <c r="AL1616" s="1361"/>
      <c r="AM1616" s="1361"/>
      <c r="AN1616" s="1361"/>
      <c r="AO1616" s="1361"/>
      <c r="AP1616" s="1361"/>
      <c r="AQ1616" s="1361"/>
      <c r="AR1616" s="1361"/>
      <c r="AS1616" s="1361"/>
      <c r="AT1616" s="1361"/>
      <c r="AU1616" s="1361"/>
      <c r="AV1616" s="1361"/>
      <c r="AW1616" s="1361"/>
      <c r="AX1616" s="1361"/>
      <c r="AY1616" s="1361"/>
      <c r="AZ1616" s="1361"/>
      <c r="BA1616" s="310"/>
      <c r="BB1616" s="310"/>
      <c r="BC1616" s="418"/>
      <c r="BD1616" s="418"/>
      <c r="BE1616" s="419"/>
      <c r="BF1616" s="419"/>
      <c r="BG1616" s="418"/>
      <c r="BH1616" s="418"/>
      <c r="BI1616" s="418"/>
      <c r="BJ1616" s="418"/>
      <c r="BK1616" s="418"/>
      <c r="BL1616" s="418"/>
      <c r="BM1616" s="192"/>
      <c r="BN1616" s="418"/>
      <c r="BO1616" s="418"/>
      <c r="BP1616" s="418"/>
      <c r="BQ1616" s="418"/>
      <c r="BR1616" s="418"/>
      <c r="BS1616" s="418"/>
      <c r="BT1616" s="418"/>
      <c r="BU1616" s="418"/>
      <c r="BV1616" s="418"/>
      <c r="BW1616" s="418"/>
      <c r="BX1616" s="418"/>
      <c r="BY1616" s="418"/>
      <c r="BZ1616" s="418"/>
      <c r="CA1616" s="418"/>
      <c r="CB1616" s="418"/>
      <c r="CC1616" s="418"/>
      <c r="CD1616" s="418"/>
      <c r="CE1616" s="418"/>
      <c r="CF1616" s="418"/>
      <c r="CG1616" s="418"/>
      <c r="CH1616" s="418"/>
    </row>
    <row r="1617" spans="1:86" s="1362" customFormat="1">
      <c r="A1617" s="537" t="s">
        <v>39</v>
      </c>
      <c r="B1617" s="537" t="s">
        <v>39</v>
      </c>
      <c r="C1617" s="537" t="s">
        <v>736</v>
      </c>
      <c r="D1617" s="537">
        <v>2016</v>
      </c>
      <c r="E1617" s="1357" t="s">
        <v>24</v>
      </c>
      <c r="F1617" s="537" t="s">
        <v>101</v>
      </c>
      <c r="G1617" s="537" t="s">
        <v>751</v>
      </c>
      <c r="H1617" s="1358" t="s">
        <v>1122</v>
      </c>
      <c r="I1617" s="537" t="s">
        <v>2797</v>
      </c>
      <c r="J1617" s="537" t="s">
        <v>1082</v>
      </c>
      <c r="K1617" s="369">
        <v>0</v>
      </c>
      <c r="L1617" s="369">
        <v>9</v>
      </c>
      <c r="M1617" s="369">
        <v>0</v>
      </c>
      <c r="N1617" s="1359">
        <f t="shared" si="25"/>
        <v>9</v>
      </c>
      <c r="O1617" s="1360"/>
      <c r="P1617" s="1361"/>
      <c r="Q1617" s="1361"/>
      <c r="R1617" s="1361"/>
      <c r="S1617" s="1361"/>
      <c r="T1617" s="1361"/>
      <c r="U1617" s="1361"/>
      <c r="V1617" s="1361"/>
      <c r="W1617" s="1361"/>
      <c r="X1617" s="1361"/>
      <c r="Y1617" s="1361"/>
      <c r="Z1617" s="1361"/>
      <c r="AA1617" s="1361"/>
      <c r="AB1617" s="1361"/>
      <c r="AC1617" s="1361"/>
      <c r="AD1617" s="1361"/>
      <c r="AE1617" s="1361"/>
      <c r="AF1617" s="1361"/>
      <c r="AG1617" s="1361"/>
      <c r="AH1617" s="1361"/>
      <c r="AI1617" s="1361"/>
      <c r="AJ1617" s="1361"/>
      <c r="AK1617" s="1361"/>
      <c r="AL1617" s="1361"/>
      <c r="AM1617" s="1361"/>
      <c r="AN1617" s="1361"/>
      <c r="AO1617" s="1361"/>
      <c r="AP1617" s="1361"/>
      <c r="AQ1617" s="1361"/>
      <c r="AR1617" s="1361"/>
      <c r="AS1617" s="1361"/>
      <c r="AT1617" s="1361"/>
      <c r="AU1617" s="1361"/>
      <c r="AV1617" s="1361"/>
      <c r="AW1617" s="1361"/>
      <c r="AX1617" s="1361"/>
      <c r="AY1617" s="1361"/>
      <c r="AZ1617" s="1361"/>
      <c r="BA1617" s="310"/>
      <c r="BB1617" s="310"/>
      <c r="BC1617" s="418"/>
      <c r="BD1617" s="418"/>
      <c r="BE1617" s="419"/>
      <c r="BF1617" s="419"/>
      <c r="BG1617" s="418"/>
      <c r="BH1617" s="418"/>
      <c r="BI1617" s="418"/>
      <c r="BJ1617" s="418"/>
      <c r="BK1617" s="418"/>
      <c r="BL1617" s="418"/>
      <c r="BM1617" s="192"/>
      <c r="BN1617" s="418"/>
      <c r="BO1617" s="418"/>
      <c r="BP1617" s="418"/>
      <c r="BQ1617" s="418"/>
      <c r="BR1617" s="418"/>
      <c r="BS1617" s="418"/>
      <c r="BT1617" s="418"/>
      <c r="BU1617" s="418"/>
      <c r="BV1617" s="418"/>
      <c r="BW1617" s="418"/>
      <c r="BX1617" s="418"/>
      <c r="BY1617" s="418"/>
      <c r="BZ1617" s="418"/>
      <c r="CA1617" s="418"/>
      <c r="CB1617" s="418"/>
      <c r="CC1617" s="418"/>
      <c r="CD1617" s="418"/>
      <c r="CE1617" s="418"/>
      <c r="CF1617" s="418"/>
      <c r="CG1617" s="418"/>
      <c r="CH1617" s="418"/>
    </row>
    <row r="1618" spans="1:86" s="1362" customFormat="1">
      <c r="A1618" s="537" t="s">
        <v>39</v>
      </c>
      <c r="B1618" s="537" t="s">
        <v>39</v>
      </c>
      <c r="C1618" s="537" t="s">
        <v>736</v>
      </c>
      <c r="D1618" s="537">
        <v>2016</v>
      </c>
      <c r="E1618" s="1357" t="s">
        <v>24</v>
      </c>
      <c r="F1618" s="537" t="s">
        <v>101</v>
      </c>
      <c r="G1618" s="537" t="s">
        <v>751</v>
      </c>
      <c r="H1618" s="1358" t="s">
        <v>551</v>
      </c>
      <c r="I1618" s="537" t="s">
        <v>2797</v>
      </c>
      <c r="J1618" s="537" t="s">
        <v>1082</v>
      </c>
      <c r="K1618" s="369">
        <v>0</v>
      </c>
      <c r="L1618" s="369">
        <v>1</v>
      </c>
      <c r="M1618" s="369">
        <v>0</v>
      </c>
      <c r="N1618" s="1359">
        <f t="shared" si="25"/>
        <v>1</v>
      </c>
      <c r="O1618" s="1360"/>
      <c r="P1618" s="1361"/>
      <c r="Q1618" s="1361"/>
      <c r="R1618" s="1361"/>
      <c r="S1618" s="1361"/>
      <c r="T1618" s="1361"/>
      <c r="U1618" s="1361"/>
      <c r="V1618" s="1361"/>
      <c r="W1618" s="1361"/>
      <c r="X1618" s="1361"/>
      <c r="Y1618" s="1361"/>
      <c r="Z1618" s="1361"/>
      <c r="AA1618" s="1361"/>
      <c r="AB1618" s="1361"/>
      <c r="AC1618" s="1361"/>
      <c r="AD1618" s="1361"/>
      <c r="AE1618" s="1361"/>
      <c r="AF1618" s="1361"/>
      <c r="AG1618" s="1361"/>
      <c r="AH1618" s="1361"/>
      <c r="AI1618" s="1361"/>
      <c r="AJ1618" s="1361"/>
      <c r="AK1618" s="1361"/>
      <c r="AL1618" s="1361"/>
      <c r="AM1618" s="1361"/>
      <c r="AN1618" s="1361"/>
      <c r="AO1618" s="1361"/>
      <c r="AP1618" s="1361"/>
      <c r="AQ1618" s="1361"/>
      <c r="AR1618" s="1361"/>
      <c r="AS1618" s="1361"/>
      <c r="AT1618" s="1361"/>
      <c r="AU1618" s="1361"/>
      <c r="AV1618" s="1361"/>
      <c r="AW1618" s="1361"/>
      <c r="AX1618" s="1361"/>
      <c r="AY1618" s="1361"/>
      <c r="AZ1618" s="1361"/>
      <c r="BA1618" s="310"/>
      <c r="BB1618" s="310"/>
      <c r="BC1618" s="418"/>
      <c r="BD1618" s="418"/>
      <c r="BE1618" s="419"/>
      <c r="BF1618" s="419"/>
      <c r="BG1618" s="418"/>
      <c r="BH1618" s="418"/>
      <c r="BI1618" s="418"/>
      <c r="BJ1618" s="418"/>
      <c r="BK1618" s="418"/>
      <c r="BL1618" s="418"/>
      <c r="BM1618" s="192"/>
      <c r="BN1618" s="418"/>
      <c r="BO1618" s="418"/>
      <c r="BP1618" s="418"/>
      <c r="BQ1618" s="418"/>
      <c r="BR1618" s="418"/>
      <c r="BS1618" s="418"/>
      <c r="BT1618" s="418"/>
      <c r="BU1618" s="418"/>
      <c r="BV1618" s="418"/>
      <c r="BW1618" s="418"/>
      <c r="BX1618" s="418"/>
      <c r="BY1618" s="418"/>
      <c r="BZ1618" s="418"/>
      <c r="CA1618" s="418"/>
      <c r="CB1618" s="418"/>
      <c r="CC1618" s="418"/>
      <c r="CD1618" s="418"/>
      <c r="CE1618" s="418"/>
      <c r="CF1618" s="418"/>
      <c r="CG1618" s="418"/>
      <c r="CH1618" s="418"/>
    </row>
    <row r="1619" spans="1:86" s="1362" customFormat="1">
      <c r="A1619" s="537" t="s">
        <v>39</v>
      </c>
      <c r="B1619" s="537" t="s">
        <v>39</v>
      </c>
      <c r="C1619" s="537" t="s">
        <v>736</v>
      </c>
      <c r="D1619" s="537">
        <v>2016</v>
      </c>
      <c r="E1619" s="1357" t="s">
        <v>24</v>
      </c>
      <c r="F1619" s="537" t="s">
        <v>101</v>
      </c>
      <c r="G1619" s="537" t="s">
        <v>751</v>
      </c>
      <c r="H1619" s="1358" t="s">
        <v>552</v>
      </c>
      <c r="I1619" s="1348" t="s">
        <v>2095</v>
      </c>
      <c r="J1619" s="537" t="s">
        <v>1082</v>
      </c>
      <c r="K1619" s="369">
        <v>0</v>
      </c>
      <c r="L1619" s="369">
        <v>2</v>
      </c>
      <c r="M1619" s="369">
        <v>0</v>
      </c>
      <c r="N1619" s="1359">
        <f t="shared" si="25"/>
        <v>2</v>
      </c>
      <c r="O1619" s="1360"/>
      <c r="P1619" s="1361"/>
      <c r="Q1619" s="1361"/>
      <c r="R1619" s="1361"/>
      <c r="S1619" s="1361"/>
      <c r="T1619" s="1361"/>
      <c r="U1619" s="1361"/>
      <c r="V1619" s="1361"/>
      <c r="W1619" s="1361"/>
      <c r="X1619" s="1361"/>
      <c r="Y1619" s="1361"/>
      <c r="Z1619" s="1361"/>
      <c r="AA1619" s="1361"/>
      <c r="AB1619" s="1361"/>
      <c r="AC1619" s="1361"/>
      <c r="AD1619" s="1361"/>
      <c r="AE1619" s="1361"/>
      <c r="AF1619" s="1361"/>
      <c r="AG1619" s="1361"/>
      <c r="AH1619" s="1361"/>
      <c r="AI1619" s="1361"/>
      <c r="AJ1619" s="1361"/>
      <c r="AK1619" s="1361"/>
      <c r="AL1619" s="1361"/>
      <c r="AM1619" s="1361"/>
      <c r="AN1619" s="1361"/>
      <c r="AO1619" s="1361"/>
      <c r="AP1619" s="1361"/>
      <c r="AQ1619" s="1361"/>
      <c r="AR1619" s="1361"/>
      <c r="AS1619" s="1361"/>
      <c r="AT1619" s="1361"/>
      <c r="AU1619" s="1361"/>
      <c r="AV1619" s="1361"/>
      <c r="AW1619" s="1361"/>
      <c r="AX1619" s="1361"/>
      <c r="AY1619" s="1361"/>
      <c r="AZ1619" s="1361"/>
      <c r="BA1619" s="310"/>
      <c r="BB1619" s="310"/>
      <c r="BC1619" s="418"/>
      <c r="BD1619" s="418"/>
      <c r="BE1619" s="419"/>
      <c r="BF1619" s="419"/>
      <c r="BG1619" s="418"/>
      <c r="BH1619" s="418"/>
      <c r="BI1619" s="418"/>
      <c r="BJ1619" s="418"/>
      <c r="BK1619" s="418"/>
      <c r="BL1619" s="418"/>
      <c r="BM1619" s="192"/>
      <c r="BN1619" s="418"/>
      <c r="BO1619" s="418"/>
      <c r="BP1619" s="418"/>
      <c r="BQ1619" s="418"/>
      <c r="BR1619" s="418"/>
      <c r="BS1619" s="418"/>
      <c r="BT1619" s="418"/>
      <c r="BU1619" s="418"/>
      <c r="BV1619" s="418"/>
      <c r="BW1619" s="418"/>
      <c r="BX1619" s="418"/>
      <c r="BY1619" s="418"/>
      <c r="BZ1619" s="418"/>
      <c r="CA1619" s="418"/>
      <c r="CB1619" s="418"/>
      <c r="CC1619" s="418"/>
      <c r="CD1619" s="418"/>
      <c r="CE1619" s="418"/>
      <c r="CF1619" s="418"/>
      <c r="CG1619" s="418"/>
      <c r="CH1619" s="418"/>
    </row>
    <row r="1620" spans="1:86" s="1362" customFormat="1">
      <c r="A1620" s="537" t="s">
        <v>39</v>
      </c>
      <c r="B1620" s="537" t="s">
        <v>39</v>
      </c>
      <c r="C1620" s="537" t="s">
        <v>736</v>
      </c>
      <c r="D1620" s="537">
        <v>2016</v>
      </c>
      <c r="E1620" s="1357" t="s">
        <v>24</v>
      </c>
      <c r="F1620" s="537" t="s">
        <v>101</v>
      </c>
      <c r="G1620" s="537" t="s">
        <v>751</v>
      </c>
      <c r="H1620" s="1358" t="s">
        <v>1124</v>
      </c>
      <c r="I1620" s="537" t="s">
        <v>2797</v>
      </c>
      <c r="J1620" s="537" t="s">
        <v>1082</v>
      </c>
      <c r="K1620" s="369">
        <v>0</v>
      </c>
      <c r="L1620" s="369">
        <v>25</v>
      </c>
      <c r="M1620" s="369">
        <v>0</v>
      </c>
      <c r="N1620" s="1359">
        <f t="shared" si="25"/>
        <v>25</v>
      </c>
      <c r="O1620" s="1360"/>
      <c r="P1620" s="1361"/>
      <c r="Q1620" s="1361"/>
      <c r="R1620" s="1361"/>
      <c r="S1620" s="1361"/>
      <c r="T1620" s="1361"/>
      <c r="U1620" s="1361"/>
      <c r="V1620" s="1361"/>
      <c r="W1620" s="1361"/>
      <c r="X1620" s="1361"/>
      <c r="Y1620" s="1361"/>
      <c r="Z1620" s="1361"/>
      <c r="AA1620" s="1361"/>
      <c r="AB1620" s="1361"/>
      <c r="AC1620" s="1361"/>
      <c r="AD1620" s="1361"/>
      <c r="AE1620" s="1361"/>
      <c r="AF1620" s="1361"/>
      <c r="AG1620" s="1361"/>
      <c r="AH1620" s="1361"/>
      <c r="AI1620" s="1361"/>
      <c r="AJ1620" s="1361"/>
      <c r="AK1620" s="1361"/>
      <c r="AL1620" s="1361"/>
      <c r="AM1620" s="1361"/>
      <c r="AN1620" s="1361"/>
      <c r="AO1620" s="1361"/>
      <c r="AP1620" s="1361"/>
      <c r="AQ1620" s="1361"/>
      <c r="AR1620" s="1361"/>
      <c r="AS1620" s="1361"/>
      <c r="AT1620" s="1361"/>
      <c r="AU1620" s="1361"/>
      <c r="AV1620" s="1361"/>
      <c r="AW1620" s="1361"/>
      <c r="AX1620" s="1361"/>
      <c r="AY1620" s="1361"/>
      <c r="AZ1620" s="1361"/>
      <c r="BA1620" s="310"/>
      <c r="BB1620" s="310"/>
      <c r="BC1620" s="418"/>
      <c r="BD1620" s="418"/>
      <c r="BE1620" s="419"/>
      <c r="BF1620" s="419"/>
      <c r="BG1620" s="418"/>
      <c r="BH1620" s="418"/>
      <c r="BI1620" s="418"/>
      <c r="BJ1620" s="418"/>
      <c r="BK1620" s="418"/>
      <c r="BL1620" s="418"/>
      <c r="BM1620" s="192"/>
      <c r="BN1620" s="418"/>
      <c r="BO1620" s="418"/>
      <c r="BP1620" s="418"/>
      <c r="BQ1620" s="418"/>
      <c r="BR1620" s="418"/>
      <c r="BS1620" s="418"/>
      <c r="BT1620" s="418"/>
      <c r="BU1620" s="418"/>
      <c r="BV1620" s="418"/>
      <c r="BW1620" s="418"/>
      <c r="BX1620" s="418"/>
      <c r="BY1620" s="418"/>
      <c r="BZ1620" s="418"/>
      <c r="CA1620" s="418"/>
      <c r="CB1620" s="418"/>
      <c r="CC1620" s="418"/>
      <c r="CD1620" s="418"/>
      <c r="CE1620" s="418"/>
      <c r="CF1620" s="418"/>
      <c r="CG1620" s="418"/>
      <c r="CH1620" s="418"/>
    </row>
    <row r="1621" spans="1:86" s="1362" customFormat="1">
      <c r="A1621" s="537" t="s">
        <v>39</v>
      </c>
      <c r="B1621" s="537" t="s">
        <v>39</v>
      </c>
      <c r="C1621" s="537" t="s">
        <v>736</v>
      </c>
      <c r="D1621" s="537">
        <v>2016</v>
      </c>
      <c r="E1621" s="1357" t="s">
        <v>24</v>
      </c>
      <c r="F1621" s="537" t="s">
        <v>101</v>
      </c>
      <c r="G1621" s="537" t="s">
        <v>751</v>
      </c>
      <c r="H1621" s="1358" t="s">
        <v>1145</v>
      </c>
      <c r="I1621" s="537" t="s">
        <v>2797</v>
      </c>
      <c r="J1621" s="537" t="s">
        <v>1082</v>
      </c>
      <c r="K1621" s="369">
        <v>0</v>
      </c>
      <c r="L1621" s="369">
        <v>13</v>
      </c>
      <c r="M1621" s="369">
        <v>0</v>
      </c>
      <c r="N1621" s="1359">
        <f t="shared" si="25"/>
        <v>13</v>
      </c>
      <c r="O1621" s="1360"/>
      <c r="P1621" s="1361"/>
      <c r="Q1621" s="1361"/>
      <c r="R1621" s="1361"/>
      <c r="S1621" s="1361"/>
      <c r="T1621" s="1361"/>
      <c r="U1621" s="1361"/>
      <c r="V1621" s="1361"/>
      <c r="W1621" s="1361"/>
      <c r="X1621" s="1361"/>
      <c r="Y1621" s="1361"/>
      <c r="Z1621" s="1361"/>
      <c r="AA1621" s="1361"/>
      <c r="AB1621" s="1361"/>
      <c r="AC1621" s="1361"/>
      <c r="AD1621" s="1361"/>
      <c r="AE1621" s="1361"/>
      <c r="AF1621" s="1361"/>
      <c r="AG1621" s="1361"/>
      <c r="AH1621" s="1361"/>
      <c r="AI1621" s="1361"/>
      <c r="AJ1621" s="1361"/>
      <c r="AK1621" s="1361"/>
      <c r="AL1621" s="1361"/>
      <c r="AM1621" s="1361"/>
      <c r="AN1621" s="1361"/>
      <c r="AO1621" s="1361"/>
      <c r="AP1621" s="1361"/>
      <c r="AQ1621" s="1361"/>
      <c r="AR1621" s="1361"/>
      <c r="AS1621" s="1361"/>
      <c r="AT1621" s="1361"/>
      <c r="AU1621" s="1361"/>
      <c r="AV1621" s="1361"/>
      <c r="AW1621" s="1361"/>
      <c r="AX1621" s="1361"/>
      <c r="AY1621" s="1361"/>
      <c r="AZ1621" s="1361"/>
      <c r="BA1621" s="310"/>
      <c r="BB1621" s="310"/>
      <c r="BC1621" s="418"/>
      <c r="BD1621" s="418"/>
      <c r="BE1621" s="419"/>
      <c r="BF1621" s="419"/>
      <c r="BG1621" s="418"/>
      <c r="BH1621" s="418"/>
      <c r="BI1621" s="418"/>
      <c r="BJ1621" s="418"/>
      <c r="BK1621" s="418"/>
      <c r="BL1621" s="418"/>
      <c r="BM1621" s="192"/>
      <c r="BN1621" s="418"/>
      <c r="BO1621" s="418"/>
      <c r="BP1621" s="418"/>
      <c r="BQ1621" s="418"/>
      <c r="BR1621" s="418"/>
      <c r="BS1621" s="418"/>
      <c r="BT1621" s="418"/>
      <c r="BU1621" s="418"/>
      <c r="BV1621" s="418"/>
      <c r="BW1621" s="418"/>
      <c r="BX1621" s="418"/>
      <c r="BY1621" s="418"/>
      <c r="BZ1621" s="418"/>
      <c r="CA1621" s="418"/>
      <c r="CB1621" s="418"/>
      <c r="CC1621" s="418"/>
      <c r="CD1621" s="418"/>
      <c r="CE1621" s="418"/>
      <c r="CF1621" s="418"/>
      <c r="CG1621" s="418"/>
      <c r="CH1621" s="418"/>
    </row>
    <row r="1622" spans="1:86" s="1362" customFormat="1">
      <c r="A1622" s="537" t="s">
        <v>39</v>
      </c>
      <c r="B1622" s="537" t="s">
        <v>39</v>
      </c>
      <c r="C1622" s="537" t="s">
        <v>736</v>
      </c>
      <c r="D1622" s="537">
        <v>2016</v>
      </c>
      <c r="E1622" s="1357" t="s">
        <v>24</v>
      </c>
      <c r="F1622" s="537" t="s">
        <v>101</v>
      </c>
      <c r="G1622" s="537" t="s">
        <v>751</v>
      </c>
      <c r="H1622" s="1358" t="s">
        <v>1170</v>
      </c>
      <c r="I1622" s="537" t="s">
        <v>2797</v>
      </c>
      <c r="J1622" s="537" t="s">
        <v>1082</v>
      </c>
      <c r="K1622" s="369">
        <v>0</v>
      </c>
      <c r="L1622" s="369">
        <v>2</v>
      </c>
      <c r="M1622" s="369">
        <v>0</v>
      </c>
      <c r="N1622" s="1359">
        <f t="shared" si="25"/>
        <v>2</v>
      </c>
      <c r="O1622" s="1360"/>
      <c r="P1622" s="1361"/>
      <c r="Q1622" s="1361"/>
      <c r="R1622" s="1361"/>
      <c r="S1622" s="1361"/>
      <c r="T1622" s="1361"/>
      <c r="U1622" s="1361"/>
      <c r="V1622" s="1361"/>
      <c r="W1622" s="1361"/>
      <c r="X1622" s="1361"/>
      <c r="Y1622" s="1361"/>
      <c r="Z1622" s="1361"/>
      <c r="AA1622" s="1361"/>
      <c r="AB1622" s="1361"/>
      <c r="AC1622" s="1361"/>
      <c r="AD1622" s="1361"/>
      <c r="AE1622" s="1361"/>
      <c r="AF1622" s="1361"/>
      <c r="AG1622" s="1361"/>
      <c r="AH1622" s="1361"/>
      <c r="AI1622" s="1361"/>
      <c r="AJ1622" s="1361"/>
      <c r="AK1622" s="1361"/>
      <c r="AL1622" s="1361"/>
      <c r="AM1622" s="1361"/>
      <c r="AN1622" s="1361"/>
      <c r="AO1622" s="1361"/>
      <c r="AP1622" s="1361"/>
      <c r="AQ1622" s="1361"/>
      <c r="AR1622" s="1361"/>
      <c r="AS1622" s="1361"/>
      <c r="AT1622" s="1361"/>
      <c r="AU1622" s="1361"/>
      <c r="AV1622" s="1361"/>
      <c r="AW1622" s="1361"/>
      <c r="AX1622" s="1361"/>
      <c r="AY1622" s="1361"/>
      <c r="AZ1622" s="1361"/>
      <c r="BA1622" s="310"/>
      <c r="BB1622" s="310"/>
      <c r="BC1622" s="418"/>
      <c r="BD1622" s="418"/>
      <c r="BE1622" s="419"/>
      <c r="BF1622" s="419"/>
      <c r="BG1622" s="418"/>
      <c r="BH1622" s="418"/>
      <c r="BI1622" s="418"/>
      <c r="BJ1622" s="418"/>
      <c r="BK1622" s="418"/>
      <c r="BL1622" s="418"/>
      <c r="BM1622" s="192"/>
      <c r="BN1622" s="418"/>
      <c r="BO1622" s="418"/>
      <c r="BP1622" s="418"/>
      <c r="BQ1622" s="418"/>
      <c r="BR1622" s="418"/>
      <c r="BS1622" s="418"/>
      <c r="BT1622" s="418"/>
      <c r="BU1622" s="418"/>
      <c r="BV1622" s="418"/>
      <c r="BW1622" s="418"/>
      <c r="BX1622" s="418"/>
      <c r="BY1622" s="418"/>
      <c r="BZ1622" s="418"/>
      <c r="CA1622" s="418"/>
      <c r="CB1622" s="418"/>
      <c r="CC1622" s="418"/>
      <c r="CD1622" s="418"/>
      <c r="CE1622" s="418"/>
      <c r="CF1622" s="418"/>
      <c r="CG1622" s="418"/>
      <c r="CH1622" s="418"/>
    </row>
    <row r="1623" spans="1:86" s="1362" customFormat="1">
      <c r="A1623" s="537" t="s">
        <v>39</v>
      </c>
      <c r="B1623" s="537" t="s">
        <v>39</v>
      </c>
      <c r="C1623" s="537" t="s">
        <v>736</v>
      </c>
      <c r="D1623" s="537">
        <v>2016</v>
      </c>
      <c r="E1623" s="1357" t="s">
        <v>24</v>
      </c>
      <c r="F1623" s="537" t="s">
        <v>101</v>
      </c>
      <c r="G1623" s="537" t="s">
        <v>751</v>
      </c>
      <c r="H1623" s="1358" t="s">
        <v>1638</v>
      </c>
      <c r="I1623" s="537" t="s">
        <v>2797</v>
      </c>
      <c r="J1623" s="537" t="s">
        <v>1082</v>
      </c>
      <c r="K1623" s="369">
        <v>0</v>
      </c>
      <c r="L1623" s="369">
        <v>76</v>
      </c>
      <c r="M1623" s="369">
        <v>0</v>
      </c>
      <c r="N1623" s="1359">
        <f t="shared" si="25"/>
        <v>76</v>
      </c>
      <c r="O1623" s="1360"/>
      <c r="P1623" s="1361"/>
      <c r="Q1623" s="1361"/>
      <c r="R1623" s="1361"/>
      <c r="S1623" s="1361"/>
      <c r="T1623" s="1361"/>
      <c r="U1623" s="1361"/>
      <c r="V1623" s="1361"/>
      <c r="W1623" s="1361"/>
      <c r="X1623" s="1361"/>
      <c r="Y1623" s="1361"/>
      <c r="Z1623" s="1361"/>
      <c r="AA1623" s="1361"/>
      <c r="AB1623" s="1361"/>
      <c r="AC1623" s="1361"/>
      <c r="AD1623" s="1361"/>
      <c r="AE1623" s="1361"/>
      <c r="AF1623" s="1361"/>
      <c r="AG1623" s="1361"/>
      <c r="AH1623" s="1361"/>
      <c r="AI1623" s="1361"/>
      <c r="AJ1623" s="1361"/>
      <c r="AK1623" s="1361"/>
      <c r="AL1623" s="1361"/>
      <c r="AM1623" s="1361"/>
      <c r="AN1623" s="1361"/>
      <c r="AO1623" s="1361"/>
      <c r="AP1623" s="1361"/>
      <c r="AQ1623" s="1361"/>
      <c r="AR1623" s="1361"/>
      <c r="AS1623" s="1361"/>
      <c r="AT1623" s="1361"/>
      <c r="AU1623" s="1361"/>
      <c r="AV1623" s="1361"/>
      <c r="AW1623" s="1361"/>
      <c r="AX1623" s="1361"/>
      <c r="AY1623" s="1361"/>
      <c r="AZ1623" s="1361"/>
      <c r="BA1623" s="310"/>
      <c r="BB1623" s="310"/>
      <c r="BC1623" s="418"/>
      <c r="BD1623" s="418"/>
      <c r="BE1623" s="419"/>
      <c r="BF1623" s="419"/>
      <c r="BG1623" s="418"/>
      <c r="BH1623" s="418"/>
      <c r="BI1623" s="418"/>
      <c r="BJ1623" s="418"/>
      <c r="BK1623" s="418"/>
      <c r="BL1623" s="418"/>
      <c r="BM1623" s="192"/>
      <c r="BN1623" s="418"/>
      <c r="BO1623" s="418"/>
      <c r="BP1623" s="418"/>
      <c r="BQ1623" s="418"/>
      <c r="BR1623" s="418"/>
      <c r="BS1623" s="418"/>
      <c r="BT1623" s="418"/>
      <c r="BU1623" s="418"/>
      <c r="BV1623" s="418"/>
      <c r="BW1623" s="418"/>
      <c r="BX1623" s="418"/>
      <c r="BY1623" s="418"/>
      <c r="BZ1623" s="418"/>
      <c r="CA1623" s="418"/>
      <c r="CB1623" s="418"/>
      <c r="CC1623" s="418"/>
      <c r="CD1623" s="418"/>
      <c r="CE1623" s="418"/>
      <c r="CF1623" s="418"/>
      <c r="CG1623" s="418"/>
      <c r="CH1623" s="418"/>
    </row>
    <row r="1624" spans="1:86" s="1362" customFormat="1">
      <c r="A1624" s="537" t="s">
        <v>39</v>
      </c>
      <c r="B1624" s="537" t="s">
        <v>39</v>
      </c>
      <c r="C1624" s="537" t="s">
        <v>736</v>
      </c>
      <c r="D1624" s="537">
        <v>2016</v>
      </c>
      <c r="E1624" s="1357" t="s">
        <v>24</v>
      </c>
      <c r="F1624" s="537" t="s">
        <v>101</v>
      </c>
      <c r="G1624" s="537" t="s">
        <v>751</v>
      </c>
      <c r="H1624" s="1358" t="s">
        <v>1636</v>
      </c>
      <c r="I1624" s="537" t="s">
        <v>2797</v>
      </c>
      <c r="J1624" s="537" t="s">
        <v>1082</v>
      </c>
      <c r="K1624" s="369">
        <v>0</v>
      </c>
      <c r="L1624" s="369">
        <v>2</v>
      </c>
      <c r="M1624" s="369">
        <v>0</v>
      </c>
      <c r="N1624" s="1359">
        <f t="shared" si="25"/>
        <v>2</v>
      </c>
      <c r="O1624" s="1360"/>
      <c r="P1624" s="1361"/>
      <c r="Q1624" s="1361"/>
      <c r="R1624" s="1361"/>
      <c r="S1624" s="1361"/>
      <c r="T1624" s="1361"/>
      <c r="U1624" s="1361"/>
      <c r="V1624" s="1361"/>
      <c r="W1624" s="1361"/>
      <c r="X1624" s="1361"/>
      <c r="Y1624" s="1361"/>
      <c r="Z1624" s="1361"/>
      <c r="AA1624" s="1361"/>
      <c r="AB1624" s="1361"/>
      <c r="AC1624" s="1361"/>
      <c r="AD1624" s="1361"/>
      <c r="AE1624" s="1361"/>
      <c r="AF1624" s="1361"/>
      <c r="AG1624" s="1361"/>
      <c r="AH1624" s="1361"/>
      <c r="AI1624" s="1361"/>
      <c r="AJ1624" s="1361"/>
      <c r="AK1624" s="1361"/>
      <c r="AL1624" s="1361"/>
      <c r="AM1624" s="1361"/>
      <c r="AN1624" s="1361"/>
      <c r="AO1624" s="1361"/>
      <c r="AP1624" s="1361"/>
      <c r="AQ1624" s="1361"/>
      <c r="AR1624" s="1361"/>
      <c r="AS1624" s="1361"/>
      <c r="AT1624" s="1361"/>
      <c r="AU1624" s="1361"/>
      <c r="AV1624" s="1361"/>
      <c r="AW1624" s="1361"/>
      <c r="AX1624" s="1361"/>
      <c r="AY1624" s="1361"/>
      <c r="AZ1624" s="1361"/>
      <c r="BA1624" s="310"/>
      <c r="BB1624" s="310"/>
      <c r="BC1624" s="418"/>
      <c r="BD1624" s="418"/>
      <c r="BE1624" s="419"/>
      <c r="BF1624" s="419"/>
      <c r="BG1624" s="418"/>
      <c r="BH1624" s="418"/>
      <c r="BI1624" s="418"/>
      <c r="BJ1624" s="418"/>
      <c r="BK1624" s="418"/>
      <c r="BL1624" s="418"/>
      <c r="BM1624" s="192"/>
      <c r="BN1624" s="418"/>
      <c r="BO1624" s="418"/>
      <c r="BP1624" s="418"/>
      <c r="BQ1624" s="418"/>
      <c r="BR1624" s="418"/>
      <c r="BS1624" s="418"/>
      <c r="BT1624" s="418"/>
      <c r="BU1624" s="418"/>
      <c r="BV1624" s="418"/>
      <c r="BW1624" s="418"/>
      <c r="BX1624" s="418"/>
      <c r="BY1624" s="418"/>
      <c r="BZ1624" s="418"/>
      <c r="CA1624" s="418"/>
      <c r="CB1624" s="418"/>
      <c r="CC1624" s="418"/>
      <c r="CD1624" s="418"/>
      <c r="CE1624" s="418"/>
      <c r="CF1624" s="418"/>
      <c r="CG1624" s="418"/>
      <c r="CH1624" s="418"/>
    </row>
    <row r="1625" spans="1:86" s="1362" customFormat="1">
      <c r="A1625" s="537" t="s">
        <v>39</v>
      </c>
      <c r="B1625" s="537" t="s">
        <v>39</v>
      </c>
      <c r="C1625" s="537" t="s">
        <v>736</v>
      </c>
      <c r="D1625" s="537">
        <v>2016</v>
      </c>
      <c r="E1625" s="1357" t="s">
        <v>24</v>
      </c>
      <c r="F1625" s="537" t="s">
        <v>101</v>
      </c>
      <c r="G1625" s="537" t="s">
        <v>751</v>
      </c>
      <c r="H1625" s="1358" t="s">
        <v>558</v>
      </c>
      <c r="I1625" s="537" t="s">
        <v>2797</v>
      </c>
      <c r="J1625" s="537" t="s">
        <v>1082</v>
      </c>
      <c r="K1625" s="369">
        <v>0</v>
      </c>
      <c r="L1625" s="369">
        <v>1125</v>
      </c>
      <c r="M1625" s="369">
        <v>0</v>
      </c>
      <c r="N1625" s="1359">
        <f t="shared" si="25"/>
        <v>1125</v>
      </c>
      <c r="O1625" s="1360"/>
      <c r="P1625" s="1361"/>
      <c r="Q1625" s="1361"/>
      <c r="R1625" s="1361"/>
      <c r="S1625" s="1361"/>
      <c r="T1625" s="1361"/>
      <c r="U1625" s="1361"/>
      <c r="V1625" s="1361"/>
      <c r="W1625" s="1361"/>
      <c r="X1625" s="1361"/>
      <c r="Y1625" s="1361"/>
      <c r="Z1625" s="1361"/>
      <c r="AA1625" s="1361"/>
      <c r="AB1625" s="1361"/>
      <c r="AC1625" s="1361"/>
      <c r="AD1625" s="1361"/>
      <c r="AE1625" s="1361"/>
      <c r="AF1625" s="1361"/>
      <c r="AG1625" s="1361"/>
      <c r="AH1625" s="1361"/>
      <c r="AI1625" s="1361"/>
      <c r="AJ1625" s="1361"/>
      <c r="AK1625" s="1361"/>
      <c r="AL1625" s="1361"/>
      <c r="AM1625" s="1361"/>
      <c r="AN1625" s="1361"/>
      <c r="AO1625" s="1361"/>
      <c r="AP1625" s="1361"/>
      <c r="AQ1625" s="1361"/>
      <c r="AR1625" s="1361"/>
      <c r="AS1625" s="1361"/>
      <c r="AT1625" s="1361"/>
      <c r="AU1625" s="1361"/>
      <c r="AV1625" s="1361"/>
      <c r="AW1625" s="1361"/>
      <c r="AX1625" s="1361"/>
      <c r="AY1625" s="1361"/>
      <c r="AZ1625" s="1361"/>
      <c r="BA1625" s="310"/>
      <c r="BB1625" s="310"/>
      <c r="BC1625" s="418"/>
      <c r="BD1625" s="418"/>
      <c r="BE1625" s="419"/>
      <c r="BF1625" s="419"/>
      <c r="BG1625" s="418"/>
      <c r="BH1625" s="418"/>
      <c r="BI1625" s="418"/>
      <c r="BJ1625" s="418"/>
      <c r="BK1625" s="418"/>
      <c r="BL1625" s="418"/>
      <c r="BM1625" s="192"/>
      <c r="BN1625" s="418"/>
      <c r="BO1625" s="418"/>
      <c r="BP1625" s="418"/>
      <c r="BQ1625" s="418"/>
      <c r="BR1625" s="418"/>
      <c r="BS1625" s="418"/>
      <c r="BT1625" s="418"/>
      <c r="BU1625" s="418"/>
      <c r="BV1625" s="418"/>
      <c r="BW1625" s="418"/>
      <c r="BX1625" s="418"/>
      <c r="BY1625" s="418"/>
      <c r="BZ1625" s="418"/>
      <c r="CA1625" s="418"/>
      <c r="CB1625" s="418"/>
      <c r="CC1625" s="418"/>
      <c r="CD1625" s="418"/>
      <c r="CE1625" s="418"/>
      <c r="CF1625" s="418"/>
      <c r="CG1625" s="418"/>
      <c r="CH1625" s="418"/>
    </row>
    <row r="1626" spans="1:86" s="1362" customFormat="1">
      <c r="A1626" s="537" t="s">
        <v>39</v>
      </c>
      <c r="B1626" s="537" t="s">
        <v>39</v>
      </c>
      <c r="C1626" s="537" t="s">
        <v>736</v>
      </c>
      <c r="D1626" s="537">
        <v>2016</v>
      </c>
      <c r="E1626" s="1357" t="s">
        <v>24</v>
      </c>
      <c r="F1626" s="537" t="s">
        <v>101</v>
      </c>
      <c r="G1626" s="537" t="s">
        <v>751</v>
      </c>
      <c r="H1626" s="1358" t="s">
        <v>1637</v>
      </c>
      <c r="I1626" s="537" t="s">
        <v>2797</v>
      </c>
      <c r="J1626" s="537" t="s">
        <v>1082</v>
      </c>
      <c r="K1626" s="369">
        <v>0</v>
      </c>
      <c r="L1626" s="369">
        <v>41</v>
      </c>
      <c r="M1626" s="369">
        <v>0</v>
      </c>
      <c r="N1626" s="1359">
        <f t="shared" si="25"/>
        <v>41</v>
      </c>
      <c r="O1626" s="1360"/>
      <c r="P1626" s="1361"/>
      <c r="Q1626" s="1361"/>
      <c r="R1626" s="1361"/>
      <c r="S1626" s="1361"/>
      <c r="T1626" s="1361"/>
      <c r="U1626" s="1361"/>
      <c r="V1626" s="1361"/>
      <c r="W1626" s="1361"/>
      <c r="X1626" s="1361"/>
      <c r="Y1626" s="1361"/>
      <c r="Z1626" s="1361"/>
      <c r="AA1626" s="1361"/>
      <c r="AB1626" s="1361"/>
      <c r="AC1626" s="1361"/>
      <c r="AD1626" s="1361"/>
      <c r="AE1626" s="1361"/>
      <c r="AF1626" s="1361"/>
      <c r="AG1626" s="1361"/>
      <c r="AH1626" s="1361"/>
      <c r="AI1626" s="1361"/>
      <c r="AJ1626" s="1361"/>
      <c r="AK1626" s="1361"/>
      <c r="AL1626" s="1361"/>
      <c r="AM1626" s="1361"/>
      <c r="AN1626" s="1361"/>
      <c r="AO1626" s="1361"/>
      <c r="AP1626" s="1361"/>
      <c r="AQ1626" s="1361"/>
      <c r="AR1626" s="1361"/>
      <c r="AS1626" s="1361"/>
      <c r="AT1626" s="1361"/>
      <c r="AU1626" s="1361"/>
      <c r="AV1626" s="1361"/>
      <c r="AW1626" s="1361"/>
      <c r="AX1626" s="1361"/>
      <c r="AY1626" s="1361"/>
      <c r="AZ1626" s="1361"/>
      <c r="BA1626" s="310"/>
      <c r="BB1626" s="310"/>
      <c r="BC1626" s="418"/>
      <c r="BD1626" s="418"/>
      <c r="BE1626" s="419"/>
      <c r="BF1626" s="419"/>
      <c r="BG1626" s="418"/>
      <c r="BH1626" s="418"/>
      <c r="BI1626" s="418"/>
      <c r="BJ1626" s="418"/>
      <c r="BK1626" s="418"/>
      <c r="BL1626" s="418"/>
      <c r="BM1626" s="192"/>
      <c r="BN1626" s="418"/>
      <c r="BO1626" s="418"/>
      <c r="BP1626" s="418"/>
      <c r="BQ1626" s="418"/>
      <c r="BR1626" s="418"/>
      <c r="BS1626" s="418"/>
      <c r="BT1626" s="418"/>
      <c r="BU1626" s="418"/>
      <c r="BV1626" s="418"/>
      <c r="BW1626" s="418"/>
      <c r="BX1626" s="418"/>
      <c r="BY1626" s="418"/>
      <c r="BZ1626" s="418"/>
      <c r="CA1626" s="418"/>
      <c r="CB1626" s="418"/>
      <c r="CC1626" s="418"/>
      <c r="CD1626" s="418"/>
      <c r="CE1626" s="418"/>
      <c r="CF1626" s="418"/>
      <c r="CG1626" s="418"/>
      <c r="CH1626" s="418"/>
    </row>
    <row r="1627" spans="1:86" s="1362" customFormat="1">
      <c r="A1627" s="537" t="s">
        <v>39</v>
      </c>
      <c r="B1627" s="537" t="s">
        <v>39</v>
      </c>
      <c r="C1627" s="537" t="s">
        <v>736</v>
      </c>
      <c r="D1627" s="537">
        <v>2016</v>
      </c>
      <c r="E1627" s="1357" t="s">
        <v>24</v>
      </c>
      <c r="F1627" s="537" t="s">
        <v>101</v>
      </c>
      <c r="G1627" s="537" t="s">
        <v>751</v>
      </c>
      <c r="H1627" s="1358" t="s">
        <v>572</v>
      </c>
      <c r="I1627" s="537" t="s">
        <v>1389</v>
      </c>
      <c r="J1627" s="537" t="s">
        <v>1082</v>
      </c>
      <c r="K1627" s="369">
        <v>0</v>
      </c>
      <c r="L1627" s="369">
        <v>4</v>
      </c>
      <c r="M1627" s="369">
        <v>0</v>
      </c>
      <c r="N1627" s="1359">
        <f t="shared" si="25"/>
        <v>4</v>
      </c>
      <c r="O1627" s="1360"/>
      <c r="P1627" s="1361"/>
      <c r="Q1627" s="1361"/>
      <c r="R1627" s="1361"/>
      <c r="S1627" s="1361"/>
      <c r="T1627" s="1361"/>
      <c r="U1627" s="1361"/>
      <c r="V1627" s="1361"/>
      <c r="W1627" s="1361"/>
      <c r="X1627" s="1361"/>
      <c r="Y1627" s="1361"/>
      <c r="Z1627" s="1361"/>
      <c r="AA1627" s="1361"/>
      <c r="AB1627" s="1361"/>
      <c r="AC1627" s="1361"/>
      <c r="AD1627" s="1361"/>
      <c r="AE1627" s="1361"/>
      <c r="AF1627" s="1361"/>
      <c r="AG1627" s="1361"/>
      <c r="AH1627" s="1361"/>
      <c r="AI1627" s="1361"/>
      <c r="AJ1627" s="1361"/>
      <c r="AK1627" s="1361"/>
      <c r="AL1627" s="1361"/>
      <c r="AM1627" s="1361"/>
      <c r="AN1627" s="1361"/>
      <c r="AO1627" s="1361"/>
      <c r="AP1627" s="1361"/>
      <c r="AQ1627" s="1361"/>
      <c r="AR1627" s="1361"/>
      <c r="AS1627" s="1361"/>
      <c r="AT1627" s="1361"/>
      <c r="AU1627" s="1361"/>
      <c r="AV1627" s="1361"/>
      <c r="AW1627" s="1361"/>
      <c r="AX1627" s="1361"/>
      <c r="AY1627" s="1361"/>
      <c r="AZ1627" s="1361"/>
      <c r="BA1627" s="310"/>
      <c r="BB1627" s="310"/>
      <c r="BC1627" s="418"/>
      <c r="BD1627" s="418"/>
      <c r="BE1627" s="419"/>
      <c r="BF1627" s="419"/>
      <c r="BG1627" s="418"/>
      <c r="BH1627" s="418"/>
      <c r="BI1627" s="418"/>
      <c r="BJ1627" s="418"/>
      <c r="BK1627" s="418"/>
      <c r="BL1627" s="418"/>
      <c r="BM1627" s="192"/>
      <c r="BN1627" s="418"/>
      <c r="BO1627" s="418"/>
      <c r="BP1627" s="418"/>
      <c r="BQ1627" s="418"/>
      <c r="BR1627" s="418"/>
      <c r="BS1627" s="418"/>
      <c r="BT1627" s="418"/>
      <c r="BU1627" s="418"/>
      <c r="BV1627" s="418"/>
      <c r="BW1627" s="418"/>
      <c r="BX1627" s="418"/>
      <c r="BY1627" s="418"/>
      <c r="BZ1627" s="418"/>
      <c r="CA1627" s="418"/>
      <c r="CB1627" s="418"/>
      <c r="CC1627" s="418"/>
      <c r="CD1627" s="418"/>
      <c r="CE1627" s="418"/>
      <c r="CF1627" s="418"/>
      <c r="CG1627" s="418"/>
      <c r="CH1627" s="418"/>
    </row>
    <row r="1628" spans="1:86" s="1362" customFormat="1">
      <c r="A1628" s="537" t="s">
        <v>39</v>
      </c>
      <c r="B1628" s="537" t="s">
        <v>39</v>
      </c>
      <c r="C1628" s="537" t="s">
        <v>736</v>
      </c>
      <c r="D1628" s="537">
        <v>2016</v>
      </c>
      <c r="E1628" s="1357" t="s">
        <v>24</v>
      </c>
      <c r="F1628" s="537" t="s">
        <v>101</v>
      </c>
      <c r="G1628" s="537" t="s">
        <v>751</v>
      </c>
      <c r="H1628" s="1358" t="s">
        <v>1152</v>
      </c>
      <c r="I1628" s="537" t="s">
        <v>2797</v>
      </c>
      <c r="J1628" s="537" t="s">
        <v>1082</v>
      </c>
      <c r="K1628" s="369">
        <v>0</v>
      </c>
      <c r="L1628" s="369">
        <v>24</v>
      </c>
      <c r="M1628" s="369">
        <v>0</v>
      </c>
      <c r="N1628" s="1359">
        <f t="shared" si="25"/>
        <v>24</v>
      </c>
      <c r="O1628" s="1360"/>
      <c r="P1628" s="1361"/>
      <c r="Q1628" s="1361"/>
      <c r="R1628" s="1361"/>
      <c r="S1628" s="1361"/>
      <c r="T1628" s="1361"/>
      <c r="U1628" s="1361"/>
      <c r="V1628" s="1361"/>
      <c r="W1628" s="1361"/>
      <c r="X1628" s="1361"/>
      <c r="Y1628" s="1361"/>
      <c r="Z1628" s="1361"/>
      <c r="AA1628" s="1361"/>
      <c r="AB1628" s="1361"/>
      <c r="AC1628" s="1361"/>
      <c r="AD1628" s="1361"/>
      <c r="AE1628" s="1361"/>
      <c r="AF1628" s="1361"/>
      <c r="AG1628" s="1361"/>
      <c r="AH1628" s="1361"/>
      <c r="AI1628" s="1361"/>
      <c r="AJ1628" s="1361"/>
      <c r="AK1628" s="1361"/>
      <c r="AL1628" s="1361"/>
      <c r="AM1628" s="1361"/>
      <c r="AN1628" s="1361"/>
      <c r="AO1628" s="1361"/>
      <c r="AP1628" s="1361"/>
      <c r="AQ1628" s="1361"/>
      <c r="AR1628" s="1361"/>
      <c r="AS1628" s="1361"/>
      <c r="AT1628" s="1361"/>
      <c r="AU1628" s="1361"/>
      <c r="AV1628" s="1361"/>
      <c r="AW1628" s="1361"/>
      <c r="AX1628" s="1361"/>
      <c r="AY1628" s="1361"/>
      <c r="AZ1628" s="1361"/>
      <c r="BA1628" s="310"/>
      <c r="BB1628" s="310"/>
      <c r="BC1628" s="418"/>
      <c r="BD1628" s="418"/>
      <c r="BE1628" s="419"/>
      <c r="BF1628" s="419"/>
      <c r="BG1628" s="418"/>
      <c r="BH1628" s="418"/>
      <c r="BI1628" s="418"/>
      <c r="BJ1628" s="418"/>
      <c r="BK1628" s="418"/>
      <c r="BL1628" s="418"/>
      <c r="BM1628" s="192"/>
      <c r="BN1628" s="418"/>
      <c r="BO1628" s="418"/>
      <c r="BP1628" s="418"/>
      <c r="BQ1628" s="418"/>
      <c r="BR1628" s="418"/>
      <c r="BS1628" s="418"/>
      <c r="BT1628" s="418"/>
      <c r="BU1628" s="418"/>
      <c r="BV1628" s="418"/>
      <c r="BW1628" s="418"/>
      <c r="BX1628" s="418"/>
      <c r="BY1628" s="418"/>
      <c r="BZ1628" s="418"/>
      <c r="CA1628" s="418"/>
      <c r="CB1628" s="418"/>
      <c r="CC1628" s="418"/>
      <c r="CD1628" s="418"/>
      <c r="CE1628" s="418"/>
      <c r="CF1628" s="418"/>
      <c r="CG1628" s="418"/>
      <c r="CH1628" s="418"/>
    </row>
    <row r="1629" spans="1:86" s="1362" customFormat="1">
      <c r="A1629" s="537" t="s">
        <v>39</v>
      </c>
      <c r="B1629" s="537" t="s">
        <v>39</v>
      </c>
      <c r="C1629" s="537" t="s">
        <v>736</v>
      </c>
      <c r="D1629" s="537">
        <v>2016</v>
      </c>
      <c r="E1629" s="1357" t="s">
        <v>24</v>
      </c>
      <c r="F1629" s="537" t="s">
        <v>101</v>
      </c>
      <c r="G1629" s="537" t="s">
        <v>751</v>
      </c>
      <c r="H1629" s="1358" t="s">
        <v>594</v>
      </c>
      <c r="I1629" s="537" t="s">
        <v>1389</v>
      </c>
      <c r="J1629" s="537" t="s">
        <v>1082</v>
      </c>
      <c r="K1629" s="369">
        <v>0</v>
      </c>
      <c r="L1629" s="369">
        <v>9</v>
      </c>
      <c r="M1629" s="369">
        <v>0</v>
      </c>
      <c r="N1629" s="1359">
        <f t="shared" si="25"/>
        <v>9</v>
      </c>
      <c r="O1629" s="1360"/>
      <c r="P1629" s="1361"/>
      <c r="Q1629" s="1361"/>
      <c r="R1629" s="1361"/>
      <c r="S1629" s="1361"/>
      <c r="T1629" s="1361"/>
      <c r="U1629" s="1361"/>
      <c r="V1629" s="1361"/>
      <c r="W1629" s="1361"/>
      <c r="X1629" s="1361"/>
      <c r="Y1629" s="1361"/>
      <c r="Z1629" s="1361"/>
      <c r="AA1629" s="1361"/>
      <c r="AB1629" s="1361"/>
      <c r="AC1629" s="1361"/>
      <c r="AD1629" s="1361"/>
      <c r="AE1629" s="1361"/>
      <c r="AF1629" s="1361"/>
      <c r="AG1629" s="1361"/>
      <c r="AH1629" s="1361"/>
      <c r="AI1629" s="1361"/>
      <c r="AJ1629" s="1361"/>
      <c r="AK1629" s="1361"/>
      <c r="AL1629" s="1361"/>
      <c r="AM1629" s="1361"/>
      <c r="AN1629" s="1361"/>
      <c r="AO1629" s="1361"/>
      <c r="AP1629" s="1361"/>
      <c r="AQ1629" s="1361"/>
      <c r="AR1629" s="1361"/>
      <c r="AS1629" s="1361"/>
      <c r="AT1629" s="1361"/>
      <c r="AU1629" s="1361"/>
      <c r="AV1629" s="1361"/>
      <c r="AW1629" s="1361"/>
      <c r="AX1629" s="1361"/>
      <c r="AY1629" s="1361"/>
      <c r="AZ1629" s="1361"/>
      <c r="BA1629" s="310"/>
      <c r="BB1629" s="310"/>
      <c r="BC1629" s="418"/>
      <c r="BD1629" s="418"/>
      <c r="BE1629" s="419"/>
      <c r="BF1629" s="419"/>
      <c r="BG1629" s="418"/>
      <c r="BH1629" s="418"/>
      <c r="BI1629" s="418"/>
      <c r="BJ1629" s="418"/>
      <c r="BK1629" s="418"/>
      <c r="BL1629" s="418"/>
      <c r="BM1629" s="192"/>
      <c r="BN1629" s="418"/>
      <c r="BO1629" s="418"/>
      <c r="BP1629" s="418"/>
      <c r="BQ1629" s="418"/>
      <c r="BR1629" s="418"/>
      <c r="BS1629" s="418"/>
      <c r="BT1629" s="418"/>
      <c r="BU1629" s="418"/>
      <c r="BV1629" s="418"/>
      <c r="BW1629" s="418"/>
      <c r="BX1629" s="418"/>
      <c r="BY1629" s="418"/>
      <c r="BZ1629" s="418"/>
      <c r="CA1629" s="418"/>
      <c r="CB1629" s="418"/>
      <c r="CC1629" s="418"/>
      <c r="CD1629" s="418"/>
      <c r="CE1629" s="418"/>
      <c r="CF1629" s="418"/>
      <c r="CG1629" s="418"/>
      <c r="CH1629" s="418"/>
    </row>
    <row r="1630" spans="1:86" s="1362" customFormat="1">
      <c r="A1630" s="537" t="s">
        <v>39</v>
      </c>
      <c r="B1630" s="537" t="s">
        <v>39</v>
      </c>
      <c r="C1630" s="537" t="s">
        <v>736</v>
      </c>
      <c r="D1630" s="537">
        <v>2016</v>
      </c>
      <c r="E1630" s="1357" t="s">
        <v>24</v>
      </c>
      <c r="F1630" s="537" t="s">
        <v>101</v>
      </c>
      <c r="G1630" s="537" t="s">
        <v>751</v>
      </c>
      <c r="H1630" s="1358" t="s">
        <v>599</v>
      </c>
      <c r="I1630" s="1348" t="s">
        <v>2095</v>
      </c>
      <c r="J1630" s="537" t="s">
        <v>1082</v>
      </c>
      <c r="K1630" s="369">
        <v>0</v>
      </c>
      <c r="L1630" s="369">
        <v>1</v>
      </c>
      <c r="M1630" s="369">
        <v>0</v>
      </c>
      <c r="N1630" s="1359">
        <f t="shared" si="25"/>
        <v>1</v>
      </c>
      <c r="O1630" s="1360"/>
      <c r="P1630" s="1361"/>
      <c r="Q1630" s="1361"/>
      <c r="R1630" s="1361"/>
      <c r="S1630" s="1361"/>
      <c r="T1630" s="1361"/>
      <c r="U1630" s="1361"/>
      <c r="V1630" s="1361"/>
      <c r="W1630" s="1361"/>
      <c r="X1630" s="1361"/>
      <c r="Y1630" s="1361"/>
      <c r="Z1630" s="1361"/>
      <c r="AA1630" s="1361"/>
      <c r="AB1630" s="1361"/>
      <c r="AC1630" s="1361"/>
      <c r="AD1630" s="1361"/>
      <c r="AE1630" s="1361"/>
      <c r="AF1630" s="1361"/>
      <c r="AG1630" s="1361"/>
      <c r="AH1630" s="1361"/>
      <c r="AI1630" s="1361"/>
      <c r="AJ1630" s="1361"/>
      <c r="AK1630" s="1361"/>
      <c r="AL1630" s="1361"/>
      <c r="AM1630" s="1361"/>
      <c r="AN1630" s="1361"/>
      <c r="AO1630" s="1361"/>
      <c r="AP1630" s="1361"/>
      <c r="AQ1630" s="1361"/>
      <c r="AR1630" s="1361"/>
      <c r="AS1630" s="1361"/>
      <c r="AT1630" s="1361"/>
      <c r="AU1630" s="1361"/>
      <c r="AV1630" s="1361"/>
      <c r="AW1630" s="1361"/>
      <c r="AX1630" s="1361"/>
      <c r="AY1630" s="1361"/>
      <c r="AZ1630" s="1361"/>
      <c r="BA1630" s="310"/>
      <c r="BB1630" s="310"/>
      <c r="BC1630" s="418"/>
      <c r="BD1630" s="418"/>
      <c r="BE1630" s="419"/>
      <c r="BF1630" s="419"/>
      <c r="BG1630" s="418"/>
      <c r="BH1630" s="418"/>
      <c r="BI1630" s="418"/>
      <c r="BJ1630" s="418"/>
      <c r="BK1630" s="418"/>
      <c r="BL1630" s="418"/>
      <c r="BM1630" s="192"/>
      <c r="BN1630" s="418"/>
      <c r="BO1630" s="418"/>
      <c r="BP1630" s="418"/>
      <c r="BQ1630" s="418"/>
      <c r="BR1630" s="418"/>
      <c r="BS1630" s="418"/>
      <c r="BT1630" s="418"/>
      <c r="BU1630" s="418"/>
      <c r="BV1630" s="418"/>
      <c r="BW1630" s="418"/>
      <c r="BX1630" s="418"/>
      <c r="BY1630" s="418"/>
      <c r="BZ1630" s="418"/>
      <c r="CA1630" s="418"/>
      <c r="CB1630" s="418"/>
      <c r="CC1630" s="418"/>
      <c r="CD1630" s="418"/>
      <c r="CE1630" s="418"/>
      <c r="CF1630" s="418"/>
      <c r="CG1630" s="418"/>
      <c r="CH1630" s="418"/>
    </row>
    <row r="1631" spans="1:86" s="1362" customFormat="1">
      <c r="A1631" s="537" t="s">
        <v>39</v>
      </c>
      <c r="B1631" s="537" t="s">
        <v>39</v>
      </c>
      <c r="C1631" s="537" t="s">
        <v>736</v>
      </c>
      <c r="D1631" s="537">
        <v>2016</v>
      </c>
      <c r="E1631" s="1357" t="s">
        <v>24</v>
      </c>
      <c r="F1631" s="537" t="s">
        <v>101</v>
      </c>
      <c r="G1631" s="537" t="s">
        <v>751</v>
      </c>
      <c r="H1631" s="1358" t="s">
        <v>1138</v>
      </c>
      <c r="I1631" s="537" t="s">
        <v>2797</v>
      </c>
      <c r="J1631" s="537" t="s">
        <v>1082</v>
      </c>
      <c r="K1631" s="369">
        <v>0</v>
      </c>
      <c r="L1631" s="369">
        <v>77</v>
      </c>
      <c r="M1631" s="369">
        <v>0</v>
      </c>
      <c r="N1631" s="1359">
        <f t="shared" si="25"/>
        <v>77</v>
      </c>
      <c r="O1631" s="1360"/>
      <c r="P1631" s="1361"/>
      <c r="Q1631" s="1361"/>
      <c r="R1631" s="1361"/>
      <c r="S1631" s="1361"/>
      <c r="T1631" s="1361"/>
      <c r="U1631" s="1361"/>
      <c r="V1631" s="1361"/>
      <c r="W1631" s="1361"/>
      <c r="X1631" s="1361"/>
      <c r="Y1631" s="1361"/>
      <c r="Z1631" s="1361"/>
      <c r="AA1631" s="1361"/>
      <c r="AB1631" s="1361"/>
      <c r="AC1631" s="1361"/>
      <c r="AD1631" s="1361"/>
      <c r="AE1631" s="1361"/>
      <c r="AF1631" s="1361"/>
      <c r="AG1631" s="1361"/>
      <c r="AH1631" s="1361"/>
      <c r="AI1631" s="1361"/>
      <c r="AJ1631" s="1361"/>
      <c r="AK1631" s="1361"/>
      <c r="AL1631" s="1361"/>
      <c r="AM1631" s="1361"/>
      <c r="AN1631" s="1361"/>
      <c r="AO1631" s="1361"/>
      <c r="AP1631" s="1361"/>
      <c r="AQ1631" s="1361"/>
      <c r="AR1631" s="1361"/>
      <c r="AS1631" s="1361"/>
      <c r="AT1631" s="1361"/>
      <c r="AU1631" s="1361"/>
      <c r="AV1631" s="1361"/>
      <c r="AW1631" s="1361"/>
      <c r="AX1631" s="1361"/>
      <c r="AY1631" s="1361"/>
      <c r="AZ1631" s="1361"/>
      <c r="BA1631" s="310"/>
      <c r="BB1631" s="310"/>
      <c r="BC1631" s="418"/>
      <c r="BD1631" s="418"/>
      <c r="BE1631" s="419"/>
      <c r="BF1631" s="419"/>
      <c r="BG1631" s="418"/>
      <c r="BH1631" s="418"/>
      <c r="BI1631" s="418"/>
      <c r="BJ1631" s="418"/>
      <c r="BK1631" s="418"/>
      <c r="BL1631" s="418"/>
      <c r="BM1631" s="192"/>
      <c r="BN1631" s="418"/>
      <c r="BO1631" s="418"/>
      <c r="BP1631" s="418"/>
      <c r="BQ1631" s="418"/>
      <c r="BR1631" s="418"/>
      <c r="BS1631" s="418"/>
      <c r="BT1631" s="418"/>
      <c r="BU1631" s="418"/>
      <c r="BV1631" s="418"/>
      <c r="BW1631" s="418"/>
      <c r="BX1631" s="418"/>
      <c r="BY1631" s="418"/>
      <c r="BZ1631" s="418"/>
      <c r="CA1631" s="418"/>
      <c r="CB1631" s="418"/>
      <c r="CC1631" s="418"/>
      <c r="CD1631" s="418"/>
      <c r="CE1631" s="418"/>
      <c r="CF1631" s="418"/>
      <c r="CG1631" s="418"/>
      <c r="CH1631" s="418"/>
    </row>
    <row r="1632" spans="1:86" s="1362" customFormat="1">
      <c r="A1632" s="537" t="s">
        <v>39</v>
      </c>
      <c r="B1632" s="537" t="s">
        <v>39</v>
      </c>
      <c r="C1632" s="537" t="s">
        <v>736</v>
      </c>
      <c r="D1632" s="537">
        <v>2016</v>
      </c>
      <c r="E1632" s="1357" t="s">
        <v>24</v>
      </c>
      <c r="F1632" s="537" t="s">
        <v>101</v>
      </c>
      <c r="G1632" s="537" t="s">
        <v>751</v>
      </c>
      <c r="H1632" s="1358" t="s">
        <v>1128</v>
      </c>
      <c r="I1632" s="537" t="s">
        <v>2797</v>
      </c>
      <c r="J1632" s="537" t="s">
        <v>1082</v>
      </c>
      <c r="K1632" s="369">
        <v>0</v>
      </c>
      <c r="L1632" s="369">
        <v>5</v>
      </c>
      <c r="M1632" s="369">
        <v>0</v>
      </c>
      <c r="N1632" s="1359">
        <f t="shared" si="25"/>
        <v>5</v>
      </c>
      <c r="O1632" s="1360"/>
      <c r="P1632" s="1361"/>
      <c r="Q1632" s="1361"/>
      <c r="R1632" s="1361"/>
      <c r="S1632" s="1361"/>
      <c r="T1632" s="1361"/>
      <c r="U1632" s="1361"/>
      <c r="V1632" s="1361"/>
      <c r="W1632" s="1361"/>
      <c r="X1632" s="1361"/>
      <c r="Y1632" s="1361"/>
      <c r="Z1632" s="1361"/>
      <c r="AA1632" s="1361"/>
      <c r="AB1632" s="1361"/>
      <c r="AC1632" s="1361"/>
      <c r="AD1632" s="1361"/>
      <c r="AE1632" s="1361"/>
      <c r="AF1632" s="1361"/>
      <c r="AG1632" s="1361"/>
      <c r="AH1632" s="1361"/>
      <c r="AI1632" s="1361"/>
      <c r="AJ1632" s="1361"/>
      <c r="AK1632" s="1361"/>
      <c r="AL1632" s="1361"/>
      <c r="AM1632" s="1361"/>
      <c r="AN1632" s="1361"/>
      <c r="AO1632" s="1361"/>
      <c r="AP1632" s="1361"/>
      <c r="AQ1632" s="1361"/>
      <c r="AR1632" s="1361"/>
      <c r="AS1632" s="1361"/>
      <c r="AT1632" s="1361"/>
      <c r="AU1632" s="1361"/>
      <c r="AV1632" s="1361"/>
      <c r="AW1632" s="1361"/>
      <c r="AX1632" s="1361"/>
      <c r="AY1632" s="1361"/>
      <c r="AZ1632" s="1361"/>
      <c r="BA1632" s="310"/>
      <c r="BB1632" s="310"/>
      <c r="BC1632" s="418"/>
      <c r="BD1632" s="418"/>
      <c r="BE1632" s="419"/>
      <c r="BF1632" s="419"/>
      <c r="BG1632" s="418"/>
      <c r="BH1632" s="418"/>
      <c r="BI1632" s="418"/>
      <c r="BJ1632" s="418"/>
      <c r="BK1632" s="418"/>
      <c r="BL1632" s="418"/>
      <c r="BM1632" s="192"/>
      <c r="BN1632" s="418"/>
      <c r="BO1632" s="418"/>
      <c r="BP1632" s="418"/>
      <c r="BQ1632" s="418"/>
      <c r="BR1632" s="418"/>
      <c r="BS1632" s="418"/>
      <c r="BT1632" s="418"/>
      <c r="BU1632" s="418"/>
      <c r="BV1632" s="418"/>
      <c r="BW1632" s="418"/>
      <c r="BX1632" s="418"/>
      <c r="BY1632" s="418"/>
      <c r="BZ1632" s="418"/>
      <c r="CA1632" s="418"/>
      <c r="CB1632" s="418"/>
      <c r="CC1632" s="418"/>
      <c r="CD1632" s="418"/>
      <c r="CE1632" s="418"/>
      <c r="CF1632" s="418"/>
      <c r="CG1632" s="418"/>
      <c r="CH1632" s="418"/>
    </row>
    <row r="1633" spans="1:86" s="1362" customFormat="1">
      <c r="A1633" s="537" t="s">
        <v>39</v>
      </c>
      <c r="B1633" s="537" t="s">
        <v>39</v>
      </c>
      <c r="C1633" s="537" t="s">
        <v>736</v>
      </c>
      <c r="D1633" s="537">
        <v>2016</v>
      </c>
      <c r="E1633" s="1357" t="s">
        <v>24</v>
      </c>
      <c r="F1633" s="537" t="s">
        <v>101</v>
      </c>
      <c r="G1633" s="537" t="s">
        <v>751</v>
      </c>
      <c r="H1633" s="1358" t="s">
        <v>1139</v>
      </c>
      <c r="I1633" s="1348" t="s">
        <v>2095</v>
      </c>
      <c r="J1633" s="537" t="s">
        <v>1082</v>
      </c>
      <c r="K1633" s="369">
        <v>0</v>
      </c>
      <c r="L1633" s="369">
        <v>907</v>
      </c>
      <c r="M1633" s="369">
        <v>0</v>
      </c>
      <c r="N1633" s="1359">
        <f t="shared" si="25"/>
        <v>907</v>
      </c>
      <c r="O1633" s="1360"/>
      <c r="P1633" s="1361"/>
      <c r="Q1633" s="1361"/>
      <c r="R1633" s="1361"/>
      <c r="S1633" s="1361"/>
      <c r="T1633" s="1361"/>
      <c r="U1633" s="1361"/>
      <c r="V1633" s="1361"/>
      <c r="W1633" s="1361"/>
      <c r="X1633" s="1361"/>
      <c r="Y1633" s="1361"/>
      <c r="Z1633" s="1361"/>
      <c r="AA1633" s="1361"/>
      <c r="AB1633" s="1361"/>
      <c r="AC1633" s="1361"/>
      <c r="AD1633" s="1361"/>
      <c r="AE1633" s="1361"/>
      <c r="AF1633" s="1361"/>
      <c r="AG1633" s="1361"/>
      <c r="AH1633" s="1361"/>
      <c r="AI1633" s="1361"/>
      <c r="AJ1633" s="1361"/>
      <c r="AK1633" s="1361"/>
      <c r="AL1633" s="1361"/>
      <c r="AM1633" s="1361"/>
      <c r="AN1633" s="1361"/>
      <c r="AO1633" s="1361"/>
      <c r="AP1633" s="1361"/>
      <c r="AQ1633" s="1361"/>
      <c r="AR1633" s="1361"/>
      <c r="AS1633" s="1361"/>
      <c r="AT1633" s="1361"/>
      <c r="AU1633" s="1361"/>
      <c r="AV1633" s="1361"/>
      <c r="AW1633" s="1361"/>
      <c r="AX1633" s="1361"/>
      <c r="AY1633" s="1361"/>
      <c r="AZ1633" s="1361"/>
      <c r="BA1633" s="310"/>
      <c r="BB1633" s="310"/>
      <c r="BC1633" s="418"/>
      <c r="BD1633" s="418"/>
      <c r="BE1633" s="419"/>
      <c r="BF1633" s="419"/>
      <c r="BG1633" s="418"/>
      <c r="BH1633" s="418"/>
      <c r="BI1633" s="418"/>
      <c r="BJ1633" s="418"/>
      <c r="BK1633" s="418"/>
      <c r="BL1633" s="418"/>
      <c r="BM1633" s="192"/>
      <c r="BN1633" s="418"/>
      <c r="BO1633" s="418"/>
      <c r="BP1633" s="418"/>
      <c r="BQ1633" s="418"/>
      <c r="BR1633" s="418"/>
      <c r="BS1633" s="418"/>
      <c r="BT1633" s="418"/>
      <c r="BU1633" s="418"/>
      <c r="BV1633" s="418"/>
      <c r="BW1633" s="418"/>
      <c r="BX1633" s="418"/>
      <c r="BY1633" s="418"/>
      <c r="BZ1633" s="418"/>
      <c r="CA1633" s="418"/>
      <c r="CB1633" s="418"/>
      <c r="CC1633" s="418"/>
      <c r="CD1633" s="418"/>
      <c r="CE1633" s="418"/>
      <c r="CF1633" s="418"/>
      <c r="CG1633" s="418"/>
      <c r="CH1633" s="418"/>
    </row>
    <row r="1634" spans="1:86" s="1362" customFormat="1">
      <c r="A1634" s="537" t="s">
        <v>39</v>
      </c>
      <c r="B1634" s="537" t="s">
        <v>39</v>
      </c>
      <c r="C1634" s="537" t="s">
        <v>736</v>
      </c>
      <c r="D1634" s="537">
        <v>2016</v>
      </c>
      <c r="E1634" s="1357" t="s">
        <v>24</v>
      </c>
      <c r="F1634" s="537" t="s">
        <v>101</v>
      </c>
      <c r="G1634" s="537" t="s">
        <v>751</v>
      </c>
      <c r="H1634" s="1358" t="s">
        <v>1165</v>
      </c>
      <c r="I1634" s="537" t="s">
        <v>2797</v>
      </c>
      <c r="J1634" s="537" t="s">
        <v>1082</v>
      </c>
      <c r="K1634" s="369">
        <v>0</v>
      </c>
      <c r="L1634" s="369">
        <v>3</v>
      </c>
      <c r="M1634" s="369">
        <v>0</v>
      </c>
      <c r="N1634" s="1359">
        <f t="shared" si="25"/>
        <v>3</v>
      </c>
      <c r="O1634" s="1360"/>
      <c r="P1634" s="1361"/>
      <c r="Q1634" s="1361"/>
      <c r="R1634" s="1361"/>
      <c r="S1634" s="1361"/>
      <c r="T1634" s="1361"/>
      <c r="U1634" s="1361"/>
      <c r="V1634" s="1361"/>
      <c r="W1634" s="1361"/>
      <c r="X1634" s="1361"/>
      <c r="Y1634" s="1361"/>
      <c r="Z1634" s="1361"/>
      <c r="AA1634" s="1361"/>
      <c r="AB1634" s="1361"/>
      <c r="AC1634" s="1361"/>
      <c r="AD1634" s="1361"/>
      <c r="AE1634" s="1361"/>
      <c r="AF1634" s="1361"/>
      <c r="AG1634" s="1361"/>
      <c r="AH1634" s="1361"/>
      <c r="AI1634" s="1361"/>
      <c r="AJ1634" s="1361"/>
      <c r="AK1634" s="1361"/>
      <c r="AL1634" s="1361"/>
      <c r="AM1634" s="1361"/>
      <c r="AN1634" s="1361"/>
      <c r="AO1634" s="1361"/>
      <c r="AP1634" s="1361"/>
      <c r="AQ1634" s="1361"/>
      <c r="AR1634" s="1361"/>
      <c r="AS1634" s="1361"/>
      <c r="AT1634" s="1361"/>
      <c r="AU1634" s="1361"/>
      <c r="AV1634" s="1361"/>
      <c r="AW1634" s="1361"/>
      <c r="AX1634" s="1361"/>
      <c r="AY1634" s="1361"/>
      <c r="AZ1634" s="1361"/>
      <c r="BA1634" s="310"/>
      <c r="BB1634" s="310"/>
      <c r="BC1634" s="418"/>
      <c r="BD1634" s="418"/>
      <c r="BE1634" s="419"/>
      <c r="BF1634" s="419"/>
      <c r="BG1634" s="418"/>
      <c r="BH1634" s="418"/>
      <c r="BI1634" s="418"/>
      <c r="BJ1634" s="418"/>
      <c r="BK1634" s="418"/>
      <c r="BL1634" s="418"/>
      <c r="BM1634" s="192"/>
      <c r="BN1634" s="418"/>
      <c r="BO1634" s="418"/>
      <c r="BP1634" s="418"/>
      <c r="BQ1634" s="418"/>
      <c r="BR1634" s="418"/>
      <c r="BS1634" s="418"/>
      <c r="BT1634" s="418"/>
      <c r="BU1634" s="418"/>
      <c r="BV1634" s="418"/>
      <c r="BW1634" s="418"/>
      <c r="BX1634" s="418"/>
      <c r="BY1634" s="418"/>
      <c r="BZ1634" s="418"/>
      <c r="CA1634" s="418"/>
      <c r="CB1634" s="418"/>
      <c r="CC1634" s="418"/>
      <c r="CD1634" s="418"/>
      <c r="CE1634" s="418"/>
      <c r="CF1634" s="418"/>
      <c r="CG1634" s="418"/>
      <c r="CH1634" s="418"/>
    </row>
    <row r="1635" spans="1:86" s="1362" customFormat="1">
      <c r="A1635" s="537" t="s">
        <v>39</v>
      </c>
      <c r="B1635" s="537" t="s">
        <v>39</v>
      </c>
      <c r="C1635" s="537" t="s">
        <v>736</v>
      </c>
      <c r="D1635" s="537">
        <v>2016</v>
      </c>
      <c r="E1635" s="1357" t="s">
        <v>24</v>
      </c>
      <c r="F1635" s="537" t="s">
        <v>101</v>
      </c>
      <c r="G1635" s="537" t="s">
        <v>751</v>
      </c>
      <c r="H1635" s="1358" t="s">
        <v>628</v>
      </c>
      <c r="I1635" s="537" t="s">
        <v>2797</v>
      </c>
      <c r="J1635" s="537" t="s">
        <v>1082</v>
      </c>
      <c r="K1635" s="369">
        <v>0</v>
      </c>
      <c r="L1635" s="369">
        <v>13</v>
      </c>
      <c r="M1635" s="369">
        <v>0</v>
      </c>
      <c r="N1635" s="1359">
        <f t="shared" si="25"/>
        <v>13</v>
      </c>
      <c r="O1635" s="1360"/>
      <c r="P1635" s="1361"/>
      <c r="Q1635" s="1361"/>
      <c r="R1635" s="1361"/>
      <c r="S1635" s="1361"/>
      <c r="T1635" s="1361"/>
      <c r="U1635" s="1361"/>
      <c r="V1635" s="1361"/>
      <c r="W1635" s="1361"/>
      <c r="X1635" s="1361"/>
      <c r="Y1635" s="1361"/>
      <c r="Z1635" s="1361"/>
      <c r="AA1635" s="1361"/>
      <c r="AB1635" s="1361"/>
      <c r="AC1635" s="1361"/>
      <c r="AD1635" s="1361"/>
      <c r="AE1635" s="1361"/>
      <c r="AF1635" s="1361"/>
      <c r="AG1635" s="1361"/>
      <c r="AH1635" s="1361"/>
      <c r="AI1635" s="1361"/>
      <c r="AJ1635" s="1361"/>
      <c r="AK1635" s="1361"/>
      <c r="AL1635" s="1361"/>
      <c r="AM1635" s="1361"/>
      <c r="AN1635" s="1361"/>
      <c r="AO1635" s="1361"/>
      <c r="AP1635" s="1361"/>
      <c r="AQ1635" s="1361"/>
      <c r="AR1635" s="1361"/>
      <c r="AS1635" s="1361"/>
      <c r="AT1635" s="1361"/>
      <c r="AU1635" s="1361"/>
      <c r="AV1635" s="1361"/>
      <c r="AW1635" s="1361"/>
      <c r="AX1635" s="1361"/>
      <c r="AY1635" s="1361"/>
      <c r="AZ1635" s="1361"/>
      <c r="BA1635" s="310"/>
      <c r="BB1635" s="310"/>
      <c r="BC1635" s="418"/>
      <c r="BD1635" s="418"/>
      <c r="BE1635" s="419"/>
      <c r="BF1635" s="419"/>
      <c r="BG1635" s="418"/>
      <c r="BH1635" s="418"/>
      <c r="BI1635" s="418"/>
      <c r="BJ1635" s="418"/>
      <c r="BK1635" s="418"/>
      <c r="BL1635" s="418"/>
      <c r="BM1635" s="192"/>
      <c r="BN1635" s="418"/>
      <c r="BO1635" s="418"/>
      <c r="BP1635" s="418"/>
      <c r="BQ1635" s="418"/>
      <c r="BR1635" s="418"/>
      <c r="BS1635" s="418"/>
      <c r="BT1635" s="418"/>
      <c r="BU1635" s="418"/>
      <c r="BV1635" s="418"/>
      <c r="BW1635" s="418"/>
      <c r="BX1635" s="418"/>
      <c r="BY1635" s="418"/>
      <c r="BZ1635" s="418"/>
      <c r="CA1635" s="418"/>
      <c r="CB1635" s="418"/>
      <c r="CC1635" s="418"/>
      <c r="CD1635" s="418"/>
      <c r="CE1635" s="418"/>
      <c r="CF1635" s="418"/>
      <c r="CG1635" s="418"/>
      <c r="CH1635" s="418"/>
    </row>
    <row r="1636" spans="1:86" s="1362" customFormat="1">
      <c r="A1636" s="537" t="s">
        <v>39</v>
      </c>
      <c r="B1636" s="537" t="s">
        <v>39</v>
      </c>
      <c r="C1636" s="537" t="s">
        <v>736</v>
      </c>
      <c r="D1636" s="537">
        <v>2016</v>
      </c>
      <c r="E1636" s="1357" t="s">
        <v>24</v>
      </c>
      <c r="F1636" s="537" t="s">
        <v>101</v>
      </c>
      <c r="G1636" s="537" t="s">
        <v>752</v>
      </c>
      <c r="H1636" s="1358" t="s">
        <v>100</v>
      </c>
      <c r="I1636" s="537" t="s">
        <v>2797</v>
      </c>
      <c r="J1636" s="537" t="s">
        <v>1079</v>
      </c>
      <c r="K1636" s="369">
        <v>0</v>
      </c>
      <c r="L1636" s="369">
        <v>2</v>
      </c>
      <c r="M1636" s="369">
        <v>0</v>
      </c>
      <c r="N1636" s="1359">
        <f t="shared" si="25"/>
        <v>2</v>
      </c>
      <c r="O1636" s="1360"/>
      <c r="P1636" s="1361"/>
      <c r="Q1636" s="1361"/>
      <c r="R1636" s="1361"/>
      <c r="S1636" s="1361"/>
      <c r="T1636" s="1361"/>
      <c r="U1636" s="1361"/>
      <c r="V1636" s="1361"/>
      <c r="W1636" s="1361"/>
      <c r="X1636" s="1361"/>
      <c r="Y1636" s="1361"/>
      <c r="Z1636" s="1361"/>
      <c r="AA1636" s="1361"/>
      <c r="AB1636" s="1361"/>
      <c r="AC1636" s="1361"/>
      <c r="AD1636" s="1361"/>
      <c r="AE1636" s="1361"/>
      <c r="AF1636" s="1361"/>
      <c r="AG1636" s="1361"/>
      <c r="AH1636" s="1361"/>
      <c r="AI1636" s="1361"/>
      <c r="AJ1636" s="1361"/>
      <c r="AK1636" s="1361"/>
      <c r="AL1636" s="1361"/>
      <c r="AM1636" s="1361"/>
      <c r="AN1636" s="1361"/>
      <c r="AO1636" s="1361"/>
      <c r="AP1636" s="1361"/>
      <c r="AQ1636" s="1361"/>
      <c r="AR1636" s="1361"/>
      <c r="AS1636" s="1361"/>
      <c r="AT1636" s="1361"/>
      <c r="AU1636" s="1361"/>
      <c r="AV1636" s="1361"/>
      <c r="AW1636" s="1361"/>
      <c r="AX1636" s="1361"/>
      <c r="AY1636" s="1361"/>
      <c r="AZ1636" s="1361"/>
      <c r="BA1636" s="310"/>
      <c r="BB1636" s="310"/>
      <c r="BC1636" s="418"/>
      <c r="BD1636" s="418"/>
      <c r="BE1636" s="419"/>
      <c r="BF1636" s="419"/>
      <c r="BG1636" s="418"/>
      <c r="BH1636" s="418"/>
      <c r="BI1636" s="418"/>
      <c r="BJ1636" s="418"/>
      <c r="BK1636" s="418"/>
      <c r="BL1636" s="418"/>
      <c r="BM1636" s="192"/>
      <c r="BN1636" s="418"/>
      <c r="BO1636" s="418"/>
      <c r="BP1636" s="418"/>
      <c r="BQ1636" s="418"/>
      <c r="BR1636" s="418"/>
      <c r="BS1636" s="418"/>
      <c r="BT1636" s="418"/>
      <c r="BU1636" s="418"/>
      <c r="BV1636" s="418"/>
      <c r="BW1636" s="418"/>
      <c r="BX1636" s="418"/>
      <c r="BY1636" s="418"/>
      <c r="BZ1636" s="418"/>
      <c r="CA1636" s="418"/>
      <c r="CB1636" s="418"/>
      <c r="CC1636" s="418"/>
      <c r="CD1636" s="418"/>
      <c r="CE1636" s="418"/>
      <c r="CF1636" s="418"/>
      <c r="CG1636" s="418"/>
      <c r="CH1636" s="418"/>
    </row>
    <row r="1637" spans="1:86" s="1362" customFormat="1">
      <c r="A1637" s="537" t="s">
        <v>39</v>
      </c>
      <c r="B1637" s="537" t="s">
        <v>39</v>
      </c>
      <c r="C1637" s="537" t="s">
        <v>736</v>
      </c>
      <c r="D1637" s="537">
        <v>2016</v>
      </c>
      <c r="E1637" s="1357" t="s">
        <v>24</v>
      </c>
      <c r="F1637" s="537" t="s">
        <v>101</v>
      </c>
      <c r="G1637" s="537" t="s">
        <v>752</v>
      </c>
      <c r="H1637" s="1358" t="s">
        <v>493</v>
      </c>
      <c r="I1637" s="1348" t="s">
        <v>2095</v>
      </c>
      <c r="J1637" s="537" t="s">
        <v>1079</v>
      </c>
      <c r="K1637" s="369">
        <v>0</v>
      </c>
      <c r="L1637" s="369">
        <v>2</v>
      </c>
      <c r="M1637" s="369">
        <v>0</v>
      </c>
      <c r="N1637" s="1359">
        <f t="shared" si="25"/>
        <v>2</v>
      </c>
      <c r="O1637" s="1360"/>
      <c r="P1637" s="1361"/>
      <c r="Q1637" s="1361"/>
      <c r="R1637" s="1361"/>
      <c r="S1637" s="1361"/>
      <c r="T1637" s="1361"/>
      <c r="U1637" s="1361"/>
      <c r="V1637" s="1361"/>
      <c r="W1637" s="1361"/>
      <c r="X1637" s="1361"/>
      <c r="Y1637" s="1361"/>
      <c r="Z1637" s="1361"/>
      <c r="AA1637" s="1361"/>
      <c r="AB1637" s="1361"/>
      <c r="AC1637" s="1361"/>
      <c r="AD1637" s="1361"/>
      <c r="AE1637" s="1361"/>
      <c r="AF1637" s="1361"/>
      <c r="AG1637" s="1361"/>
      <c r="AH1637" s="1361"/>
      <c r="AI1637" s="1361"/>
      <c r="AJ1637" s="1361"/>
      <c r="AK1637" s="1361"/>
      <c r="AL1637" s="1361"/>
      <c r="AM1637" s="1361"/>
      <c r="AN1637" s="1361"/>
      <c r="AO1637" s="1361"/>
      <c r="AP1637" s="1361"/>
      <c r="AQ1637" s="1361"/>
      <c r="AR1637" s="1361"/>
      <c r="AS1637" s="1361"/>
      <c r="AT1637" s="1361"/>
      <c r="AU1637" s="1361"/>
      <c r="AV1637" s="1361"/>
      <c r="AW1637" s="1361"/>
      <c r="AX1637" s="1361"/>
      <c r="AY1637" s="1361"/>
      <c r="AZ1637" s="1361"/>
      <c r="BA1637" s="310"/>
      <c r="BB1637" s="310"/>
      <c r="BC1637" s="418"/>
      <c r="BD1637" s="418"/>
      <c r="BE1637" s="419"/>
      <c r="BF1637" s="419"/>
      <c r="BG1637" s="418"/>
      <c r="BH1637" s="418"/>
      <c r="BI1637" s="418"/>
      <c r="BJ1637" s="418"/>
      <c r="BK1637" s="418"/>
      <c r="BL1637" s="418"/>
      <c r="BM1637" s="192"/>
      <c r="BN1637" s="418"/>
      <c r="BO1637" s="418"/>
      <c r="BP1637" s="418"/>
      <c r="BQ1637" s="418"/>
      <c r="BR1637" s="418"/>
      <c r="BS1637" s="418"/>
      <c r="BT1637" s="418"/>
      <c r="BU1637" s="418"/>
      <c r="BV1637" s="418"/>
      <c r="BW1637" s="418"/>
      <c r="BX1637" s="418"/>
      <c r="BY1637" s="418"/>
      <c r="BZ1637" s="418"/>
      <c r="CA1637" s="418"/>
      <c r="CB1637" s="418"/>
      <c r="CC1637" s="418"/>
      <c r="CD1637" s="418"/>
      <c r="CE1637" s="418"/>
      <c r="CF1637" s="418"/>
      <c r="CG1637" s="418"/>
      <c r="CH1637" s="418"/>
    </row>
    <row r="1638" spans="1:86" s="1362" customFormat="1">
      <c r="A1638" s="537" t="s">
        <v>39</v>
      </c>
      <c r="B1638" s="537" t="s">
        <v>39</v>
      </c>
      <c r="C1638" s="537" t="s">
        <v>736</v>
      </c>
      <c r="D1638" s="537">
        <v>2016</v>
      </c>
      <c r="E1638" s="1357" t="s">
        <v>24</v>
      </c>
      <c r="F1638" s="537" t="s">
        <v>101</v>
      </c>
      <c r="G1638" s="537" t="s">
        <v>752</v>
      </c>
      <c r="H1638" s="1358" t="s">
        <v>1142</v>
      </c>
      <c r="I1638" s="537" t="s">
        <v>2797</v>
      </c>
      <c r="J1638" s="537" t="s">
        <v>1079</v>
      </c>
      <c r="K1638" s="369">
        <v>0</v>
      </c>
      <c r="L1638" s="369">
        <v>402</v>
      </c>
      <c r="M1638" s="369">
        <v>0</v>
      </c>
      <c r="N1638" s="1359">
        <f t="shared" si="25"/>
        <v>402</v>
      </c>
      <c r="O1638" s="1360"/>
      <c r="P1638" s="1361"/>
      <c r="Q1638" s="1361"/>
      <c r="R1638" s="1361"/>
      <c r="S1638" s="1361"/>
      <c r="T1638" s="1361"/>
      <c r="U1638" s="1361"/>
      <c r="V1638" s="1361"/>
      <c r="W1638" s="1361"/>
      <c r="X1638" s="1361"/>
      <c r="Y1638" s="1361"/>
      <c r="Z1638" s="1361"/>
      <c r="AA1638" s="1361"/>
      <c r="AB1638" s="1361"/>
      <c r="AC1638" s="1361"/>
      <c r="AD1638" s="1361"/>
      <c r="AE1638" s="1361"/>
      <c r="AF1638" s="1361"/>
      <c r="AG1638" s="1361"/>
      <c r="AH1638" s="1361"/>
      <c r="AI1638" s="1361"/>
      <c r="AJ1638" s="1361"/>
      <c r="AK1638" s="1361"/>
      <c r="AL1638" s="1361"/>
      <c r="AM1638" s="1361"/>
      <c r="AN1638" s="1361"/>
      <c r="AO1638" s="1361"/>
      <c r="AP1638" s="1361"/>
      <c r="AQ1638" s="1361"/>
      <c r="AR1638" s="1361"/>
      <c r="AS1638" s="1361"/>
      <c r="AT1638" s="1361"/>
      <c r="AU1638" s="1361"/>
      <c r="AV1638" s="1361"/>
      <c r="AW1638" s="1361"/>
      <c r="AX1638" s="1361"/>
      <c r="AY1638" s="1361"/>
      <c r="AZ1638" s="1361"/>
      <c r="BA1638" s="310"/>
      <c r="BB1638" s="310"/>
      <c r="BC1638" s="418"/>
      <c r="BD1638" s="418"/>
      <c r="BE1638" s="419"/>
      <c r="BF1638" s="419"/>
      <c r="BG1638" s="418"/>
      <c r="BH1638" s="418"/>
      <c r="BI1638" s="418"/>
      <c r="BJ1638" s="418"/>
      <c r="BK1638" s="418"/>
      <c r="BL1638" s="418"/>
      <c r="BM1638" s="192"/>
      <c r="BN1638" s="418"/>
      <c r="BO1638" s="418"/>
      <c r="BP1638" s="418"/>
      <c r="BQ1638" s="418"/>
      <c r="BR1638" s="418"/>
      <c r="BS1638" s="418"/>
      <c r="BT1638" s="418"/>
      <c r="BU1638" s="418"/>
      <c r="BV1638" s="418"/>
      <c r="BW1638" s="418"/>
      <c r="BX1638" s="418"/>
      <c r="BY1638" s="418"/>
      <c r="BZ1638" s="418"/>
      <c r="CA1638" s="418"/>
      <c r="CB1638" s="418"/>
      <c r="CC1638" s="418"/>
      <c r="CD1638" s="418"/>
      <c r="CE1638" s="418"/>
      <c r="CF1638" s="418"/>
      <c r="CG1638" s="418"/>
      <c r="CH1638" s="418"/>
    </row>
    <row r="1639" spans="1:86" s="1362" customFormat="1">
      <c r="A1639" s="537" t="s">
        <v>39</v>
      </c>
      <c r="B1639" s="537" t="s">
        <v>39</v>
      </c>
      <c r="C1639" s="537" t="s">
        <v>736</v>
      </c>
      <c r="D1639" s="537">
        <v>2016</v>
      </c>
      <c r="E1639" s="1357" t="s">
        <v>24</v>
      </c>
      <c r="F1639" s="537" t="s">
        <v>101</v>
      </c>
      <c r="G1639" s="537" t="s">
        <v>752</v>
      </c>
      <c r="H1639" s="1358" t="s">
        <v>1119</v>
      </c>
      <c r="I1639" s="537" t="s">
        <v>2797</v>
      </c>
      <c r="J1639" s="537" t="s">
        <v>1079</v>
      </c>
      <c r="K1639" s="369">
        <v>0</v>
      </c>
      <c r="L1639" s="369">
        <v>10</v>
      </c>
      <c r="M1639" s="369">
        <v>0</v>
      </c>
      <c r="N1639" s="1359">
        <f t="shared" si="25"/>
        <v>10</v>
      </c>
      <c r="O1639" s="1360"/>
      <c r="P1639" s="1361"/>
      <c r="Q1639" s="1361"/>
      <c r="R1639" s="1361"/>
      <c r="S1639" s="1361"/>
      <c r="T1639" s="1361"/>
      <c r="U1639" s="1361"/>
      <c r="V1639" s="1361"/>
      <c r="W1639" s="1361"/>
      <c r="X1639" s="1361"/>
      <c r="Y1639" s="1361"/>
      <c r="Z1639" s="1361"/>
      <c r="AA1639" s="1361"/>
      <c r="AB1639" s="1361"/>
      <c r="AC1639" s="1361"/>
      <c r="AD1639" s="1361"/>
      <c r="AE1639" s="1361"/>
      <c r="AF1639" s="1361"/>
      <c r="AG1639" s="1361"/>
      <c r="AH1639" s="1361"/>
      <c r="AI1639" s="1361"/>
      <c r="AJ1639" s="1361"/>
      <c r="AK1639" s="1361"/>
      <c r="AL1639" s="1361"/>
      <c r="AM1639" s="1361"/>
      <c r="AN1639" s="1361"/>
      <c r="AO1639" s="1361"/>
      <c r="AP1639" s="1361"/>
      <c r="AQ1639" s="1361"/>
      <c r="AR1639" s="1361"/>
      <c r="AS1639" s="1361"/>
      <c r="AT1639" s="1361"/>
      <c r="AU1639" s="1361"/>
      <c r="AV1639" s="1361"/>
      <c r="AW1639" s="1361"/>
      <c r="AX1639" s="1361"/>
      <c r="AY1639" s="1361"/>
      <c r="AZ1639" s="1361"/>
      <c r="BA1639" s="310"/>
      <c r="BB1639" s="310"/>
      <c r="BC1639" s="418"/>
      <c r="BD1639" s="418"/>
      <c r="BE1639" s="419"/>
      <c r="BF1639" s="419"/>
      <c r="BG1639" s="418"/>
      <c r="BH1639" s="418"/>
      <c r="BI1639" s="418"/>
      <c r="BJ1639" s="418"/>
      <c r="BK1639" s="418"/>
      <c r="BL1639" s="418"/>
      <c r="BM1639" s="192"/>
      <c r="BN1639" s="418"/>
      <c r="BO1639" s="418"/>
      <c r="BP1639" s="418"/>
      <c r="BQ1639" s="418"/>
      <c r="BR1639" s="418"/>
      <c r="BS1639" s="418"/>
      <c r="BT1639" s="418"/>
      <c r="BU1639" s="418"/>
      <c r="BV1639" s="418"/>
      <c r="BW1639" s="418"/>
      <c r="BX1639" s="418"/>
      <c r="BY1639" s="418"/>
      <c r="BZ1639" s="418"/>
      <c r="CA1639" s="418"/>
      <c r="CB1639" s="418"/>
      <c r="CC1639" s="418"/>
      <c r="CD1639" s="418"/>
      <c r="CE1639" s="418"/>
      <c r="CF1639" s="418"/>
      <c r="CG1639" s="418"/>
      <c r="CH1639" s="418"/>
    </row>
    <row r="1640" spans="1:86" s="1362" customFormat="1">
      <c r="A1640" s="537" t="s">
        <v>39</v>
      </c>
      <c r="B1640" s="537" t="s">
        <v>39</v>
      </c>
      <c r="C1640" s="537" t="s">
        <v>736</v>
      </c>
      <c r="D1640" s="537">
        <v>2016</v>
      </c>
      <c r="E1640" s="1357" t="s">
        <v>24</v>
      </c>
      <c r="F1640" s="537" t="s">
        <v>101</v>
      </c>
      <c r="G1640" s="537" t="s">
        <v>752</v>
      </c>
      <c r="H1640" s="1358" t="s">
        <v>1120</v>
      </c>
      <c r="I1640" s="537" t="s">
        <v>2797</v>
      </c>
      <c r="J1640" s="537" t="s">
        <v>1079</v>
      </c>
      <c r="K1640" s="369">
        <v>0</v>
      </c>
      <c r="L1640" s="369">
        <v>28</v>
      </c>
      <c r="M1640" s="369">
        <v>0</v>
      </c>
      <c r="N1640" s="1359">
        <f t="shared" si="25"/>
        <v>28</v>
      </c>
      <c r="O1640" s="1360"/>
      <c r="P1640" s="1361"/>
      <c r="Q1640" s="1361"/>
      <c r="R1640" s="1361"/>
      <c r="S1640" s="1361"/>
      <c r="T1640" s="1361"/>
      <c r="U1640" s="1361"/>
      <c r="V1640" s="1361"/>
      <c r="W1640" s="1361"/>
      <c r="X1640" s="1361"/>
      <c r="Y1640" s="1361"/>
      <c r="Z1640" s="1361"/>
      <c r="AA1640" s="1361"/>
      <c r="AB1640" s="1361"/>
      <c r="AC1640" s="1361"/>
      <c r="AD1640" s="1361"/>
      <c r="AE1640" s="1361"/>
      <c r="AF1640" s="1361"/>
      <c r="AG1640" s="1361"/>
      <c r="AH1640" s="1361"/>
      <c r="AI1640" s="1361"/>
      <c r="AJ1640" s="1361"/>
      <c r="AK1640" s="1361"/>
      <c r="AL1640" s="1361"/>
      <c r="AM1640" s="1361"/>
      <c r="AN1640" s="1361"/>
      <c r="AO1640" s="1361"/>
      <c r="AP1640" s="1361"/>
      <c r="AQ1640" s="1361"/>
      <c r="AR1640" s="1361"/>
      <c r="AS1640" s="1361"/>
      <c r="AT1640" s="1361"/>
      <c r="AU1640" s="1361"/>
      <c r="AV1640" s="1361"/>
      <c r="AW1640" s="1361"/>
      <c r="AX1640" s="1361"/>
      <c r="AY1640" s="1361"/>
      <c r="AZ1640" s="1361"/>
      <c r="BA1640" s="310"/>
      <c r="BB1640" s="310"/>
      <c r="BC1640" s="418"/>
      <c r="BD1640" s="418"/>
      <c r="BE1640" s="419"/>
      <c r="BF1640" s="419"/>
      <c r="BG1640" s="418"/>
      <c r="BH1640" s="418"/>
      <c r="BI1640" s="418"/>
      <c r="BJ1640" s="418"/>
      <c r="BK1640" s="418"/>
      <c r="BL1640" s="418"/>
      <c r="BM1640" s="192"/>
      <c r="BN1640" s="418"/>
      <c r="BO1640" s="418"/>
      <c r="BP1640" s="418"/>
      <c r="BQ1640" s="418"/>
      <c r="BR1640" s="418"/>
      <c r="BS1640" s="418"/>
      <c r="BT1640" s="418"/>
      <c r="BU1640" s="418"/>
      <c r="BV1640" s="418"/>
      <c r="BW1640" s="418"/>
      <c r="BX1640" s="418"/>
      <c r="BY1640" s="418"/>
      <c r="BZ1640" s="418"/>
      <c r="CA1640" s="418"/>
      <c r="CB1640" s="418"/>
      <c r="CC1640" s="418"/>
      <c r="CD1640" s="418"/>
      <c r="CE1640" s="418"/>
      <c r="CF1640" s="418"/>
      <c r="CG1640" s="418"/>
      <c r="CH1640" s="418"/>
    </row>
    <row r="1641" spans="1:86" s="1362" customFormat="1">
      <c r="A1641" s="537" t="s">
        <v>39</v>
      </c>
      <c r="B1641" s="537" t="s">
        <v>39</v>
      </c>
      <c r="C1641" s="537" t="s">
        <v>736</v>
      </c>
      <c r="D1641" s="537">
        <v>2016</v>
      </c>
      <c r="E1641" s="1357" t="s">
        <v>24</v>
      </c>
      <c r="F1641" s="537" t="s">
        <v>101</v>
      </c>
      <c r="G1641" s="537" t="s">
        <v>752</v>
      </c>
      <c r="H1641" s="1358" t="s">
        <v>1121</v>
      </c>
      <c r="I1641" s="537" t="s">
        <v>2797</v>
      </c>
      <c r="J1641" s="537" t="s">
        <v>1079</v>
      </c>
      <c r="K1641" s="369">
        <v>0</v>
      </c>
      <c r="L1641" s="369">
        <v>215</v>
      </c>
      <c r="M1641" s="369">
        <v>0</v>
      </c>
      <c r="N1641" s="1359">
        <f t="shared" si="25"/>
        <v>215</v>
      </c>
      <c r="O1641" s="1360"/>
      <c r="P1641" s="1361"/>
      <c r="Q1641" s="1361"/>
      <c r="R1641" s="1361"/>
      <c r="S1641" s="1361"/>
      <c r="T1641" s="1361"/>
      <c r="U1641" s="1361"/>
      <c r="V1641" s="1361"/>
      <c r="W1641" s="1361"/>
      <c r="X1641" s="1361"/>
      <c r="Y1641" s="1361"/>
      <c r="Z1641" s="1361"/>
      <c r="AA1641" s="1361"/>
      <c r="AB1641" s="1361"/>
      <c r="AC1641" s="1361"/>
      <c r="AD1641" s="1361"/>
      <c r="AE1641" s="1361"/>
      <c r="AF1641" s="1361"/>
      <c r="AG1641" s="1361"/>
      <c r="AH1641" s="1361"/>
      <c r="AI1641" s="1361"/>
      <c r="AJ1641" s="1361"/>
      <c r="AK1641" s="1361"/>
      <c r="AL1641" s="1361"/>
      <c r="AM1641" s="1361"/>
      <c r="AN1641" s="1361"/>
      <c r="AO1641" s="1361"/>
      <c r="AP1641" s="1361"/>
      <c r="AQ1641" s="1361"/>
      <c r="AR1641" s="1361"/>
      <c r="AS1641" s="1361"/>
      <c r="AT1641" s="1361"/>
      <c r="AU1641" s="1361"/>
      <c r="AV1641" s="1361"/>
      <c r="AW1641" s="1361"/>
      <c r="AX1641" s="1361"/>
      <c r="AY1641" s="1361"/>
      <c r="AZ1641" s="1361"/>
      <c r="BA1641" s="310"/>
      <c r="BB1641" s="310"/>
      <c r="BC1641" s="418"/>
      <c r="BD1641" s="418"/>
      <c r="BE1641" s="419"/>
      <c r="BF1641" s="419"/>
      <c r="BG1641" s="418"/>
      <c r="BH1641" s="418"/>
      <c r="BI1641" s="418"/>
      <c r="BJ1641" s="418"/>
      <c r="BK1641" s="418"/>
      <c r="BL1641" s="418"/>
      <c r="BM1641" s="192"/>
      <c r="BN1641" s="418"/>
      <c r="BO1641" s="418"/>
      <c r="BP1641" s="418"/>
      <c r="BQ1641" s="418"/>
      <c r="BR1641" s="418"/>
      <c r="BS1641" s="418"/>
      <c r="BT1641" s="418"/>
      <c r="BU1641" s="418"/>
      <c r="BV1641" s="418"/>
      <c r="BW1641" s="418"/>
      <c r="BX1641" s="418"/>
      <c r="BY1641" s="418"/>
      <c r="BZ1641" s="418"/>
      <c r="CA1641" s="418"/>
      <c r="CB1641" s="418"/>
      <c r="CC1641" s="418"/>
      <c r="CD1641" s="418"/>
      <c r="CE1641" s="418"/>
      <c r="CF1641" s="418"/>
      <c r="CG1641" s="418"/>
      <c r="CH1641" s="418"/>
    </row>
    <row r="1642" spans="1:86" s="1362" customFormat="1">
      <c r="A1642" s="537" t="s">
        <v>39</v>
      </c>
      <c r="B1642" s="537" t="s">
        <v>39</v>
      </c>
      <c r="C1642" s="537" t="s">
        <v>736</v>
      </c>
      <c r="D1642" s="537">
        <v>2016</v>
      </c>
      <c r="E1642" s="1357" t="s">
        <v>24</v>
      </c>
      <c r="F1642" s="537" t="s">
        <v>101</v>
      </c>
      <c r="G1642" s="537" t="s">
        <v>752</v>
      </c>
      <c r="H1642" s="1358" t="s">
        <v>1391</v>
      </c>
      <c r="I1642" s="537" t="s">
        <v>2797</v>
      </c>
      <c r="J1642" s="537" t="s">
        <v>1079</v>
      </c>
      <c r="K1642" s="369">
        <v>0</v>
      </c>
      <c r="L1642" s="369">
        <v>1</v>
      </c>
      <c r="M1642" s="369">
        <v>0</v>
      </c>
      <c r="N1642" s="1359">
        <f t="shared" si="25"/>
        <v>1</v>
      </c>
      <c r="O1642" s="1360"/>
      <c r="P1642" s="1361"/>
      <c r="Q1642" s="1361"/>
      <c r="R1642" s="1361"/>
      <c r="S1642" s="1361"/>
      <c r="T1642" s="1361"/>
      <c r="U1642" s="1361"/>
      <c r="V1642" s="1361"/>
      <c r="W1642" s="1361"/>
      <c r="X1642" s="1361"/>
      <c r="Y1642" s="1361"/>
      <c r="Z1642" s="1361"/>
      <c r="AA1642" s="1361"/>
      <c r="AB1642" s="1361"/>
      <c r="AC1642" s="1361"/>
      <c r="AD1642" s="1361"/>
      <c r="AE1642" s="1361"/>
      <c r="AF1642" s="1361"/>
      <c r="AG1642" s="1361"/>
      <c r="AH1642" s="1361"/>
      <c r="AI1642" s="1361"/>
      <c r="AJ1642" s="1361"/>
      <c r="AK1642" s="1361"/>
      <c r="AL1642" s="1361"/>
      <c r="AM1642" s="1361"/>
      <c r="AN1642" s="1361"/>
      <c r="AO1642" s="1361"/>
      <c r="AP1642" s="1361"/>
      <c r="AQ1642" s="1361"/>
      <c r="AR1642" s="1361"/>
      <c r="AS1642" s="1361"/>
      <c r="AT1642" s="1361"/>
      <c r="AU1642" s="1361"/>
      <c r="AV1642" s="1361"/>
      <c r="AW1642" s="1361"/>
      <c r="AX1642" s="1361"/>
      <c r="AY1642" s="1361"/>
      <c r="AZ1642" s="1361"/>
      <c r="BA1642" s="310"/>
      <c r="BB1642" s="310"/>
      <c r="BC1642" s="418"/>
      <c r="BD1642" s="418"/>
      <c r="BE1642" s="419"/>
      <c r="BF1642" s="419"/>
      <c r="BG1642" s="418"/>
      <c r="BH1642" s="418"/>
      <c r="BI1642" s="418"/>
      <c r="BJ1642" s="418"/>
      <c r="BK1642" s="418"/>
      <c r="BL1642" s="418"/>
      <c r="BM1642" s="192"/>
      <c r="BN1642" s="418"/>
      <c r="BO1642" s="418"/>
      <c r="BP1642" s="418"/>
      <c r="BQ1642" s="418"/>
      <c r="BR1642" s="418"/>
      <c r="BS1642" s="418"/>
      <c r="BT1642" s="418"/>
      <c r="BU1642" s="418"/>
      <c r="BV1642" s="418"/>
      <c r="BW1642" s="418"/>
      <c r="BX1642" s="418"/>
      <c r="BY1642" s="418"/>
      <c r="BZ1642" s="418"/>
      <c r="CA1642" s="418"/>
      <c r="CB1642" s="418"/>
      <c r="CC1642" s="418"/>
      <c r="CD1642" s="418"/>
      <c r="CE1642" s="418"/>
      <c r="CF1642" s="418"/>
      <c r="CG1642" s="418"/>
      <c r="CH1642" s="418"/>
    </row>
    <row r="1643" spans="1:86" s="1362" customFormat="1">
      <c r="A1643" s="537" t="s">
        <v>39</v>
      </c>
      <c r="B1643" s="537" t="s">
        <v>39</v>
      </c>
      <c r="C1643" s="537" t="s">
        <v>736</v>
      </c>
      <c r="D1643" s="537">
        <v>2016</v>
      </c>
      <c r="E1643" s="1357" t="s">
        <v>24</v>
      </c>
      <c r="F1643" s="537" t="s">
        <v>101</v>
      </c>
      <c r="G1643" s="537" t="s">
        <v>752</v>
      </c>
      <c r="H1643" s="1358" t="s">
        <v>527</v>
      </c>
      <c r="I1643" s="1348" t="s">
        <v>2095</v>
      </c>
      <c r="J1643" s="537" t="s">
        <v>1079</v>
      </c>
      <c r="K1643" s="369">
        <v>0</v>
      </c>
      <c r="L1643" s="369">
        <v>51</v>
      </c>
      <c r="M1643" s="369">
        <v>0</v>
      </c>
      <c r="N1643" s="1359">
        <f t="shared" si="25"/>
        <v>51</v>
      </c>
      <c r="O1643" s="1360"/>
      <c r="P1643" s="1361"/>
      <c r="Q1643" s="1361"/>
      <c r="R1643" s="1361"/>
      <c r="S1643" s="1361"/>
      <c r="T1643" s="1361"/>
      <c r="U1643" s="1361"/>
      <c r="V1643" s="1361"/>
      <c r="W1643" s="1361"/>
      <c r="X1643" s="1361"/>
      <c r="Y1643" s="1361"/>
      <c r="Z1643" s="1361"/>
      <c r="AA1643" s="1361"/>
      <c r="AB1643" s="1361"/>
      <c r="AC1643" s="1361"/>
      <c r="AD1643" s="1361"/>
      <c r="AE1643" s="1361"/>
      <c r="AF1643" s="1361"/>
      <c r="AG1643" s="1361"/>
      <c r="AH1643" s="1361"/>
      <c r="AI1643" s="1361"/>
      <c r="AJ1643" s="1361"/>
      <c r="AK1643" s="1361"/>
      <c r="AL1643" s="1361"/>
      <c r="AM1643" s="1361"/>
      <c r="AN1643" s="1361"/>
      <c r="AO1643" s="1361"/>
      <c r="AP1643" s="1361"/>
      <c r="AQ1643" s="1361"/>
      <c r="AR1643" s="1361"/>
      <c r="AS1643" s="1361"/>
      <c r="AT1643" s="1361"/>
      <c r="AU1643" s="1361"/>
      <c r="AV1643" s="1361"/>
      <c r="AW1643" s="1361"/>
      <c r="AX1643" s="1361"/>
      <c r="AY1643" s="1361"/>
      <c r="AZ1643" s="1361"/>
      <c r="BA1643" s="310"/>
      <c r="BB1643" s="310"/>
      <c r="BC1643" s="418"/>
      <c r="BD1643" s="418"/>
      <c r="BE1643" s="419"/>
      <c r="BF1643" s="419"/>
      <c r="BG1643" s="418"/>
      <c r="BH1643" s="418"/>
      <c r="BI1643" s="418"/>
      <c r="BJ1643" s="418"/>
      <c r="BK1643" s="418"/>
      <c r="BL1643" s="418"/>
      <c r="BM1643" s="192"/>
      <c r="BN1643" s="418"/>
      <c r="BO1643" s="418"/>
      <c r="BP1643" s="418"/>
      <c r="BQ1643" s="418"/>
      <c r="BR1643" s="418"/>
      <c r="BS1643" s="418"/>
      <c r="BT1643" s="418"/>
      <c r="BU1643" s="418"/>
      <c r="BV1643" s="418"/>
      <c r="BW1643" s="418"/>
      <c r="BX1643" s="418"/>
      <c r="BY1643" s="418"/>
      <c r="BZ1643" s="418"/>
      <c r="CA1643" s="418"/>
      <c r="CB1643" s="418"/>
      <c r="CC1643" s="418"/>
      <c r="CD1643" s="418"/>
      <c r="CE1643" s="418"/>
      <c r="CF1643" s="418"/>
      <c r="CG1643" s="418"/>
      <c r="CH1643" s="418"/>
    </row>
    <row r="1644" spans="1:86" s="1362" customFormat="1">
      <c r="A1644" s="537" t="s">
        <v>39</v>
      </c>
      <c r="B1644" s="537" t="s">
        <v>39</v>
      </c>
      <c r="C1644" s="537" t="s">
        <v>736</v>
      </c>
      <c r="D1644" s="537">
        <v>2016</v>
      </c>
      <c r="E1644" s="1357" t="s">
        <v>24</v>
      </c>
      <c r="F1644" s="537" t="s">
        <v>101</v>
      </c>
      <c r="G1644" s="537" t="s">
        <v>752</v>
      </c>
      <c r="H1644" s="1358" t="s">
        <v>528</v>
      </c>
      <c r="I1644" s="1348" t="s">
        <v>2095</v>
      </c>
      <c r="J1644" s="537" t="s">
        <v>1079</v>
      </c>
      <c r="K1644" s="369">
        <v>0</v>
      </c>
      <c r="L1644" s="369">
        <v>2</v>
      </c>
      <c r="M1644" s="369">
        <v>0</v>
      </c>
      <c r="N1644" s="1359">
        <f t="shared" si="25"/>
        <v>2</v>
      </c>
      <c r="O1644" s="1360"/>
      <c r="P1644" s="1361"/>
      <c r="Q1644" s="1361"/>
      <c r="R1644" s="1361"/>
      <c r="S1644" s="1361"/>
      <c r="T1644" s="1361"/>
      <c r="U1644" s="1361"/>
      <c r="V1644" s="1361"/>
      <c r="W1644" s="1361"/>
      <c r="X1644" s="1361"/>
      <c r="Y1644" s="1361"/>
      <c r="Z1644" s="1361"/>
      <c r="AA1644" s="1361"/>
      <c r="AB1644" s="1361"/>
      <c r="AC1644" s="1361"/>
      <c r="AD1644" s="1361"/>
      <c r="AE1644" s="1361"/>
      <c r="AF1644" s="1361"/>
      <c r="AG1644" s="1361"/>
      <c r="AH1644" s="1361"/>
      <c r="AI1644" s="1361"/>
      <c r="AJ1644" s="1361"/>
      <c r="AK1644" s="1361"/>
      <c r="AL1644" s="1361"/>
      <c r="AM1644" s="1361"/>
      <c r="AN1644" s="1361"/>
      <c r="AO1644" s="1361"/>
      <c r="AP1644" s="1361"/>
      <c r="AQ1644" s="1361"/>
      <c r="AR1644" s="1361"/>
      <c r="AS1644" s="1361"/>
      <c r="AT1644" s="1361"/>
      <c r="AU1644" s="1361"/>
      <c r="AV1644" s="1361"/>
      <c r="AW1644" s="1361"/>
      <c r="AX1644" s="1361"/>
      <c r="AY1644" s="1361"/>
      <c r="AZ1644" s="1361"/>
      <c r="BA1644" s="310"/>
      <c r="BB1644" s="310"/>
      <c r="BC1644" s="418"/>
      <c r="BD1644" s="418"/>
      <c r="BE1644" s="419"/>
      <c r="BF1644" s="419"/>
      <c r="BG1644" s="418"/>
      <c r="BH1644" s="418"/>
      <c r="BI1644" s="418"/>
      <c r="BJ1644" s="418"/>
      <c r="BK1644" s="418"/>
      <c r="BL1644" s="418"/>
      <c r="BM1644" s="192"/>
      <c r="BN1644" s="418"/>
      <c r="BO1644" s="418"/>
      <c r="BP1644" s="418"/>
      <c r="BQ1644" s="418"/>
      <c r="BR1644" s="418"/>
      <c r="BS1644" s="418"/>
      <c r="BT1644" s="418"/>
      <c r="BU1644" s="418"/>
      <c r="BV1644" s="418"/>
      <c r="BW1644" s="418"/>
      <c r="BX1644" s="418"/>
      <c r="BY1644" s="418"/>
      <c r="BZ1644" s="418"/>
      <c r="CA1644" s="418"/>
      <c r="CB1644" s="418"/>
      <c r="CC1644" s="418"/>
      <c r="CD1644" s="418"/>
      <c r="CE1644" s="418"/>
      <c r="CF1644" s="418"/>
      <c r="CG1644" s="418"/>
      <c r="CH1644" s="418"/>
    </row>
    <row r="1645" spans="1:86" s="1362" customFormat="1">
      <c r="A1645" s="537" t="s">
        <v>39</v>
      </c>
      <c r="B1645" s="537" t="s">
        <v>39</v>
      </c>
      <c r="C1645" s="537" t="s">
        <v>736</v>
      </c>
      <c r="D1645" s="537">
        <v>2016</v>
      </c>
      <c r="E1645" s="1357" t="s">
        <v>24</v>
      </c>
      <c r="F1645" s="537" t="s">
        <v>101</v>
      </c>
      <c r="G1645" s="537" t="s">
        <v>752</v>
      </c>
      <c r="H1645" s="1358" t="s">
        <v>542</v>
      </c>
      <c r="I1645" s="537" t="s">
        <v>1389</v>
      </c>
      <c r="J1645" s="537" t="s">
        <v>1079</v>
      </c>
      <c r="K1645" s="369">
        <v>0</v>
      </c>
      <c r="L1645" s="369">
        <v>2</v>
      </c>
      <c r="M1645" s="369">
        <v>0</v>
      </c>
      <c r="N1645" s="1359">
        <f t="shared" si="25"/>
        <v>2</v>
      </c>
      <c r="O1645" s="1360"/>
      <c r="P1645" s="1361"/>
      <c r="Q1645" s="1361"/>
      <c r="R1645" s="1361"/>
      <c r="S1645" s="1361"/>
      <c r="T1645" s="1361"/>
      <c r="U1645" s="1361"/>
      <c r="V1645" s="1361"/>
      <c r="W1645" s="1361"/>
      <c r="X1645" s="1361"/>
      <c r="Y1645" s="1361"/>
      <c r="Z1645" s="1361"/>
      <c r="AA1645" s="1361"/>
      <c r="AB1645" s="1361"/>
      <c r="AC1645" s="1361"/>
      <c r="AD1645" s="1361"/>
      <c r="AE1645" s="1361"/>
      <c r="AF1645" s="1361"/>
      <c r="AG1645" s="1361"/>
      <c r="AH1645" s="1361"/>
      <c r="AI1645" s="1361"/>
      <c r="AJ1645" s="1361"/>
      <c r="AK1645" s="1361"/>
      <c r="AL1645" s="1361"/>
      <c r="AM1645" s="1361"/>
      <c r="AN1645" s="1361"/>
      <c r="AO1645" s="1361"/>
      <c r="AP1645" s="1361"/>
      <c r="AQ1645" s="1361"/>
      <c r="AR1645" s="1361"/>
      <c r="AS1645" s="1361"/>
      <c r="AT1645" s="1361"/>
      <c r="AU1645" s="1361"/>
      <c r="AV1645" s="1361"/>
      <c r="AW1645" s="1361"/>
      <c r="AX1645" s="1361"/>
      <c r="AY1645" s="1361"/>
      <c r="AZ1645" s="1361"/>
      <c r="BA1645" s="310"/>
      <c r="BB1645" s="310"/>
      <c r="BC1645" s="418"/>
      <c r="BD1645" s="418"/>
      <c r="BE1645" s="419"/>
      <c r="BF1645" s="419"/>
      <c r="BG1645" s="418"/>
      <c r="BH1645" s="418"/>
      <c r="BI1645" s="418"/>
      <c r="BJ1645" s="418"/>
      <c r="BK1645" s="418"/>
      <c r="BL1645" s="418"/>
      <c r="BM1645" s="192"/>
      <c r="BN1645" s="418"/>
      <c r="BO1645" s="418"/>
      <c r="BP1645" s="418"/>
      <c r="BQ1645" s="418"/>
      <c r="BR1645" s="418"/>
      <c r="BS1645" s="418"/>
      <c r="BT1645" s="418"/>
      <c r="BU1645" s="418"/>
      <c r="BV1645" s="418"/>
      <c r="BW1645" s="418"/>
      <c r="BX1645" s="418"/>
      <c r="BY1645" s="418"/>
      <c r="BZ1645" s="418"/>
      <c r="CA1645" s="418"/>
      <c r="CB1645" s="418"/>
      <c r="CC1645" s="418"/>
      <c r="CD1645" s="418"/>
      <c r="CE1645" s="418"/>
      <c r="CF1645" s="418"/>
      <c r="CG1645" s="418"/>
      <c r="CH1645" s="418"/>
    </row>
    <row r="1646" spans="1:86" s="1362" customFormat="1">
      <c r="A1646" s="537" t="s">
        <v>39</v>
      </c>
      <c r="B1646" s="537" t="s">
        <v>39</v>
      </c>
      <c r="C1646" s="537" t="s">
        <v>736</v>
      </c>
      <c r="D1646" s="537">
        <v>2016</v>
      </c>
      <c r="E1646" s="1357" t="s">
        <v>24</v>
      </c>
      <c r="F1646" s="537" t="s">
        <v>101</v>
      </c>
      <c r="G1646" s="537" t="s">
        <v>752</v>
      </c>
      <c r="H1646" s="1358" t="s">
        <v>543</v>
      </c>
      <c r="I1646" s="537" t="s">
        <v>1389</v>
      </c>
      <c r="J1646" s="537" t="s">
        <v>1079</v>
      </c>
      <c r="K1646" s="369">
        <v>0</v>
      </c>
      <c r="L1646" s="369">
        <v>1660</v>
      </c>
      <c r="M1646" s="369">
        <v>0</v>
      </c>
      <c r="N1646" s="1359">
        <f t="shared" si="25"/>
        <v>1660</v>
      </c>
      <c r="O1646" s="1360"/>
      <c r="P1646" s="1361"/>
      <c r="Q1646" s="1361"/>
      <c r="R1646" s="1361"/>
      <c r="S1646" s="1361"/>
      <c r="T1646" s="1361"/>
      <c r="U1646" s="1361"/>
      <c r="V1646" s="1361"/>
      <c r="W1646" s="1361"/>
      <c r="X1646" s="1361"/>
      <c r="Y1646" s="1361"/>
      <c r="Z1646" s="1361"/>
      <c r="AA1646" s="1361"/>
      <c r="AB1646" s="1361"/>
      <c r="AC1646" s="1361"/>
      <c r="AD1646" s="1361"/>
      <c r="AE1646" s="1361"/>
      <c r="AF1646" s="1361"/>
      <c r="AG1646" s="1361"/>
      <c r="AH1646" s="1361"/>
      <c r="AI1646" s="1361"/>
      <c r="AJ1646" s="1361"/>
      <c r="AK1646" s="1361"/>
      <c r="AL1646" s="1361"/>
      <c r="AM1646" s="1361"/>
      <c r="AN1646" s="1361"/>
      <c r="AO1646" s="1361"/>
      <c r="AP1646" s="1361"/>
      <c r="AQ1646" s="1361"/>
      <c r="AR1646" s="1361"/>
      <c r="AS1646" s="1361"/>
      <c r="AT1646" s="1361"/>
      <c r="AU1646" s="1361"/>
      <c r="AV1646" s="1361"/>
      <c r="AW1646" s="1361"/>
      <c r="AX1646" s="1361"/>
      <c r="AY1646" s="1361"/>
      <c r="AZ1646" s="1361"/>
      <c r="BA1646" s="310"/>
      <c r="BB1646" s="310"/>
      <c r="BC1646" s="418"/>
      <c r="BD1646" s="418"/>
      <c r="BE1646" s="419"/>
      <c r="BF1646" s="419"/>
      <c r="BG1646" s="418"/>
      <c r="BH1646" s="418"/>
      <c r="BI1646" s="418"/>
      <c r="BJ1646" s="418"/>
      <c r="BK1646" s="418"/>
      <c r="BL1646" s="418"/>
      <c r="BM1646" s="192"/>
      <c r="BN1646" s="418"/>
      <c r="BO1646" s="418"/>
      <c r="BP1646" s="418"/>
      <c r="BQ1646" s="418"/>
      <c r="BR1646" s="418"/>
      <c r="BS1646" s="418"/>
      <c r="BT1646" s="418"/>
      <c r="BU1646" s="418"/>
      <c r="BV1646" s="418"/>
      <c r="BW1646" s="418"/>
      <c r="BX1646" s="418"/>
      <c r="BY1646" s="418"/>
      <c r="BZ1646" s="418"/>
      <c r="CA1646" s="418"/>
      <c r="CB1646" s="418"/>
      <c r="CC1646" s="418"/>
      <c r="CD1646" s="418"/>
      <c r="CE1646" s="418"/>
      <c r="CF1646" s="418"/>
      <c r="CG1646" s="418"/>
      <c r="CH1646" s="418"/>
    </row>
    <row r="1647" spans="1:86" s="1362" customFormat="1">
      <c r="A1647" s="537" t="s">
        <v>39</v>
      </c>
      <c r="B1647" s="537" t="s">
        <v>39</v>
      </c>
      <c r="C1647" s="537" t="s">
        <v>736</v>
      </c>
      <c r="D1647" s="537">
        <v>2016</v>
      </c>
      <c r="E1647" s="1357" t="s">
        <v>24</v>
      </c>
      <c r="F1647" s="537" t="s">
        <v>101</v>
      </c>
      <c r="G1647" s="537" t="s">
        <v>752</v>
      </c>
      <c r="H1647" s="1358" t="s">
        <v>548</v>
      </c>
      <c r="I1647" s="1348" t="s">
        <v>2095</v>
      </c>
      <c r="J1647" s="537" t="s">
        <v>1079</v>
      </c>
      <c r="K1647" s="369">
        <v>0</v>
      </c>
      <c r="L1647" s="369">
        <v>25</v>
      </c>
      <c r="M1647" s="369">
        <v>0</v>
      </c>
      <c r="N1647" s="1359">
        <f t="shared" si="25"/>
        <v>25</v>
      </c>
      <c r="O1647" s="1360"/>
      <c r="P1647" s="1361"/>
      <c r="Q1647" s="1361"/>
      <c r="R1647" s="1361"/>
      <c r="S1647" s="1361"/>
      <c r="T1647" s="1361"/>
      <c r="U1647" s="1361"/>
      <c r="V1647" s="1361"/>
      <c r="W1647" s="1361"/>
      <c r="X1647" s="1361"/>
      <c r="Y1647" s="1361"/>
      <c r="Z1647" s="1361"/>
      <c r="AA1647" s="1361"/>
      <c r="AB1647" s="1361"/>
      <c r="AC1647" s="1361"/>
      <c r="AD1647" s="1361"/>
      <c r="AE1647" s="1361"/>
      <c r="AF1647" s="1361"/>
      <c r="AG1647" s="1361"/>
      <c r="AH1647" s="1361"/>
      <c r="AI1647" s="1361"/>
      <c r="AJ1647" s="1361"/>
      <c r="AK1647" s="1361"/>
      <c r="AL1647" s="1361"/>
      <c r="AM1647" s="1361"/>
      <c r="AN1647" s="1361"/>
      <c r="AO1647" s="1361"/>
      <c r="AP1647" s="1361"/>
      <c r="AQ1647" s="1361"/>
      <c r="AR1647" s="1361"/>
      <c r="AS1647" s="1361"/>
      <c r="AT1647" s="1361"/>
      <c r="AU1647" s="1361"/>
      <c r="AV1647" s="1361"/>
      <c r="AW1647" s="1361"/>
      <c r="AX1647" s="1361"/>
      <c r="AY1647" s="1361"/>
      <c r="AZ1647" s="1361"/>
      <c r="BA1647" s="310"/>
      <c r="BB1647" s="310"/>
      <c r="BC1647" s="418"/>
      <c r="BD1647" s="418"/>
      <c r="BE1647" s="419"/>
      <c r="BF1647" s="419"/>
      <c r="BG1647" s="418"/>
      <c r="BH1647" s="418"/>
      <c r="BI1647" s="418"/>
      <c r="BJ1647" s="418"/>
      <c r="BK1647" s="418"/>
      <c r="BL1647" s="418"/>
      <c r="BM1647" s="192"/>
      <c r="BN1647" s="418"/>
      <c r="BO1647" s="418"/>
      <c r="BP1647" s="418"/>
      <c r="BQ1647" s="418"/>
      <c r="BR1647" s="418"/>
      <c r="BS1647" s="418"/>
      <c r="BT1647" s="418"/>
      <c r="BU1647" s="418"/>
      <c r="BV1647" s="418"/>
      <c r="BW1647" s="418"/>
      <c r="BX1647" s="418"/>
      <c r="BY1647" s="418"/>
      <c r="BZ1647" s="418"/>
      <c r="CA1647" s="418"/>
      <c r="CB1647" s="418"/>
      <c r="CC1647" s="418"/>
      <c r="CD1647" s="418"/>
      <c r="CE1647" s="418"/>
      <c r="CF1647" s="418"/>
      <c r="CG1647" s="418"/>
      <c r="CH1647" s="418"/>
    </row>
    <row r="1648" spans="1:86" s="1362" customFormat="1">
      <c r="A1648" s="537" t="s">
        <v>39</v>
      </c>
      <c r="B1648" s="537" t="s">
        <v>39</v>
      </c>
      <c r="C1648" s="537" t="s">
        <v>736</v>
      </c>
      <c r="D1648" s="537">
        <v>2016</v>
      </c>
      <c r="E1648" s="1357" t="s">
        <v>24</v>
      </c>
      <c r="F1648" s="537" t="s">
        <v>101</v>
      </c>
      <c r="G1648" s="537" t="s">
        <v>752</v>
      </c>
      <c r="H1648" s="1358" t="s">
        <v>1122</v>
      </c>
      <c r="I1648" s="537" t="s">
        <v>2797</v>
      </c>
      <c r="J1648" s="537" t="s">
        <v>1079</v>
      </c>
      <c r="K1648" s="369">
        <v>0</v>
      </c>
      <c r="L1648" s="369">
        <v>12</v>
      </c>
      <c r="M1648" s="369">
        <v>0</v>
      </c>
      <c r="N1648" s="1359">
        <f t="shared" si="25"/>
        <v>12</v>
      </c>
      <c r="O1648" s="1360"/>
      <c r="P1648" s="1361"/>
      <c r="Q1648" s="1361"/>
      <c r="R1648" s="1361"/>
      <c r="S1648" s="1361"/>
      <c r="T1648" s="1361"/>
      <c r="U1648" s="1361"/>
      <c r="V1648" s="1361"/>
      <c r="W1648" s="1361"/>
      <c r="X1648" s="1361"/>
      <c r="Y1648" s="1361"/>
      <c r="Z1648" s="1361"/>
      <c r="AA1648" s="1361"/>
      <c r="AB1648" s="1361"/>
      <c r="AC1648" s="1361"/>
      <c r="AD1648" s="1361"/>
      <c r="AE1648" s="1361"/>
      <c r="AF1648" s="1361"/>
      <c r="AG1648" s="1361"/>
      <c r="AH1648" s="1361"/>
      <c r="AI1648" s="1361"/>
      <c r="AJ1648" s="1361"/>
      <c r="AK1648" s="1361"/>
      <c r="AL1648" s="1361"/>
      <c r="AM1648" s="1361"/>
      <c r="AN1648" s="1361"/>
      <c r="AO1648" s="1361"/>
      <c r="AP1648" s="1361"/>
      <c r="AQ1648" s="1361"/>
      <c r="AR1648" s="1361"/>
      <c r="AS1648" s="1361"/>
      <c r="AT1648" s="1361"/>
      <c r="AU1648" s="1361"/>
      <c r="AV1648" s="1361"/>
      <c r="AW1648" s="1361"/>
      <c r="AX1648" s="1361"/>
      <c r="AY1648" s="1361"/>
      <c r="AZ1648" s="1361"/>
      <c r="BA1648" s="310"/>
      <c r="BB1648" s="310"/>
      <c r="BC1648" s="418"/>
      <c r="BD1648" s="418"/>
      <c r="BE1648" s="419"/>
      <c r="BF1648" s="419"/>
      <c r="BG1648" s="418"/>
      <c r="BH1648" s="418"/>
      <c r="BI1648" s="418"/>
      <c r="BJ1648" s="418"/>
      <c r="BK1648" s="418"/>
      <c r="BL1648" s="418"/>
      <c r="BM1648" s="192"/>
      <c r="BN1648" s="418"/>
      <c r="BO1648" s="418"/>
      <c r="BP1648" s="418"/>
      <c r="BQ1648" s="418"/>
      <c r="BR1648" s="418"/>
      <c r="BS1648" s="418"/>
      <c r="BT1648" s="418"/>
      <c r="BU1648" s="418"/>
      <c r="BV1648" s="418"/>
      <c r="BW1648" s="418"/>
      <c r="BX1648" s="418"/>
      <c r="BY1648" s="418"/>
      <c r="BZ1648" s="418"/>
      <c r="CA1648" s="418"/>
      <c r="CB1648" s="418"/>
      <c r="CC1648" s="418"/>
      <c r="CD1648" s="418"/>
      <c r="CE1648" s="418"/>
      <c r="CF1648" s="418"/>
      <c r="CG1648" s="418"/>
      <c r="CH1648" s="418"/>
    </row>
    <row r="1649" spans="1:86" s="1362" customFormat="1">
      <c r="A1649" s="537" t="s">
        <v>39</v>
      </c>
      <c r="B1649" s="537" t="s">
        <v>39</v>
      </c>
      <c r="C1649" s="537" t="s">
        <v>736</v>
      </c>
      <c r="D1649" s="537">
        <v>2016</v>
      </c>
      <c r="E1649" s="1357" t="s">
        <v>24</v>
      </c>
      <c r="F1649" s="537" t="s">
        <v>101</v>
      </c>
      <c r="G1649" s="537" t="s">
        <v>752</v>
      </c>
      <c r="H1649" s="1358" t="s">
        <v>552</v>
      </c>
      <c r="I1649" s="1348" t="s">
        <v>2095</v>
      </c>
      <c r="J1649" s="537" t="s">
        <v>1079</v>
      </c>
      <c r="K1649" s="369">
        <v>0</v>
      </c>
      <c r="L1649" s="369">
        <v>167</v>
      </c>
      <c r="M1649" s="369">
        <v>0</v>
      </c>
      <c r="N1649" s="1359">
        <f t="shared" si="25"/>
        <v>167</v>
      </c>
      <c r="O1649" s="1360"/>
      <c r="P1649" s="1361"/>
      <c r="Q1649" s="1361"/>
      <c r="R1649" s="1361"/>
      <c r="S1649" s="1361"/>
      <c r="T1649" s="1361"/>
      <c r="U1649" s="1361"/>
      <c r="V1649" s="1361"/>
      <c r="W1649" s="1361"/>
      <c r="X1649" s="1361"/>
      <c r="Y1649" s="1361"/>
      <c r="Z1649" s="1361"/>
      <c r="AA1649" s="1361"/>
      <c r="AB1649" s="1361"/>
      <c r="AC1649" s="1361"/>
      <c r="AD1649" s="1361"/>
      <c r="AE1649" s="1361"/>
      <c r="AF1649" s="1361"/>
      <c r="AG1649" s="1361"/>
      <c r="AH1649" s="1361"/>
      <c r="AI1649" s="1361"/>
      <c r="AJ1649" s="1361"/>
      <c r="AK1649" s="1361"/>
      <c r="AL1649" s="1361"/>
      <c r="AM1649" s="1361"/>
      <c r="AN1649" s="1361"/>
      <c r="AO1649" s="1361"/>
      <c r="AP1649" s="1361"/>
      <c r="AQ1649" s="1361"/>
      <c r="AR1649" s="1361"/>
      <c r="AS1649" s="1361"/>
      <c r="AT1649" s="1361"/>
      <c r="AU1649" s="1361"/>
      <c r="AV1649" s="1361"/>
      <c r="AW1649" s="1361"/>
      <c r="AX1649" s="1361"/>
      <c r="AY1649" s="1361"/>
      <c r="AZ1649" s="1361"/>
      <c r="BA1649" s="310"/>
      <c r="BB1649" s="310"/>
      <c r="BC1649" s="418"/>
      <c r="BD1649" s="418"/>
      <c r="BE1649" s="419"/>
      <c r="BF1649" s="419"/>
      <c r="BG1649" s="418"/>
      <c r="BH1649" s="418"/>
      <c r="BI1649" s="418"/>
      <c r="BJ1649" s="418"/>
      <c r="BK1649" s="418"/>
      <c r="BL1649" s="418"/>
      <c r="BM1649" s="192"/>
      <c r="BN1649" s="418"/>
      <c r="BO1649" s="418"/>
      <c r="BP1649" s="418"/>
      <c r="BQ1649" s="418"/>
      <c r="BR1649" s="418"/>
      <c r="BS1649" s="418"/>
      <c r="BT1649" s="418"/>
      <c r="BU1649" s="418"/>
      <c r="BV1649" s="418"/>
      <c r="BW1649" s="418"/>
      <c r="BX1649" s="418"/>
      <c r="BY1649" s="418"/>
      <c r="BZ1649" s="418"/>
      <c r="CA1649" s="418"/>
      <c r="CB1649" s="418"/>
      <c r="CC1649" s="418"/>
      <c r="CD1649" s="418"/>
      <c r="CE1649" s="418"/>
      <c r="CF1649" s="418"/>
      <c r="CG1649" s="418"/>
      <c r="CH1649" s="418"/>
    </row>
    <row r="1650" spans="1:86" s="1362" customFormat="1">
      <c r="A1650" s="537" t="s">
        <v>39</v>
      </c>
      <c r="B1650" s="537" t="s">
        <v>39</v>
      </c>
      <c r="C1650" s="537" t="s">
        <v>736</v>
      </c>
      <c r="D1650" s="537">
        <v>2016</v>
      </c>
      <c r="E1650" s="1357" t="s">
        <v>24</v>
      </c>
      <c r="F1650" s="537" t="s">
        <v>101</v>
      </c>
      <c r="G1650" s="537" t="s">
        <v>752</v>
      </c>
      <c r="H1650" s="1358" t="s">
        <v>1937</v>
      </c>
      <c r="I1650" s="537" t="s">
        <v>2797</v>
      </c>
      <c r="J1650" s="537" t="s">
        <v>1079</v>
      </c>
      <c r="K1650" s="369">
        <v>0</v>
      </c>
      <c r="L1650" s="369">
        <v>11</v>
      </c>
      <c r="M1650" s="369">
        <v>0</v>
      </c>
      <c r="N1650" s="1359">
        <f t="shared" si="25"/>
        <v>11</v>
      </c>
      <c r="O1650" s="1360"/>
      <c r="P1650" s="1361"/>
      <c r="Q1650" s="1361"/>
      <c r="R1650" s="1361"/>
      <c r="S1650" s="1361"/>
      <c r="T1650" s="1361"/>
      <c r="U1650" s="1361"/>
      <c r="V1650" s="1361"/>
      <c r="W1650" s="1361"/>
      <c r="X1650" s="1361"/>
      <c r="Y1650" s="1361"/>
      <c r="Z1650" s="1361"/>
      <c r="AA1650" s="1361"/>
      <c r="AB1650" s="1361"/>
      <c r="AC1650" s="1361"/>
      <c r="AD1650" s="1361"/>
      <c r="AE1650" s="1361"/>
      <c r="AF1650" s="1361"/>
      <c r="AG1650" s="1361"/>
      <c r="AH1650" s="1361"/>
      <c r="AI1650" s="1361"/>
      <c r="AJ1650" s="1361"/>
      <c r="AK1650" s="1361"/>
      <c r="AL1650" s="1361"/>
      <c r="AM1650" s="1361"/>
      <c r="AN1650" s="1361"/>
      <c r="AO1650" s="1361"/>
      <c r="AP1650" s="1361"/>
      <c r="AQ1650" s="1361"/>
      <c r="AR1650" s="1361"/>
      <c r="AS1650" s="1361"/>
      <c r="AT1650" s="1361"/>
      <c r="AU1650" s="1361"/>
      <c r="AV1650" s="1361"/>
      <c r="AW1650" s="1361"/>
      <c r="AX1650" s="1361"/>
      <c r="AY1650" s="1361"/>
      <c r="AZ1650" s="1361"/>
      <c r="BA1650" s="310"/>
      <c r="BB1650" s="310"/>
      <c r="BC1650" s="418"/>
      <c r="BD1650" s="418"/>
      <c r="BE1650" s="419"/>
      <c r="BF1650" s="419"/>
      <c r="BG1650" s="418"/>
      <c r="BH1650" s="418"/>
      <c r="BI1650" s="418"/>
      <c r="BJ1650" s="418"/>
      <c r="BK1650" s="418"/>
      <c r="BL1650" s="418"/>
      <c r="BM1650" s="192"/>
      <c r="BN1650" s="418"/>
      <c r="BO1650" s="418"/>
      <c r="BP1650" s="418"/>
      <c r="BQ1650" s="418"/>
      <c r="BR1650" s="418"/>
      <c r="BS1650" s="418"/>
      <c r="BT1650" s="418"/>
      <c r="BU1650" s="418"/>
      <c r="BV1650" s="418"/>
      <c r="BW1650" s="418"/>
      <c r="BX1650" s="418"/>
      <c r="BY1650" s="418"/>
      <c r="BZ1650" s="418"/>
      <c r="CA1650" s="418"/>
      <c r="CB1650" s="418"/>
      <c r="CC1650" s="418"/>
      <c r="CD1650" s="418"/>
      <c r="CE1650" s="418"/>
      <c r="CF1650" s="418"/>
      <c r="CG1650" s="418"/>
      <c r="CH1650" s="418"/>
    </row>
    <row r="1651" spans="1:86" s="1362" customFormat="1">
      <c r="A1651" s="537" t="s">
        <v>39</v>
      </c>
      <c r="B1651" s="537" t="s">
        <v>39</v>
      </c>
      <c r="C1651" s="537" t="s">
        <v>736</v>
      </c>
      <c r="D1651" s="537">
        <v>2016</v>
      </c>
      <c r="E1651" s="1357" t="s">
        <v>24</v>
      </c>
      <c r="F1651" s="537" t="s">
        <v>101</v>
      </c>
      <c r="G1651" s="537" t="s">
        <v>752</v>
      </c>
      <c r="H1651" s="1358" t="s">
        <v>571</v>
      </c>
      <c r="I1651" s="537" t="s">
        <v>1389</v>
      </c>
      <c r="J1651" s="537" t="s">
        <v>1079</v>
      </c>
      <c r="K1651" s="369">
        <v>0</v>
      </c>
      <c r="L1651" s="369">
        <v>9</v>
      </c>
      <c r="M1651" s="369">
        <v>0</v>
      </c>
      <c r="N1651" s="1359">
        <f t="shared" si="25"/>
        <v>9</v>
      </c>
      <c r="O1651" s="1360"/>
      <c r="P1651" s="1361"/>
      <c r="Q1651" s="1361"/>
      <c r="R1651" s="1361"/>
      <c r="S1651" s="1361"/>
      <c r="T1651" s="1361"/>
      <c r="U1651" s="1361"/>
      <c r="V1651" s="1361"/>
      <c r="W1651" s="1361"/>
      <c r="X1651" s="1361"/>
      <c r="Y1651" s="1361"/>
      <c r="Z1651" s="1361"/>
      <c r="AA1651" s="1361"/>
      <c r="AB1651" s="1361"/>
      <c r="AC1651" s="1361"/>
      <c r="AD1651" s="1361"/>
      <c r="AE1651" s="1361"/>
      <c r="AF1651" s="1361"/>
      <c r="AG1651" s="1361"/>
      <c r="AH1651" s="1361"/>
      <c r="AI1651" s="1361"/>
      <c r="AJ1651" s="1361"/>
      <c r="AK1651" s="1361"/>
      <c r="AL1651" s="1361"/>
      <c r="AM1651" s="1361"/>
      <c r="AN1651" s="1361"/>
      <c r="AO1651" s="1361"/>
      <c r="AP1651" s="1361"/>
      <c r="AQ1651" s="1361"/>
      <c r="AR1651" s="1361"/>
      <c r="AS1651" s="1361"/>
      <c r="AT1651" s="1361"/>
      <c r="AU1651" s="1361"/>
      <c r="AV1651" s="1361"/>
      <c r="AW1651" s="1361"/>
      <c r="AX1651" s="1361"/>
      <c r="AY1651" s="1361"/>
      <c r="AZ1651" s="1361"/>
      <c r="BA1651" s="310"/>
      <c r="BB1651" s="310"/>
      <c r="BC1651" s="418"/>
      <c r="BD1651" s="418"/>
      <c r="BE1651" s="419"/>
      <c r="BF1651" s="419"/>
      <c r="BG1651" s="418"/>
      <c r="BH1651" s="418"/>
      <c r="BI1651" s="418"/>
      <c r="BJ1651" s="418"/>
      <c r="BK1651" s="418"/>
      <c r="BL1651" s="418"/>
      <c r="BM1651" s="192"/>
      <c r="BN1651" s="418"/>
      <c r="BO1651" s="418"/>
      <c r="BP1651" s="418"/>
      <c r="BQ1651" s="418"/>
      <c r="BR1651" s="418"/>
      <c r="BS1651" s="418"/>
      <c r="BT1651" s="418"/>
      <c r="BU1651" s="418"/>
      <c r="BV1651" s="418"/>
      <c r="BW1651" s="418"/>
      <c r="BX1651" s="418"/>
      <c r="BY1651" s="418"/>
      <c r="BZ1651" s="418"/>
      <c r="CA1651" s="418"/>
      <c r="CB1651" s="418"/>
      <c r="CC1651" s="418"/>
      <c r="CD1651" s="418"/>
      <c r="CE1651" s="418"/>
      <c r="CF1651" s="418"/>
      <c r="CG1651" s="418"/>
      <c r="CH1651" s="418"/>
    </row>
    <row r="1652" spans="1:86" s="1362" customFormat="1">
      <c r="A1652" s="537" t="s">
        <v>39</v>
      </c>
      <c r="B1652" s="537" t="s">
        <v>39</v>
      </c>
      <c r="C1652" s="537" t="s">
        <v>736</v>
      </c>
      <c r="D1652" s="537">
        <v>2016</v>
      </c>
      <c r="E1652" s="1357" t="s">
        <v>24</v>
      </c>
      <c r="F1652" s="537" t="s">
        <v>101</v>
      </c>
      <c r="G1652" s="537" t="s">
        <v>752</v>
      </c>
      <c r="H1652" s="1358" t="s">
        <v>572</v>
      </c>
      <c r="I1652" s="537" t="s">
        <v>1389</v>
      </c>
      <c r="J1652" s="537" t="s">
        <v>1079</v>
      </c>
      <c r="K1652" s="369">
        <v>0</v>
      </c>
      <c r="L1652" s="369">
        <v>15</v>
      </c>
      <c r="M1652" s="369">
        <v>0</v>
      </c>
      <c r="N1652" s="1359">
        <f t="shared" si="25"/>
        <v>15</v>
      </c>
      <c r="O1652" s="1360"/>
      <c r="P1652" s="1361"/>
      <c r="Q1652" s="1361"/>
      <c r="R1652" s="1361"/>
      <c r="S1652" s="1361"/>
      <c r="T1652" s="1361"/>
      <c r="U1652" s="1361"/>
      <c r="V1652" s="1361"/>
      <c r="W1652" s="1361"/>
      <c r="X1652" s="1361"/>
      <c r="Y1652" s="1361"/>
      <c r="Z1652" s="1361"/>
      <c r="AA1652" s="1361"/>
      <c r="AB1652" s="1361"/>
      <c r="AC1652" s="1361"/>
      <c r="AD1652" s="1361"/>
      <c r="AE1652" s="1361"/>
      <c r="AF1652" s="1361"/>
      <c r="AG1652" s="1361"/>
      <c r="AH1652" s="1361"/>
      <c r="AI1652" s="1361"/>
      <c r="AJ1652" s="1361"/>
      <c r="AK1652" s="1361"/>
      <c r="AL1652" s="1361"/>
      <c r="AM1652" s="1361"/>
      <c r="AN1652" s="1361"/>
      <c r="AO1652" s="1361"/>
      <c r="AP1652" s="1361"/>
      <c r="AQ1652" s="1361"/>
      <c r="AR1652" s="1361"/>
      <c r="AS1652" s="1361"/>
      <c r="AT1652" s="1361"/>
      <c r="AU1652" s="1361"/>
      <c r="AV1652" s="1361"/>
      <c r="AW1652" s="1361"/>
      <c r="AX1652" s="1361"/>
      <c r="AY1652" s="1361"/>
      <c r="AZ1652" s="1361"/>
      <c r="BA1652" s="310"/>
      <c r="BB1652" s="310"/>
      <c r="BC1652" s="418"/>
      <c r="BD1652" s="418"/>
      <c r="BE1652" s="419"/>
      <c r="BF1652" s="419"/>
      <c r="BG1652" s="418"/>
      <c r="BH1652" s="418"/>
      <c r="BI1652" s="418"/>
      <c r="BJ1652" s="418"/>
      <c r="BK1652" s="418"/>
      <c r="BL1652" s="418"/>
      <c r="BM1652" s="192"/>
      <c r="BN1652" s="418"/>
      <c r="BO1652" s="418"/>
      <c r="BP1652" s="418"/>
      <c r="BQ1652" s="418"/>
      <c r="BR1652" s="418"/>
      <c r="BS1652" s="418"/>
      <c r="BT1652" s="418"/>
      <c r="BU1652" s="418"/>
      <c r="BV1652" s="418"/>
      <c r="BW1652" s="418"/>
      <c r="BX1652" s="418"/>
      <c r="BY1652" s="418"/>
      <c r="BZ1652" s="418"/>
      <c r="CA1652" s="418"/>
      <c r="CB1652" s="418"/>
      <c r="CC1652" s="418"/>
      <c r="CD1652" s="418"/>
      <c r="CE1652" s="418"/>
      <c r="CF1652" s="418"/>
      <c r="CG1652" s="418"/>
      <c r="CH1652" s="418"/>
    </row>
    <row r="1653" spans="1:86" s="1362" customFormat="1">
      <c r="A1653" s="537" t="s">
        <v>39</v>
      </c>
      <c r="B1653" s="537" t="s">
        <v>39</v>
      </c>
      <c r="C1653" s="537" t="s">
        <v>736</v>
      </c>
      <c r="D1653" s="537">
        <v>2016</v>
      </c>
      <c r="E1653" s="1357" t="s">
        <v>24</v>
      </c>
      <c r="F1653" s="537" t="s">
        <v>101</v>
      </c>
      <c r="G1653" s="537" t="s">
        <v>752</v>
      </c>
      <c r="H1653" s="1358" t="s">
        <v>1938</v>
      </c>
      <c r="I1653" s="537" t="s">
        <v>1389</v>
      </c>
      <c r="J1653" s="537" t="s">
        <v>1079</v>
      </c>
      <c r="K1653" s="369">
        <v>0</v>
      </c>
      <c r="L1653" s="369">
        <v>14</v>
      </c>
      <c r="M1653" s="369">
        <v>0</v>
      </c>
      <c r="N1653" s="1359">
        <f t="shared" si="25"/>
        <v>14</v>
      </c>
      <c r="O1653" s="1360"/>
      <c r="P1653" s="1361"/>
      <c r="Q1653" s="1361"/>
      <c r="R1653" s="1361"/>
      <c r="S1653" s="1361"/>
      <c r="T1653" s="1361"/>
      <c r="U1653" s="1361"/>
      <c r="V1653" s="1361"/>
      <c r="W1653" s="1361"/>
      <c r="X1653" s="1361"/>
      <c r="Y1653" s="1361"/>
      <c r="Z1653" s="1361"/>
      <c r="AA1653" s="1361"/>
      <c r="AB1653" s="1361"/>
      <c r="AC1653" s="1361"/>
      <c r="AD1653" s="1361"/>
      <c r="AE1653" s="1361"/>
      <c r="AF1653" s="1361"/>
      <c r="AG1653" s="1361"/>
      <c r="AH1653" s="1361"/>
      <c r="AI1653" s="1361"/>
      <c r="AJ1653" s="1361"/>
      <c r="AK1653" s="1361"/>
      <c r="AL1653" s="1361"/>
      <c r="AM1653" s="1361"/>
      <c r="AN1653" s="1361"/>
      <c r="AO1653" s="1361"/>
      <c r="AP1653" s="1361"/>
      <c r="AQ1653" s="1361"/>
      <c r="AR1653" s="1361"/>
      <c r="AS1653" s="1361"/>
      <c r="AT1653" s="1361"/>
      <c r="AU1653" s="1361"/>
      <c r="AV1653" s="1361"/>
      <c r="AW1653" s="1361"/>
      <c r="AX1653" s="1361"/>
      <c r="AY1653" s="1361"/>
      <c r="AZ1653" s="1361"/>
      <c r="BA1653" s="310"/>
      <c r="BB1653" s="310"/>
      <c r="BC1653" s="418"/>
      <c r="BD1653" s="418"/>
      <c r="BE1653" s="419"/>
      <c r="BF1653" s="419"/>
      <c r="BG1653" s="418"/>
      <c r="BH1653" s="418"/>
      <c r="BI1653" s="418"/>
      <c r="BJ1653" s="418"/>
      <c r="BK1653" s="418"/>
      <c r="BL1653" s="418"/>
      <c r="BM1653" s="192"/>
      <c r="BN1653" s="418"/>
      <c r="BO1653" s="418"/>
      <c r="BP1653" s="418"/>
      <c r="BQ1653" s="418"/>
      <c r="BR1653" s="418"/>
      <c r="BS1653" s="418"/>
      <c r="BT1653" s="418"/>
      <c r="BU1653" s="418"/>
      <c r="BV1653" s="418"/>
      <c r="BW1653" s="418"/>
      <c r="BX1653" s="418"/>
      <c r="BY1653" s="418"/>
      <c r="BZ1653" s="418"/>
      <c r="CA1653" s="418"/>
      <c r="CB1653" s="418"/>
      <c r="CC1653" s="418"/>
      <c r="CD1653" s="418"/>
      <c r="CE1653" s="418"/>
      <c r="CF1653" s="418"/>
      <c r="CG1653" s="418"/>
      <c r="CH1653" s="418"/>
    </row>
    <row r="1654" spans="1:86" s="1362" customFormat="1">
      <c r="A1654" s="537" t="s">
        <v>39</v>
      </c>
      <c r="B1654" s="537" t="s">
        <v>39</v>
      </c>
      <c r="C1654" s="537" t="s">
        <v>736</v>
      </c>
      <c r="D1654" s="537">
        <v>2016</v>
      </c>
      <c r="E1654" s="1357" t="s">
        <v>24</v>
      </c>
      <c r="F1654" s="537" t="s">
        <v>101</v>
      </c>
      <c r="G1654" s="537" t="s">
        <v>752</v>
      </c>
      <c r="H1654" s="1358" t="s">
        <v>1125</v>
      </c>
      <c r="I1654" s="1348" t="s">
        <v>2095</v>
      </c>
      <c r="J1654" s="537" t="s">
        <v>1079</v>
      </c>
      <c r="K1654" s="369">
        <v>0</v>
      </c>
      <c r="L1654" s="369">
        <v>1</v>
      </c>
      <c r="M1654" s="369">
        <v>0</v>
      </c>
      <c r="N1654" s="1359">
        <f t="shared" si="25"/>
        <v>1</v>
      </c>
      <c r="O1654" s="1360"/>
      <c r="P1654" s="1361"/>
      <c r="Q1654" s="1361"/>
      <c r="R1654" s="1361"/>
      <c r="S1654" s="1361"/>
      <c r="T1654" s="1361"/>
      <c r="U1654" s="1361"/>
      <c r="V1654" s="1361"/>
      <c r="W1654" s="1361"/>
      <c r="X1654" s="1361"/>
      <c r="Y1654" s="1361"/>
      <c r="Z1654" s="1361"/>
      <c r="AA1654" s="1361"/>
      <c r="AB1654" s="1361"/>
      <c r="AC1654" s="1361"/>
      <c r="AD1654" s="1361"/>
      <c r="AE1654" s="1361"/>
      <c r="AF1654" s="1361"/>
      <c r="AG1654" s="1361"/>
      <c r="AH1654" s="1361"/>
      <c r="AI1654" s="1361"/>
      <c r="AJ1654" s="1361"/>
      <c r="AK1654" s="1361"/>
      <c r="AL1654" s="1361"/>
      <c r="AM1654" s="1361"/>
      <c r="AN1654" s="1361"/>
      <c r="AO1654" s="1361"/>
      <c r="AP1654" s="1361"/>
      <c r="AQ1654" s="1361"/>
      <c r="AR1654" s="1361"/>
      <c r="AS1654" s="1361"/>
      <c r="AT1654" s="1361"/>
      <c r="AU1654" s="1361"/>
      <c r="AV1654" s="1361"/>
      <c r="AW1654" s="1361"/>
      <c r="AX1654" s="1361"/>
      <c r="AY1654" s="1361"/>
      <c r="AZ1654" s="1361"/>
      <c r="BA1654" s="310"/>
      <c r="BB1654" s="310"/>
      <c r="BC1654" s="418"/>
      <c r="BD1654" s="418"/>
      <c r="BE1654" s="419"/>
      <c r="BF1654" s="419"/>
      <c r="BG1654" s="418"/>
      <c r="BH1654" s="418"/>
      <c r="BI1654" s="418"/>
      <c r="BJ1654" s="418"/>
      <c r="BK1654" s="418"/>
      <c r="BL1654" s="418"/>
      <c r="BM1654" s="192"/>
      <c r="BN1654" s="418"/>
      <c r="BO1654" s="418"/>
      <c r="BP1654" s="418"/>
      <c r="BQ1654" s="418"/>
      <c r="BR1654" s="418"/>
      <c r="BS1654" s="418"/>
      <c r="BT1654" s="418"/>
      <c r="BU1654" s="418"/>
      <c r="BV1654" s="418"/>
      <c r="BW1654" s="418"/>
      <c r="BX1654" s="418"/>
      <c r="BY1654" s="418"/>
      <c r="BZ1654" s="418"/>
      <c r="CA1654" s="418"/>
      <c r="CB1654" s="418"/>
      <c r="CC1654" s="418"/>
      <c r="CD1654" s="418"/>
      <c r="CE1654" s="418"/>
      <c r="CF1654" s="418"/>
      <c r="CG1654" s="418"/>
      <c r="CH1654" s="418"/>
    </row>
    <row r="1655" spans="1:86" s="1362" customFormat="1">
      <c r="A1655" s="537" t="s">
        <v>39</v>
      </c>
      <c r="B1655" s="537" t="s">
        <v>39</v>
      </c>
      <c r="C1655" s="537" t="s">
        <v>736</v>
      </c>
      <c r="D1655" s="537">
        <v>2016</v>
      </c>
      <c r="E1655" s="1357" t="s">
        <v>24</v>
      </c>
      <c r="F1655" s="537" t="s">
        <v>101</v>
      </c>
      <c r="G1655" s="537" t="s">
        <v>752</v>
      </c>
      <c r="H1655" s="1358" t="s">
        <v>1146</v>
      </c>
      <c r="I1655" s="1348" t="s">
        <v>2095</v>
      </c>
      <c r="J1655" s="537" t="s">
        <v>1079</v>
      </c>
      <c r="K1655" s="369">
        <v>0</v>
      </c>
      <c r="L1655" s="369">
        <v>7</v>
      </c>
      <c r="M1655" s="369">
        <v>0</v>
      </c>
      <c r="N1655" s="1359">
        <f t="shared" si="25"/>
        <v>7</v>
      </c>
      <c r="O1655" s="1360"/>
      <c r="P1655" s="1361"/>
      <c r="Q1655" s="1361"/>
      <c r="R1655" s="1361"/>
      <c r="S1655" s="1361"/>
      <c r="T1655" s="1361"/>
      <c r="U1655" s="1361"/>
      <c r="V1655" s="1361"/>
      <c r="W1655" s="1361"/>
      <c r="X1655" s="1361"/>
      <c r="Y1655" s="1361"/>
      <c r="Z1655" s="1361"/>
      <c r="AA1655" s="1361"/>
      <c r="AB1655" s="1361"/>
      <c r="AC1655" s="1361"/>
      <c r="AD1655" s="1361"/>
      <c r="AE1655" s="1361"/>
      <c r="AF1655" s="1361"/>
      <c r="AG1655" s="1361"/>
      <c r="AH1655" s="1361"/>
      <c r="AI1655" s="1361"/>
      <c r="AJ1655" s="1361"/>
      <c r="AK1655" s="1361"/>
      <c r="AL1655" s="1361"/>
      <c r="AM1655" s="1361"/>
      <c r="AN1655" s="1361"/>
      <c r="AO1655" s="1361"/>
      <c r="AP1655" s="1361"/>
      <c r="AQ1655" s="1361"/>
      <c r="AR1655" s="1361"/>
      <c r="AS1655" s="1361"/>
      <c r="AT1655" s="1361"/>
      <c r="AU1655" s="1361"/>
      <c r="AV1655" s="1361"/>
      <c r="AW1655" s="1361"/>
      <c r="AX1655" s="1361"/>
      <c r="AY1655" s="1361"/>
      <c r="AZ1655" s="1361"/>
      <c r="BA1655" s="310"/>
      <c r="BB1655" s="310"/>
      <c r="BC1655" s="418"/>
      <c r="BD1655" s="418"/>
      <c r="BE1655" s="419"/>
      <c r="BF1655" s="419"/>
      <c r="BG1655" s="418"/>
      <c r="BH1655" s="418"/>
      <c r="BI1655" s="418"/>
      <c r="BJ1655" s="418"/>
      <c r="BK1655" s="418"/>
      <c r="BL1655" s="418"/>
      <c r="BM1655" s="192"/>
      <c r="BN1655" s="418"/>
      <c r="BO1655" s="418"/>
      <c r="BP1655" s="418"/>
      <c r="BQ1655" s="418"/>
      <c r="BR1655" s="418"/>
      <c r="BS1655" s="418"/>
      <c r="BT1655" s="418"/>
      <c r="BU1655" s="418"/>
      <c r="BV1655" s="418"/>
      <c r="BW1655" s="418"/>
      <c r="BX1655" s="418"/>
      <c r="BY1655" s="418"/>
      <c r="BZ1655" s="418"/>
      <c r="CA1655" s="418"/>
      <c r="CB1655" s="418"/>
      <c r="CC1655" s="418"/>
      <c r="CD1655" s="418"/>
      <c r="CE1655" s="418"/>
      <c r="CF1655" s="418"/>
      <c r="CG1655" s="418"/>
      <c r="CH1655" s="418"/>
    </row>
    <row r="1656" spans="1:86" s="1362" customFormat="1">
      <c r="A1656" s="537" t="s">
        <v>39</v>
      </c>
      <c r="B1656" s="537" t="s">
        <v>39</v>
      </c>
      <c r="C1656" s="537" t="s">
        <v>736</v>
      </c>
      <c r="D1656" s="537">
        <v>2016</v>
      </c>
      <c r="E1656" s="1357" t="s">
        <v>24</v>
      </c>
      <c r="F1656" s="537" t="s">
        <v>101</v>
      </c>
      <c r="G1656" s="537" t="s">
        <v>752</v>
      </c>
      <c r="H1656" s="1358" t="s">
        <v>1935</v>
      </c>
      <c r="I1656" s="537" t="s">
        <v>2797</v>
      </c>
      <c r="J1656" s="537" t="s">
        <v>1079</v>
      </c>
      <c r="K1656" s="369">
        <v>0</v>
      </c>
      <c r="L1656" s="369">
        <v>1</v>
      </c>
      <c r="M1656" s="369">
        <v>0</v>
      </c>
      <c r="N1656" s="1359">
        <f t="shared" si="25"/>
        <v>1</v>
      </c>
      <c r="O1656" s="1360"/>
      <c r="P1656" s="1361"/>
      <c r="Q1656" s="1361"/>
      <c r="R1656" s="1361"/>
      <c r="S1656" s="1361"/>
      <c r="T1656" s="1361"/>
      <c r="U1656" s="1361"/>
      <c r="V1656" s="1361"/>
      <c r="W1656" s="1361"/>
      <c r="X1656" s="1361"/>
      <c r="Y1656" s="1361"/>
      <c r="Z1656" s="1361"/>
      <c r="AA1656" s="1361"/>
      <c r="AB1656" s="1361"/>
      <c r="AC1656" s="1361"/>
      <c r="AD1656" s="1361"/>
      <c r="AE1656" s="1361"/>
      <c r="AF1656" s="1361"/>
      <c r="AG1656" s="1361"/>
      <c r="AH1656" s="1361"/>
      <c r="AI1656" s="1361"/>
      <c r="AJ1656" s="1361"/>
      <c r="AK1656" s="1361"/>
      <c r="AL1656" s="1361"/>
      <c r="AM1656" s="1361"/>
      <c r="AN1656" s="1361"/>
      <c r="AO1656" s="1361"/>
      <c r="AP1656" s="1361"/>
      <c r="AQ1656" s="1361"/>
      <c r="AR1656" s="1361"/>
      <c r="AS1656" s="1361"/>
      <c r="AT1656" s="1361"/>
      <c r="AU1656" s="1361"/>
      <c r="AV1656" s="1361"/>
      <c r="AW1656" s="1361"/>
      <c r="AX1656" s="1361"/>
      <c r="AY1656" s="1361"/>
      <c r="AZ1656" s="1361"/>
      <c r="BA1656" s="310"/>
      <c r="BB1656" s="310"/>
      <c r="BC1656" s="418"/>
      <c r="BD1656" s="418"/>
      <c r="BE1656" s="419"/>
      <c r="BF1656" s="419"/>
      <c r="BG1656" s="418"/>
      <c r="BH1656" s="418"/>
      <c r="BI1656" s="418"/>
      <c r="BJ1656" s="418"/>
      <c r="BK1656" s="418"/>
      <c r="BL1656" s="418"/>
      <c r="BM1656" s="192"/>
      <c r="BN1656" s="418"/>
      <c r="BO1656" s="418"/>
      <c r="BP1656" s="418"/>
      <c r="BQ1656" s="418"/>
      <c r="BR1656" s="418"/>
      <c r="BS1656" s="418"/>
      <c r="BT1656" s="418"/>
      <c r="BU1656" s="418"/>
      <c r="BV1656" s="418"/>
      <c r="BW1656" s="418"/>
      <c r="BX1656" s="418"/>
      <c r="BY1656" s="418"/>
      <c r="BZ1656" s="418"/>
      <c r="CA1656" s="418"/>
      <c r="CB1656" s="418"/>
      <c r="CC1656" s="418"/>
      <c r="CD1656" s="418"/>
      <c r="CE1656" s="418"/>
      <c r="CF1656" s="418"/>
      <c r="CG1656" s="418"/>
      <c r="CH1656" s="418"/>
    </row>
    <row r="1657" spans="1:86" s="1362" customFormat="1">
      <c r="A1657" s="537" t="s">
        <v>39</v>
      </c>
      <c r="B1657" s="537" t="s">
        <v>39</v>
      </c>
      <c r="C1657" s="537" t="s">
        <v>736</v>
      </c>
      <c r="D1657" s="537">
        <v>2016</v>
      </c>
      <c r="E1657" s="1357" t="s">
        <v>24</v>
      </c>
      <c r="F1657" s="537" t="s">
        <v>101</v>
      </c>
      <c r="G1657" s="537" t="s">
        <v>752</v>
      </c>
      <c r="H1657" s="1358" t="s">
        <v>1159</v>
      </c>
      <c r="I1657" s="537" t="s">
        <v>2797</v>
      </c>
      <c r="J1657" s="537" t="s">
        <v>1079</v>
      </c>
      <c r="K1657" s="369">
        <v>0</v>
      </c>
      <c r="L1657" s="369">
        <v>21</v>
      </c>
      <c r="M1657" s="369">
        <v>0</v>
      </c>
      <c r="N1657" s="1359">
        <f t="shared" si="25"/>
        <v>21</v>
      </c>
      <c r="O1657" s="1360"/>
      <c r="P1657" s="1361"/>
      <c r="Q1657" s="1361"/>
      <c r="R1657" s="1361"/>
      <c r="S1657" s="1361"/>
      <c r="T1657" s="1361"/>
      <c r="U1657" s="1361"/>
      <c r="V1657" s="1361"/>
      <c r="W1657" s="1361"/>
      <c r="X1657" s="1361"/>
      <c r="Y1657" s="1361"/>
      <c r="Z1657" s="1361"/>
      <c r="AA1657" s="1361"/>
      <c r="AB1657" s="1361"/>
      <c r="AC1657" s="1361"/>
      <c r="AD1657" s="1361"/>
      <c r="AE1657" s="1361"/>
      <c r="AF1657" s="1361"/>
      <c r="AG1657" s="1361"/>
      <c r="AH1657" s="1361"/>
      <c r="AI1657" s="1361"/>
      <c r="AJ1657" s="1361"/>
      <c r="AK1657" s="1361"/>
      <c r="AL1657" s="1361"/>
      <c r="AM1657" s="1361"/>
      <c r="AN1657" s="1361"/>
      <c r="AO1657" s="1361"/>
      <c r="AP1657" s="1361"/>
      <c r="AQ1657" s="1361"/>
      <c r="AR1657" s="1361"/>
      <c r="AS1657" s="1361"/>
      <c r="AT1657" s="1361"/>
      <c r="AU1657" s="1361"/>
      <c r="AV1657" s="1361"/>
      <c r="AW1657" s="1361"/>
      <c r="AX1657" s="1361"/>
      <c r="AY1657" s="1361"/>
      <c r="AZ1657" s="1361"/>
      <c r="BA1657" s="310"/>
      <c r="BB1657" s="310"/>
      <c r="BC1657" s="418"/>
      <c r="BD1657" s="418"/>
      <c r="BE1657" s="419"/>
      <c r="BF1657" s="419"/>
      <c r="BG1657" s="418"/>
      <c r="BH1657" s="418"/>
      <c r="BI1657" s="418"/>
      <c r="BJ1657" s="418"/>
      <c r="BK1657" s="418"/>
      <c r="BL1657" s="418"/>
      <c r="BM1657" s="192"/>
      <c r="BN1657" s="418"/>
      <c r="BO1657" s="418"/>
      <c r="BP1657" s="418"/>
      <c r="BQ1657" s="418"/>
      <c r="BR1657" s="418"/>
      <c r="BS1657" s="418"/>
      <c r="BT1657" s="418"/>
      <c r="BU1657" s="418"/>
      <c r="BV1657" s="418"/>
      <c r="BW1657" s="418"/>
      <c r="BX1657" s="418"/>
      <c r="BY1657" s="418"/>
      <c r="BZ1657" s="418"/>
      <c r="CA1657" s="418"/>
      <c r="CB1657" s="418"/>
      <c r="CC1657" s="418"/>
      <c r="CD1657" s="418"/>
      <c r="CE1657" s="418"/>
      <c r="CF1657" s="418"/>
      <c r="CG1657" s="418"/>
      <c r="CH1657" s="418"/>
    </row>
    <row r="1658" spans="1:86" s="1362" customFormat="1">
      <c r="A1658" s="537" t="s">
        <v>39</v>
      </c>
      <c r="B1658" s="537" t="s">
        <v>39</v>
      </c>
      <c r="C1658" s="537" t="s">
        <v>736</v>
      </c>
      <c r="D1658" s="537">
        <v>2016</v>
      </c>
      <c r="E1658" s="1357" t="s">
        <v>24</v>
      </c>
      <c r="F1658" s="537" t="s">
        <v>101</v>
      </c>
      <c r="G1658" s="537" t="s">
        <v>752</v>
      </c>
      <c r="H1658" s="1358" t="s">
        <v>1126</v>
      </c>
      <c r="I1658" s="537" t="s">
        <v>2797</v>
      </c>
      <c r="J1658" s="537" t="s">
        <v>1079</v>
      </c>
      <c r="K1658" s="369">
        <v>0</v>
      </c>
      <c r="L1658" s="369">
        <v>417</v>
      </c>
      <c r="M1658" s="369">
        <v>0</v>
      </c>
      <c r="N1658" s="1359">
        <f t="shared" si="25"/>
        <v>417</v>
      </c>
      <c r="O1658" s="1360"/>
      <c r="P1658" s="1361"/>
      <c r="Q1658" s="1361"/>
      <c r="R1658" s="1361"/>
      <c r="S1658" s="1361"/>
      <c r="T1658" s="1361"/>
      <c r="U1658" s="1361"/>
      <c r="V1658" s="1361"/>
      <c r="W1658" s="1361"/>
      <c r="X1658" s="1361"/>
      <c r="Y1658" s="1361"/>
      <c r="Z1658" s="1361"/>
      <c r="AA1658" s="1361"/>
      <c r="AB1658" s="1361"/>
      <c r="AC1658" s="1361"/>
      <c r="AD1658" s="1361"/>
      <c r="AE1658" s="1361"/>
      <c r="AF1658" s="1361"/>
      <c r="AG1658" s="1361"/>
      <c r="AH1658" s="1361"/>
      <c r="AI1658" s="1361"/>
      <c r="AJ1658" s="1361"/>
      <c r="AK1658" s="1361"/>
      <c r="AL1658" s="1361"/>
      <c r="AM1658" s="1361"/>
      <c r="AN1658" s="1361"/>
      <c r="AO1658" s="1361"/>
      <c r="AP1658" s="1361"/>
      <c r="AQ1658" s="1361"/>
      <c r="AR1658" s="1361"/>
      <c r="AS1658" s="1361"/>
      <c r="AT1658" s="1361"/>
      <c r="AU1658" s="1361"/>
      <c r="AV1658" s="1361"/>
      <c r="AW1658" s="1361"/>
      <c r="AX1658" s="1361"/>
      <c r="AY1658" s="1361"/>
      <c r="AZ1658" s="1361"/>
      <c r="BA1658" s="310"/>
      <c r="BB1658" s="310"/>
      <c r="BC1658" s="418"/>
      <c r="BD1658" s="418"/>
      <c r="BE1658" s="419"/>
      <c r="BF1658" s="419"/>
      <c r="BG1658" s="418"/>
      <c r="BH1658" s="418"/>
      <c r="BI1658" s="418"/>
      <c r="BJ1658" s="418"/>
      <c r="BK1658" s="418"/>
      <c r="BL1658" s="418"/>
      <c r="BM1658" s="192"/>
      <c r="BN1658" s="418"/>
      <c r="BO1658" s="418"/>
      <c r="BP1658" s="418"/>
      <c r="BQ1658" s="418"/>
      <c r="BR1658" s="418"/>
      <c r="BS1658" s="418"/>
      <c r="BT1658" s="418"/>
      <c r="BU1658" s="418"/>
      <c r="BV1658" s="418"/>
      <c r="BW1658" s="418"/>
      <c r="BX1658" s="418"/>
      <c r="BY1658" s="418"/>
      <c r="BZ1658" s="418"/>
      <c r="CA1658" s="418"/>
      <c r="CB1658" s="418"/>
      <c r="CC1658" s="418"/>
      <c r="CD1658" s="418"/>
      <c r="CE1658" s="418"/>
      <c r="CF1658" s="418"/>
      <c r="CG1658" s="418"/>
      <c r="CH1658" s="418"/>
    </row>
    <row r="1659" spans="1:86" s="1362" customFormat="1">
      <c r="A1659" s="537" t="s">
        <v>39</v>
      </c>
      <c r="B1659" s="537" t="s">
        <v>39</v>
      </c>
      <c r="C1659" s="537" t="s">
        <v>736</v>
      </c>
      <c r="D1659" s="537">
        <v>2016</v>
      </c>
      <c r="E1659" s="1357" t="s">
        <v>24</v>
      </c>
      <c r="F1659" s="537" t="s">
        <v>101</v>
      </c>
      <c r="G1659" s="537" t="s">
        <v>752</v>
      </c>
      <c r="H1659" s="1358" t="s">
        <v>1152</v>
      </c>
      <c r="I1659" s="537" t="s">
        <v>2797</v>
      </c>
      <c r="J1659" s="537" t="s">
        <v>1079</v>
      </c>
      <c r="K1659" s="369">
        <v>0</v>
      </c>
      <c r="L1659" s="369">
        <v>245</v>
      </c>
      <c r="M1659" s="369">
        <v>0</v>
      </c>
      <c r="N1659" s="1359">
        <f t="shared" si="25"/>
        <v>245</v>
      </c>
      <c r="O1659" s="1360"/>
      <c r="P1659" s="1361"/>
      <c r="Q1659" s="1361"/>
      <c r="R1659" s="1361"/>
      <c r="S1659" s="1361"/>
      <c r="T1659" s="1361"/>
      <c r="U1659" s="1361"/>
      <c r="V1659" s="1361"/>
      <c r="W1659" s="1361"/>
      <c r="X1659" s="1361"/>
      <c r="Y1659" s="1361"/>
      <c r="Z1659" s="1361"/>
      <c r="AA1659" s="1361"/>
      <c r="AB1659" s="1361"/>
      <c r="AC1659" s="1361"/>
      <c r="AD1659" s="1361"/>
      <c r="AE1659" s="1361"/>
      <c r="AF1659" s="1361"/>
      <c r="AG1659" s="1361"/>
      <c r="AH1659" s="1361"/>
      <c r="AI1659" s="1361"/>
      <c r="AJ1659" s="1361"/>
      <c r="AK1659" s="1361"/>
      <c r="AL1659" s="1361"/>
      <c r="AM1659" s="1361"/>
      <c r="AN1659" s="1361"/>
      <c r="AO1659" s="1361"/>
      <c r="AP1659" s="1361"/>
      <c r="AQ1659" s="1361"/>
      <c r="AR1659" s="1361"/>
      <c r="AS1659" s="1361"/>
      <c r="AT1659" s="1361"/>
      <c r="AU1659" s="1361"/>
      <c r="AV1659" s="1361"/>
      <c r="AW1659" s="1361"/>
      <c r="AX1659" s="1361"/>
      <c r="AY1659" s="1361"/>
      <c r="AZ1659" s="1361"/>
      <c r="BA1659" s="310"/>
      <c r="BB1659" s="310"/>
      <c r="BC1659" s="418"/>
      <c r="BD1659" s="418"/>
      <c r="BE1659" s="419"/>
      <c r="BF1659" s="419"/>
      <c r="BG1659" s="418"/>
      <c r="BH1659" s="418"/>
      <c r="BI1659" s="418"/>
      <c r="BJ1659" s="418"/>
      <c r="BK1659" s="418"/>
      <c r="BL1659" s="418"/>
      <c r="BM1659" s="192"/>
      <c r="BN1659" s="418"/>
      <c r="BO1659" s="418"/>
      <c r="BP1659" s="418"/>
      <c r="BQ1659" s="418"/>
      <c r="BR1659" s="418"/>
      <c r="BS1659" s="418"/>
      <c r="BT1659" s="418"/>
      <c r="BU1659" s="418"/>
      <c r="BV1659" s="418"/>
      <c r="BW1659" s="418"/>
      <c r="BX1659" s="418"/>
      <c r="BY1659" s="418"/>
      <c r="BZ1659" s="418"/>
      <c r="CA1659" s="418"/>
      <c r="CB1659" s="418"/>
      <c r="CC1659" s="418"/>
      <c r="CD1659" s="418"/>
      <c r="CE1659" s="418"/>
      <c r="CF1659" s="418"/>
      <c r="CG1659" s="418"/>
      <c r="CH1659" s="418"/>
    </row>
    <row r="1660" spans="1:86" s="1362" customFormat="1">
      <c r="A1660" s="537" t="s">
        <v>39</v>
      </c>
      <c r="B1660" s="537" t="s">
        <v>39</v>
      </c>
      <c r="C1660" s="537" t="s">
        <v>736</v>
      </c>
      <c r="D1660" s="537">
        <v>2016</v>
      </c>
      <c r="E1660" s="1357" t="s">
        <v>24</v>
      </c>
      <c r="F1660" s="537" t="s">
        <v>101</v>
      </c>
      <c r="G1660" s="537" t="s">
        <v>752</v>
      </c>
      <c r="H1660" s="1358" t="s">
        <v>599</v>
      </c>
      <c r="I1660" s="1348" t="s">
        <v>2095</v>
      </c>
      <c r="J1660" s="537" t="s">
        <v>1079</v>
      </c>
      <c r="K1660" s="369">
        <v>0</v>
      </c>
      <c r="L1660" s="369">
        <v>722</v>
      </c>
      <c r="M1660" s="369">
        <v>0</v>
      </c>
      <c r="N1660" s="1359">
        <f t="shared" si="25"/>
        <v>722</v>
      </c>
      <c r="O1660" s="1360"/>
      <c r="P1660" s="1361"/>
      <c r="Q1660" s="1361"/>
      <c r="R1660" s="1361"/>
      <c r="S1660" s="1361"/>
      <c r="T1660" s="1361"/>
      <c r="U1660" s="1361"/>
      <c r="V1660" s="1361"/>
      <c r="W1660" s="1361"/>
      <c r="X1660" s="1361"/>
      <c r="Y1660" s="1361"/>
      <c r="Z1660" s="1361"/>
      <c r="AA1660" s="1361"/>
      <c r="AB1660" s="1361"/>
      <c r="AC1660" s="1361"/>
      <c r="AD1660" s="1361"/>
      <c r="AE1660" s="1361"/>
      <c r="AF1660" s="1361"/>
      <c r="AG1660" s="1361"/>
      <c r="AH1660" s="1361"/>
      <c r="AI1660" s="1361"/>
      <c r="AJ1660" s="1361"/>
      <c r="AK1660" s="1361"/>
      <c r="AL1660" s="1361"/>
      <c r="AM1660" s="1361"/>
      <c r="AN1660" s="1361"/>
      <c r="AO1660" s="1361"/>
      <c r="AP1660" s="1361"/>
      <c r="AQ1660" s="1361"/>
      <c r="AR1660" s="1361"/>
      <c r="AS1660" s="1361"/>
      <c r="AT1660" s="1361"/>
      <c r="AU1660" s="1361"/>
      <c r="AV1660" s="1361"/>
      <c r="AW1660" s="1361"/>
      <c r="AX1660" s="1361"/>
      <c r="AY1660" s="1361"/>
      <c r="AZ1660" s="1361"/>
      <c r="BA1660" s="310"/>
      <c r="BB1660" s="310"/>
      <c r="BC1660" s="418"/>
      <c r="BD1660" s="418"/>
      <c r="BE1660" s="419"/>
      <c r="BF1660" s="419"/>
      <c r="BG1660" s="418"/>
      <c r="BH1660" s="418"/>
      <c r="BI1660" s="418"/>
      <c r="BJ1660" s="418"/>
      <c r="BK1660" s="418"/>
      <c r="BL1660" s="418"/>
      <c r="BM1660" s="192"/>
      <c r="BN1660" s="418"/>
      <c r="BO1660" s="418"/>
      <c r="BP1660" s="418"/>
      <c r="BQ1660" s="418"/>
      <c r="BR1660" s="418"/>
      <c r="BS1660" s="418"/>
      <c r="BT1660" s="418"/>
      <c r="BU1660" s="418"/>
      <c r="BV1660" s="418"/>
      <c r="BW1660" s="418"/>
      <c r="BX1660" s="418"/>
      <c r="BY1660" s="418"/>
      <c r="BZ1660" s="418"/>
      <c r="CA1660" s="418"/>
      <c r="CB1660" s="418"/>
      <c r="CC1660" s="418"/>
      <c r="CD1660" s="418"/>
      <c r="CE1660" s="418"/>
      <c r="CF1660" s="418"/>
      <c r="CG1660" s="418"/>
      <c r="CH1660" s="418"/>
    </row>
    <row r="1661" spans="1:86" s="1362" customFormat="1">
      <c r="A1661" s="537" t="s">
        <v>39</v>
      </c>
      <c r="B1661" s="537" t="s">
        <v>39</v>
      </c>
      <c r="C1661" s="537" t="s">
        <v>736</v>
      </c>
      <c r="D1661" s="537">
        <v>2016</v>
      </c>
      <c r="E1661" s="1357" t="s">
        <v>24</v>
      </c>
      <c r="F1661" s="537" t="s">
        <v>101</v>
      </c>
      <c r="G1661" s="537" t="s">
        <v>752</v>
      </c>
      <c r="H1661" s="1358" t="s">
        <v>83</v>
      </c>
      <c r="I1661" s="537" t="s">
        <v>1389</v>
      </c>
      <c r="J1661" s="537" t="s">
        <v>1079</v>
      </c>
      <c r="K1661" s="369">
        <v>0</v>
      </c>
      <c r="L1661" s="369">
        <v>3</v>
      </c>
      <c r="M1661" s="369">
        <v>0</v>
      </c>
      <c r="N1661" s="1359">
        <f t="shared" si="25"/>
        <v>3</v>
      </c>
      <c r="O1661" s="1360"/>
      <c r="P1661" s="1361"/>
      <c r="Q1661" s="1361"/>
      <c r="R1661" s="1361"/>
      <c r="S1661" s="1361"/>
      <c r="T1661" s="1361"/>
      <c r="U1661" s="1361"/>
      <c r="V1661" s="1361"/>
      <c r="W1661" s="1361"/>
      <c r="X1661" s="1361"/>
      <c r="Y1661" s="1361"/>
      <c r="Z1661" s="1361"/>
      <c r="AA1661" s="1361"/>
      <c r="AB1661" s="1361"/>
      <c r="AC1661" s="1361"/>
      <c r="AD1661" s="1361"/>
      <c r="AE1661" s="1361"/>
      <c r="AF1661" s="1361"/>
      <c r="AG1661" s="1361"/>
      <c r="AH1661" s="1361"/>
      <c r="AI1661" s="1361"/>
      <c r="AJ1661" s="1361"/>
      <c r="AK1661" s="1361"/>
      <c r="AL1661" s="1361"/>
      <c r="AM1661" s="1361"/>
      <c r="AN1661" s="1361"/>
      <c r="AO1661" s="1361"/>
      <c r="AP1661" s="1361"/>
      <c r="AQ1661" s="1361"/>
      <c r="AR1661" s="1361"/>
      <c r="AS1661" s="1361"/>
      <c r="AT1661" s="1361"/>
      <c r="AU1661" s="1361"/>
      <c r="AV1661" s="1361"/>
      <c r="AW1661" s="1361"/>
      <c r="AX1661" s="1361"/>
      <c r="AY1661" s="1361"/>
      <c r="AZ1661" s="1361"/>
      <c r="BA1661" s="310"/>
      <c r="BB1661" s="310"/>
      <c r="BC1661" s="418"/>
      <c r="BD1661" s="418"/>
      <c r="BE1661" s="419"/>
      <c r="BF1661" s="419"/>
      <c r="BG1661" s="418"/>
      <c r="BH1661" s="418"/>
      <c r="BI1661" s="418"/>
      <c r="BJ1661" s="418"/>
      <c r="BK1661" s="418"/>
      <c r="BL1661" s="418"/>
      <c r="BM1661" s="192"/>
      <c r="BN1661" s="418"/>
      <c r="BO1661" s="418"/>
      <c r="BP1661" s="418"/>
      <c r="BQ1661" s="418"/>
      <c r="BR1661" s="418"/>
      <c r="BS1661" s="418"/>
      <c r="BT1661" s="418"/>
      <c r="BU1661" s="418"/>
      <c r="BV1661" s="418"/>
      <c r="BW1661" s="418"/>
      <c r="BX1661" s="418"/>
      <c r="BY1661" s="418"/>
      <c r="BZ1661" s="418"/>
      <c r="CA1661" s="418"/>
      <c r="CB1661" s="418"/>
      <c r="CC1661" s="418"/>
      <c r="CD1661" s="418"/>
      <c r="CE1661" s="418"/>
      <c r="CF1661" s="418"/>
      <c r="CG1661" s="418"/>
      <c r="CH1661" s="418"/>
    </row>
    <row r="1662" spans="1:86" s="1362" customFormat="1">
      <c r="A1662" s="537" t="s">
        <v>39</v>
      </c>
      <c r="B1662" s="537" t="s">
        <v>39</v>
      </c>
      <c r="C1662" s="537" t="s">
        <v>736</v>
      </c>
      <c r="D1662" s="537">
        <v>2016</v>
      </c>
      <c r="E1662" s="1357" t="s">
        <v>24</v>
      </c>
      <c r="F1662" s="537" t="s">
        <v>101</v>
      </c>
      <c r="G1662" s="537" t="s">
        <v>752</v>
      </c>
      <c r="H1662" s="1358" t="s">
        <v>1129</v>
      </c>
      <c r="I1662" s="537" t="s">
        <v>1389</v>
      </c>
      <c r="J1662" s="537" t="s">
        <v>1079</v>
      </c>
      <c r="K1662" s="369">
        <v>0</v>
      </c>
      <c r="L1662" s="369">
        <v>1</v>
      </c>
      <c r="M1662" s="369">
        <v>0</v>
      </c>
      <c r="N1662" s="1359">
        <f t="shared" si="25"/>
        <v>1</v>
      </c>
      <c r="O1662" s="1360"/>
      <c r="P1662" s="1361"/>
      <c r="Q1662" s="1361"/>
      <c r="R1662" s="1361"/>
      <c r="S1662" s="1361"/>
      <c r="T1662" s="1361"/>
      <c r="U1662" s="1361"/>
      <c r="V1662" s="1361"/>
      <c r="W1662" s="1361"/>
      <c r="X1662" s="1361"/>
      <c r="Y1662" s="1361"/>
      <c r="Z1662" s="1361"/>
      <c r="AA1662" s="1361"/>
      <c r="AB1662" s="1361"/>
      <c r="AC1662" s="1361"/>
      <c r="AD1662" s="1361"/>
      <c r="AE1662" s="1361"/>
      <c r="AF1662" s="1361"/>
      <c r="AG1662" s="1361"/>
      <c r="AH1662" s="1361"/>
      <c r="AI1662" s="1361"/>
      <c r="AJ1662" s="1361"/>
      <c r="AK1662" s="1361"/>
      <c r="AL1662" s="1361"/>
      <c r="AM1662" s="1361"/>
      <c r="AN1662" s="1361"/>
      <c r="AO1662" s="1361"/>
      <c r="AP1662" s="1361"/>
      <c r="AQ1662" s="1361"/>
      <c r="AR1662" s="1361"/>
      <c r="AS1662" s="1361"/>
      <c r="AT1662" s="1361"/>
      <c r="AU1662" s="1361"/>
      <c r="AV1662" s="1361"/>
      <c r="AW1662" s="1361"/>
      <c r="AX1662" s="1361"/>
      <c r="AY1662" s="1361"/>
      <c r="AZ1662" s="1361"/>
      <c r="BA1662" s="310"/>
      <c r="BB1662" s="310"/>
      <c r="BC1662" s="418"/>
      <c r="BD1662" s="418"/>
      <c r="BE1662" s="419"/>
      <c r="BF1662" s="419"/>
      <c r="BG1662" s="418"/>
      <c r="BH1662" s="418"/>
      <c r="BI1662" s="418"/>
      <c r="BJ1662" s="418"/>
      <c r="BK1662" s="418"/>
      <c r="BL1662" s="418"/>
      <c r="BM1662" s="192"/>
      <c r="BN1662" s="418"/>
      <c r="BO1662" s="418"/>
      <c r="BP1662" s="418"/>
      <c r="BQ1662" s="418"/>
      <c r="BR1662" s="418"/>
      <c r="BS1662" s="418"/>
      <c r="BT1662" s="418"/>
      <c r="BU1662" s="418"/>
      <c r="BV1662" s="418"/>
      <c r="BW1662" s="418"/>
      <c r="BX1662" s="418"/>
      <c r="BY1662" s="418"/>
      <c r="BZ1662" s="418"/>
      <c r="CA1662" s="418"/>
      <c r="CB1662" s="418"/>
      <c r="CC1662" s="418"/>
      <c r="CD1662" s="418"/>
      <c r="CE1662" s="418"/>
      <c r="CF1662" s="418"/>
      <c r="CG1662" s="418"/>
      <c r="CH1662" s="418"/>
    </row>
    <row r="1663" spans="1:86" s="1362" customFormat="1">
      <c r="A1663" s="537" t="s">
        <v>39</v>
      </c>
      <c r="B1663" s="537" t="s">
        <v>39</v>
      </c>
      <c r="C1663" s="537" t="s">
        <v>736</v>
      </c>
      <c r="D1663" s="537">
        <v>2016</v>
      </c>
      <c r="E1663" s="1357" t="s">
        <v>24</v>
      </c>
      <c r="F1663" s="537" t="s">
        <v>101</v>
      </c>
      <c r="G1663" s="537" t="s">
        <v>752</v>
      </c>
      <c r="H1663" s="1358" t="s">
        <v>602</v>
      </c>
      <c r="I1663" s="1348" t="s">
        <v>2095</v>
      </c>
      <c r="J1663" s="537" t="s">
        <v>1079</v>
      </c>
      <c r="K1663" s="369">
        <v>0</v>
      </c>
      <c r="L1663" s="369">
        <v>2</v>
      </c>
      <c r="M1663" s="369">
        <v>0</v>
      </c>
      <c r="N1663" s="1359">
        <f t="shared" si="25"/>
        <v>2</v>
      </c>
      <c r="O1663" s="1360"/>
      <c r="P1663" s="1361"/>
      <c r="Q1663" s="1361"/>
      <c r="R1663" s="1361"/>
      <c r="S1663" s="1361"/>
      <c r="T1663" s="1361"/>
      <c r="U1663" s="1361"/>
      <c r="V1663" s="1361"/>
      <c r="W1663" s="1361"/>
      <c r="X1663" s="1361"/>
      <c r="Y1663" s="1361"/>
      <c r="Z1663" s="1361"/>
      <c r="AA1663" s="1361"/>
      <c r="AB1663" s="1361"/>
      <c r="AC1663" s="1361"/>
      <c r="AD1663" s="1361"/>
      <c r="AE1663" s="1361"/>
      <c r="AF1663" s="1361"/>
      <c r="AG1663" s="1361"/>
      <c r="AH1663" s="1361"/>
      <c r="AI1663" s="1361"/>
      <c r="AJ1663" s="1361"/>
      <c r="AK1663" s="1361"/>
      <c r="AL1663" s="1361"/>
      <c r="AM1663" s="1361"/>
      <c r="AN1663" s="1361"/>
      <c r="AO1663" s="1361"/>
      <c r="AP1663" s="1361"/>
      <c r="AQ1663" s="1361"/>
      <c r="AR1663" s="1361"/>
      <c r="AS1663" s="1361"/>
      <c r="AT1663" s="1361"/>
      <c r="AU1663" s="1361"/>
      <c r="AV1663" s="1361"/>
      <c r="AW1663" s="1361"/>
      <c r="AX1663" s="1361"/>
      <c r="AY1663" s="1361"/>
      <c r="AZ1663" s="1361"/>
      <c r="BA1663" s="310"/>
      <c r="BB1663" s="310"/>
      <c r="BC1663" s="418"/>
      <c r="BD1663" s="418"/>
      <c r="BE1663" s="419"/>
      <c r="BF1663" s="419"/>
      <c r="BG1663" s="418"/>
      <c r="BH1663" s="418"/>
      <c r="BI1663" s="418"/>
      <c r="BJ1663" s="418"/>
      <c r="BK1663" s="418"/>
      <c r="BL1663" s="418"/>
      <c r="BM1663" s="192"/>
      <c r="BN1663" s="418"/>
      <c r="BO1663" s="418"/>
      <c r="BP1663" s="418"/>
      <c r="BQ1663" s="418"/>
      <c r="BR1663" s="418"/>
      <c r="BS1663" s="418"/>
      <c r="BT1663" s="418"/>
      <c r="BU1663" s="418"/>
      <c r="BV1663" s="418"/>
      <c r="BW1663" s="418"/>
      <c r="BX1663" s="418"/>
      <c r="BY1663" s="418"/>
      <c r="BZ1663" s="418"/>
      <c r="CA1663" s="418"/>
      <c r="CB1663" s="418"/>
      <c r="CC1663" s="418"/>
      <c r="CD1663" s="418"/>
      <c r="CE1663" s="418"/>
      <c r="CF1663" s="418"/>
      <c r="CG1663" s="418"/>
      <c r="CH1663" s="418"/>
    </row>
    <row r="1664" spans="1:86" s="1362" customFormat="1">
      <c r="A1664" s="537" t="s">
        <v>39</v>
      </c>
      <c r="B1664" s="537" t="s">
        <v>39</v>
      </c>
      <c r="C1664" s="537" t="s">
        <v>736</v>
      </c>
      <c r="D1664" s="537">
        <v>2016</v>
      </c>
      <c r="E1664" s="1357" t="s">
        <v>24</v>
      </c>
      <c r="F1664" s="537" t="s">
        <v>101</v>
      </c>
      <c r="G1664" s="537" t="s">
        <v>752</v>
      </c>
      <c r="H1664" s="1358" t="s">
        <v>1162</v>
      </c>
      <c r="I1664" s="537" t="s">
        <v>2797</v>
      </c>
      <c r="J1664" s="537" t="s">
        <v>1079</v>
      </c>
      <c r="K1664" s="369">
        <v>0</v>
      </c>
      <c r="L1664" s="369">
        <v>55</v>
      </c>
      <c r="M1664" s="369">
        <v>0</v>
      </c>
      <c r="N1664" s="1359">
        <f t="shared" si="25"/>
        <v>55</v>
      </c>
      <c r="O1664" s="1360"/>
      <c r="P1664" s="1361"/>
      <c r="Q1664" s="1361"/>
      <c r="R1664" s="1361"/>
      <c r="S1664" s="1361"/>
      <c r="T1664" s="1361"/>
      <c r="U1664" s="1361"/>
      <c r="V1664" s="1361"/>
      <c r="W1664" s="1361"/>
      <c r="X1664" s="1361"/>
      <c r="Y1664" s="1361"/>
      <c r="Z1664" s="1361"/>
      <c r="AA1664" s="1361"/>
      <c r="AB1664" s="1361"/>
      <c r="AC1664" s="1361"/>
      <c r="AD1664" s="1361"/>
      <c r="AE1664" s="1361"/>
      <c r="AF1664" s="1361"/>
      <c r="AG1664" s="1361"/>
      <c r="AH1664" s="1361"/>
      <c r="AI1664" s="1361"/>
      <c r="AJ1664" s="1361"/>
      <c r="AK1664" s="1361"/>
      <c r="AL1664" s="1361"/>
      <c r="AM1664" s="1361"/>
      <c r="AN1664" s="1361"/>
      <c r="AO1664" s="1361"/>
      <c r="AP1664" s="1361"/>
      <c r="AQ1664" s="1361"/>
      <c r="AR1664" s="1361"/>
      <c r="AS1664" s="1361"/>
      <c r="AT1664" s="1361"/>
      <c r="AU1664" s="1361"/>
      <c r="AV1664" s="1361"/>
      <c r="AW1664" s="1361"/>
      <c r="AX1664" s="1361"/>
      <c r="AY1664" s="1361"/>
      <c r="AZ1664" s="1361"/>
      <c r="BA1664" s="310"/>
      <c r="BB1664" s="310"/>
      <c r="BC1664" s="418"/>
      <c r="BD1664" s="418"/>
      <c r="BE1664" s="419"/>
      <c r="BF1664" s="419"/>
      <c r="BG1664" s="418"/>
      <c r="BH1664" s="418"/>
      <c r="BI1664" s="418"/>
      <c r="BJ1664" s="418"/>
      <c r="BK1664" s="418"/>
      <c r="BL1664" s="418"/>
      <c r="BM1664" s="192"/>
      <c r="BN1664" s="418"/>
      <c r="BO1664" s="418"/>
      <c r="BP1664" s="418"/>
      <c r="BQ1664" s="418"/>
      <c r="BR1664" s="418"/>
      <c r="BS1664" s="418"/>
      <c r="BT1664" s="418"/>
      <c r="BU1664" s="418"/>
      <c r="BV1664" s="418"/>
      <c r="BW1664" s="418"/>
      <c r="BX1664" s="418"/>
      <c r="BY1664" s="418"/>
      <c r="BZ1664" s="418"/>
      <c r="CA1664" s="418"/>
      <c r="CB1664" s="418"/>
      <c r="CC1664" s="418"/>
      <c r="CD1664" s="418"/>
      <c r="CE1664" s="418"/>
      <c r="CF1664" s="418"/>
      <c r="CG1664" s="418"/>
      <c r="CH1664" s="418"/>
    </row>
    <row r="1665" spans="1:86" s="1362" customFormat="1">
      <c r="A1665" s="537" t="s">
        <v>39</v>
      </c>
      <c r="B1665" s="537" t="s">
        <v>39</v>
      </c>
      <c r="C1665" s="537" t="s">
        <v>736</v>
      </c>
      <c r="D1665" s="537">
        <v>2016</v>
      </c>
      <c r="E1665" s="1357" t="s">
        <v>24</v>
      </c>
      <c r="F1665" s="537" t="s">
        <v>101</v>
      </c>
      <c r="G1665" s="537" t="s">
        <v>752</v>
      </c>
      <c r="H1665" s="1358" t="s">
        <v>607</v>
      </c>
      <c r="I1665" s="537" t="s">
        <v>2797</v>
      </c>
      <c r="J1665" s="537" t="s">
        <v>1079</v>
      </c>
      <c r="K1665" s="369">
        <v>0</v>
      </c>
      <c r="L1665" s="369">
        <v>22</v>
      </c>
      <c r="M1665" s="369">
        <v>0</v>
      </c>
      <c r="N1665" s="1359">
        <f t="shared" si="25"/>
        <v>22</v>
      </c>
      <c r="O1665" s="1360"/>
      <c r="P1665" s="1361"/>
      <c r="Q1665" s="1361"/>
      <c r="R1665" s="1361"/>
      <c r="S1665" s="1361"/>
      <c r="T1665" s="1361"/>
      <c r="U1665" s="1361"/>
      <c r="V1665" s="1361"/>
      <c r="W1665" s="1361"/>
      <c r="X1665" s="1361"/>
      <c r="Y1665" s="1361"/>
      <c r="Z1665" s="1361"/>
      <c r="AA1665" s="1361"/>
      <c r="AB1665" s="1361"/>
      <c r="AC1665" s="1361"/>
      <c r="AD1665" s="1361"/>
      <c r="AE1665" s="1361"/>
      <c r="AF1665" s="1361"/>
      <c r="AG1665" s="1361"/>
      <c r="AH1665" s="1361"/>
      <c r="AI1665" s="1361"/>
      <c r="AJ1665" s="1361"/>
      <c r="AK1665" s="1361"/>
      <c r="AL1665" s="1361"/>
      <c r="AM1665" s="1361"/>
      <c r="AN1665" s="1361"/>
      <c r="AO1665" s="1361"/>
      <c r="AP1665" s="1361"/>
      <c r="AQ1665" s="1361"/>
      <c r="AR1665" s="1361"/>
      <c r="AS1665" s="1361"/>
      <c r="AT1665" s="1361"/>
      <c r="AU1665" s="1361"/>
      <c r="AV1665" s="1361"/>
      <c r="AW1665" s="1361"/>
      <c r="AX1665" s="1361"/>
      <c r="AY1665" s="1361"/>
      <c r="AZ1665" s="1361"/>
      <c r="BA1665" s="310"/>
      <c r="BB1665" s="310"/>
      <c r="BC1665" s="418"/>
      <c r="BD1665" s="418"/>
      <c r="BE1665" s="419"/>
      <c r="BF1665" s="419"/>
      <c r="BG1665" s="418"/>
      <c r="BH1665" s="418"/>
      <c r="BI1665" s="418"/>
      <c r="BJ1665" s="418"/>
      <c r="BK1665" s="418"/>
      <c r="BL1665" s="418"/>
      <c r="BM1665" s="192"/>
      <c r="BN1665" s="418"/>
      <c r="BO1665" s="418"/>
      <c r="BP1665" s="418"/>
      <c r="BQ1665" s="418"/>
      <c r="BR1665" s="418"/>
      <c r="BS1665" s="418"/>
      <c r="BT1665" s="418"/>
      <c r="BU1665" s="418"/>
      <c r="BV1665" s="418"/>
      <c r="BW1665" s="418"/>
      <c r="BX1665" s="418"/>
      <c r="BY1665" s="418"/>
      <c r="BZ1665" s="418"/>
      <c r="CA1665" s="418"/>
      <c r="CB1665" s="418"/>
      <c r="CC1665" s="418"/>
      <c r="CD1665" s="418"/>
      <c r="CE1665" s="418"/>
      <c r="CF1665" s="418"/>
      <c r="CG1665" s="418"/>
      <c r="CH1665" s="418"/>
    </row>
    <row r="1666" spans="1:86" s="1362" customFormat="1">
      <c r="A1666" s="537" t="s">
        <v>39</v>
      </c>
      <c r="B1666" s="537" t="s">
        <v>39</v>
      </c>
      <c r="C1666" s="537" t="s">
        <v>736</v>
      </c>
      <c r="D1666" s="537">
        <v>2016</v>
      </c>
      <c r="E1666" s="1357" t="s">
        <v>24</v>
      </c>
      <c r="F1666" s="537" t="s">
        <v>101</v>
      </c>
      <c r="G1666" s="537" t="s">
        <v>752</v>
      </c>
      <c r="H1666" s="1358" t="s">
        <v>1939</v>
      </c>
      <c r="I1666" s="537" t="s">
        <v>2797</v>
      </c>
      <c r="J1666" s="537" t="s">
        <v>1079</v>
      </c>
      <c r="K1666" s="369">
        <v>0</v>
      </c>
      <c r="L1666" s="369">
        <v>1</v>
      </c>
      <c r="M1666" s="369">
        <v>0</v>
      </c>
      <c r="N1666" s="1359">
        <f t="shared" si="25"/>
        <v>1</v>
      </c>
      <c r="O1666" s="1360"/>
      <c r="P1666" s="1361"/>
      <c r="Q1666" s="1361"/>
      <c r="R1666" s="1361"/>
      <c r="S1666" s="1361"/>
      <c r="T1666" s="1361"/>
      <c r="U1666" s="1361"/>
      <c r="V1666" s="1361"/>
      <c r="W1666" s="1361"/>
      <c r="X1666" s="1361"/>
      <c r="Y1666" s="1361"/>
      <c r="Z1666" s="1361"/>
      <c r="AA1666" s="1361"/>
      <c r="AB1666" s="1361"/>
      <c r="AC1666" s="1361"/>
      <c r="AD1666" s="1361"/>
      <c r="AE1666" s="1361"/>
      <c r="AF1666" s="1361"/>
      <c r="AG1666" s="1361"/>
      <c r="AH1666" s="1361"/>
      <c r="AI1666" s="1361"/>
      <c r="AJ1666" s="1361"/>
      <c r="AK1666" s="1361"/>
      <c r="AL1666" s="1361"/>
      <c r="AM1666" s="1361"/>
      <c r="AN1666" s="1361"/>
      <c r="AO1666" s="1361"/>
      <c r="AP1666" s="1361"/>
      <c r="AQ1666" s="1361"/>
      <c r="AR1666" s="1361"/>
      <c r="AS1666" s="1361"/>
      <c r="AT1666" s="1361"/>
      <c r="AU1666" s="1361"/>
      <c r="AV1666" s="1361"/>
      <c r="AW1666" s="1361"/>
      <c r="AX1666" s="1361"/>
      <c r="AY1666" s="1361"/>
      <c r="AZ1666" s="1361"/>
      <c r="BA1666" s="310"/>
      <c r="BB1666" s="310"/>
      <c r="BC1666" s="418"/>
      <c r="BD1666" s="418"/>
      <c r="BE1666" s="419"/>
      <c r="BF1666" s="419"/>
      <c r="BG1666" s="418"/>
      <c r="BH1666" s="418"/>
      <c r="BI1666" s="418"/>
      <c r="BJ1666" s="418"/>
      <c r="BK1666" s="418"/>
      <c r="BL1666" s="418"/>
      <c r="BM1666" s="192"/>
      <c r="BN1666" s="418"/>
      <c r="BO1666" s="418"/>
      <c r="BP1666" s="418"/>
      <c r="BQ1666" s="418"/>
      <c r="BR1666" s="418"/>
      <c r="BS1666" s="418"/>
      <c r="BT1666" s="418"/>
      <c r="BU1666" s="418"/>
      <c r="BV1666" s="418"/>
      <c r="BW1666" s="418"/>
      <c r="BX1666" s="418"/>
      <c r="BY1666" s="418"/>
      <c r="BZ1666" s="418"/>
      <c r="CA1666" s="418"/>
      <c r="CB1666" s="418"/>
      <c r="CC1666" s="418"/>
      <c r="CD1666" s="418"/>
      <c r="CE1666" s="418"/>
      <c r="CF1666" s="418"/>
      <c r="CG1666" s="418"/>
      <c r="CH1666" s="418"/>
    </row>
    <row r="1667" spans="1:86" s="1362" customFormat="1">
      <c r="A1667" s="537" t="s">
        <v>39</v>
      </c>
      <c r="B1667" s="537" t="s">
        <v>39</v>
      </c>
      <c r="C1667" s="537" t="s">
        <v>736</v>
      </c>
      <c r="D1667" s="537">
        <v>2016</v>
      </c>
      <c r="E1667" s="1357" t="s">
        <v>24</v>
      </c>
      <c r="F1667" s="537" t="s">
        <v>101</v>
      </c>
      <c r="G1667" s="537" t="s">
        <v>752</v>
      </c>
      <c r="H1667" s="1358" t="s">
        <v>621</v>
      </c>
      <c r="I1667" s="1348" t="s">
        <v>2095</v>
      </c>
      <c r="J1667" s="537" t="s">
        <v>1079</v>
      </c>
      <c r="K1667" s="369">
        <v>0</v>
      </c>
      <c r="L1667" s="369">
        <v>6</v>
      </c>
      <c r="M1667" s="369">
        <v>0</v>
      </c>
      <c r="N1667" s="1359">
        <f t="shared" si="25"/>
        <v>6</v>
      </c>
      <c r="O1667" s="1360"/>
      <c r="P1667" s="1361"/>
      <c r="Q1667" s="1361"/>
      <c r="R1667" s="1361"/>
      <c r="S1667" s="1361"/>
      <c r="T1667" s="1361"/>
      <c r="U1667" s="1361"/>
      <c r="V1667" s="1361"/>
      <c r="W1667" s="1361"/>
      <c r="X1667" s="1361"/>
      <c r="Y1667" s="1361"/>
      <c r="Z1667" s="1361"/>
      <c r="AA1667" s="1361"/>
      <c r="AB1667" s="1361"/>
      <c r="AC1667" s="1361"/>
      <c r="AD1667" s="1361"/>
      <c r="AE1667" s="1361"/>
      <c r="AF1667" s="1361"/>
      <c r="AG1667" s="1361"/>
      <c r="AH1667" s="1361"/>
      <c r="AI1667" s="1361"/>
      <c r="AJ1667" s="1361"/>
      <c r="AK1667" s="1361"/>
      <c r="AL1667" s="1361"/>
      <c r="AM1667" s="1361"/>
      <c r="AN1667" s="1361"/>
      <c r="AO1667" s="1361"/>
      <c r="AP1667" s="1361"/>
      <c r="AQ1667" s="1361"/>
      <c r="AR1667" s="1361"/>
      <c r="AS1667" s="1361"/>
      <c r="AT1667" s="1361"/>
      <c r="AU1667" s="1361"/>
      <c r="AV1667" s="1361"/>
      <c r="AW1667" s="1361"/>
      <c r="AX1667" s="1361"/>
      <c r="AY1667" s="1361"/>
      <c r="AZ1667" s="1361"/>
      <c r="BA1667" s="310"/>
      <c r="BB1667" s="310"/>
      <c r="BC1667" s="418"/>
      <c r="BD1667" s="418"/>
      <c r="BE1667" s="419"/>
      <c r="BF1667" s="419"/>
      <c r="BG1667" s="418"/>
      <c r="BH1667" s="418"/>
      <c r="BI1667" s="418"/>
      <c r="BJ1667" s="418"/>
      <c r="BK1667" s="418"/>
      <c r="BL1667" s="418"/>
      <c r="BM1667" s="192"/>
      <c r="BN1667" s="418"/>
      <c r="BO1667" s="418"/>
      <c r="BP1667" s="418"/>
      <c r="BQ1667" s="418"/>
      <c r="BR1667" s="418"/>
      <c r="BS1667" s="418"/>
      <c r="BT1667" s="418"/>
      <c r="BU1667" s="418"/>
      <c r="BV1667" s="418"/>
      <c r="BW1667" s="418"/>
      <c r="BX1667" s="418"/>
      <c r="BY1667" s="418"/>
      <c r="BZ1667" s="418"/>
      <c r="CA1667" s="418"/>
      <c r="CB1667" s="418"/>
      <c r="CC1667" s="418"/>
      <c r="CD1667" s="418"/>
      <c r="CE1667" s="418"/>
      <c r="CF1667" s="418"/>
      <c r="CG1667" s="418"/>
      <c r="CH1667" s="418"/>
    </row>
    <row r="1668" spans="1:86" s="1362" customFormat="1">
      <c r="A1668" s="537" t="s">
        <v>39</v>
      </c>
      <c r="B1668" s="537" t="s">
        <v>39</v>
      </c>
      <c r="C1668" s="537" t="s">
        <v>736</v>
      </c>
      <c r="D1668" s="537">
        <v>2016</v>
      </c>
      <c r="E1668" s="1357" t="s">
        <v>24</v>
      </c>
      <c r="F1668" s="537" t="s">
        <v>101</v>
      </c>
      <c r="G1668" s="537" t="s">
        <v>752</v>
      </c>
      <c r="H1668" s="1358" t="s">
        <v>623</v>
      </c>
      <c r="I1668" s="1348" t="s">
        <v>2095</v>
      </c>
      <c r="J1668" s="537" t="s">
        <v>1079</v>
      </c>
      <c r="K1668" s="369">
        <v>0</v>
      </c>
      <c r="L1668" s="369">
        <v>2</v>
      </c>
      <c r="M1668" s="369">
        <v>0</v>
      </c>
      <c r="N1668" s="1359">
        <f t="shared" si="25"/>
        <v>2</v>
      </c>
      <c r="O1668" s="1360"/>
      <c r="P1668" s="1361"/>
      <c r="Q1668" s="1361"/>
      <c r="R1668" s="1361"/>
      <c r="S1668" s="1361"/>
      <c r="T1668" s="1361"/>
      <c r="U1668" s="1361"/>
      <c r="V1668" s="1361"/>
      <c r="W1668" s="1361"/>
      <c r="X1668" s="1361"/>
      <c r="Y1668" s="1361"/>
      <c r="Z1668" s="1361"/>
      <c r="AA1668" s="1361"/>
      <c r="AB1668" s="1361"/>
      <c r="AC1668" s="1361"/>
      <c r="AD1668" s="1361"/>
      <c r="AE1668" s="1361"/>
      <c r="AF1668" s="1361"/>
      <c r="AG1668" s="1361"/>
      <c r="AH1668" s="1361"/>
      <c r="AI1668" s="1361"/>
      <c r="AJ1668" s="1361"/>
      <c r="AK1668" s="1361"/>
      <c r="AL1668" s="1361"/>
      <c r="AM1668" s="1361"/>
      <c r="AN1668" s="1361"/>
      <c r="AO1668" s="1361"/>
      <c r="AP1668" s="1361"/>
      <c r="AQ1668" s="1361"/>
      <c r="AR1668" s="1361"/>
      <c r="AS1668" s="1361"/>
      <c r="AT1668" s="1361"/>
      <c r="AU1668" s="1361"/>
      <c r="AV1668" s="1361"/>
      <c r="AW1668" s="1361"/>
      <c r="AX1668" s="1361"/>
      <c r="AY1668" s="1361"/>
      <c r="AZ1668" s="1361"/>
      <c r="BA1668" s="310"/>
      <c r="BB1668" s="310"/>
      <c r="BC1668" s="418"/>
      <c r="BD1668" s="418"/>
      <c r="BE1668" s="419"/>
      <c r="BF1668" s="419"/>
      <c r="BG1668" s="418"/>
      <c r="BH1668" s="418"/>
      <c r="BI1668" s="418"/>
      <c r="BJ1668" s="418"/>
      <c r="BK1668" s="418"/>
      <c r="BL1668" s="418"/>
      <c r="BM1668" s="192"/>
      <c r="BN1668" s="418"/>
      <c r="BO1668" s="418"/>
      <c r="BP1668" s="418"/>
      <c r="BQ1668" s="418"/>
      <c r="BR1668" s="418"/>
      <c r="BS1668" s="418"/>
      <c r="BT1668" s="418"/>
      <c r="BU1668" s="418"/>
      <c r="BV1668" s="418"/>
      <c r="BW1668" s="418"/>
      <c r="BX1668" s="418"/>
      <c r="BY1668" s="418"/>
      <c r="BZ1668" s="418"/>
      <c r="CA1668" s="418"/>
      <c r="CB1668" s="418"/>
      <c r="CC1668" s="418"/>
      <c r="CD1668" s="418"/>
      <c r="CE1668" s="418"/>
      <c r="CF1668" s="418"/>
      <c r="CG1668" s="418"/>
      <c r="CH1668" s="418"/>
    </row>
    <row r="1669" spans="1:86" s="1362" customFormat="1">
      <c r="A1669" s="537" t="s">
        <v>39</v>
      </c>
      <c r="B1669" s="537" t="s">
        <v>39</v>
      </c>
      <c r="C1669" s="537" t="s">
        <v>736</v>
      </c>
      <c r="D1669" s="537">
        <v>2016</v>
      </c>
      <c r="E1669" s="1357" t="s">
        <v>24</v>
      </c>
      <c r="F1669" s="537" t="s">
        <v>101</v>
      </c>
      <c r="G1669" s="537" t="s">
        <v>752</v>
      </c>
      <c r="H1669" s="1358" t="s">
        <v>1165</v>
      </c>
      <c r="I1669" s="537" t="s">
        <v>2797</v>
      </c>
      <c r="J1669" s="537" t="s">
        <v>1079</v>
      </c>
      <c r="K1669" s="369">
        <v>0</v>
      </c>
      <c r="L1669" s="369">
        <v>2</v>
      </c>
      <c r="M1669" s="369">
        <v>0</v>
      </c>
      <c r="N1669" s="1359">
        <f t="shared" si="25"/>
        <v>2</v>
      </c>
      <c r="O1669" s="1360"/>
      <c r="P1669" s="1361"/>
      <c r="Q1669" s="1361"/>
      <c r="R1669" s="1361"/>
      <c r="S1669" s="1361"/>
      <c r="T1669" s="1361"/>
      <c r="U1669" s="1361"/>
      <c r="V1669" s="1361"/>
      <c r="W1669" s="1361"/>
      <c r="X1669" s="1361"/>
      <c r="Y1669" s="1361"/>
      <c r="Z1669" s="1361"/>
      <c r="AA1669" s="1361"/>
      <c r="AB1669" s="1361"/>
      <c r="AC1669" s="1361"/>
      <c r="AD1669" s="1361"/>
      <c r="AE1669" s="1361"/>
      <c r="AF1669" s="1361"/>
      <c r="AG1669" s="1361"/>
      <c r="AH1669" s="1361"/>
      <c r="AI1669" s="1361"/>
      <c r="AJ1669" s="1361"/>
      <c r="AK1669" s="1361"/>
      <c r="AL1669" s="1361"/>
      <c r="AM1669" s="1361"/>
      <c r="AN1669" s="1361"/>
      <c r="AO1669" s="1361"/>
      <c r="AP1669" s="1361"/>
      <c r="AQ1669" s="1361"/>
      <c r="AR1669" s="1361"/>
      <c r="AS1669" s="1361"/>
      <c r="AT1669" s="1361"/>
      <c r="AU1669" s="1361"/>
      <c r="AV1669" s="1361"/>
      <c r="AW1669" s="1361"/>
      <c r="AX1669" s="1361"/>
      <c r="AY1669" s="1361"/>
      <c r="AZ1669" s="1361"/>
      <c r="BA1669" s="310"/>
      <c r="BB1669" s="310"/>
      <c r="BC1669" s="418"/>
      <c r="BD1669" s="418"/>
      <c r="BE1669" s="419"/>
      <c r="BF1669" s="419"/>
      <c r="BG1669" s="418"/>
      <c r="BH1669" s="418"/>
      <c r="BI1669" s="418"/>
      <c r="BJ1669" s="418"/>
      <c r="BK1669" s="418"/>
      <c r="BL1669" s="418"/>
      <c r="BM1669" s="192"/>
      <c r="BN1669" s="418"/>
      <c r="BO1669" s="418"/>
      <c r="BP1669" s="418"/>
      <c r="BQ1669" s="418"/>
      <c r="BR1669" s="418"/>
      <c r="BS1669" s="418"/>
      <c r="BT1669" s="418"/>
      <c r="BU1669" s="418"/>
      <c r="BV1669" s="418"/>
      <c r="BW1669" s="418"/>
      <c r="BX1669" s="418"/>
      <c r="BY1669" s="418"/>
      <c r="BZ1669" s="418"/>
      <c r="CA1669" s="418"/>
      <c r="CB1669" s="418"/>
      <c r="CC1669" s="418"/>
      <c r="CD1669" s="418"/>
      <c r="CE1669" s="418"/>
      <c r="CF1669" s="418"/>
      <c r="CG1669" s="418"/>
      <c r="CH1669" s="418"/>
    </row>
    <row r="1670" spans="1:86" s="1362" customFormat="1">
      <c r="A1670" s="537" t="s">
        <v>39</v>
      </c>
      <c r="B1670" s="537" t="s">
        <v>39</v>
      </c>
      <c r="C1670" s="537" t="s">
        <v>736</v>
      </c>
      <c r="D1670" s="537">
        <v>2016</v>
      </c>
      <c r="E1670" s="1357" t="s">
        <v>24</v>
      </c>
      <c r="F1670" s="537" t="s">
        <v>101</v>
      </c>
      <c r="G1670" s="537" t="s">
        <v>752</v>
      </c>
      <c r="H1670" s="1358" t="s">
        <v>1397</v>
      </c>
      <c r="I1670" s="537" t="s">
        <v>2797</v>
      </c>
      <c r="J1670" s="537" t="s">
        <v>1079</v>
      </c>
      <c r="K1670" s="369">
        <v>0</v>
      </c>
      <c r="L1670" s="369">
        <v>1</v>
      </c>
      <c r="M1670" s="369">
        <v>0</v>
      </c>
      <c r="N1670" s="1359">
        <f t="shared" ref="N1670:N1733" si="26">K1670+L1670+M1670</f>
        <v>1</v>
      </c>
      <c r="O1670" s="1360"/>
      <c r="P1670" s="1361"/>
      <c r="Q1670" s="1361"/>
      <c r="R1670" s="1361"/>
      <c r="S1670" s="1361"/>
      <c r="T1670" s="1361"/>
      <c r="U1670" s="1361"/>
      <c r="V1670" s="1361"/>
      <c r="W1670" s="1361"/>
      <c r="X1670" s="1361"/>
      <c r="Y1670" s="1361"/>
      <c r="Z1670" s="1361"/>
      <c r="AA1670" s="1361"/>
      <c r="AB1670" s="1361"/>
      <c r="AC1670" s="1361"/>
      <c r="AD1670" s="1361"/>
      <c r="AE1670" s="1361"/>
      <c r="AF1670" s="1361"/>
      <c r="AG1670" s="1361"/>
      <c r="AH1670" s="1361"/>
      <c r="AI1670" s="1361"/>
      <c r="AJ1670" s="1361"/>
      <c r="AK1670" s="1361"/>
      <c r="AL1670" s="1361"/>
      <c r="AM1670" s="1361"/>
      <c r="AN1670" s="1361"/>
      <c r="AO1670" s="1361"/>
      <c r="AP1670" s="1361"/>
      <c r="AQ1670" s="1361"/>
      <c r="AR1670" s="1361"/>
      <c r="AS1670" s="1361"/>
      <c r="AT1670" s="1361"/>
      <c r="AU1670" s="1361"/>
      <c r="AV1670" s="1361"/>
      <c r="AW1670" s="1361"/>
      <c r="AX1670" s="1361"/>
      <c r="AY1670" s="1361"/>
      <c r="AZ1670" s="1361"/>
      <c r="BA1670" s="310"/>
      <c r="BB1670" s="310"/>
      <c r="BC1670" s="418"/>
      <c r="BD1670" s="418"/>
      <c r="BE1670" s="419"/>
      <c r="BF1670" s="419"/>
      <c r="BG1670" s="418"/>
      <c r="BH1670" s="418"/>
      <c r="BI1670" s="418"/>
      <c r="BJ1670" s="418"/>
      <c r="BK1670" s="418"/>
      <c r="BL1670" s="418"/>
      <c r="BM1670" s="192"/>
      <c r="BN1670" s="418"/>
      <c r="BO1670" s="418"/>
      <c r="BP1670" s="418"/>
      <c r="BQ1670" s="418"/>
      <c r="BR1670" s="418"/>
      <c r="BS1670" s="418"/>
      <c r="BT1670" s="418"/>
      <c r="BU1670" s="418"/>
      <c r="BV1670" s="418"/>
      <c r="BW1670" s="418"/>
      <c r="BX1670" s="418"/>
      <c r="BY1670" s="418"/>
      <c r="BZ1670" s="418"/>
      <c r="CA1670" s="418"/>
      <c r="CB1670" s="418"/>
      <c r="CC1670" s="418"/>
      <c r="CD1670" s="418"/>
      <c r="CE1670" s="418"/>
      <c r="CF1670" s="418"/>
      <c r="CG1670" s="418"/>
      <c r="CH1670" s="418"/>
    </row>
    <row r="1671" spans="1:86" s="1362" customFormat="1">
      <c r="A1671" s="537" t="s">
        <v>39</v>
      </c>
      <c r="B1671" s="537" t="s">
        <v>39</v>
      </c>
      <c r="C1671" s="537" t="s">
        <v>736</v>
      </c>
      <c r="D1671" s="537">
        <v>2016</v>
      </c>
      <c r="E1671" s="1357" t="s">
        <v>24</v>
      </c>
      <c r="F1671" s="537" t="s">
        <v>101</v>
      </c>
      <c r="G1671" s="537" t="s">
        <v>752</v>
      </c>
      <c r="H1671" s="1358" t="s">
        <v>628</v>
      </c>
      <c r="I1671" s="537" t="s">
        <v>2797</v>
      </c>
      <c r="J1671" s="537" t="s">
        <v>1079</v>
      </c>
      <c r="K1671" s="369">
        <v>0</v>
      </c>
      <c r="L1671" s="369">
        <v>32</v>
      </c>
      <c r="M1671" s="369">
        <v>0</v>
      </c>
      <c r="N1671" s="1359">
        <f t="shared" si="26"/>
        <v>32</v>
      </c>
      <c r="O1671" s="1360"/>
      <c r="P1671" s="1361"/>
      <c r="Q1671" s="1361"/>
      <c r="R1671" s="1361"/>
      <c r="S1671" s="1361"/>
      <c r="T1671" s="1361"/>
      <c r="U1671" s="1361"/>
      <c r="V1671" s="1361"/>
      <c r="W1671" s="1361"/>
      <c r="X1671" s="1361"/>
      <c r="Y1671" s="1361"/>
      <c r="Z1671" s="1361"/>
      <c r="AA1671" s="1361"/>
      <c r="AB1671" s="1361"/>
      <c r="AC1671" s="1361"/>
      <c r="AD1671" s="1361"/>
      <c r="AE1671" s="1361"/>
      <c r="AF1671" s="1361"/>
      <c r="AG1671" s="1361"/>
      <c r="AH1671" s="1361"/>
      <c r="AI1671" s="1361"/>
      <c r="AJ1671" s="1361"/>
      <c r="AK1671" s="1361"/>
      <c r="AL1671" s="1361"/>
      <c r="AM1671" s="1361"/>
      <c r="AN1671" s="1361"/>
      <c r="AO1671" s="1361"/>
      <c r="AP1671" s="1361"/>
      <c r="AQ1671" s="1361"/>
      <c r="AR1671" s="1361"/>
      <c r="AS1671" s="1361"/>
      <c r="AT1671" s="1361"/>
      <c r="AU1671" s="1361"/>
      <c r="AV1671" s="1361"/>
      <c r="AW1671" s="1361"/>
      <c r="AX1671" s="1361"/>
      <c r="AY1671" s="1361"/>
      <c r="AZ1671" s="1361"/>
      <c r="BA1671" s="310"/>
      <c r="BB1671" s="310"/>
      <c r="BC1671" s="418"/>
      <c r="BD1671" s="418"/>
      <c r="BE1671" s="419"/>
      <c r="BF1671" s="419"/>
      <c r="BG1671" s="418"/>
      <c r="BH1671" s="418"/>
      <c r="BI1671" s="418"/>
      <c r="BJ1671" s="418"/>
      <c r="BK1671" s="418"/>
      <c r="BL1671" s="418"/>
      <c r="BM1671" s="192"/>
      <c r="BN1671" s="418"/>
      <c r="BO1671" s="418"/>
      <c r="BP1671" s="418"/>
      <c r="BQ1671" s="418"/>
      <c r="BR1671" s="418"/>
      <c r="BS1671" s="418"/>
      <c r="BT1671" s="418"/>
      <c r="BU1671" s="418"/>
      <c r="BV1671" s="418"/>
      <c r="BW1671" s="418"/>
      <c r="BX1671" s="418"/>
      <c r="BY1671" s="418"/>
      <c r="BZ1671" s="418"/>
      <c r="CA1671" s="418"/>
      <c r="CB1671" s="418"/>
      <c r="CC1671" s="418"/>
      <c r="CD1671" s="418"/>
      <c r="CE1671" s="418"/>
      <c r="CF1671" s="418"/>
      <c r="CG1671" s="418"/>
      <c r="CH1671" s="418"/>
    </row>
    <row r="1672" spans="1:86" s="1362" customFormat="1">
      <c r="A1672" s="537" t="s">
        <v>39</v>
      </c>
      <c r="B1672" s="537" t="s">
        <v>39</v>
      </c>
      <c r="C1672" s="537" t="s">
        <v>736</v>
      </c>
      <c r="D1672" s="537">
        <v>2016</v>
      </c>
      <c r="E1672" s="1357" t="s">
        <v>24</v>
      </c>
      <c r="F1672" s="537" t="s">
        <v>101</v>
      </c>
      <c r="G1672" s="537" t="s">
        <v>752</v>
      </c>
      <c r="H1672" s="1358" t="s">
        <v>487</v>
      </c>
      <c r="I1672" s="1348" t="s">
        <v>2095</v>
      </c>
      <c r="J1672" s="537" t="s">
        <v>1090</v>
      </c>
      <c r="K1672" s="369">
        <v>0</v>
      </c>
      <c r="L1672" s="369">
        <v>499</v>
      </c>
      <c r="M1672" s="369">
        <v>0</v>
      </c>
      <c r="N1672" s="1359">
        <f t="shared" si="26"/>
        <v>499</v>
      </c>
      <c r="O1672" s="1360"/>
      <c r="P1672" s="1361"/>
      <c r="Q1672" s="1361"/>
      <c r="R1672" s="1361"/>
      <c r="S1672" s="1361"/>
      <c r="T1672" s="1361"/>
      <c r="U1672" s="1361"/>
      <c r="V1672" s="1361"/>
      <c r="W1672" s="1361"/>
      <c r="X1672" s="1361"/>
      <c r="Y1672" s="1361"/>
      <c r="Z1672" s="1361"/>
      <c r="AA1672" s="1361"/>
      <c r="AB1672" s="1361"/>
      <c r="AC1672" s="1361"/>
      <c r="AD1672" s="1361"/>
      <c r="AE1672" s="1361"/>
      <c r="AF1672" s="1361"/>
      <c r="AG1672" s="1361"/>
      <c r="AH1672" s="1361"/>
      <c r="AI1672" s="1361"/>
      <c r="AJ1672" s="1361"/>
      <c r="AK1672" s="1361"/>
      <c r="AL1672" s="1361"/>
      <c r="AM1672" s="1361"/>
      <c r="AN1672" s="1361"/>
      <c r="AO1672" s="1361"/>
      <c r="AP1672" s="1361"/>
      <c r="AQ1672" s="1361"/>
      <c r="AR1672" s="1361"/>
      <c r="AS1672" s="1361"/>
      <c r="AT1672" s="1361"/>
      <c r="AU1672" s="1361"/>
      <c r="AV1672" s="1361"/>
      <c r="AW1672" s="1361"/>
      <c r="AX1672" s="1361"/>
      <c r="AY1672" s="1361"/>
      <c r="AZ1672" s="1361"/>
      <c r="BA1672" s="310"/>
      <c r="BB1672" s="310"/>
      <c r="BC1672" s="418"/>
      <c r="BD1672" s="418"/>
      <c r="BE1672" s="419"/>
      <c r="BF1672" s="419"/>
      <c r="BG1672" s="418"/>
      <c r="BH1672" s="418"/>
      <c r="BI1672" s="418"/>
      <c r="BJ1672" s="418"/>
      <c r="BK1672" s="418"/>
      <c r="BL1672" s="418"/>
      <c r="BM1672" s="192"/>
      <c r="BN1672" s="418"/>
      <c r="BO1672" s="418"/>
      <c r="BP1672" s="418"/>
      <c r="BQ1672" s="418"/>
      <c r="BR1672" s="418"/>
      <c r="BS1672" s="418"/>
      <c r="BT1672" s="418"/>
      <c r="BU1672" s="418"/>
      <c r="BV1672" s="418"/>
      <c r="BW1672" s="418"/>
      <c r="BX1672" s="418"/>
      <c r="BY1672" s="418"/>
      <c r="BZ1672" s="418"/>
      <c r="CA1672" s="418"/>
      <c r="CB1672" s="418"/>
      <c r="CC1672" s="418"/>
      <c r="CD1672" s="418"/>
      <c r="CE1672" s="418"/>
      <c r="CF1672" s="418"/>
      <c r="CG1672" s="418"/>
      <c r="CH1672" s="418"/>
    </row>
    <row r="1673" spans="1:86" s="1362" customFormat="1">
      <c r="A1673" s="537" t="s">
        <v>39</v>
      </c>
      <c r="B1673" s="537" t="s">
        <v>39</v>
      </c>
      <c r="C1673" s="537" t="s">
        <v>736</v>
      </c>
      <c r="D1673" s="537">
        <v>2016</v>
      </c>
      <c r="E1673" s="1357" t="s">
        <v>24</v>
      </c>
      <c r="F1673" s="537" t="s">
        <v>101</v>
      </c>
      <c r="G1673" s="537" t="s">
        <v>752</v>
      </c>
      <c r="H1673" s="1358" t="s">
        <v>1147</v>
      </c>
      <c r="I1673" s="537" t="s">
        <v>1389</v>
      </c>
      <c r="J1673" s="537" t="s">
        <v>1077</v>
      </c>
      <c r="K1673" s="369">
        <v>0</v>
      </c>
      <c r="L1673" s="369">
        <v>253</v>
      </c>
      <c r="M1673" s="369">
        <v>0</v>
      </c>
      <c r="N1673" s="1359">
        <f t="shared" si="26"/>
        <v>253</v>
      </c>
      <c r="O1673" s="1360"/>
      <c r="P1673" s="1361"/>
      <c r="Q1673" s="1361"/>
      <c r="R1673" s="1361"/>
      <c r="S1673" s="1361"/>
      <c r="T1673" s="1361"/>
      <c r="U1673" s="1361"/>
      <c r="V1673" s="1361"/>
      <c r="W1673" s="1361"/>
      <c r="X1673" s="1361"/>
      <c r="Y1673" s="1361"/>
      <c r="Z1673" s="1361"/>
      <c r="AA1673" s="1361"/>
      <c r="AB1673" s="1361"/>
      <c r="AC1673" s="1361"/>
      <c r="AD1673" s="1361"/>
      <c r="AE1673" s="1361"/>
      <c r="AF1673" s="1361"/>
      <c r="AG1673" s="1361"/>
      <c r="AH1673" s="1361"/>
      <c r="AI1673" s="1361"/>
      <c r="AJ1673" s="1361"/>
      <c r="AK1673" s="1361"/>
      <c r="AL1673" s="1361"/>
      <c r="AM1673" s="1361"/>
      <c r="AN1673" s="1361"/>
      <c r="AO1673" s="1361"/>
      <c r="AP1673" s="1361"/>
      <c r="AQ1673" s="1361"/>
      <c r="AR1673" s="1361"/>
      <c r="AS1673" s="1361"/>
      <c r="AT1673" s="1361"/>
      <c r="AU1673" s="1361"/>
      <c r="AV1673" s="1361"/>
      <c r="AW1673" s="1361"/>
      <c r="AX1673" s="1361"/>
      <c r="AY1673" s="1361"/>
      <c r="AZ1673" s="1361"/>
      <c r="BA1673" s="310"/>
      <c r="BB1673" s="310"/>
      <c r="BC1673" s="418"/>
      <c r="BD1673" s="418"/>
      <c r="BE1673" s="419"/>
      <c r="BF1673" s="419"/>
      <c r="BG1673" s="418"/>
      <c r="BH1673" s="418"/>
      <c r="BI1673" s="418"/>
      <c r="BJ1673" s="418"/>
      <c r="BK1673" s="418"/>
      <c r="BL1673" s="418"/>
      <c r="BM1673" s="192"/>
      <c r="BN1673" s="418"/>
      <c r="BO1673" s="418"/>
      <c r="BP1673" s="418"/>
      <c r="BQ1673" s="418"/>
      <c r="BR1673" s="418"/>
      <c r="BS1673" s="418"/>
      <c r="BT1673" s="418"/>
      <c r="BU1673" s="418"/>
      <c r="BV1673" s="418"/>
      <c r="BW1673" s="418"/>
      <c r="BX1673" s="418"/>
      <c r="BY1673" s="418"/>
      <c r="BZ1673" s="418"/>
      <c r="CA1673" s="418"/>
      <c r="CB1673" s="418"/>
      <c r="CC1673" s="418"/>
      <c r="CD1673" s="418"/>
      <c r="CE1673" s="418"/>
      <c r="CF1673" s="418"/>
      <c r="CG1673" s="418"/>
      <c r="CH1673" s="418"/>
    </row>
    <row r="1674" spans="1:86" s="1362" customFormat="1">
      <c r="A1674" s="537" t="s">
        <v>39</v>
      </c>
      <c r="B1674" s="537" t="s">
        <v>39</v>
      </c>
      <c r="C1674" s="537" t="s">
        <v>736</v>
      </c>
      <c r="D1674" s="537">
        <v>2016</v>
      </c>
      <c r="E1674" s="1357" t="s">
        <v>24</v>
      </c>
      <c r="F1674" s="537" t="s">
        <v>101</v>
      </c>
      <c r="G1674" s="537" t="s">
        <v>752</v>
      </c>
      <c r="H1674" s="1358" t="s">
        <v>469</v>
      </c>
      <c r="I1674" s="537" t="s">
        <v>1389</v>
      </c>
      <c r="J1674" s="537" t="s">
        <v>1077</v>
      </c>
      <c r="K1674" s="369">
        <v>0</v>
      </c>
      <c r="L1674" s="369">
        <v>142</v>
      </c>
      <c r="M1674" s="369">
        <v>0</v>
      </c>
      <c r="N1674" s="1359">
        <f t="shared" si="26"/>
        <v>142</v>
      </c>
      <c r="O1674" s="1360"/>
      <c r="P1674" s="1361"/>
      <c r="Q1674" s="1361"/>
      <c r="R1674" s="1361"/>
      <c r="S1674" s="1361"/>
      <c r="T1674" s="1361"/>
      <c r="U1674" s="1361"/>
      <c r="V1674" s="1361"/>
      <c r="W1674" s="1361"/>
      <c r="X1674" s="1361"/>
      <c r="Y1674" s="1361"/>
      <c r="Z1674" s="1361"/>
      <c r="AA1674" s="1361"/>
      <c r="AB1674" s="1361"/>
      <c r="AC1674" s="1361"/>
      <c r="AD1674" s="1361"/>
      <c r="AE1674" s="1361"/>
      <c r="AF1674" s="1361"/>
      <c r="AG1674" s="1361"/>
      <c r="AH1674" s="1361"/>
      <c r="AI1674" s="1361"/>
      <c r="AJ1674" s="1361"/>
      <c r="AK1674" s="1361"/>
      <c r="AL1674" s="1361"/>
      <c r="AM1674" s="1361"/>
      <c r="AN1674" s="1361"/>
      <c r="AO1674" s="1361"/>
      <c r="AP1674" s="1361"/>
      <c r="AQ1674" s="1361"/>
      <c r="AR1674" s="1361"/>
      <c r="AS1674" s="1361"/>
      <c r="AT1674" s="1361"/>
      <c r="AU1674" s="1361"/>
      <c r="AV1674" s="1361"/>
      <c r="AW1674" s="1361"/>
      <c r="AX1674" s="1361"/>
      <c r="AY1674" s="1361"/>
      <c r="AZ1674" s="1361"/>
      <c r="BA1674" s="310"/>
      <c r="BB1674" s="310"/>
      <c r="BC1674" s="418"/>
      <c r="BD1674" s="418"/>
      <c r="BE1674" s="419"/>
      <c r="BF1674" s="419"/>
      <c r="BG1674" s="418"/>
      <c r="BH1674" s="418"/>
      <c r="BI1674" s="418"/>
      <c r="BJ1674" s="418"/>
      <c r="BK1674" s="418"/>
      <c r="BL1674" s="418"/>
      <c r="BM1674" s="192"/>
      <c r="BN1674" s="418"/>
      <c r="BO1674" s="418"/>
      <c r="BP1674" s="418"/>
      <c r="BQ1674" s="418"/>
      <c r="BR1674" s="418"/>
      <c r="BS1674" s="418"/>
      <c r="BT1674" s="418"/>
      <c r="BU1674" s="418"/>
      <c r="BV1674" s="418"/>
      <c r="BW1674" s="418"/>
      <c r="BX1674" s="418"/>
      <c r="BY1674" s="418"/>
      <c r="BZ1674" s="418"/>
      <c r="CA1674" s="418"/>
      <c r="CB1674" s="418"/>
      <c r="CC1674" s="418"/>
      <c r="CD1674" s="418"/>
      <c r="CE1674" s="418"/>
      <c r="CF1674" s="418"/>
      <c r="CG1674" s="418"/>
      <c r="CH1674" s="418"/>
    </row>
    <row r="1675" spans="1:86" s="1362" customFormat="1">
      <c r="A1675" s="537" t="s">
        <v>39</v>
      </c>
      <c r="B1675" s="537" t="s">
        <v>39</v>
      </c>
      <c r="C1675" s="537" t="s">
        <v>736</v>
      </c>
      <c r="D1675" s="537">
        <v>2016</v>
      </c>
      <c r="E1675" s="1357" t="s">
        <v>24</v>
      </c>
      <c r="F1675" s="537" t="s">
        <v>101</v>
      </c>
      <c r="G1675" s="537" t="s">
        <v>752</v>
      </c>
      <c r="H1675" s="1358" t="s">
        <v>100</v>
      </c>
      <c r="I1675" s="537" t="s">
        <v>2797</v>
      </c>
      <c r="J1675" s="537" t="s">
        <v>1077</v>
      </c>
      <c r="K1675" s="369">
        <v>0</v>
      </c>
      <c r="L1675" s="369">
        <v>426</v>
      </c>
      <c r="M1675" s="369">
        <v>0</v>
      </c>
      <c r="N1675" s="1359">
        <f t="shared" si="26"/>
        <v>426</v>
      </c>
      <c r="O1675" s="1360"/>
      <c r="P1675" s="1361"/>
      <c r="Q1675" s="1361"/>
      <c r="R1675" s="1361"/>
      <c r="S1675" s="1361"/>
      <c r="T1675" s="1361"/>
      <c r="U1675" s="1361"/>
      <c r="V1675" s="1361"/>
      <c r="W1675" s="1361"/>
      <c r="X1675" s="1361"/>
      <c r="Y1675" s="1361"/>
      <c r="Z1675" s="1361"/>
      <c r="AA1675" s="1361"/>
      <c r="AB1675" s="1361"/>
      <c r="AC1675" s="1361"/>
      <c r="AD1675" s="1361"/>
      <c r="AE1675" s="1361"/>
      <c r="AF1675" s="1361"/>
      <c r="AG1675" s="1361"/>
      <c r="AH1675" s="1361"/>
      <c r="AI1675" s="1361"/>
      <c r="AJ1675" s="1361"/>
      <c r="AK1675" s="1361"/>
      <c r="AL1675" s="1361"/>
      <c r="AM1675" s="1361"/>
      <c r="AN1675" s="1361"/>
      <c r="AO1675" s="1361"/>
      <c r="AP1675" s="1361"/>
      <c r="AQ1675" s="1361"/>
      <c r="AR1675" s="1361"/>
      <c r="AS1675" s="1361"/>
      <c r="AT1675" s="1361"/>
      <c r="AU1675" s="1361"/>
      <c r="AV1675" s="1361"/>
      <c r="AW1675" s="1361"/>
      <c r="AX1675" s="1361"/>
      <c r="AY1675" s="1361"/>
      <c r="AZ1675" s="1361"/>
      <c r="BA1675" s="310"/>
      <c r="BB1675" s="310"/>
      <c r="BC1675" s="418"/>
      <c r="BD1675" s="418"/>
      <c r="BE1675" s="419"/>
      <c r="BF1675" s="419"/>
      <c r="BG1675" s="418"/>
      <c r="BH1675" s="418"/>
      <c r="BI1675" s="418"/>
      <c r="BJ1675" s="418"/>
      <c r="BK1675" s="418"/>
      <c r="BL1675" s="418"/>
      <c r="BM1675" s="192"/>
      <c r="BN1675" s="418"/>
      <c r="BO1675" s="418"/>
      <c r="BP1675" s="418"/>
      <c r="BQ1675" s="418"/>
      <c r="BR1675" s="418"/>
      <c r="BS1675" s="418"/>
      <c r="BT1675" s="418"/>
      <c r="BU1675" s="418"/>
      <c r="BV1675" s="418"/>
      <c r="BW1675" s="418"/>
      <c r="BX1675" s="418"/>
      <c r="BY1675" s="418"/>
      <c r="BZ1675" s="418"/>
      <c r="CA1675" s="418"/>
      <c r="CB1675" s="418"/>
      <c r="CC1675" s="418"/>
      <c r="CD1675" s="418"/>
      <c r="CE1675" s="418"/>
      <c r="CF1675" s="418"/>
      <c r="CG1675" s="418"/>
      <c r="CH1675" s="418"/>
    </row>
    <row r="1676" spans="1:86" s="1362" customFormat="1">
      <c r="A1676" s="537" t="s">
        <v>39</v>
      </c>
      <c r="B1676" s="537" t="s">
        <v>39</v>
      </c>
      <c r="C1676" s="537" t="s">
        <v>736</v>
      </c>
      <c r="D1676" s="537">
        <v>2016</v>
      </c>
      <c r="E1676" s="1357" t="s">
        <v>24</v>
      </c>
      <c r="F1676" s="537" t="s">
        <v>101</v>
      </c>
      <c r="G1676" s="537" t="s">
        <v>752</v>
      </c>
      <c r="H1676" s="1358" t="s">
        <v>1144</v>
      </c>
      <c r="I1676" s="537" t="s">
        <v>2797</v>
      </c>
      <c r="J1676" s="537" t="s">
        <v>1077</v>
      </c>
      <c r="K1676" s="369">
        <v>0</v>
      </c>
      <c r="L1676" s="369">
        <v>2133</v>
      </c>
      <c r="M1676" s="369">
        <v>0</v>
      </c>
      <c r="N1676" s="1359">
        <f t="shared" si="26"/>
        <v>2133</v>
      </c>
      <c r="O1676" s="1360"/>
      <c r="P1676" s="1361"/>
      <c r="Q1676" s="1361"/>
      <c r="R1676" s="1361"/>
      <c r="S1676" s="1361"/>
      <c r="T1676" s="1361"/>
      <c r="U1676" s="1361"/>
      <c r="V1676" s="1361"/>
      <c r="W1676" s="1361"/>
      <c r="X1676" s="1361"/>
      <c r="Y1676" s="1361"/>
      <c r="Z1676" s="1361"/>
      <c r="AA1676" s="1361"/>
      <c r="AB1676" s="1361"/>
      <c r="AC1676" s="1361"/>
      <c r="AD1676" s="1361"/>
      <c r="AE1676" s="1361"/>
      <c r="AF1676" s="1361"/>
      <c r="AG1676" s="1361"/>
      <c r="AH1676" s="1361"/>
      <c r="AI1676" s="1361"/>
      <c r="AJ1676" s="1361"/>
      <c r="AK1676" s="1361"/>
      <c r="AL1676" s="1361"/>
      <c r="AM1676" s="1361"/>
      <c r="AN1676" s="1361"/>
      <c r="AO1676" s="1361"/>
      <c r="AP1676" s="1361"/>
      <c r="AQ1676" s="1361"/>
      <c r="AR1676" s="1361"/>
      <c r="AS1676" s="1361"/>
      <c r="AT1676" s="1361"/>
      <c r="AU1676" s="1361"/>
      <c r="AV1676" s="1361"/>
      <c r="AW1676" s="1361"/>
      <c r="AX1676" s="1361"/>
      <c r="AY1676" s="1361"/>
      <c r="AZ1676" s="1361"/>
      <c r="BA1676" s="310"/>
      <c r="BB1676" s="310"/>
      <c r="BC1676" s="418"/>
      <c r="BD1676" s="418"/>
      <c r="BE1676" s="419"/>
      <c r="BF1676" s="419"/>
      <c r="BG1676" s="418"/>
      <c r="BH1676" s="418"/>
      <c r="BI1676" s="418"/>
      <c r="BJ1676" s="418"/>
      <c r="BK1676" s="418"/>
      <c r="BL1676" s="418"/>
      <c r="BM1676" s="192"/>
      <c r="BN1676" s="418"/>
      <c r="BO1676" s="418"/>
      <c r="BP1676" s="418"/>
      <c r="BQ1676" s="418"/>
      <c r="BR1676" s="418"/>
      <c r="BS1676" s="418"/>
      <c r="BT1676" s="418"/>
      <c r="BU1676" s="418"/>
      <c r="BV1676" s="418"/>
      <c r="BW1676" s="418"/>
      <c r="BX1676" s="418"/>
      <c r="BY1676" s="418"/>
      <c r="BZ1676" s="418"/>
      <c r="CA1676" s="418"/>
      <c r="CB1676" s="418"/>
      <c r="CC1676" s="418"/>
      <c r="CD1676" s="418"/>
      <c r="CE1676" s="418"/>
      <c r="CF1676" s="418"/>
      <c r="CG1676" s="418"/>
      <c r="CH1676" s="418"/>
    </row>
    <row r="1677" spans="1:86" s="1362" customFormat="1">
      <c r="A1677" s="537" t="s">
        <v>39</v>
      </c>
      <c r="B1677" s="537" t="s">
        <v>39</v>
      </c>
      <c r="C1677" s="537" t="s">
        <v>736</v>
      </c>
      <c r="D1677" s="537">
        <v>2016</v>
      </c>
      <c r="E1677" s="1357" t="s">
        <v>24</v>
      </c>
      <c r="F1677" s="537" t="s">
        <v>101</v>
      </c>
      <c r="G1677" s="537" t="s">
        <v>752</v>
      </c>
      <c r="H1677" s="1358" t="s">
        <v>1115</v>
      </c>
      <c r="I1677" s="537" t="s">
        <v>2797</v>
      </c>
      <c r="J1677" s="537" t="s">
        <v>1077</v>
      </c>
      <c r="K1677" s="369">
        <v>0</v>
      </c>
      <c r="L1677" s="369">
        <v>1</v>
      </c>
      <c r="M1677" s="369">
        <v>0</v>
      </c>
      <c r="N1677" s="1359">
        <f t="shared" si="26"/>
        <v>1</v>
      </c>
      <c r="O1677" s="1360"/>
      <c r="P1677" s="1361"/>
      <c r="Q1677" s="1361"/>
      <c r="R1677" s="1361"/>
      <c r="S1677" s="1361"/>
      <c r="T1677" s="1361"/>
      <c r="U1677" s="1361"/>
      <c r="V1677" s="1361"/>
      <c r="W1677" s="1361"/>
      <c r="X1677" s="1361"/>
      <c r="Y1677" s="1361"/>
      <c r="Z1677" s="1361"/>
      <c r="AA1677" s="1361"/>
      <c r="AB1677" s="1361"/>
      <c r="AC1677" s="1361"/>
      <c r="AD1677" s="1361"/>
      <c r="AE1677" s="1361"/>
      <c r="AF1677" s="1361"/>
      <c r="AG1677" s="1361"/>
      <c r="AH1677" s="1361"/>
      <c r="AI1677" s="1361"/>
      <c r="AJ1677" s="1361"/>
      <c r="AK1677" s="1361"/>
      <c r="AL1677" s="1361"/>
      <c r="AM1677" s="1361"/>
      <c r="AN1677" s="1361"/>
      <c r="AO1677" s="1361"/>
      <c r="AP1677" s="1361"/>
      <c r="AQ1677" s="1361"/>
      <c r="AR1677" s="1361"/>
      <c r="AS1677" s="1361"/>
      <c r="AT1677" s="1361"/>
      <c r="AU1677" s="1361"/>
      <c r="AV1677" s="1361"/>
      <c r="AW1677" s="1361"/>
      <c r="AX1677" s="1361"/>
      <c r="AY1677" s="1361"/>
      <c r="AZ1677" s="1361"/>
      <c r="BA1677" s="310"/>
      <c r="BB1677" s="310"/>
      <c r="BC1677" s="418"/>
      <c r="BD1677" s="418"/>
      <c r="BE1677" s="419"/>
      <c r="BF1677" s="419"/>
      <c r="BG1677" s="418"/>
      <c r="BH1677" s="418"/>
      <c r="BI1677" s="418"/>
      <c r="BJ1677" s="418"/>
      <c r="BK1677" s="418"/>
      <c r="BL1677" s="418"/>
      <c r="BM1677" s="192"/>
      <c r="BN1677" s="418"/>
      <c r="BO1677" s="418"/>
      <c r="BP1677" s="418"/>
      <c r="BQ1677" s="418"/>
      <c r="BR1677" s="418"/>
      <c r="BS1677" s="418"/>
      <c r="BT1677" s="418"/>
      <c r="BU1677" s="418"/>
      <c r="BV1677" s="418"/>
      <c r="BW1677" s="418"/>
      <c r="BX1677" s="418"/>
      <c r="BY1677" s="418"/>
      <c r="BZ1677" s="418"/>
      <c r="CA1677" s="418"/>
      <c r="CB1677" s="418"/>
      <c r="CC1677" s="418"/>
      <c r="CD1677" s="418"/>
      <c r="CE1677" s="418"/>
      <c r="CF1677" s="418"/>
      <c r="CG1677" s="418"/>
      <c r="CH1677" s="418"/>
    </row>
    <row r="1678" spans="1:86" s="1362" customFormat="1">
      <c r="A1678" s="537" t="s">
        <v>39</v>
      </c>
      <c r="B1678" s="537" t="s">
        <v>39</v>
      </c>
      <c r="C1678" s="537" t="s">
        <v>736</v>
      </c>
      <c r="D1678" s="537">
        <v>2016</v>
      </c>
      <c r="E1678" s="1357" t="s">
        <v>24</v>
      </c>
      <c r="F1678" s="537" t="s">
        <v>101</v>
      </c>
      <c r="G1678" s="537" t="s">
        <v>752</v>
      </c>
      <c r="H1678" s="1358" t="s">
        <v>1116</v>
      </c>
      <c r="I1678" s="537" t="s">
        <v>2797</v>
      </c>
      <c r="J1678" s="537" t="s">
        <v>1077</v>
      </c>
      <c r="K1678" s="369">
        <v>0</v>
      </c>
      <c r="L1678" s="369">
        <v>1768</v>
      </c>
      <c r="M1678" s="369">
        <v>0</v>
      </c>
      <c r="N1678" s="1359">
        <f t="shared" si="26"/>
        <v>1768</v>
      </c>
      <c r="O1678" s="1360"/>
      <c r="P1678" s="1361"/>
      <c r="Q1678" s="1361"/>
      <c r="R1678" s="1361"/>
      <c r="S1678" s="1361"/>
      <c r="T1678" s="1361"/>
      <c r="U1678" s="1361"/>
      <c r="V1678" s="1361"/>
      <c r="W1678" s="1361"/>
      <c r="X1678" s="1361"/>
      <c r="Y1678" s="1361"/>
      <c r="Z1678" s="1361"/>
      <c r="AA1678" s="1361"/>
      <c r="AB1678" s="1361"/>
      <c r="AC1678" s="1361"/>
      <c r="AD1678" s="1361"/>
      <c r="AE1678" s="1361"/>
      <c r="AF1678" s="1361"/>
      <c r="AG1678" s="1361"/>
      <c r="AH1678" s="1361"/>
      <c r="AI1678" s="1361"/>
      <c r="AJ1678" s="1361"/>
      <c r="AK1678" s="1361"/>
      <c r="AL1678" s="1361"/>
      <c r="AM1678" s="1361"/>
      <c r="AN1678" s="1361"/>
      <c r="AO1678" s="1361"/>
      <c r="AP1678" s="1361"/>
      <c r="AQ1678" s="1361"/>
      <c r="AR1678" s="1361"/>
      <c r="AS1678" s="1361"/>
      <c r="AT1678" s="1361"/>
      <c r="AU1678" s="1361"/>
      <c r="AV1678" s="1361"/>
      <c r="AW1678" s="1361"/>
      <c r="AX1678" s="1361"/>
      <c r="AY1678" s="1361"/>
      <c r="AZ1678" s="1361"/>
      <c r="BA1678" s="310"/>
      <c r="BB1678" s="310"/>
      <c r="BC1678" s="418"/>
      <c r="BD1678" s="418"/>
      <c r="BE1678" s="419"/>
      <c r="BF1678" s="419"/>
      <c r="BG1678" s="418"/>
      <c r="BH1678" s="418"/>
      <c r="BI1678" s="418"/>
      <c r="BJ1678" s="418"/>
      <c r="BK1678" s="418"/>
      <c r="BL1678" s="418"/>
      <c r="BM1678" s="192"/>
      <c r="BN1678" s="418"/>
      <c r="BO1678" s="418"/>
      <c r="BP1678" s="418"/>
      <c r="BQ1678" s="418"/>
      <c r="BR1678" s="418"/>
      <c r="BS1678" s="418"/>
      <c r="BT1678" s="418"/>
      <c r="BU1678" s="418"/>
      <c r="BV1678" s="418"/>
      <c r="BW1678" s="418"/>
      <c r="BX1678" s="418"/>
      <c r="BY1678" s="418"/>
      <c r="BZ1678" s="418"/>
      <c r="CA1678" s="418"/>
      <c r="CB1678" s="418"/>
      <c r="CC1678" s="418"/>
      <c r="CD1678" s="418"/>
      <c r="CE1678" s="418"/>
      <c r="CF1678" s="418"/>
      <c r="CG1678" s="418"/>
      <c r="CH1678" s="418"/>
    </row>
    <row r="1679" spans="1:86" s="1362" customFormat="1">
      <c r="A1679" s="537" t="s">
        <v>39</v>
      </c>
      <c r="B1679" s="537" t="s">
        <v>39</v>
      </c>
      <c r="C1679" s="537" t="s">
        <v>736</v>
      </c>
      <c r="D1679" s="537">
        <v>2016</v>
      </c>
      <c r="E1679" s="1357" t="s">
        <v>24</v>
      </c>
      <c r="F1679" s="537" t="s">
        <v>101</v>
      </c>
      <c r="G1679" s="537" t="s">
        <v>752</v>
      </c>
      <c r="H1679" s="1358" t="s">
        <v>1142</v>
      </c>
      <c r="I1679" s="537" t="s">
        <v>2797</v>
      </c>
      <c r="J1679" s="537" t="s">
        <v>1077</v>
      </c>
      <c r="K1679" s="369">
        <v>0</v>
      </c>
      <c r="L1679" s="369">
        <v>16</v>
      </c>
      <c r="M1679" s="369">
        <v>0</v>
      </c>
      <c r="N1679" s="1359">
        <f t="shared" si="26"/>
        <v>16</v>
      </c>
      <c r="O1679" s="1360"/>
      <c r="P1679" s="1361"/>
      <c r="Q1679" s="1361"/>
      <c r="R1679" s="1361"/>
      <c r="S1679" s="1361"/>
      <c r="T1679" s="1361"/>
      <c r="U1679" s="1361"/>
      <c r="V1679" s="1361"/>
      <c r="W1679" s="1361"/>
      <c r="X1679" s="1361"/>
      <c r="Y1679" s="1361"/>
      <c r="Z1679" s="1361"/>
      <c r="AA1679" s="1361"/>
      <c r="AB1679" s="1361"/>
      <c r="AC1679" s="1361"/>
      <c r="AD1679" s="1361"/>
      <c r="AE1679" s="1361"/>
      <c r="AF1679" s="1361"/>
      <c r="AG1679" s="1361"/>
      <c r="AH1679" s="1361"/>
      <c r="AI1679" s="1361"/>
      <c r="AJ1679" s="1361"/>
      <c r="AK1679" s="1361"/>
      <c r="AL1679" s="1361"/>
      <c r="AM1679" s="1361"/>
      <c r="AN1679" s="1361"/>
      <c r="AO1679" s="1361"/>
      <c r="AP1679" s="1361"/>
      <c r="AQ1679" s="1361"/>
      <c r="AR1679" s="1361"/>
      <c r="AS1679" s="1361"/>
      <c r="AT1679" s="1361"/>
      <c r="AU1679" s="1361"/>
      <c r="AV1679" s="1361"/>
      <c r="AW1679" s="1361"/>
      <c r="AX1679" s="1361"/>
      <c r="AY1679" s="1361"/>
      <c r="AZ1679" s="1361"/>
      <c r="BA1679" s="310"/>
      <c r="BB1679" s="310"/>
      <c r="BC1679" s="418"/>
      <c r="BD1679" s="418"/>
      <c r="BE1679" s="419"/>
      <c r="BF1679" s="419"/>
      <c r="BG1679" s="418"/>
      <c r="BH1679" s="418"/>
      <c r="BI1679" s="418"/>
      <c r="BJ1679" s="418"/>
      <c r="BK1679" s="418"/>
      <c r="BL1679" s="418"/>
      <c r="BM1679" s="192"/>
      <c r="BN1679" s="418"/>
      <c r="BO1679" s="418"/>
      <c r="BP1679" s="418"/>
      <c r="BQ1679" s="418"/>
      <c r="BR1679" s="418"/>
      <c r="BS1679" s="418"/>
      <c r="BT1679" s="418"/>
      <c r="BU1679" s="418"/>
      <c r="BV1679" s="418"/>
      <c r="BW1679" s="418"/>
      <c r="BX1679" s="418"/>
      <c r="BY1679" s="418"/>
      <c r="BZ1679" s="418"/>
      <c r="CA1679" s="418"/>
      <c r="CB1679" s="418"/>
      <c r="CC1679" s="418"/>
      <c r="CD1679" s="418"/>
      <c r="CE1679" s="418"/>
      <c r="CF1679" s="418"/>
      <c r="CG1679" s="418"/>
      <c r="CH1679" s="418"/>
    </row>
    <row r="1680" spans="1:86" s="1362" customFormat="1">
      <c r="A1680" s="537" t="s">
        <v>39</v>
      </c>
      <c r="B1680" s="537" t="s">
        <v>39</v>
      </c>
      <c r="C1680" s="537" t="s">
        <v>736</v>
      </c>
      <c r="D1680" s="537">
        <v>2016</v>
      </c>
      <c r="E1680" s="1357" t="s">
        <v>24</v>
      </c>
      <c r="F1680" s="537" t="s">
        <v>101</v>
      </c>
      <c r="G1680" s="537" t="s">
        <v>752</v>
      </c>
      <c r="H1680" s="1358" t="s">
        <v>1120</v>
      </c>
      <c r="I1680" s="537" t="s">
        <v>2797</v>
      </c>
      <c r="J1680" s="537" t="s">
        <v>1077</v>
      </c>
      <c r="K1680" s="369">
        <v>0</v>
      </c>
      <c r="L1680" s="369">
        <v>17</v>
      </c>
      <c r="M1680" s="369">
        <v>0</v>
      </c>
      <c r="N1680" s="1359">
        <f t="shared" si="26"/>
        <v>17</v>
      </c>
      <c r="O1680" s="1360"/>
      <c r="P1680" s="1361"/>
      <c r="Q1680" s="1361"/>
      <c r="R1680" s="1361"/>
      <c r="S1680" s="1361"/>
      <c r="T1680" s="1361"/>
      <c r="U1680" s="1361"/>
      <c r="V1680" s="1361"/>
      <c r="W1680" s="1361"/>
      <c r="X1680" s="1361"/>
      <c r="Y1680" s="1361"/>
      <c r="Z1680" s="1361"/>
      <c r="AA1680" s="1361"/>
      <c r="AB1680" s="1361"/>
      <c r="AC1680" s="1361"/>
      <c r="AD1680" s="1361"/>
      <c r="AE1680" s="1361"/>
      <c r="AF1680" s="1361"/>
      <c r="AG1680" s="1361"/>
      <c r="AH1680" s="1361"/>
      <c r="AI1680" s="1361"/>
      <c r="AJ1680" s="1361"/>
      <c r="AK1680" s="1361"/>
      <c r="AL1680" s="1361"/>
      <c r="AM1680" s="1361"/>
      <c r="AN1680" s="1361"/>
      <c r="AO1680" s="1361"/>
      <c r="AP1680" s="1361"/>
      <c r="AQ1680" s="1361"/>
      <c r="AR1680" s="1361"/>
      <c r="AS1680" s="1361"/>
      <c r="AT1680" s="1361"/>
      <c r="AU1680" s="1361"/>
      <c r="AV1680" s="1361"/>
      <c r="AW1680" s="1361"/>
      <c r="AX1680" s="1361"/>
      <c r="AY1680" s="1361"/>
      <c r="AZ1680" s="1361"/>
      <c r="BA1680" s="310"/>
      <c r="BB1680" s="310"/>
      <c r="BC1680" s="418"/>
      <c r="BD1680" s="418"/>
      <c r="BE1680" s="419"/>
      <c r="BF1680" s="419"/>
      <c r="BG1680" s="418"/>
      <c r="BH1680" s="418"/>
      <c r="BI1680" s="418"/>
      <c r="BJ1680" s="418"/>
      <c r="BK1680" s="418"/>
      <c r="BL1680" s="418"/>
      <c r="BM1680" s="192"/>
      <c r="BN1680" s="418"/>
      <c r="BO1680" s="418"/>
      <c r="BP1680" s="418"/>
      <c r="BQ1680" s="418"/>
      <c r="BR1680" s="418"/>
      <c r="BS1680" s="418"/>
      <c r="BT1680" s="418"/>
      <c r="BU1680" s="418"/>
      <c r="BV1680" s="418"/>
      <c r="BW1680" s="418"/>
      <c r="BX1680" s="418"/>
      <c r="BY1680" s="418"/>
      <c r="BZ1680" s="418"/>
      <c r="CA1680" s="418"/>
      <c r="CB1680" s="418"/>
      <c r="CC1680" s="418"/>
      <c r="CD1680" s="418"/>
      <c r="CE1680" s="418"/>
      <c r="CF1680" s="418"/>
      <c r="CG1680" s="418"/>
      <c r="CH1680" s="418"/>
    </row>
    <row r="1681" spans="1:86" s="1362" customFormat="1">
      <c r="A1681" s="537" t="s">
        <v>39</v>
      </c>
      <c r="B1681" s="537" t="s">
        <v>39</v>
      </c>
      <c r="C1681" s="537" t="s">
        <v>736</v>
      </c>
      <c r="D1681" s="537">
        <v>2016</v>
      </c>
      <c r="E1681" s="1357" t="s">
        <v>24</v>
      </c>
      <c r="F1681" s="537" t="s">
        <v>101</v>
      </c>
      <c r="G1681" s="537" t="s">
        <v>752</v>
      </c>
      <c r="H1681" s="1358" t="s">
        <v>1121</v>
      </c>
      <c r="I1681" s="537" t="s">
        <v>2797</v>
      </c>
      <c r="J1681" s="537" t="s">
        <v>1077</v>
      </c>
      <c r="K1681" s="369">
        <v>0</v>
      </c>
      <c r="L1681" s="369">
        <v>6</v>
      </c>
      <c r="M1681" s="369">
        <v>0</v>
      </c>
      <c r="N1681" s="1359">
        <f t="shared" si="26"/>
        <v>6</v>
      </c>
      <c r="O1681" s="1360"/>
      <c r="P1681" s="1361"/>
      <c r="Q1681" s="1361"/>
      <c r="R1681" s="1361"/>
      <c r="S1681" s="1361"/>
      <c r="T1681" s="1361"/>
      <c r="U1681" s="1361"/>
      <c r="V1681" s="1361"/>
      <c r="W1681" s="1361"/>
      <c r="X1681" s="1361"/>
      <c r="Y1681" s="1361"/>
      <c r="Z1681" s="1361"/>
      <c r="AA1681" s="1361"/>
      <c r="AB1681" s="1361"/>
      <c r="AC1681" s="1361"/>
      <c r="AD1681" s="1361"/>
      <c r="AE1681" s="1361"/>
      <c r="AF1681" s="1361"/>
      <c r="AG1681" s="1361"/>
      <c r="AH1681" s="1361"/>
      <c r="AI1681" s="1361"/>
      <c r="AJ1681" s="1361"/>
      <c r="AK1681" s="1361"/>
      <c r="AL1681" s="1361"/>
      <c r="AM1681" s="1361"/>
      <c r="AN1681" s="1361"/>
      <c r="AO1681" s="1361"/>
      <c r="AP1681" s="1361"/>
      <c r="AQ1681" s="1361"/>
      <c r="AR1681" s="1361"/>
      <c r="AS1681" s="1361"/>
      <c r="AT1681" s="1361"/>
      <c r="AU1681" s="1361"/>
      <c r="AV1681" s="1361"/>
      <c r="AW1681" s="1361"/>
      <c r="AX1681" s="1361"/>
      <c r="AY1681" s="1361"/>
      <c r="AZ1681" s="1361"/>
      <c r="BA1681" s="310"/>
      <c r="BB1681" s="310"/>
      <c r="BC1681" s="418"/>
      <c r="BD1681" s="418"/>
      <c r="BE1681" s="419"/>
      <c r="BF1681" s="419"/>
      <c r="BG1681" s="418"/>
      <c r="BH1681" s="418"/>
      <c r="BI1681" s="418"/>
      <c r="BJ1681" s="418"/>
      <c r="BK1681" s="418"/>
      <c r="BL1681" s="418"/>
      <c r="BM1681" s="192"/>
      <c r="BN1681" s="418"/>
      <c r="BO1681" s="418"/>
      <c r="BP1681" s="418"/>
      <c r="BQ1681" s="418"/>
      <c r="BR1681" s="418"/>
      <c r="BS1681" s="418"/>
      <c r="BT1681" s="418"/>
      <c r="BU1681" s="418"/>
      <c r="BV1681" s="418"/>
      <c r="BW1681" s="418"/>
      <c r="BX1681" s="418"/>
      <c r="BY1681" s="418"/>
      <c r="BZ1681" s="418"/>
      <c r="CA1681" s="418"/>
      <c r="CB1681" s="418"/>
      <c r="CC1681" s="418"/>
      <c r="CD1681" s="418"/>
      <c r="CE1681" s="418"/>
      <c r="CF1681" s="418"/>
      <c r="CG1681" s="418"/>
      <c r="CH1681" s="418"/>
    </row>
    <row r="1682" spans="1:86" s="1362" customFormat="1">
      <c r="A1682" s="537" t="s">
        <v>39</v>
      </c>
      <c r="B1682" s="537" t="s">
        <v>39</v>
      </c>
      <c r="C1682" s="537" t="s">
        <v>736</v>
      </c>
      <c r="D1682" s="537">
        <v>2016</v>
      </c>
      <c r="E1682" s="1357" t="s">
        <v>24</v>
      </c>
      <c r="F1682" s="537" t="s">
        <v>101</v>
      </c>
      <c r="G1682" s="537" t="s">
        <v>752</v>
      </c>
      <c r="H1682" s="1358" t="s">
        <v>496</v>
      </c>
      <c r="I1682" s="537" t="s">
        <v>2797</v>
      </c>
      <c r="J1682" s="537" t="s">
        <v>1077</v>
      </c>
      <c r="K1682" s="369">
        <v>0</v>
      </c>
      <c r="L1682" s="369">
        <v>2</v>
      </c>
      <c r="M1682" s="369">
        <v>0</v>
      </c>
      <c r="N1682" s="1359">
        <f t="shared" si="26"/>
        <v>2</v>
      </c>
      <c r="O1682" s="1360"/>
      <c r="P1682" s="1361"/>
      <c r="Q1682" s="1361"/>
      <c r="R1682" s="1361"/>
      <c r="S1682" s="1361"/>
      <c r="T1682" s="1361"/>
      <c r="U1682" s="1361"/>
      <c r="V1682" s="1361"/>
      <c r="W1682" s="1361"/>
      <c r="X1682" s="1361"/>
      <c r="Y1682" s="1361"/>
      <c r="Z1682" s="1361"/>
      <c r="AA1682" s="1361"/>
      <c r="AB1682" s="1361"/>
      <c r="AC1682" s="1361"/>
      <c r="AD1682" s="1361"/>
      <c r="AE1682" s="1361"/>
      <c r="AF1682" s="1361"/>
      <c r="AG1682" s="1361"/>
      <c r="AH1682" s="1361"/>
      <c r="AI1682" s="1361"/>
      <c r="AJ1682" s="1361"/>
      <c r="AK1682" s="1361"/>
      <c r="AL1682" s="1361"/>
      <c r="AM1682" s="1361"/>
      <c r="AN1682" s="1361"/>
      <c r="AO1682" s="1361"/>
      <c r="AP1682" s="1361"/>
      <c r="AQ1682" s="1361"/>
      <c r="AR1682" s="1361"/>
      <c r="AS1682" s="1361"/>
      <c r="AT1682" s="1361"/>
      <c r="AU1682" s="1361"/>
      <c r="AV1682" s="1361"/>
      <c r="AW1682" s="1361"/>
      <c r="AX1682" s="1361"/>
      <c r="AY1682" s="1361"/>
      <c r="AZ1682" s="1361"/>
      <c r="BA1682" s="310"/>
      <c r="BB1682" s="310"/>
      <c r="BC1682" s="418"/>
      <c r="BD1682" s="418"/>
      <c r="BE1682" s="419"/>
      <c r="BF1682" s="419"/>
      <c r="BG1682" s="418"/>
      <c r="BH1682" s="418"/>
      <c r="BI1682" s="418"/>
      <c r="BJ1682" s="418"/>
      <c r="BK1682" s="418"/>
      <c r="BL1682" s="418"/>
      <c r="BM1682" s="192"/>
      <c r="BN1682" s="418"/>
      <c r="BO1682" s="418"/>
      <c r="BP1682" s="418"/>
      <c r="BQ1682" s="418"/>
      <c r="BR1682" s="418"/>
      <c r="BS1682" s="418"/>
      <c r="BT1682" s="418"/>
      <c r="BU1682" s="418"/>
      <c r="BV1682" s="418"/>
      <c r="BW1682" s="418"/>
      <c r="BX1682" s="418"/>
      <c r="BY1682" s="418"/>
      <c r="BZ1682" s="418"/>
      <c r="CA1682" s="418"/>
      <c r="CB1682" s="418"/>
      <c r="CC1682" s="418"/>
      <c r="CD1682" s="418"/>
      <c r="CE1682" s="418"/>
      <c r="CF1682" s="418"/>
      <c r="CG1682" s="418"/>
      <c r="CH1682" s="418"/>
    </row>
    <row r="1683" spans="1:86" s="1362" customFormat="1">
      <c r="A1683" s="537" t="s">
        <v>39</v>
      </c>
      <c r="B1683" s="537" t="s">
        <v>39</v>
      </c>
      <c r="C1683" s="537" t="s">
        <v>736</v>
      </c>
      <c r="D1683" s="537">
        <v>2016</v>
      </c>
      <c r="E1683" s="1357" t="s">
        <v>24</v>
      </c>
      <c r="F1683" s="537" t="s">
        <v>101</v>
      </c>
      <c r="G1683" s="537" t="s">
        <v>752</v>
      </c>
      <c r="H1683" s="1358" t="s">
        <v>1135</v>
      </c>
      <c r="I1683" s="1348" t="s">
        <v>2095</v>
      </c>
      <c r="J1683" s="537" t="s">
        <v>1077</v>
      </c>
      <c r="K1683" s="369">
        <v>0</v>
      </c>
      <c r="L1683" s="369">
        <v>48</v>
      </c>
      <c r="M1683" s="369">
        <v>0</v>
      </c>
      <c r="N1683" s="1359">
        <f t="shared" si="26"/>
        <v>48</v>
      </c>
      <c r="O1683" s="1360"/>
      <c r="P1683" s="1361"/>
      <c r="Q1683" s="1361"/>
      <c r="R1683" s="1361"/>
      <c r="S1683" s="1361"/>
      <c r="T1683" s="1361"/>
      <c r="U1683" s="1361"/>
      <c r="V1683" s="1361"/>
      <c r="W1683" s="1361"/>
      <c r="X1683" s="1361"/>
      <c r="Y1683" s="1361"/>
      <c r="Z1683" s="1361"/>
      <c r="AA1683" s="1361"/>
      <c r="AB1683" s="1361"/>
      <c r="AC1683" s="1361"/>
      <c r="AD1683" s="1361"/>
      <c r="AE1683" s="1361"/>
      <c r="AF1683" s="1361"/>
      <c r="AG1683" s="1361"/>
      <c r="AH1683" s="1361"/>
      <c r="AI1683" s="1361"/>
      <c r="AJ1683" s="1361"/>
      <c r="AK1683" s="1361"/>
      <c r="AL1683" s="1361"/>
      <c r="AM1683" s="1361"/>
      <c r="AN1683" s="1361"/>
      <c r="AO1683" s="1361"/>
      <c r="AP1683" s="1361"/>
      <c r="AQ1683" s="1361"/>
      <c r="AR1683" s="1361"/>
      <c r="AS1683" s="1361"/>
      <c r="AT1683" s="1361"/>
      <c r="AU1683" s="1361"/>
      <c r="AV1683" s="1361"/>
      <c r="AW1683" s="1361"/>
      <c r="AX1683" s="1361"/>
      <c r="AY1683" s="1361"/>
      <c r="AZ1683" s="1361"/>
      <c r="BA1683" s="310"/>
      <c r="BB1683" s="310"/>
      <c r="BC1683" s="418"/>
      <c r="BD1683" s="418"/>
      <c r="BE1683" s="419"/>
      <c r="BF1683" s="419"/>
      <c r="BG1683" s="418"/>
      <c r="BH1683" s="418"/>
      <c r="BI1683" s="418"/>
      <c r="BJ1683" s="418"/>
      <c r="BK1683" s="418"/>
      <c r="BL1683" s="418"/>
      <c r="BM1683" s="192"/>
      <c r="BN1683" s="418"/>
      <c r="BO1683" s="418"/>
      <c r="BP1683" s="418"/>
      <c r="BQ1683" s="418"/>
      <c r="BR1683" s="418"/>
      <c r="BS1683" s="418"/>
      <c r="BT1683" s="418"/>
      <c r="BU1683" s="418"/>
      <c r="BV1683" s="418"/>
      <c r="BW1683" s="418"/>
      <c r="BX1683" s="418"/>
      <c r="BY1683" s="418"/>
      <c r="BZ1683" s="418"/>
      <c r="CA1683" s="418"/>
      <c r="CB1683" s="418"/>
      <c r="CC1683" s="418"/>
      <c r="CD1683" s="418"/>
      <c r="CE1683" s="418"/>
      <c r="CF1683" s="418"/>
      <c r="CG1683" s="418"/>
      <c r="CH1683" s="418"/>
    </row>
    <row r="1684" spans="1:86" s="1362" customFormat="1">
      <c r="A1684" s="537" t="s">
        <v>39</v>
      </c>
      <c r="B1684" s="537" t="s">
        <v>39</v>
      </c>
      <c r="C1684" s="537" t="s">
        <v>736</v>
      </c>
      <c r="D1684" s="537">
        <v>2016</v>
      </c>
      <c r="E1684" s="1357" t="s">
        <v>24</v>
      </c>
      <c r="F1684" s="537" t="s">
        <v>101</v>
      </c>
      <c r="G1684" s="537" t="s">
        <v>752</v>
      </c>
      <c r="H1684" s="1358" t="s">
        <v>498</v>
      </c>
      <c r="I1684" s="537" t="s">
        <v>2797</v>
      </c>
      <c r="J1684" s="537" t="s">
        <v>1077</v>
      </c>
      <c r="K1684" s="369">
        <v>0</v>
      </c>
      <c r="L1684" s="369">
        <v>29</v>
      </c>
      <c r="M1684" s="369">
        <v>0</v>
      </c>
      <c r="N1684" s="1359">
        <f t="shared" si="26"/>
        <v>29</v>
      </c>
      <c r="O1684" s="1360"/>
      <c r="P1684" s="1361"/>
      <c r="Q1684" s="1361"/>
      <c r="R1684" s="1361"/>
      <c r="S1684" s="1361"/>
      <c r="T1684" s="1361"/>
      <c r="U1684" s="1361"/>
      <c r="V1684" s="1361"/>
      <c r="W1684" s="1361"/>
      <c r="X1684" s="1361"/>
      <c r="Y1684" s="1361"/>
      <c r="Z1684" s="1361"/>
      <c r="AA1684" s="1361"/>
      <c r="AB1684" s="1361"/>
      <c r="AC1684" s="1361"/>
      <c r="AD1684" s="1361"/>
      <c r="AE1684" s="1361"/>
      <c r="AF1684" s="1361"/>
      <c r="AG1684" s="1361"/>
      <c r="AH1684" s="1361"/>
      <c r="AI1684" s="1361"/>
      <c r="AJ1684" s="1361"/>
      <c r="AK1684" s="1361"/>
      <c r="AL1684" s="1361"/>
      <c r="AM1684" s="1361"/>
      <c r="AN1684" s="1361"/>
      <c r="AO1684" s="1361"/>
      <c r="AP1684" s="1361"/>
      <c r="AQ1684" s="1361"/>
      <c r="AR1684" s="1361"/>
      <c r="AS1684" s="1361"/>
      <c r="AT1684" s="1361"/>
      <c r="AU1684" s="1361"/>
      <c r="AV1684" s="1361"/>
      <c r="AW1684" s="1361"/>
      <c r="AX1684" s="1361"/>
      <c r="AY1684" s="1361"/>
      <c r="AZ1684" s="1361"/>
      <c r="BA1684" s="310"/>
      <c r="BB1684" s="310"/>
      <c r="BC1684" s="418"/>
      <c r="BD1684" s="418"/>
      <c r="BE1684" s="419"/>
      <c r="BF1684" s="419"/>
      <c r="BG1684" s="418"/>
      <c r="BH1684" s="418"/>
      <c r="BI1684" s="418"/>
      <c r="BJ1684" s="418"/>
      <c r="BK1684" s="418"/>
      <c r="BL1684" s="418"/>
      <c r="BM1684" s="192"/>
      <c r="BN1684" s="418"/>
      <c r="BO1684" s="418"/>
      <c r="BP1684" s="418"/>
      <c r="BQ1684" s="418"/>
      <c r="BR1684" s="418"/>
      <c r="BS1684" s="418"/>
      <c r="BT1684" s="418"/>
      <c r="BU1684" s="418"/>
      <c r="BV1684" s="418"/>
      <c r="BW1684" s="418"/>
      <c r="BX1684" s="418"/>
      <c r="BY1684" s="418"/>
      <c r="BZ1684" s="418"/>
      <c r="CA1684" s="418"/>
      <c r="CB1684" s="418"/>
      <c r="CC1684" s="418"/>
      <c r="CD1684" s="418"/>
      <c r="CE1684" s="418"/>
      <c r="CF1684" s="418"/>
      <c r="CG1684" s="418"/>
      <c r="CH1684" s="418"/>
    </row>
    <row r="1685" spans="1:86" s="1362" customFormat="1">
      <c r="A1685" s="537" t="s">
        <v>39</v>
      </c>
      <c r="B1685" s="537" t="s">
        <v>39</v>
      </c>
      <c r="C1685" s="537" t="s">
        <v>736</v>
      </c>
      <c r="D1685" s="537">
        <v>2016</v>
      </c>
      <c r="E1685" s="1357" t="s">
        <v>24</v>
      </c>
      <c r="F1685" s="537" t="s">
        <v>101</v>
      </c>
      <c r="G1685" s="537" t="s">
        <v>752</v>
      </c>
      <c r="H1685" s="1358" t="s">
        <v>506</v>
      </c>
      <c r="I1685" s="537" t="s">
        <v>1389</v>
      </c>
      <c r="J1685" s="537" t="s">
        <v>1077</v>
      </c>
      <c r="K1685" s="369">
        <v>0</v>
      </c>
      <c r="L1685" s="369">
        <v>77</v>
      </c>
      <c r="M1685" s="369">
        <v>0</v>
      </c>
      <c r="N1685" s="1359">
        <f t="shared" si="26"/>
        <v>77</v>
      </c>
      <c r="O1685" s="1360"/>
      <c r="P1685" s="1361"/>
      <c r="Q1685" s="1361"/>
      <c r="R1685" s="1361"/>
      <c r="S1685" s="1361"/>
      <c r="T1685" s="1361"/>
      <c r="U1685" s="1361"/>
      <c r="V1685" s="1361"/>
      <c r="W1685" s="1361"/>
      <c r="X1685" s="1361"/>
      <c r="Y1685" s="1361"/>
      <c r="Z1685" s="1361"/>
      <c r="AA1685" s="1361"/>
      <c r="AB1685" s="1361"/>
      <c r="AC1685" s="1361"/>
      <c r="AD1685" s="1361"/>
      <c r="AE1685" s="1361"/>
      <c r="AF1685" s="1361"/>
      <c r="AG1685" s="1361"/>
      <c r="AH1685" s="1361"/>
      <c r="AI1685" s="1361"/>
      <c r="AJ1685" s="1361"/>
      <c r="AK1685" s="1361"/>
      <c r="AL1685" s="1361"/>
      <c r="AM1685" s="1361"/>
      <c r="AN1685" s="1361"/>
      <c r="AO1685" s="1361"/>
      <c r="AP1685" s="1361"/>
      <c r="AQ1685" s="1361"/>
      <c r="AR1685" s="1361"/>
      <c r="AS1685" s="1361"/>
      <c r="AT1685" s="1361"/>
      <c r="AU1685" s="1361"/>
      <c r="AV1685" s="1361"/>
      <c r="AW1685" s="1361"/>
      <c r="AX1685" s="1361"/>
      <c r="AY1685" s="1361"/>
      <c r="AZ1685" s="1361"/>
      <c r="BA1685" s="310"/>
      <c r="BB1685" s="310"/>
      <c r="BC1685" s="418"/>
      <c r="BD1685" s="418"/>
      <c r="BE1685" s="419"/>
      <c r="BF1685" s="419"/>
      <c r="BG1685" s="418"/>
      <c r="BH1685" s="418"/>
      <c r="BI1685" s="418"/>
      <c r="BJ1685" s="418"/>
      <c r="BK1685" s="418"/>
      <c r="BL1685" s="418"/>
      <c r="BM1685" s="192"/>
      <c r="BN1685" s="418"/>
      <c r="BO1685" s="418"/>
      <c r="BP1685" s="418"/>
      <c r="BQ1685" s="418"/>
      <c r="BR1685" s="418"/>
      <c r="BS1685" s="418"/>
      <c r="BT1685" s="418"/>
      <c r="BU1685" s="418"/>
      <c r="BV1685" s="418"/>
      <c r="BW1685" s="418"/>
      <c r="BX1685" s="418"/>
      <c r="BY1685" s="418"/>
      <c r="BZ1685" s="418"/>
      <c r="CA1685" s="418"/>
      <c r="CB1685" s="418"/>
      <c r="CC1685" s="418"/>
      <c r="CD1685" s="418"/>
      <c r="CE1685" s="418"/>
      <c r="CF1685" s="418"/>
      <c r="CG1685" s="418"/>
      <c r="CH1685" s="418"/>
    </row>
    <row r="1686" spans="1:86" s="1362" customFormat="1">
      <c r="A1686" s="537" t="s">
        <v>39</v>
      </c>
      <c r="B1686" s="537" t="s">
        <v>39</v>
      </c>
      <c r="C1686" s="537" t="s">
        <v>736</v>
      </c>
      <c r="D1686" s="537">
        <v>2016</v>
      </c>
      <c r="E1686" s="1357" t="s">
        <v>24</v>
      </c>
      <c r="F1686" s="537" t="s">
        <v>101</v>
      </c>
      <c r="G1686" s="537" t="s">
        <v>752</v>
      </c>
      <c r="H1686" s="1358" t="s">
        <v>509</v>
      </c>
      <c r="I1686" s="537" t="s">
        <v>2797</v>
      </c>
      <c r="J1686" s="537" t="s">
        <v>1077</v>
      </c>
      <c r="K1686" s="369">
        <v>0</v>
      </c>
      <c r="L1686" s="369">
        <v>215</v>
      </c>
      <c r="M1686" s="369">
        <v>0</v>
      </c>
      <c r="N1686" s="1359">
        <f t="shared" si="26"/>
        <v>215</v>
      </c>
      <c r="O1686" s="1360"/>
      <c r="P1686" s="1361"/>
      <c r="Q1686" s="1361"/>
      <c r="R1686" s="1361"/>
      <c r="S1686" s="1361"/>
      <c r="T1686" s="1361"/>
      <c r="U1686" s="1361"/>
      <c r="V1686" s="1361"/>
      <c r="W1686" s="1361"/>
      <c r="X1686" s="1361"/>
      <c r="Y1686" s="1361"/>
      <c r="Z1686" s="1361"/>
      <c r="AA1686" s="1361"/>
      <c r="AB1686" s="1361"/>
      <c r="AC1686" s="1361"/>
      <c r="AD1686" s="1361"/>
      <c r="AE1686" s="1361"/>
      <c r="AF1686" s="1361"/>
      <c r="AG1686" s="1361"/>
      <c r="AH1686" s="1361"/>
      <c r="AI1686" s="1361"/>
      <c r="AJ1686" s="1361"/>
      <c r="AK1686" s="1361"/>
      <c r="AL1686" s="1361"/>
      <c r="AM1686" s="1361"/>
      <c r="AN1686" s="1361"/>
      <c r="AO1686" s="1361"/>
      <c r="AP1686" s="1361"/>
      <c r="AQ1686" s="1361"/>
      <c r="AR1686" s="1361"/>
      <c r="AS1686" s="1361"/>
      <c r="AT1686" s="1361"/>
      <c r="AU1686" s="1361"/>
      <c r="AV1686" s="1361"/>
      <c r="AW1686" s="1361"/>
      <c r="AX1686" s="1361"/>
      <c r="AY1686" s="1361"/>
      <c r="AZ1686" s="1361"/>
      <c r="BA1686" s="310"/>
      <c r="BB1686" s="310"/>
      <c r="BC1686" s="418"/>
      <c r="BD1686" s="418"/>
      <c r="BE1686" s="419"/>
      <c r="BF1686" s="419"/>
      <c r="BG1686" s="418"/>
      <c r="BH1686" s="418"/>
      <c r="BI1686" s="418"/>
      <c r="BJ1686" s="418"/>
      <c r="BK1686" s="418"/>
      <c r="BL1686" s="418"/>
      <c r="BM1686" s="192"/>
      <c r="BN1686" s="418"/>
      <c r="BO1686" s="418"/>
      <c r="BP1686" s="418"/>
      <c r="BQ1686" s="418"/>
      <c r="BR1686" s="418"/>
      <c r="BS1686" s="418"/>
      <c r="BT1686" s="418"/>
      <c r="BU1686" s="418"/>
      <c r="BV1686" s="418"/>
      <c r="BW1686" s="418"/>
      <c r="BX1686" s="418"/>
      <c r="BY1686" s="418"/>
      <c r="BZ1686" s="418"/>
      <c r="CA1686" s="418"/>
      <c r="CB1686" s="418"/>
      <c r="CC1686" s="418"/>
      <c r="CD1686" s="418"/>
      <c r="CE1686" s="418"/>
      <c r="CF1686" s="418"/>
      <c r="CG1686" s="418"/>
      <c r="CH1686" s="418"/>
    </row>
    <row r="1687" spans="1:86" s="1362" customFormat="1">
      <c r="A1687" s="537" t="s">
        <v>39</v>
      </c>
      <c r="B1687" s="537" t="s">
        <v>39</v>
      </c>
      <c r="C1687" s="537" t="s">
        <v>736</v>
      </c>
      <c r="D1687" s="537">
        <v>2016</v>
      </c>
      <c r="E1687" s="1357" t="s">
        <v>24</v>
      </c>
      <c r="F1687" s="537" t="s">
        <v>101</v>
      </c>
      <c r="G1687" s="537" t="s">
        <v>752</v>
      </c>
      <c r="H1687" s="1358" t="s">
        <v>1136</v>
      </c>
      <c r="I1687" s="1348" t="s">
        <v>2095</v>
      </c>
      <c r="J1687" s="537" t="s">
        <v>1077</v>
      </c>
      <c r="K1687" s="369">
        <v>0</v>
      </c>
      <c r="L1687" s="369">
        <v>2128</v>
      </c>
      <c r="M1687" s="369">
        <v>0</v>
      </c>
      <c r="N1687" s="1359">
        <f t="shared" si="26"/>
        <v>2128</v>
      </c>
      <c r="O1687" s="1360"/>
      <c r="P1687" s="1361"/>
      <c r="Q1687" s="1361"/>
      <c r="R1687" s="1361"/>
      <c r="S1687" s="1361"/>
      <c r="T1687" s="1361"/>
      <c r="U1687" s="1361"/>
      <c r="V1687" s="1361"/>
      <c r="W1687" s="1361"/>
      <c r="X1687" s="1361"/>
      <c r="Y1687" s="1361"/>
      <c r="Z1687" s="1361"/>
      <c r="AA1687" s="1361"/>
      <c r="AB1687" s="1361"/>
      <c r="AC1687" s="1361"/>
      <c r="AD1687" s="1361"/>
      <c r="AE1687" s="1361"/>
      <c r="AF1687" s="1361"/>
      <c r="AG1687" s="1361"/>
      <c r="AH1687" s="1361"/>
      <c r="AI1687" s="1361"/>
      <c r="AJ1687" s="1361"/>
      <c r="AK1687" s="1361"/>
      <c r="AL1687" s="1361"/>
      <c r="AM1687" s="1361"/>
      <c r="AN1687" s="1361"/>
      <c r="AO1687" s="1361"/>
      <c r="AP1687" s="1361"/>
      <c r="AQ1687" s="1361"/>
      <c r="AR1687" s="1361"/>
      <c r="AS1687" s="1361"/>
      <c r="AT1687" s="1361"/>
      <c r="AU1687" s="1361"/>
      <c r="AV1687" s="1361"/>
      <c r="AW1687" s="1361"/>
      <c r="AX1687" s="1361"/>
      <c r="AY1687" s="1361"/>
      <c r="AZ1687" s="1361"/>
      <c r="BA1687" s="310"/>
      <c r="BB1687" s="310"/>
      <c r="BC1687" s="418"/>
      <c r="BD1687" s="418"/>
      <c r="BE1687" s="419"/>
      <c r="BF1687" s="419"/>
      <c r="BG1687" s="418"/>
      <c r="BH1687" s="418"/>
      <c r="BI1687" s="418"/>
      <c r="BJ1687" s="418"/>
      <c r="BK1687" s="418"/>
      <c r="BL1687" s="418"/>
      <c r="BM1687" s="192"/>
      <c r="BN1687" s="418"/>
      <c r="BO1687" s="418"/>
      <c r="BP1687" s="418"/>
      <c r="BQ1687" s="418"/>
      <c r="BR1687" s="418"/>
      <c r="BS1687" s="418"/>
      <c r="BT1687" s="418"/>
      <c r="BU1687" s="418"/>
      <c r="BV1687" s="418"/>
      <c r="BW1687" s="418"/>
      <c r="BX1687" s="418"/>
      <c r="BY1687" s="418"/>
      <c r="BZ1687" s="418"/>
      <c r="CA1687" s="418"/>
      <c r="CB1687" s="418"/>
      <c r="CC1687" s="418"/>
      <c r="CD1687" s="418"/>
      <c r="CE1687" s="418"/>
      <c r="CF1687" s="418"/>
      <c r="CG1687" s="418"/>
      <c r="CH1687" s="418"/>
    </row>
    <row r="1688" spans="1:86" s="1362" customFormat="1">
      <c r="A1688" s="537" t="s">
        <v>39</v>
      </c>
      <c r="B1688" s="537" t="s">
        <v>39</v>
      </c>
      <c r="C1688" s="537" t="s">
        <v>736</v>
      </c>
      <c r="D1688" s="537">
        <v>2016</v>
      </c>
      <c r="E1688" s="1357" t="s">
        <v>24</v>
      </c>
      <c r="F1688" s="537" t="s">
        <v>101</v>
      </c>
      <c r="G1688" s="537" t="s">
        <v>752</v>
      </c>
      <c r="H1688" s="1358" t="s">
        <v>520</v>
      </c>
      <c r="I1688" s="537" t="s">
        <v>2797</v>
      </c>
      <c r="J1688" s="537" t="s">
        <v>1077</v>
      </c>
      <c r="K1688" s="369">
        <v>0</v>
      </c>
      <c r="L1688" s="369">
        <v>1906</v>
      </c>
      <c r="M1688" s="369">
        <v>0</v>
      </c>
      <c r="N1688" s="1359">
        <f t="shared" si="26"/>
        <v>1906</v>
      </c>
      <c r="O1688" s="1360"/>
      <c r="P1688" s="1361"/>
      <c r="Q1688" s="1361"/>
      <c r="R1688" s="1361"/>
      <c r="S1688" s="1361"/>
      <c r="T1688" s="1361"/>
      <c r="U1688" s="1361"/>
      <c r="V1688" s="1361"/>
      <c r="W1688" s="1361"/>
      <c r="X1688" s="1361"/>
      <c r="Y1688" s="1361"/>
      <c r="Z1688" s="1361"/>
      <c r="AA1688" s="1361"/>
      <c r="AB1688" s="1361"/>
      <c r="AC1688" s="1361"/>
      <c r="AD1688" s="1361"/>
      <c r="AE1688" s="1361"/>
      <c r="AF1688" s="1361"/>
      <c r="AG1688" s="1361"/>
      <c r="AH1688" s="1361"/>
      <c r="AI1688" s="1361"/>
      <c r="AJ1688" s="1361"/>
      <c r="AK1688" s="1361"/>
      <c r="AL1688" s="1361"/>
      <c r="AM1688" s="1361"/>
      <c r="AN1688" s="1361"/>
      <c r="AO1688" s="1361"/>
      <c r="AP1688" s="1361"/>
      <c r="AQ1688" s="1361"/>
      <c r="AR1688" s="1361"/>
      <c r="AS1688" s="1361"/>
      <c r="AT1688" s="1361"/>
      <c r="AU1688" s="1361"/>
      <c r="AV1688" s="1361"/>
      <c r="AW1688" s="1361"/>
      <c r="AX1688" s="1361"/>
      <c r="AY1688" s="1361"/>
      <c r="AZ1688" s="1361"/>
      <c r="BA1688" s="310"/>
      <c r="BB1688" s="310"/>
      <c r="BC1688" s="418"/>
      <c r="BD1688" s="418"/>
      <c r="BE1688" s="419"/>
      <c r="BF1688" s="419"/>
      <c r="BG1688" s="418"/>
      <c r="BH1688" s="418"/>
      <c r="BI1688" s="418"/>
      <c r="BJ1688" s="418"/>
      <c r="BK1688" s="418"/>
      <c r="BL1688" s="418"/>
      <c r="BM1688" s="192"/>
      <c r="BN1688" s="418"/>
      <c r="BO1688" s="418"/>
      <c r="BP1688" s="418"/>
      <c r="BQ1688" s="418"/>
      <c r="BR1688" s="418"/>
      <c r="BS1688" s="418"/>
      <c r="BT1688" s="418"/>
      <c r="BU1688" s="418"/>
      <c r="BV1688" s="418"/>
      <c r="BW1688" s="418"/>
      <c r="BX1688" s="418"/>
      <c r="BY1688" s="418"/>
      <c r="BZ1688" s="418"/>
      <c r="CA1688" s="418"/>
      <c r="CB1688" s="418"/>
      <c r="CC1688" s="418"/>
      <c r="CD1688" s="418"/>
      <c r="CE1688" s="418"/>
      <c r="CF1688" s="418"/>
      <c r="CG1688" s="418"/>
      <c r="CH1688" s="418"/>
    </row>
    <row r="1689" spans="1:86" s="1362" customFormat="1">
      <c r="A1689" s="537" t="s">
        <v>39</v>
      </c>
      <c r="B1689" s="537" t="s">
        <v>39</v>
      </c>
      <c r="C1689" s="537" t="s">
        <v>736</v>
      </c>
      <c r="D1689" s="537">
        <v>2016</v>
      </c>
      <c r="E1689" s="1357" t="s">
        <v>24</v>
      </c>
      <c r="F1689" s="537" t="s">
        <v>101</v>
      </c>
      <c r="G1689" s="537" t="s">
        <v>752</v>
      </c>
      <c r="H1689" s="1358" t="s">
        <v>521</v>
      </c>
      <c r="I1689" s="537" t="s">
        <v>2797</v>
      </c>
      <c r="J1689" s="537" t="s">
        <v>1077</v>
      </c>
      <c r="K1689" s="369">
        <v>0</v>
      </c>
      <c r="L1689" s="369">
        <v>335</v>
      </c>
      <c r="M1689" s="369">
        <v>0</v>
      </c>
      <c r="N1689" s="1359">
        <f t="shared" si="26"/>
        <v>335</v>
      </c>
      <c r="O1689" s="1360"/>
      <c r="P1689" s="1361"/>
      <c r="Q1689" s="1361"/>
      <c r="R1689" s="1361"/>
      <c r="S1689" s="1361"/>
      <c r="T1689" s="1361"/>
      <c r="U1689" s="1361"/>
      <c r="V1689" s="1361"/>
      <c r="W1689" s="1361"/>
      <c r="X1689" s="1361"/>
      <c r="Y1689" s="1361"/>
      <c r="Z1689" s="1361"/>
      <c r="AA1689" s="1361"/>
      <c r="AB1689" s="1361"/>
      <c r="AC1689" s="1361"/>
      <c r="AD1689" s="1361"/>
      <c r="AE1689" s="1361"/>
      <c r="AF1689" s="1361"/>
      <c r="AG1689" s="1361"/>
      <c r="AH1689" s="1361"/>
      <c r="AI1689" s="1361"/>
      <c r="AJ1689" s="1361"/>
      <c r="AK1689" s="1361"/>
      <c r="AL1689" s="1361"/>
      <c r="AM1689" s="1361"/>
      <c r="AN1689" s="1361"/>
      <c r="AO1689" s="1361"/>
      <c r="AP1689" s="1361"/>
      <c r="AQ1689" s="1361"/>
      <c r="AR1689" s="1361"/>
      <c r="AS1689" s="1361"/>
      <c r="AT1689" s="1361"/>
      <c r="AU1689" s="1361"/>
      <c r="AV1689" s="1361"/>
      <c r="AW1689" s="1361"/>
      <c r="AX1689" s="1361"/>
      <c r="AY1689" s="1361"/>
      <c r="AZ1689" s="1361"/>
      <c r="BA1689" s="310"/>
      <c r="BB1689" s="310"/>
      <c r="BC1689" s="418"/>
      <c r="BD1689" s="418"/>
      <c r="BE1689" s="419"/>
      <c r="BF1689" s="419"/>
      <c r="BG1689" s="418"/>
      <c r="BH1689" s="418"/>
      <c r="BI1689" s="418"/>
      <c r="BJ1689" s="418"/>
      <c r="BK1689" s="418"/>
      <c r="BL1689" s="418"/>
      <c r="BM1689" s="192"/>
      <c r="BN1689" s="418"/>
      <c r="BO1689" s="418"/>
      <c r="BP1689" s="418"/>
      <c r="BQ1689" s="418"/>
      <c r="BR1689" s="418"/>
      <c r="BS1689" s="418"/>
      <c r="BT1689" s="418"/>
      <c r="BU1689" s="418"/>
      <c r="BV1689" s="418"/>
      <c r="BW1689" s="418"/>
      <c r="BX1689" s="418"/>
      <c r="BY1689" s="418"/>
      <c r="BZ1689" s="418"/>
      <c r="CA1689" s="418"/>
      <c r="CB1689" s="418"/>
      <c r="CC1689" s="418"/>
      <c r="CD1689" s="418"/>
      <c r="CE1689" s="418"/>
      <c r="CF1689" s="418"/>
      <c r="CG1689" s="418"/>
      <c r="CH1689" s="418"/>
    </row>
    <row r="1690" spans="1:86" s="1362" customFormat="1">
      <c r="A1690" s="537" t="s">
        <v>39</v>
      </c>
      <c r="B1690" s="537" t="s">
        <v>39</v>
      </c>
      <c r="C1690" s="537" t="s">
        <v>736</v>
      </c>
      <c r="D1690" s="537">
        <v>2016</v>
      </c>
      <c r="E1690" s="1357" t="s">
        <v>24</v>
      </c>
      <c r="F1690" s="537" t="s">
        <v>101</v>
      </c>
      <c r="G1690" s="537" t="s">
        <v>752</v>
      </c>
      <c r="H1690" s="1358" t="s">
        <v>1157</v>
      </c>
      <c r="I1690" s="537" t="s">
        <v>2797</v>
      </c>
      <c r="J1690" s="537" t="s">
        <v>1077</v>
      </c>
      <c r="K1690" s="369">
        <v>0</v>
      </c>
      <c r="L1690" s="369">
        <v>1782</v>
      </c>
      <c r="M1690" s="369">
        <v>0</v>
      </c>
      <c r="N1690" s="1359">
        <f t="shared" si="26"/>
        <v>1782</v>
      </c>
      <c r="O1690" s="1360"/>
      <c r="P1690" s="1361"/>
      <c r="Q1690" s="1361"/>
      <c r="R1690" s="1361"/>
      <c r="S1690" s="1361"/>
      <c r="T1690" s="1361"/>
      <c r="U1690" s="1361"/>
      <c r="V1690" s="1361"/>
      <c r="W1690" s="1361"/>
      <c r="X1690" s="1361"/>
      <c r="Y1690" s="1361"/>
      <c r="Z1690" s="1361"/>
      <c r="AA1690" s="1361"/>
      <c r="AB1690" s="1361"/>
      <c r="AC1690" s="1361"/>
      <c r="AD1690" s="1361"/>
      <c r="AE1690" s="1361"/>
      <c r="AF1690" s="1361"/>
      <c r="AG1690" s="1361"/>
      <c r="AH1690" s="1361"/>
      <c r="AI1690" s="1361"/>
      <c r="AJ1690" s="1361"/>
      <c r="AK1690" s="1361"/>
      <c r="AL1690" s="1361"/>
      <c r="AM1690" s="1361"/>
      <c r="AN1690" s="1361"/>
      <c r="AO1690" s="1361"/>
      <c r="AP1690" s="1361"/>
      <c r="AQ1690" s="1361"/>
      <c r="AR1690" s="1361"/>
      <c r="AS1690" s="1361"/>
      <c r="AT1690" s="1361"/>
      <c r="AU1690" s="1361"/>
      <c r="AV1690" s="1361"/>
      <c r="AW1690" s="1361"/>
      <c r="AX1690" s="1361"/>
      <c r="AY1690" s="1361"/>
      <c r="AZ1690" s="1361"/>
      <c r="BA1690" s="310"/>
      <c r="BB1690" s="310"/>
      <c r="BC1690" s="418"/>
      <c r="BD1690" s="418"/>
      <c r="BE1690" s="419"/>
      <c r="BF1690" s="419"/>
      <c r="BG1690" s="418"/>
      <c r="BH1690" s="418"/>
      <c r="BI1690" s="418"/>
      <c r="BJ1690" s="418"/>
      <c r="BK1690" s="418"/>
      <c r="BL1690" s="418"/>
      <c r="BM1690" s="192"/>
      <c r="BN1690" s="418"/>
      <c r="BO1690" s="418"/>
      <c r="BP1690" s="418"/>
      <c r="BQ1690" s="418"/>
      <c r="BR1690" s="418"/>
      <c r="BS1690" s="418"/>
      <c r="BT1690" s="418"/>
      <c r="BU1690" s="418"/>
      <c r="BV1690" s="418"/>
      <c r="BW1690" s="418"/>
      <c r="BX1690" s="418"/>
      <c r="BY1690" s="418"/>
      <c r="BZ1690" s="418"/>
      <c r="CA1690" s="418"/>
      <c r="CB1690" s="418"/>
      <c r="CC1690" s="418"/>
      <c r="CD1690" s="418"/>
      <c r="CE1690" s="418"/>
      <c r="CF1690" s="418"/>
      <c r="CG1690" s="418"/>
      <c r="CH1690" s="418"/>
    </row>
    <row r="1691" spans="1:86" s="1362" customFormat="1">
      <c r="A1691" s="537" t="s">
        <v>39</v>
      </c>
      <c r="B1691" s="537" t="s">
        <v>39</v>
      </c>
      <c r="C1691" s="537" t="s">
        <v>736</v>
      </c>
      <c r="D1691" s="537">
        <v>2016</v>
      </c>
      <c r="E1691" s="1357" t="s">
        <v>24</v>
      </c>
      <c r="F1691" s="537" t="s">
        <v>101</v>
      </c>
      <c r="G1691" s="537" t="s">
        <v>752</v>
      </c>
      <c r="H1691" s="1358" t="s">
        <v>1405</v>
      </c>
      <c r="I1691" s="537" t="s">
        <v>2797</v>
      </c>
      <c r="J1691" s="537" t="s">
        <v>1077</v>
      </c>
      <c r="K1691" s="369">
        <v>0</v>
      </c>
      <c r="L1691" s="369">
        <v>1</v>
      </c>
      <c r="M1691" s="369">
        <v>0</v>
      </c>
      <c r="N1691" s="1359">
        <f t="shared" si="26"/>
        <v>1</v>
      </c>
      <c r="O1691" s="1360"/>
      <c r="P1691" s="1361"/>
      <c r="Q1691" s="1361"/>
      <c r="R1691" s="1361"/>
      <c r="S1691" s="1361"/>
      <c r="T1691" s="1361"/>
      <c r="U1691" s="1361"/>
      <c r="V1691" s="1361"/>
      <c r="W1691" s="1361"/>
      <c r="X1691" s="1361"/>
      <c r="Y1691" s="1361"/>
      <c r="Z1691" s="1361"/>
      <c r="AA1691" s="1361"/>
      <c r="AB1691" s="1361"/>
      <c r="AC1691" s="1361"/>
      <c r="AD1691" s="1361"/>
      <c r="AE1691" s="1361"/>
      <c r="AF1691" s="1361"/>
      <c r="AG1691" s="1361"/>
      <c r="AH1691" s="1361"/>
      <c r="AI1691" s="1361"/>
      <c r="AJ1691" s="1361"/>
      <c r="AK1691" s="1361"/>
      <c r="AL1691" s="1361"/>
      <c r="AM1691" s="1361"/>
      <c r="AN1691" s="1361"/>
      <c r="AO1691" s="1361"/>
      <c r="AP1691" s="1361"/>
      <c r="AQ1691" s="1361"/>
      <c r="AR1691" s="1361"/>
      <c r="AS1691" s="1361"/>
      <c r="AT1691" s="1361"/>
      <c r="AU1691" s="1361"/>
      <c r="AV1691" s="1361"/>
      <c r="AW1691" s="1361"/>
      <c r="AX1691" s="1361"/>
      <c r="AY1691" s="1361"/>
      <c r="AZ1691" s="1361"/>
      <c r="BA1691" s="310"/>
      <c r="BB1691" s="310"/>
      <c r="BC1691" s="418"/>
      <c r="BD1691" s="418"/>
      <c r="BE1691" s="419"/>
      <c r="BF1691" s="419"/>
      <c r="BG1691" s="418"/>
      <c r="BH1691" s="418"/>
      <c r="BI1691" s="418"/>
      <c r="BJ1691" s="418"/>
      <c r="BK1691" s="418"/>
      <c r="BL1691" s="418"/>
      <c r="BM1691" s="192"/>
      <c r="BN1691" s="418"/>
      <c r="BO1691" s="418"/>
      <c r="BP1691" s="418"/>
      <c r="BQ1691" s="418"/>
      <c r="BR1691" s="418"/>
      <c r="BS1691" s="418"/>
      <c r="BT1691" s="418"/>
      <c r="BU1691" s="418"/>
      <c r="BV1691" s="418"/>
      <c r="BW1691" s="418"/>
      <c r="BX1691" s="418"/>
      <c r="BY1691" s="418"/>
      <c r="BZ1691" s="418"/>
      <c r="CA1691" s="418"/>
      <c r="CB1691" s="418"/>
      <c r="CC1691" s="418"/>
      <c r="CD1691" s="418"/>
      <c r="CE1691" s="418"/>
      <c r="CF1691" s="418"/>
      <c r="CG1691" s="418"/>
      <c r="CH1691" s="418"/>
    </row>
    <row r="1692" spans="1:86" s="1362" customFormat="1">
      <c r="A1692" s="537" t="s">
        <v>39</v>
      </c>
      <c r="B1692" s="537" t="s">
        <v>39</v>
      </c>
      <c r="C1692" s="537" t="s">
        <v>736</v>
      </c>
      <c r="D1692" s="537">
        <v>2016</v>
      </c>
      <c r="E1692" s="1357" t="s">
        <v>24</v>
      </c>
      <c r="F1692" s="537" t="s">
        <v>101</v>
      </c>
      <c r="G1692" s="537" t="s">
        <v>752</v>
      </c>
      <c r="H1692" s="1358" t="s">
        <v>522</v>
      </c>
      <c r="I1692" s="537" t="s">
        <v>2797</v>
      </c>
      <c r="J1692" s="537" t="s">
        <v>1077</v>
      </c>
      <c r="K1692" s="369">
        <v>0</v>
      </c>
      <c r="L1692" s="369">
        <v>2</v>
      </c>
      <c r="M1692" s="369">
        <v>0</v>
      </c>
      <c r="N1692" s="1359">
        <f t="shared" si="26"/>
        <v>2</v>
      </c>
      <c r="O1692" s="1360"/>
      <c r="P1692" s="1361"/>
      <c r="Q1692" s="1361"/>
      <c r="R1692" s="1361"/>
      <c r="S1692" s="1361"/>
      <c r="T1692" s="1361"/>
      <c r="U1692" s="1361"/>
      <c r="V1692" s="1361"/>
      <c r="W1692" s="1361"/>
      <c r="X1692" s="1361"/>
      <c r="Y1692" s="1361"/>
      <c r="Z1692" s="1361"/>
      <c r="AA1692" s="1361"/>
      <c r="AB1692" s="1361"/>
      <c r="AC1692" s="1361"/>
      <c r="AD1692" s="1361"/>
      <c r="AE1692" s="1361"/>
      <c r="AF1692" s="1361"/>
      <c r="AG1692" s="1361"/>
      <c r="AH1692" s="1361"/>
      <c r="AI1692" s="1361"/>
      <c r="AJ1692" s="1361"/>
      <c r="AK1692" s="1361"/>
      <c r="AL1692" s="1361"/>
      <c r="AM1692" s="1361"/>
      <c r="AN1692" s="1361"/>
      <c r="AO1692" s="1361"/>
      <c r="AP1692" s="1361"/>
      <c r="AQ1692" s="1361"/>
      <c r="AR1692" s="1361"/>
      <c r="AS1692" s="1361"/>
      <c r="AT1692" s="1361"/>
      <c r="AU1692" s="1361"/>
      <c r="AV1692" s="1361"/>
      <c r="AW1692" s="1361"/>
      <c r="AX1692" s="1361"/>
      <c r="AY1692" s="1361"/>
      <c r="AZ1692" s="1361"/>
      <c r="BA1692" s="310"/>
      <c r="BB1692" s="310"/>
      <c r="BC1692" s="418"/>
      <c r="BD1692" s="418"/>
      <c r="BE1692" s="419"/>
      <c r="BF1692" s="419"/>
      <c r="BG1692" s="418"/>
      <c r="BH1692" s="418"/>
      <c r="BI1692" s="418"/>
      <c r="BJ1692" s="418"/>
      <c r="BK1692" s="418"/>
      <c r="BL1692" s="418"/>
      <c r="BM1692" s="192"/>
      <c r="BN1692" s="418"/>
      <c r="BO1692" s="418"/>
      <c r="BP1692" s="418"/>
      <c r="BQ1692" s="418"/>
      <c r="BR1692" s="418"/>
      <c r="BS1692" s="418"/>
      <c r="BT1692" s="418"/>
      <c r="BU1692" s="418"/>
      <c r="BV1692" s="418"/>
      <c r="BW1692" s="418"/>
      <c r="BX1692" s="418"/>
      <c r="BY1692" s="418"/>
      <c r="BZ1692" s="418"/>
      <c r="CA1692" s="418"/>
      <c r="CB1692" s="418"/>
      <c r="CC1692" s="418"/>
      <c r="CD1692" s="418"/>
      <c r="CE1692" s="418"/>
      <c r="CF1692" s="418"/>
      <c r="CG1692" s="418"/>
      <c r="CH1692" s="418"/>
    </row>
    <row r="1693" spans="1:86" s="1362" customFormat="1">
      <c r="A1693" s="537" t="s">
        <v>39</v>
      </c>
      <c r="B1693" s="537" t="s">
        <v>39</v>
      </c>
      <c r="C1693" s="537" t="s">
        <v>736</v>
      </c>
      <c r="D1693" s="537">
        <v>2016</v>
      </c>
      <c r="E1693" s="1357" t="s">
        <v>24</v>
      </c>
      <c r="F1693" s="537" t="s">
        <v>101</v>
      </c>
      <c r="G1693" s="537" t="s">
        <v>752</v>
      </c>
      <c r="H1693" s="1358" t="s">
        <v>1391</v>
      </c>
      <c r="I1693" s="537" t="s">
        <v>2797</v>
      </c>
      <c r="J1693" s="537" t="s">
        <v>1077</v>
      </c>
      <c r="K1693" s="369">
        <v>0</v>
      </c>
      <c r="L1693" s="369">
        <v>93</v>
      </c>
      <c r="M1693" s="369">
        <v>0</v>
      </c>
      <c r="N1693" s="1359">
        <f t="shared" si="26"/>
        <v>93</v>
      </c>
      <c r="O1693" s="1360"/>
      <c r="P1693" s="1361"/>
      <c r="Q1693" s="1361"/>
      <c r="R1693" s="1361"/>
      <c r="S1693" s="1361"/>
      <c r="T1693" s="1361"/>
      <c r="U1693" s="1361"/>
      <c r="V1693" s="1361"/>
      <c r="W1693" s="1361"/>
      <c r="X1693" s="1361"/>
      <c r="Y1693" s="1361"/>
      <c r="Z1693" s="1361"/>
      <c r="AA1693" s="1361"/>
      <c r="AB1693" s="1361"/>
      <c r="AC1693" s="1361"/>
      <c r="AD1693" s="1361"/>
      <c r="AE1693" s="1361"/>
      <c r="AF1693" s="1361"/>
      <c r="AG1693" s="1361"/>
      <c r="AH1693" s="1361"/>
      <c r="AI1693" s="1361"/>
      <c r="AJ1693" s="1361"/>
      <c r="AK1693" s="1361"/>
      <c r="AL1693" s="1361"/>
      <c r="AM1693" s="1361"/>
      <c r="AN1693" s="1361"/>
      <c r="AO1693" s="1361"/>
      <c r="AP1693" s="1361"/>
      <c r="AQ1693" s="1361"/>
      <c r="AR1693" s="1361"/>
      <c r="AS1693" s="1361"/>
      <c r="AT1693" s="1361"/>
      <c r="AU1693" s="1361"/>
      <c r="AV1693" s="1361"/>
      <c r="AW1693" s="1361"/>
      <c r="AX1693" s="1361"/>
      <c r="AY1693" s="1361"/>
      <c r="AZ1693" s="1361"/>
      <c r="BA1693" s="310"/>
      <c r="BB1693" s="310"/>
      <c r="BC1693" s="418"/>
      <c r="BD1693" s="418"/>
      <c r="BE1693" s="419"/>
      <c r="BF1693" s="419"/>
      <c r="BG1693" s="418"/>
      <c r="BH1693" s="418"/>
      <c r="BI1693" s="418"/>
      <c r="BJ1693" s="418"/>
      <c r="BK1693" s="418"/>
      <c r="BL1693" s="418"/>
      <c r="BM1693" s="192"/>
      <c r="BN1693" s="418"/>
      <c r="BO1693" s="418"/>
      <c r="BP1693" s="418"/>
      <c r="BQ1693" s="418"/>
      <c r="BR1693" s="418"/>
      <c r="BS1693" s="418"/>
      <c r="BT1693" s="418"/>
      <c r="BU1693" s="418"/>
      <c r="BV1693" s="418"/>
      <c r="BW1693" s="418"/>
      <c r="BX1693" s="418"/>
      <c r="BY1693" s="418"/>
      <c r="BZ1693" s="418"/>
      <c r="CA1693" s="418"/>
      <c r="CB1693" s="418"/>
      <c r="CC1693" s="418"/>
      <c r="CD1693" s="418"/>
      <c r="CE1693" s="418"/>
      <c r="CF1693" s="418"/>
      <c r="CG1693" s="418"/>
      <c r="CH1693" s="418"/>
    </row>
    <row r="1694" spans="1:86" s="1362" customFormat="1">
      <c r="A1694" s="537" t="s">
        <v>39</v>
      </c>
      <c r="B1694" s="537" t="s">
        <v>39</v>
      </c>
      <c r="C1694" s="537" t="s">
        <v>736</v>
      </c>
      <c r="D1694" s="537">
        <v>2016</v>
      </c>
      <c r="E1694" s="1357" t="s">
        <v>24</v>
      </c>
      <c r="F1694" s="537" t="s">
        <v>101</v>
      </c>
      <c r="G1694" s="537" t="s">
        <v>752</v>
      </c>
      <c r="H1694" s="1358" t="s">
        <v>1396</v>
      </c>
      <c r="I1694" s="537" t="s">
        <v>2797</v>
      </c>
      <c r="J1694" s="537" t="s">
        <v>1077</v>
      </c>
      <c r="K1694" s="369">
        <v>0</v>
      </c>
      <c r="L1694" s="369">
        <v>152</v>
      </c>
      <c r="M1694" s="369">
        <v>0</v>
      </c>
      <c r="N1694" s="1359">
        <f t="shared" si="26"/>
        <v>152</v>
      </c>
      <c r="O1694" s="1360"/>
      <c r="P1694" s="1361"/>
      <c r="Q1694" s="1361"/>
      <c r="R1694" s="1361"/>
      <c r="S1694" s="1361"/>
      <c r="T1694" s="1361"/>
      <c r="U1694" s="1361"/>
      <c r="V1694" s="1361"/>
      <c r="W1694" s="1361"/>
      <c r="X1694" s="1361"/>
      <c r="Y1694" s="1361"/>
      <c r="Z1694" s="1361"/>
      <c r="AA1694" s="1361"/>
      <c r="AB1694" s="1361"/>
      <c r="AC1694" s="1361"/>
      <c r="AD1694" s="1361"/>
      <c r="AE1694" s="1361"/>
      <c r="AF1694" s="1361"/>
      <c r="AG1694" s="1361"/>
      <c r="AH1694" s="1361"/>
      <c r="AI1694" s="1361"/>
      <c r="AJ1694" s="1361"/>
      <c r="AK1694" s="1361"/>
      <c r="AL1694" s="1361"/>
      <c r="AM1694" s="1361"/>
      <c r="AN1694" s="1361"/>
      <c r="AO1694" s="1361"/>
      <c r="AP1694" s="1361"/>
      <c r="AQ1694" s="1361"/>
      <c r="AR1694" s="1361"/>
      <c r="AS1694" s="1361"/>
      <c r="AT1694" s="1361"/>
      <c r="AU1694" s="1361"/>
      <c r="AV1694" s="1361"/>
      <c r="AW1694" s="1361"/>
      <c r="AX1694" s="1361"/>
      <c r="AY1694" s="1361"/>
      <c r="AZ1694" s="1361"/>
      <c r="BA1694" s="310"/>
      <c r="BB1694" s="310"/>
      <c r="BC1694" s="418"/>
      <c r="BD1694" s="418"/>
      <c r="BE1694" s="419"/>
      <c r="BF1694" s="419"/>
      <c r="BG1694" s="418"/>
      <c r="BH1694" s="418"/>
      <c r="BI1694" s="418"/>
      <c r="BJ1694" s="418"/>
      <c r="BK1694" s="418"/>
      <c r="BL1694" s="418"/>
      <c r="BM1694" s="192"/>
      <c r="BN1694" s="418"/>
      <c r="BO1694" s="418"/>
      <c r="BP1694" s="418"/>
      <c r="BQ1694" s="418"/>
      <c r="BR1694" s="418"/>
      <c r="BS1694" s="418"/>
      <c r="BT1694" s="418"/>
      <c r="BU1694" s="418"/>
      <c r="BV1694" s="418"/>
      <c r="BW1694" s="418"/>
      <c r="BX1694" s="418"/>
      <c r="BY1694" s="418"/>
      <c r="BZ1694" s="418"/>
      <c r="CA1694" s="418"/>
      <c r="CB1694" s="418"/>
      <c r="CC1694" s="418"/>
      <c r="CD1694" s="418"/>
      <c r="CE1694" s="418"/>
      <c r="CF1694" s="418"/>
      <c r="CG1694" s="418"/>
      <c r="CH1694" s="418"/>
    </row>
    <row r="1695" spans="1:86" s="1362" customFormat="1">
      <c r="A1695" s="537" t="s">
        <v>39</v>
      </c>
      <c r="B1695" s="537" t="s">
        <v>39</v>
      </c>
      <c r="C1695" s="537" t="s">
        <v>736</v>
      </c>
      <c r="D1695" s="537">
        <v>2016</v>
      </c>
      <c r="E1695" s="1357" t="s">
        <v>24</v>
      </c>
      <c r="F1695" s="537" t="s">
        <v>101</v>
      </c>
      <c r="G1695" s="537" t="s">
        <v>752</v>
      </c>
      <c r="H1695" s="1358" t="s">
        <v>527</v>
      </c>
      <c r="I1695" s="1348" t="s">
        <v>2095</v>
      </c>
      <c r="J1695" s="537" t="s">
        <v>1077</v>
      </c>
      <c r="K1695" s="369">
        <v>0</v>
      </c>
      <c r="L1695" s="369">
        <v>1086</v>
      </c>
      <c r="M1695" s="369">
        <v>0</v>
      </c>
      <c r="N1695" s="1359">
        <f t="shared" si="26"/>
        <v>1086</v>
      </c>
      <c r="O1695" s="1360"/>
      <c r="P1695" s="1361"/>
      <c r="Q1695" s="1361"/>
      <c r="R1695" s="1361"/>
      <c r="S1695" s="1361"/>
      <c r="T1695" s="1361"/>
      <c r="U1695" s="1361"/>
      <c r="V1695" s="1361"/>
      <c r="W1695" s="1361"/>
      <c r="X1695" s="1361"/>
      <c r="Y1695" s="1361"/>
      <c r="Z1695" s="1361"/>
      <c r="AA1695" s="1361"/>
      <c r="AB1695" s="1361"/>
      <c r="AC1695" s="1361"/>
      <c r="AD1695" s="1361"/>
      <c r="AE1695" s="1361"/>
      <c r="AF1695" s="1361"/>
      <c r="AG1695" s="1361"/>
      <c r="AH1695" s="1361"/>
      <c r="AI1695" s="1361"/>
      <c r="AJ1695" s="1361"/>
      <c r="AK1695" s="1361"/>
      <c r="AL1695" s="1361"/>
      <c r="AM1695" s="1361"/>
      <c r="AN1695" s="1361"/>
      <c r="AO1695" s="1361"/>
      <c r="AP1695" s="1361"/>
      <c r="AQ1695" s="1361"/>
      <c r="AR1695" s="1361"/>
      <c r="AS1695" s="1361"/>
      <c r="AT1695" s="1361"/>
      <c r="AU1695" s="1361"/>
      <c r="AV1695" s="1361"/>
      <c r="AW1695" s="1361"/>
      <c r="AX1695" s="1361"/>
      <c r="AY1695" s="1361"/>
      <c r="AZ1695" s="1361"/>
      <c r="BA1695" s="310"/>
      <c r="BB1695" s="310"/>
      <c r="BC1695" s="418"/>
      <c r="BD1695" s="418"/>
      <c r="BE1695" s="419"/>
      <c r="BF1695" s="419"/>
      <c r="BG1695" s="418"/>
      <c r="BH1695" s="418"/>
      <c r="BI1695" s="418"/>
      <c r="BJ1695" s="418"/>
      <c r="BK1695" s="418"/>
      <c r="BL1695" s="418"/>
      <c r="BM1695" s="192"/>
      <c r="BN1695" s="418"/>
      <c r="BO1695" s="418"/>
      <c r="BP1695" s="418"/>
      <c r="BQ1695" s="418"/>
      <c r="BR1695" s="418"/>
      <c r="BS1695" s="418"/>
      <c r="BT1695" s="418"/>
      <c r="BU1695" s="418"/>
      <c r="BV1695" s="418"/>
      <c r="BW1695" s="418"/>
      <c r="BX1695" s="418"/>
      <c r="BY1695" s="418"/>
      <c r="BZ1695" s="418"/>
      <c r="CA1695" s="418"/>
      <c r="CB1695" s="418"/>
      <c r="CC1695" s="418"/>
      <c r="CD1695" s="418"/>
      <c r="CE1695" s="418"/>
      <c r="CF1695" s="418"/>
      <c r="CG1695" s="418"/>
      <c r="CH1695" s="418"/>
    </row>
    <row r="1696" spans="1:86" s="1362" customFormat="1">
      <c r="A1696" s="537" t="s">
        <v>39</v>
      </c>
      <c r="B1696" s="537" t="s">
        <v>39</v>
      </c>
      <c r="C1696" s="537" t="s">
        <v>736</v>
      </c>
      <c r="D1696" s="537">
        <v>2016</v>
      </c>
      <c r="E1696" s="1357" t="s">
        <v>24</v>
      </c>
      <c r="F1696" s="537" t="s">
        <v>101</v>
      </c>
      <c r="G1696" s="537" t="s">
        <v>752</v>
      </c>
      <c r="H1696" s="1358" t="s">
        <v>528</v>
      </c>
      <c r="I1696" s="1348" t="s">
        <v>2095</v>
      </c>
      <c r="J1696" s="537" t="s">
        <v>1077</v>
      </c>
      <c r="K1696" s="369">
        <v>0</v>
      </c>
      <c r="L1696" s="369">
        <v>199</v>
      </c>
      <c r="M1696" s="369">
        <v>0</v>
      </c>
      <c r="N1696" s="1359">
        <f t="shared" si="26"/>
        <v>199</v>
      </c>
      <c r="O1696" s="1360"/>
      <c r="P1696" s="1361"/>
      <c r="Q1696" s="1361"/>
      <c r="R1696" s="1361"/>
      <c r="S1696" s="1361"/>
      <c r="T1696" s="1361"/>
      <c r="U1696" s="1361"/>
      <c r="V1696" s="1361"/>
      <c r="W1696" s="1361"/>
      <c r="X1696" s="1361"/>
      <c r="Y1696" s="1361"/>
      <c r="Z1696" s="1361"/>
      <c r="AA1696" s="1361"/>
      <c r="AB1696" s="1361"/>
      <c r="AC1696" s="1361"/>
      <c r="AD1696" s="1361"/>
      <c r="AE1696" s="1361"/>
      <c r="AF1696" s="1361"/>
      <c r="AG1696" s="1361"/>
      <c r="AH1696" s="1361"/>
      <c r="AI1696" s="1361"/>
      <c r="AJ1696" s="1361"/>
      <c r="AK1696" s="1361"/>
      <c r="AL1696" s="1361"/>
      <c r="AM1696" s="1361"/>
      <c r="AN1696" s="1361"/>
      <c r="AO1696" s="1361"/>
      <c r="AP1696" s="1361"/>
      <c r="AQ1696" s="1361"/>
      <c r="AR1696" s="1361"/>
      <c r="AS1696" s="1361"/>
      <c r="AT1696" s="1361"/>
      <c r="AU1696" s="1361"/>
      <c r="AV1696" s="1361"/>
      <c r="AW1696" s="1361"/>
      <c r="AX1696" s="1361"/>
      <c r="AY1696" s="1361"/>
      <c r="AZ1696" s="1361"/>
      <c r="BA1696" s="310"/>
      <c r="BB1696" s="310"/>
      <c r="BC1696" s="418"/>
      <c r="BD1696" s="418"/>
      <c r="BE1696" s="419"/>
      <c r="BF1696" s="419"/>
      <c r="BG1696" s="418"/>
      <c r="BH1696" s="418"/>
      <c r="BI1696" s="418"/>
      <c r="BJ1696" s="418"/>
      <c r="BK1696" s="418"/>
      <c r="BL1696" s="418"/>
      <c r="BM1696" s="192"/>
      <c r="BN1696" s="418"/>
      <c r="BO1696" s="418"/>
      <c r="BP1696" s="418"/>
      <c r="BQ1696" s="418"/>
      <c r="BR1696" s="418"/>
      <c r="BS1696" s="418"/>
      <c r="BT1696" s="418"/>
      <c r="BU1696" s="418"/>
      <c r="BV1696" s="418"/>
      <c r="BW1696" s="418"/>
      <c r="BX1696" s="418"/>
      <c r="BY1696" s="418"/>
      <c r="BZ1696" s="418"/>
      <c r="CA1696" s="418"/>
      <c r="CB1696" s="418"/>
      <c r="CC1696" s="418"/>
      <c r="CD1696" s="418"/>
      <c r="CE1696" s="418"/>
      <c r="CF1696" s="418"/>
      <c r="CG1696" s="418"/>
      <c r="CH1696" s="418"/>
    </row>
    <row r="1697" spans="1:86" s="1362" customFormat="1">
      <c r="A1697" s="537" t="s">
        <v>39</v>
      </c>
      <c r="B1697" s="537" t="s">
        <v>39</v>
      </c>
      <c r="C1697" s="537" t="s">
        <v>736</v>
      </c>
      <c r="D1697" s="537">
        <v>2016</v>
      </c>
      <c r="E1697" s="1357" t="s">
        <v>24</v>
      </c>
      <c r="F1697" s="537" t="s">
        <v>101</v>
      </c>
      <c r="G1697" s="537" t="s">
        <v>752</v>
      </c>
      <c r="H1697" s="1358" t="s">
        <v>975</v>
      </c>
      <c r="I1697" s="1348" t="s">
        <v>2095</v>
      </c>
      <c r="J1697" s="537" t="s">
        <v>1077</v>
      </c>
      <c r="K1697" s="369">
        <v>0</v>
      </c>
      <c r="L1697" s="369">
        <v>16</v>
      </c>
      <c r="M1697" s="369">
        <v>0</v>
      </c>
      <c r="N1697" s="1359">
        <f t="shared" si="26"/>
        <v>16</v>
      </c>
      <c r="O1697" s="1360"/>
      <c r="P1697" s="1361"/>
      <c r="Q1697" s="1361"/>
      <c r="R1697" s="1361"/>
      <c r="S1697" s="1361"/>
      <c r="T1697" s="1361"/>
      <c r="U1697" s="1361"/>
      <c r="V1697" s="1361"/>
      <c r="W1697" s="1361"/>
      <c r="X1697" s="1361"/>
      <c r="Y1697" s="1361"/>
      <c r="Z1697" s="1361"/>
      <c r="AA1697" s="1361"/>
      <c r="AB1697" s="1361"/>
      <c r="AC1697" s="1361"/>
      <c r="AD1697" s="1361"/>
      <c r="AE1697" s="1361"/>
      <c r="AF1697" s="1361"/>
      <c r="AG1697" s="1361"/>
      <c r="AH1697" s="1361"/>
      <c r="AI1697" s="1361"/>
      <c r="AJ1697" s="1361"/>
      <c r="AK1697" s="1361"/>
      <c r="AL1697" s="1361"/>
      <c r="AM1697" s="1361"/>
      <c r="AN1697" s="1361"/>
      <c r="AO1697" s="1361"/>
      <c r="AP1697" s="1361"/>
      <c r="AQ1697" s="1361"/>
      <c r="AR1697" s="1361"/>
      <c r="AS1697" s="1361"/>
      <c r="AT1697" s="1361"/>
      <c r="AU1697" s="1361"/>
      <c r="AV1697" s="1361"/>
      <c r="AW1697" s="1361"/>
      <c r="AX1697" s="1361"/>
      <c r="AY1697" s="1361"/>
      <c r="AZ1697" s="1361"/>
      <c r="BA1697" s="310"/>
      <c r="BB1697" s="310"/>
      <c r="BC1697" s="418"/>
      <c r="BD1697" s="418"/>
      <c r="BE1697" s="419"/>
      <c r="BF1697" s="419"/>
      <c r="BG1697" s="418"/>
      <c r="BH1697" s="418"/>
      <c r="BI1697" s="418"/>
      <c r="BJ1697" s="418"/>
      <c r="BK1697" s="418"/>
      <c r="BL1697" s="418"/>
      <c r="BM1697" s="192"/>
      <c r="BN1697" s="418"/>
      <c r="BO1697" s="418"/>
      <c r="BP1697" s="418"/>
      <c r="BQ1697" s="418"/>
      <c r="BR1697" s="418"/>
      <c r="BS1697" s="418"/>
      <c r="BT1697" s="418"/>
      <c r="BU1697" s="418"/>
      <c r="BV1697" s="418"/>
      <c r="BW1697" s="418"/>
      <c r="BX1697" s="418"/>
      <c r="BY1697" s="418"/>
      <c r="BZ1697" s="418"/>
      <c r="CA1697" s="418"/>
      <c r="CB1697" s="418"/>
      <c r="CC1697" s="418"/>
      <c r="CD1697" s="418"/>
      <c r="CE1697" s="418"/>
      <c r="CF1697" s="418"/>
      <c r="CG1697" s="418"/>
      <c r="CH1697" s="418"/>
    </row>
    <row r="1698" spans="1:86" s="1362" customFormat="1">
      <c r="A1698" s="537" t="s">
        <v>39</v>
      </c>
      <c r="B1698" s="537" t="s">
        <v>39</v>
      </c>
      <c r="C1698" s="537" t="s">
        <v>736</v>
      </c>
      <c r="D1698" s="537">
        <v>2016</v>
      </c>
      <c r="E1698" s="1357" t="s">
        <v>24</v>
      </c>
      <c r="F1698" s="537" t="s">
        <v>101</v>
      </c>
      <c r="G1698" s="537" t="s">
        <v>752</v>
      </c>
      <c r="H1698" s="1358" t="s">
        <v>102</v>
      </c>
      <c r="I1698" s="537" t="s">
        <v>1389</v>
      </c>
      <c r="J1698" s="537" t="s">
        <v>1077</v>
      </c>
      <c r="K1698" s="369">
        <v>0</v>
      </c>
      <c r="L1698" s="369">
        <v>3976</v>
      </c>
      <c r="M1698" s="369">
        <v>0</v>
      </c>
      <c r="N1698" s="1359">
        <f t="shared" si="26"/>
        <v>3976</v>
      </c>
      <c r="O1698" s="1360"/>
      <c r="P1698" s="1361"/>
      <c r="Q1698" s="1361"/>
      <c r="R1698" s="1361"/>
      <c r="S1698" s="1361"/>
      <c r="T1698" s="1361"/>
      <c r="U1698" s="1361"/>
      <c r="V1698" s="1361"/>
      <c r="W1698" s="1361"/>
      <c r="X1698" s="1361"/>
      <c r="Y1698" s="1361"/>
      <c r="Z1698" s="1361"/>
      <c r="AA1698" s="1361"/>
      <c r="AB1698" s="1361"/>
      <c r="AC1698" s="1361"/>
      <c r="AD1698" s="1361"/>
      <c r="AE1698" s="1361"/>
      <c r="AF1698" s="1361"/>
      <c r="AG1698" s="1361"/>
      <c r="AH1698" s="1361"/>
      <c r="AI1698" s="1361"/>
      <c r="AJ1698" s="1361"/>
      <c r="AK1698" s="1361"/>
      <c r="AL1698" s="1361"/>
      <c r="AM1698" s="1361"/>
      <c r="AN1698" s="1361"/>
      <c r="AO1698" s="1361"/>
      <c r="AP1698" s="1361"/>
      <c r="AQ1698" s="1361"/>
      <c r="AR1698" s="1361"/>
      <c r="AS1698" s="1361"/>
      <c r="AT1698" s="1361"/>
      <c r="AU1698" s="1361"/>
      <c r="AV1698" s="1361"/>
      <c r="AW1698" s="1361"/>
      <c r="AX1698" s="1361"/>
      <c r="AY1698" s="1361"/>
      <c r="AZ1698" s="1361"/>
      <c r="BA1698" s="310"/>
      <c r="BB1698" s="310"/>
      <c r="BC1698" s="418"/>
      <c r="BD1698" s="418"/>
      <c r="BE1698" s="419"/>
      <c r="BF1698" s="419"/>
      <c r="BG1698" s="418"/>
      <c r="BH1698" s="418"/>
      <c r="BI1698" s="418"/>
      <c r="BJ1698" s="418"/>
      <c r="BK1698" s="418"/>
      <c r="BL1698" s="418"/>
      <c r="BM1698" s="192"/>
      <c r="BN1698" s="418"/>
      <c r="BO1698" s="418"/>
      <c r="BP1698" s="418"/>
      <c r="BQ1698" s="418"/>
      <c r="BR1698" s="418"/>
      <c r="BS1698" s="418"/>
      <c r="BT1698" s="418"/>
      <c r="BU1698" s="418"/>
      <c r="BV1698" s="418"/>
      <c r="BW1698" s="418"/>
      <c r="BX1698" s="418"/>
      <c r="BY1698" s="418"/>
      <c r="BZ1698" s="418"/>
      <c r="CA1698" s="418"/>
      <c r="CB1698" s="418"/>
      <c r="CC1698" s="418"/>
      <c r="CD1698" s="418"/>
      <c r="CE1698" s="418"/>
      <c r="CF1698" s="418"/>
      <c r="CG1698" s="418"/>
      <c r="CH1698" s="418"/>
    </row>
    <row r="1699" spans="1:86" s="1362" customFormat="1">
      <c r="A1699" s="537" t="s">
        <v>39</v>
      </c>
      <c r="B1699" s="537" t="s">
        <v>39</v>
      </c>
      <c r="C1699" s="537" t="s">
        <v>736</v>
      </c>
      <c r="D1699" s="537">
        <v>2016</v>
      </c>
      <c r="E1699" s="1357" t="s">
        <v>24</v>
      </c>
      <c r="F1699" s="537" t="s">
        <v>101</v>
      </c>
      <c r="G1699" s="537" t="s">
        <v>752</v>
      </c>
      <c r="H1699" s="1358" t="s">
        <v>537</v>
      </c>
      <c r="I1699" s="1348" t="s">
        <v>2095</v>
      </c>
      <c r="J1699" s="537" t="s">
        <v>1077</v>
      </c>
      <c r="K1699" s="369">
        <v>0</v>
      </c>
      <c r="L1699" s="369">
        <v>181</v>
      </c>
      <c r="M1699" s="369">
        <v>0</v>
      </c>
      <c r="N1699" s="1359">
        <f t="shared" si="26"/>
        <v>181</v>
      </c>
      <c r="O1699" s="1360"/>
      <c r="P1699" s="1361"/>
      <c r="Q1699" s="1361"/>
      <c r="R1699" s="1361"/>
      <c r="S1699" s="1361"/>
      <c r="T1699" s="1361"/>
      <c r="U1699" s="1361"/>
      <c r="V1699" s="1361"/>
      <c r="W1699" s="1361"/>
      <c r="X1699" s="1361"/>
      <c r="Y1699" s="1361"/>
      <c r="Z1699" s="1361"/>
      <c r="AA1699" s="1361"/>
      <c r="AB1699" s="1361"/>
      <c r="AC1699" s="1361"/>
      <c r="AD1699" s="1361"/>
      <c r="AE1699" s="1361"/>
      <c r="AF1699" s="1361"/>
      <c r="AG1699" s="1361"/>
      <c r="AH1699" s="1361"/>
      <c r="AI1699" s="1361"/>
      <c r="AJ1699" s="1361"/>
      <c r="AK1699" s="1361"/>
      <c r="AL1699" s="1361"/>
      <c r="AM1699" s="1361"/>
      <c r="AN1699" s="1361"/>
      <c r="AO1699" s="1361"/>
      <c r="AP1699" s="1361"/>
      <c r="AQ1699" s="1361"/>
      <c r="AR1699" s="1361"/>
      <c r="AS1699" s="1361"/>
      <c r="AT1699" s="1361"/>
      <c r="AU1699" s="1361"/>
      <c r="AV1699" s="1361"/>
      <c r="AW1699" s="1361"/>
      <c r="AX1699" s="1361"/>
      <c r="AY1699" s="1361"/>
      <c r="AZ1699" s="1361"/>
      <c r="BA1699" s="310"/>
      <c r="BB1699" s="310"/>
      <c r="BC1699" s="418"/>
      <c r="BD1699" s="418"/>
      <c r="BE1699" s="419"/>
      <c r="BF1699" s="419"/>
      <c r="BG1699" s="418"/>
      <c r="BH1699" s="418"/>
      <c r="BI1699" s="418"/>
      <c r="BJ1699" s="418"/>
      <c r="BK1699" s="418"/>
      <c r="BL1699" s="418"/>
      <c r="BM1699" s="192"/>
      <c r="BN1699" s="418"/>
      <c r="BO1699" s="418"/>
      <c r="BP1699" s="418"/>
      <c r="BQ1699" s="418"/>
      <c r="BR1699" s="418"/>
      <c r="BS1699" s="418"/>
      <c r="BT1699" s="418"/>
      <c r="BU1699" s="418"/>
      <c r="BV1699" s="418"/>
      <c r="BW1699" s="418"/>
      <c r="BX1699" s="418"/>
      <c r="BY1699" s="418"/>
      <c r="BZ1699" s="418"/>
      <c r="CA1699" s="418"/>
      <c r="CB1699" s="418"/>
      <c r="CC1699" s="418"/>
      <c r="CD1699" s="418"/>
      <c r="CE1699" s="418"/>
      <c r="CF1699" s="418"/>
      <c r="CG1699" s="418"/>
      <c r="CH1699" s="418"/>
    </row>
    <row r="1700" spans="1:86" s="1362" customFormat="1">
      <c r="A1700" s="537" t="s">
        <v>39</v>
      </c>
      <c r="B1700" s="537" t="s">
        <v>39</v>
      </c>
      <c r="C1700" s="537" t="s">
        <v>736</v>
      </c>
      <c r="D1700" s="537">
        <v>2016</v>
      </c>
      <c r="E1700" s="1357" t="s">
        <v>24</v>
      </c>
      <c r="F1700" s="537" t="s">
        <v>101</v>
      </c>
      <c r="G1700" s="537" t="s">
        <v>752</v>
      </c>
      <c r="H1700" s="1358" t="s">
        <v>542</v>
      </c>
      <c r="I1700" s="537" t="s">
        <v>1389</v>
      </c>
      <c r="J1700" s="537" t="s">
        <v>1077</v>
      </c>
      <c r="K1700" s="369">
        <v>0</v>
      </c>
      <c r="L1700" s="369">
        <v>441</v>
      </c>
      <c r="M1700" s="369">
        <v>0</v>
      </c>
      <c r="N1700" s="1359">
        <f t="shared" si="26"/>
        <v>441</v>
      </c>
      <c r="O1700" s="1360"/>
      <c r="P1700" s="1361"/>
      <c r="Q1700" s="1361"/>
      <c r="R1700" s="1361"/>
      <c r="S1700" s="1361"/>
      <c r="T1700" s="1361"/>
      <c r="U1700" s="1361"/>
      <c r="V1700" s="1361"/>
      <c r="W1700" s="1361"/>
      <c r="X1700" s="1361"/>
      <c r="Y1700" s="1361"/>
      <c r="Z1700" s="1361"/>
      <c r="AA1700" s="1361"/>
      <c r="AB1700" s="1361"/>
      <c r="AC1700" s="1361"/>
      <c r="AD1700" s="1361"/>
      <c r="AE1700" s="1361"/>
      <c r="AF1700" s="1361"/>
      <c r="AG1700" s="1361"/>
      <c r="AH1700" s="1361"/>
      <c r="AI1700" s="1361"/>
      <c r="AJ1700" s="1361"/>
      <c r="AK1700" s="1361"/>
      <c r="AL1700" s="1361"/>
      <c r="AM1700" s="1361"/>
      <c r="AN1700" s="1361"/>
      <c r="AO1700" s="1361"/>
      <c r="AP1700" s="1361"/>
      <c r="AQ1700" s="1361"/>
      <c r="AR1700" s="1361"/>
      <c r="AS1700" s="1361"/>
      <c r="AT1700" s="1361"/>
      <c r="AU1700" s="1361"/>
      <c r="AV1700" s="1361"/>
      <c r="AW1700" s="1361"/>
      <c r="AX1700" s="1361"/>
      <c r="AY1700" s="1361"/>
      <c r="AZ1700" s="1361"/>
      <c r="BA1700" s="310"/>
      <c r="BB1700" s="310"/>
      <c r="BC1700" s="418"/>
      <c r="BD1700" s="418"/>
      <c r="BE1700" s="419"/>
      <c r="BF1700" s="419"/>
      <c r="BG1700" s="418"/>
      <c r="BH1700" s="418"/>
      <c r="BI1700" s="418"/>
      <c r="BJ1700" s="418"/>
      <c r="BK1700" s="418"/>
      <c r="BL1700" s="418"/>
      <c r="BM1700" s="192"/>
      <c r="BN1700" s="418"/>
      <c r="BO1700" s="418"/>
      <c r="BP1700" s="418"/>
      <c r="BQ1700" s="418"/>
      <c r="BR1700" s="418"/>
      <c r="BS1700" s="418"/>
      <c r="BT1700" s="418"/>
      <c r="BU1700" s="418"/>
      <c r="BV1700" s="418"/>
      <c r="BW1700" s="418"/>
      <c r="BX1700" s="418"/>
      <c r="BY1700" s="418"/>
      <c r="BZ1700" s="418"/>
      <c r="CA1700" s="418"/>
      <c r="CB1700" s="418"/>
      <c r="CC1700" s="418"/>
      <c r="CD1700" s="418"/>
      <c r="CE1700" s="418"/>
      <c r="CF1700" s="418"/>
      <c r="CG1700" s="418"/>
      <c r="CH1700" s="418"/>
    </row>
    <row r="1701" spans="1:86" s="1362" customFormat="1">
      <c r="A1701" s="537" t="s">
        <v>39</v>
      </c>
      <c r="B1701" s="537" t="s">
        <v>39</v>
      </c>
      <c r="C1701" s="537" t="s">
        <v>736</v>
      </c>
      <c r="D1701" s="537">
        <v>2016</v>
      </c>
      <c r="E1701" s="1357" t="s">
        <v>24</v>
      </c>
      <c r="F1701" s="537" t="s">
        <v>101</v>
      </c>
      <c r="G1701" s="537" t="s">
        <v>752</v>
      </c>
      <c r="H1701" s="1358" t="s">
        <v>543</v>
      </c>
      <c r="I1701" s="537" t="s">
        <v>1389</v>
      </c>
      <c r="J1701" s="537" t="s">
        <v>1077</v>
      </c>
      <c r="K1701" s="369">
        <v>0</v>
      </c>
      <c r="L1701" s="369">
        <v>3239</v>
      </c>
      <c r="M1701" s="369">
        <v>0</v>
      </c>
      <c r="N1701" s="1359">
        <f t="shared" si="26"/>
        <v>3239</v>
      </c>
      <c r="O1701" s="1360"/>
      <c r="P1701" s="1361"/>
      <c r="Q1701" s="1361"/>
      <c r="R1701" s="1361"/>
      <c r="S1701" s="1361"/>
      <c r="T1701" s="1361"/>
      <c r="U1701" s="1361"/>
      <c r="V1701" s="1361"/>
      <c r="W1701" s="1361"/>
      <c r="X1701" s="1361"/>
      <c r="Y1701" s="1361"/>
      <c r="Z1701" s="1361"/>
      <c r="AA1701" s="1361"/>
      <c r="AB1701" s="1361"/>
      <c r="AC1701" s="1361"/>
      <c r="AD1701" s="1361"/>
      <c r="AE1701" s="1361"/>
      <c r="AF1701" s="1361"/>
      <c r="AG1701" s="1361"/>
      <c r="AH1701" s="1361"/>
      <c r="AI1701" s="1361"/>
      <c r="AJ1701" s="1361"/>
      <c r="AK1701" s="1361"/>
      <c r="AL1701" s="1361"/>
      <c r="AM1701" s="1361"/>
      <c r="AN1701" s="1361"/>
      <c r="AO1701" s="1361"/>
      <c r="AP1701" s="1361"/>
      <c r="AQ1701" s="1361"/>
      <c r="AR1701" s="1361"/>
      <c r="AS1701" s="1361"/>
      <c r="AT1701" s="1361"/>
      <c r="AU1701" s="1361"/>
      <c r="AV1701" s="1361"/>
      <c r="AW1701" s="1361"/>
      <c r="AX1701" s="1361"/>
      <c r="AY1701" s="1361"/>
      <c r="AZ1701" s="1361"/>
      <c r="BA1701" s="310"/>
      <c r="BB1701" s="310"/>
      <c r="BC1701" s="418"/>
      <c r="BD1701" s="418"/>
      <c r="BE1701" s="419"/>
      <c r="BF1701" s="419"/>
      <c r="BG1701" s="418"/>
      <c r="BH1701" s="418"/>
      <c r="BI1701" s="418"/>
      <c r="BJ1701" s="418"/>
      <c r="BK1701" s="418"/>
      <c r="BL1701" s="418"/>
      <c r="BM1701" s="192"/>
      <c r="BN1701" s="418"/>
      <c r="BO1701" s="418"/>
      <c r="BP1701" s="418"/>
      <c r="BQ1701" s="418"/>
      <c r="BR1701" s="418"/>
      <c r="BS1701" s="418"/>
      <c r="BT1701" s="418"/>
      <c r="BU1701" s="418"/>
      <c r="BV1701" s="418"/>
      <c r="BW1701" s="418"/>
      <c r="BX1701" s="418"/>
      <c r="BY1701" s="418"/>
      <c r="BZ1701" s="418"/>
      <c r="CA1701" s="418"/>
      <c r="CB1701" s="418"/>
      <c r="CC1701" s="418"/>
      <c r="CD1701" s="418"/>
      <c r="CE1701" s="418"/>
      <c r="CF1701" s="418"/>
      <c r="CG1701" s="418"/>
      <c r="CH1701" s="418"/>
    </row>
    <row r="1702" spans="1:86" s="1362" customFormat="1">
      <c r="A1702" s="537" t="s">
        <v>39</v>
      </c>
      <c r="B1702" s="537" t="s">
        <v>39</v>
      </c>
      <c r="C1702" s="537" t="s">
        <v>736</v>
      </c>
      <c r="D1702" s="537">
        <v>2016</v>
      </c>
      <c r="E1702" s="1357" t="s">
        <v>24</v>
      </c>
      <c r="F1702" s="537" t="s">
        <v>101</v>
      </c>
      <c r="G1702" s="537" t="s">
        <v>752</v>
      </c>
      <c r="H1702" s="1358" t="s">
        <v>98</v>
      </c>
      <c r="I1702" s="537" t="s">
        <v>1389</v>
      </c>
      <c r="J1702" s="537" t="s">
        <v>1077</v>
      </c>
      <c r="K1702" s="369">
        <v>0</v>
      </c>
      <c r="L1702" s="369">
        <v>4051</v>
      </c>
      <c r="M1702" s="369">
        <v>0</v>
      </c>
      <c r="N1702" s="1359">
        <f t="shared" si="26"/>
        <v>4051</v>
      </c>
      <c r="O1702" s="1360"/>
      <c r="P1702" s="1361"/>
      <c r="Q1702" s="1361"/>
      <c r="R1702" s="1361"/>
      <c r="S1702" s="1361"/>
      <c r="T1702" s="1361"/>
      <c r="U1702" s="1361"/>
      <c r="V1702" s="1361"/>
      <c r="W1702" s="1361"/>
      <c r="X1702" s="1361"/>
      <c r="Y1702" s="1361"/>
      <c r="Z1702" s="1361"/>
      <c r="AA1702" s="1361"/>
      <c r="AB1702" s="1361"/>
      <c r="AC1702" s="1361"/>
      <c r="AD1702" s="1361"/>
      <c r="AE1702" s="1361"/>
      <c r="AF1702" s="1361"/>
      <c r="AG1702" s="1361"/>
      <c r="AH1702" s="1361"/>
      <c r="AI1702" s="1361"/>
      <c r="AJ1702" s="1361"/>
      <c r="AK1702" s="1361"/>
      <c r="AL1702" s="1361"/>
      <c r="AM1702" s="1361"/>
      <c r="AN1702" s="1361"/>
      <c r="AO1702" s="1361"/>
      <c r="AP1702" s="1361"/>
      <c r="AQ1702" s="1361"/>
      <c r="AR1702" s="1361"/>
      <c r="AS1702" s="1361"/>
      <c r="AT1702" s="1361"/>
      <c r="AU1702" s="1361"/>
      <c r="AV1702" s="1361"/>
      <c r="AW1702" s="1361"/>
      <c r="AX1702" s="1361"/>
      <c r="AY1702" s="1361"/>
      <c r="AZ1702" s="1361"/>
      <c r="BA1702" s="310"/>
      <c r="BB1702" s="310"/>
      <c r="BC1702" s="418"/>
      <c r="BD1702" s="418"/>
      <c r="BE1702" s="419"/>
      <c r="BF1702" s="419"/>
      <c r="BG1702" s="418"/>
      <c r="BH1702" s="418"/>
      <c r="BI1702" s="418"/>
      <c r="BJ1702" s="418"/>
      <c r="BK1702" s="418"/>
      <c r="BL1702" s="418"/>
      <c r="BM1702" s="192"/>
      <c r="BN1702" s="418"/>
      <c r="BO1702" s="418"/>
      <c r="BP1702" s="418"/>
      <c r="BQ1702" s="418"/>
      <c r="BR1702" s="418"/>
      <c r="BS1702" s="418"/>
      <c r="BT1702" s="418"/>
      <c r="BU1702" s="418"/>
      <c r="BV1702" s="418"/>
      <c r="BW1702" s="418"/>
      <c r="BX1702" s="418"/>
      <c r="BY1702" s="418"/>
      <c r="BZ1702" s="418"/>
      <c r="CA1702" s="418"/>
      <c r="CB1702" s="418"/>
      <c r="CC1702" s="418"/>
      <c r="CD1702" s="418"/>
      <c r="CE1702" s="418"/>
      <c r="CF1702" s="418"/>
      <c r="CG1702" s="418"/>
      <c r="CH1702" s="418"/>
    </row>
    <row r="1703" spans="1:86" s="1362" customFormat="1">
      <c r="A1703" s="537" t="s">
        <v>39</v>
      </c>
      <c r="B1703" s="537" t="s">
        <v>39</v>
      </c>
      <c r="C1703" s="537" t="s">
        <v>736</v>
      </c>
      <c r="D1703" s="537">
        <v>2016</v>
      </c>
      <c r="E1703" s="1357" t="s">
        <v>24</v>
      </c>
      <c r="F1703" s="537" t="s">
        <v>101</v>
      </c>
      <c r="G1703" s="537" t="s">
        <v>752</v>
      </c>
      <c r="H1703" s="1358" t="s">
        <v>548</v>
      </c>
      <c r="I1703" s="1348" t="s">
        <v>2095</v>
      </c>
      <c r="J1703" s="537" t="s">
        <v>1077</v>
      </c>
      <c r="K1703" s="369">
        <v>0</v>
      </c>
      <c r="L1703" s="369">
        <v>295</v>
      </c>
      <c r="M1703" s="369">
        <v>0</v>
      </c>
      <c r="N1703" s="1359">
        <f t="shared" si="26"/>
        <v>295</v>
      </c>
      <c r="O1703" s="1360"/>
      <c r="P1703" s="1361"/>
      <c r="Q1703" s="1361"/>
      <c r="R1703" s="1361"/>
      <c r="S1703" s="1361"/>
      <c r="T1703" s="1361"/>
      <c r="U1703" s="1361"/>
      <c r="V1703" s="1361"/>
      <c r="W1703" s="1361"/>
      <c r="X1703" s="1361"/>
      <c r="Y1703" s="1361"/>
      <c r="Z1703" s="1361"/>
      <c r="AA1703" s="1361"/>
      <c r="AB1703" s="1361"/>
      <c r="AC1703" s="1361"/>
      <c r="AD1703" s="1361"/>
      <c r="AE1703" s="1361"/>
      <c r="AF1703" s="1361"/>
      <c r="AG1703" s="1361"/>
      <c r="AH1703" s="1361"/>
      <c r="AI1703" s="1361"/>
      <c r="AJ1703" s="1361"/>
      <c r="AK1703" s="1361"/>
      <c r="AL1703" s="1361"/>
      <c r="AM1703" s="1361"/>
      <c r="AN1703" s="1361"/>
      <c r="AO1703" s="1361"/>
      <c r="AP1703" s="1361"/>
      <c r="AQ1703" s="1361"/>
      <c r="AR1703" s="1361"/>
      <c r="AS1703" s="1361"/>
      <c r="AT1703" s="1361"/>
      <c r="AU1703" s="1361"/>
      <c r="AV1703" s="1361"/>
      <c r="AW1703" s="1361"/>
      <c r="AX1703" s="1361"/>
      <c r="AY1703" s="1361"/>
      <c r="AZ1703" s="1361"/>
      <c r="BA1703" s="310"/>
      <c r="BB1703" s="310"/>
      <c r="BC1703" s="418"/>
      <c r="BD1703" s="418"/>
      <c r="BE1703" s="419"/>
      <c r="BF1703" s="419"/>
      <c r="BG1703" s="418"/>
      <c r="BH1703" s="418"/>
      <c r="BI1703" s="418"/>
      <c r="BJ1703" s="418"/>
      <c r="BK1703" s="418"/>
      <c r="BL1703" s="418"/>
      <c r="BM1703" s="192"/>
      <c r="BN1703" s="418"/>
      <c r="BO1703" s="418"/>
      <c r="BP1703" s="418"/>
      <c r="BQ1703" s="418"/>
      <c r="BR1703" s="418"/>
      <c r="BS1703" s="418"/>
      <c r="BT1703" s="418"/>
      <c r="BU1703" s="418"/>
      <c r="BV1703" s="418"/>
      <c r="BW1703" s="418"/>
      <c r="BX1703" s="418"/>
      <c r="BY1703" s="418"/>
      <c r="BZ1703" s="418"/>
      <c r="CA1703" s="418"/>
      <c r="CB1703" s="418"/>
      <c r="CC1703" s="418"/>
      <c r="CD1703" s="418"/>
      <c r="CE1703" s="418"/>
      <c r="CF1703" s="418"/>
      <c r="CG1703" s="418"/>
      <c r="CH1703" s="418"/>
    </row>
    <row r="1704" spans="1:86" s="1362" customFormat="1">
      <c r="A1704" s="537" t="s">
        <v>39</v>
      </c>
      <c r="B1704" s="537" t="s">
        <v>39</v>
      </c>
      <c r="C1704" s="537" t="s">
        <v>736</v>
      </c>
      <c r="D1704" s="537">
        <v>2016</v>
      </c>
      <c r="E1704" s="1357" t="s">
        <v>24</v>
      </c>
      <c r="F1704" s="537" t="s">
        <v>101</v>
      </c>
      <c r="G1704" s="537" t="s">
        <v>752</v>
      </c>
      <c r="H1704" s="1358" t="s">
        <v>1122</v>
      </c>
      <c r="I1704" s="537" t="s">
        <v>2797</v>
      </c>
      <c r="J1704" s="537" t="s">
        <v>1077</v>
      </c>
      <c r="K1704" s="369">
        <v>0</v>
      </c>
      <c r="L1704" s="369">
        <v>423</v>
      </c>
      <c r="M1704" s="369">
        <v>0</v>
      </c>
      <c r="N1704" s="1359">
        <f t="shared" si="26"/>
        <v>423</v>
      </c>
      <c r="O1704" s="1360"/>
      <c r="P1704" s="1361"/>
      <c r="Q1704" s="1361"/>
      <c r="R1704" s="1361"/>
      <c r="S1704" s="1361"/>
      <c r="T1704" s="1361"/>
      <c r="U1704" s="1361"/>
      <c r="V1704" s="1361"/>
      <c r="W1704" s="1361"/>
      <c r="X1704" s="1361"/>
      <c r="Y1704" s="1361"/>
      <c r="Z1704" s="1361"/>
      <c r="AA1704" s="1361"/>
      <c r="AB1704" s="1361"/>
      <c r="AC1704" s="1361"/>
      <c r="AD1704" s="1361"/>
      <c r="AE1704" s="1361"/>
      <c r="AF1704" s="1361"/>
      <c r="AG1704" s="1361"/>
      <c r="AH1704" s="1361"/>
      <c r="AI1704" s="1361"/>
      <c r="AJ1704" s="1361"/>
      <c r="AK1704" s="1361"/>
      <c r="AL1704" s="1361"/>
      <c r="AM1704" s="1361"/>
      <c r="AN1704" s="1361"/>
      <c r="AO1704" s="1361"/>
      <c r="AP1704" s="1361"/>
      <c r="AQ1704" s="1361"/>
      <c r="AR1704" s="1361"/>
      <c r="AS1704" s="1361"/>
      <c r="AT1704" s="1361"/>
      <c r="AU1704" s="1361"/>
      <c r="AV1704" s="1361"/>
      <c r="AW1704" s="1361"/>
      <c r="AX1704" s="1361"/>
      <c r="AY1704" s="1361"/>
      <c r="AZ1704" s="1361"/>
      <c r="BA1704" s="310"/>
      <c r="BB1704" s="310"/>
      <c r="BC1704" s="418"/>
      <c r="BD1704" s="418"/>
      <c r="BE1704" s="419"/>
      <c r="BF1704" s="419"/>
      <c r="BG1704" s="418"/>
      <c r="BH1704" s="418"/>
      <c r="BI1704" s="418"/>
      <c r="BJ1704" s="418"/>
      <c r="BK1704" s="418"/>
      <c r="BL1704" s="418"/>
      <c r="BM1704" s="192"/>
      <c r="BN1704" s="418"/>
      <c r="BO1704" s="418"/>
      <c r="BP1704" s="418"/>
      <c r="BQ1704" s="418"/>
      <c r="BR1704" s="418"/>
      <c r="BS1704" s="418"/>
      <c r="BT1704" s="418"/>
      <c r="BU1704" s="418"/>
      <c r="BV1704" s="418"/>
      <c r="BW1704" s="418"/>
      <c r="BX1704" s="418"/>
      <c r="BY1704" s="418"/>
      <c r="BZ1704" s="418"/>
      <c r="CA1704" s="418"/>
      <c r="CB1704" s="418"/>
      <c r="CC1704" s="418"/>
      <c r="CD1704" s="418"/>
      <c r="CE1704" s="418"/>
      <c r="CF1704" s="418"/>
      <c r="CG1704" s="418"/>
      <c r="CH1704" s="418"/>
    </row>
    <row r="1705" spans="1:86" s="1362" customFormat="1">
      <c r="A1705" s="537" t="s">
        <v>39</v>
      </c>
      <c r="B1705" s="537" t="s">
        <v>39</v>
      </c>
      <c r="C1705" s="537" t="s">
        <v>736</v>
      </c>
      <c r="D1705" s="537">
        <v>2016</v>
      </c>
      <c r="E1705" s="1357" t="s">
        <v>24</v>
      </c>
      <c r="F1705" s="537" t="s">
        <v>101</v>
      </c>
      <c r="G1705" s="537" t="s">
        <v>752</v>
      </c>
      <c r="H1705" s="1358" t="s">
        <v>552</v>
      </c>
      <c r="I1705" s="1348" t="s">
        <v>2095</v>
      </c>
      <c r="J1705" s="537" t="s">
        <v>1077</v>
      </c>
      <c r="K1705" s="369">
        <v>0</v>
      </c>
      <c r="L1705" s="369">
        <v>466</v>
      </c>
      <c r="M1705" s="369">
        <v>0</v>
      </c>
      <c r="N1705" s="1359">
        <f t="shared" si="26"/>
        <v>466</v>
      </c>
      <c r="O1705" s="1360"/>
      <c r="P1705" s="1361"/>
      <c r="Q1705" s="1361"/>
      <c r="R1705" s="1361"/>
      <c r="S1705" s="1361"/>
      <c r="T1705" s="1361"/>
      <c r="U1705" s="1361"/>
      <c r="V1705" s="1361"/>
      <c r="W1705" s="1361"/>
      <c r="X1705" s="1361"/>
      <c r="Y1705" s="1361"/>
      <c r="Z1705" s="1361"/>
      <c r="AA1705" s="1361"/>
      <c r="AB1705" s="1361"/>
      <c r="AC1705" s="1361"/>
      <c r="AD1705" s="1361"/>
      <c r="AE1705" s="1361"/>
      <c r="AF1705" s="1361"/>
      <c r="AG1705" s="1361"/>
      <c r="AH1705" s="1361"/>
      <c r="AI1705" s="1361"/>
      <c r="AJ1705" s="1361"/>
      <c r="AK1705" s="1361"/>
      <c r="AL1705" s="1361"/>
      <c r="AM1705" s="1361"/>
      <c r="AN1705" s="1361"/>
      <c r="AO1705" s="1361"/>
      <c r="AP1705" s="1361"/>
      <c r="AQ1705" s="1361"/>
      <c r="AR1705" s="1361"/>
      <c r="AS1705" s="1361"/>
      <c r="AT1705" s="1361"/>
      <c r="AU1705" s="1361"/>
      <c r="AV1705" s="1361"/>
      <c r="AW1705" s="1361"/>
      <c r="AX1705" s="1361"/>
      <c r="AY1705" s="1361"/>
      <c r="AZ1705" s="1361"/>
      <c r="BA1705" s="310"/>
      <c r="BB1705" s="310"/>
      <c r="BC1705" s="418"/>
      <c r="BD1705" s="418"/>
      <c r="BE1705" s="419"/>
      <c r="BF1705" s="419"/>
      <c r="BG1705" s="418"/>
      <c r="BH1705" s="418"/>
      <c r="BI1705" s="418"/>
      <c r="BJ1705" s="418"/>
      <c r="BK1705" s="418"/>
      <c r="BL1705" s="418"/>
      <c r="BM1705" s="192"/>
      <c r="BN1705" s="418"/>
      <c r="BO1705" s="418"/>
      <c r="BP1705" s="418"/>
      <c r="BQ1705" s="418"/>
      <c r="BR1705" s="418"/>
      <c r="BS1705" s="418"/>
      <c r="BT1705" s="418"/>
      <c r="BU1705" s="418"/>
      <c r="BV1705" s="418"/>
      <c r="BW1705" s="418"/>
      <c r="BX1705" s="418"/>
      <c r="BY1705" s="418"/>
      <c r="BZ1705" s="418"/>
      <c r="CA1705" s="418"/>
      <c r="CB1705" s="418"/>
      <c r="CC1705" s="418"/>
      <c r="CD1705" s="418"/>
      <c r="CE1705" s="418"/>
      <c r="CF1705" s="418"/>
      <c r="CG1705" s="418"/>
      <c r="CH1705" s="418"/>
    </row>
    <row r="1706" spans="1:86" s="1362" customFormat="1">
      <c r="A1706" s="537" t="s">
        <v>39</v>
      </c>
      <c r="B1706" s="537" t="s">
        <v>39</v>
      </c>
      <c r="C1706" s="537" t="s">
        <v>736</v>
      </c>
      <c r="D1706" s="537">
        <v>2016</v>
      </c>
      <c r="E1706" s="1357" t="s">
        <v>24</v>
      </c>
      <c r="F1706" s="537" t="s">
        <v>101</v>
      </c>
      <c r="G1706" s="537" t="s">
        <v>752</v>
      </c>
      <c r="H1706" s="1358" t="s">
        <v>85</v>
      </c>
      <c r="I1706" s="537" t="s">
        <v>1389</v>
      </c>
      <c r="J1706" s="537" t="s">
        <v>1077</v>
      </c>
      <c r="K1706" s="369">
        <v>0</v>
      </c>
      <c r="L1706" s="369">
        <v>218</v>
      </c>
      <c r="M1706" s="369">
        <v>0</v>
      </c>
      <c r="N1706" s="1359">
        <f t="shared" si="26"/>
        <v>218</v>
      </c>
      <c r="O1706" s="1360"/>
      <c r="P1706" s="1361"/>
      <c r="Q1706" s="1361"/>
      <c r="R1706" s="1361"/>
      <c r="S1706" s="1361"/>
      <c r="T1706" s="1361"/>
      <c r="U1706" s="1361"/>
      <c r="V1706" s="1361"/>
      <c r="W1706" s="1361"/>
      <c r="X1706" s="1361"/>
      <c r="Y1706" s="1361"/>
      <c r="Z1706" s="1361"/>
      <c r="AA1706" s="1361"/>
      <c r="AB1706" s="1361"/>
      <c r="AC1706" s="1361"/>
      <c r="AD1706" s="1361"/>
      <c r="AE1706" s="1361"/>
      <c r="AF1706" s="1361"/>
      <c r="AG1706" s="1361"/>
      <c r="AH1706" s="1361"/>
      <c r="AI1706" s="1361"/>
      <c r="AJ1706" s="1361"/>
      <c r="AK1706" s="1361"/>
      <c r="AL1706" s="1361"/>
      <c r="AM1706" s="1361"/>
      <c r="AN1706" s="1361"/>
      <c r="AO1706" s="1361"/>
      <c r="AP1706" s="1361"/>
      <c r="AQ1706" s="1361"/>
      <c r="AR1706" s="1361"/>
      <c r="AS1706" s="1361"/>
      <c r="AT1706" s="1361"/>
      <c r="AU1706" s="1361"/>
      <c r="AV1706" s="1361"/>
      <c r="AW1706" s="1361"/>
      <c r="AX1706" s="1361"/>
      <c r="AY1706" s="1361"/>
      <c r="AZ1706" s="1361"/>
      <c r="BA1706" s="310"/>
      <c r="BB1706" s="310"/>
      <c r="BC1706" s="418"/>
      <c r="BD1706" s="418"/>
      <c r="BE1706" s="419"/>
      <c r="BF1706" s="419"/>
      <c r="BG1706" s="418"/>
      <c r="BH1706" s="418"/>
      <c r="BI1706" s="418"/>
      <c r="BJ1706" s="418"/>
      <c r="BK1706" s="418"/>
      <c r="BL1706" s="418"/>
      <c r="BM1706" s="192"/>
      <c r="BN1706" s="418"/>
      <c r="BO1706" s="418"/>
      <c r="BP1706" s="418"/>
      <c r="BQ1706" s="418"/>
      <c r="BR1706" s="418"/>
      <c r="BS1706" s="418"/>
      <c r="BT1706" s="418"/>
      <c r="BU1706" s="418"/>
      <c r="BV1706" s="418"/>
      <c r="BW1706" s="418"/>
      <c r="BX1706" s="418"/>
      <c r="BY1706" s="418"/>
      <c r="BZ1706" s="418"/>
      <c r="CA1706" s="418"/>
      <c r="CB1706" s="418"/>
      <c r="CC1706" s="418"/>
      <c r="CD1706" s="418"/>
      <c r="CE1706" s="418"/>
      <c r="CF1706" s="418"/>
      <c r="CG1706" s="418"/>
      <c r="CH1706" s="418"/>
    </row>
    <row r="1707" spans="1:86" s="1362" customFormat="1">
      <c r="A1707" s="537" t="s">
        <v>39</v>
      </c>
      <c r="B1707" s="537" t="s">
        <v>39</v>
      </c>
      <c r="C1707" s="537" t="s">
        <v>736</v>
      </c>
      <c r="D1707" s="537">
        <v>2016</v>
      </c>
      <c r="E1707" s="1357" t="s">
        <v>24</v>
      </c>
      <c r="F1707" s="537" t="s">
        <v>101</v>
      </c>
      <c r="G1707" s="537" t="s">
        <v>752</v>
      </c>
      <c r="H1707" s="1358" t="s">
        <v>1937</v>
      </c>
      <c r="I1707" s="537" t="s">
        <v>2797</v>
      </c>
      <c r="J1707" s="537" t="s">
        <v>1077</v>
      </c>
      <c r="K1707" s="369">
        <v>0</v>
      </c>
      <c r="L1707" s="369">
        <v>43</v>
      </c>
      <c r="M1707" s="369">
        <v>0</v>
      </c>
      <c r="N1707" s="1359">
        <f t="shared" si="26"/>
        <v>43</v>
      </c>
      <c r="O1707" s="1360"/>
      <c r="P1707" s="1361"/>
      <c r="Q1707" s="1361"/>
      <c r="R1707" s="1361"/>
      <c r="S1707" s="1361"/>
      <c r="T1707" s="1361"/>
      <c r="U1707" s="1361"/>
      <c r="V1707" s="1361"/>
      <c r="W1707" s="1361"/>
      <c r="X1707" s="1361"/>
      <c r="Y1707" s="1361"/>
      <c r="Z1707" s="1361"/>
      <c r="AA1707" s="1361"/>
      <c r="AB1707" s="1361"/>
      <c r="AC1707" s="1361"/>
      <c r="AD1707" s="1361"/>
      <c r="AE1707" s="1361"/>
      <c r="AF1707" s="1361"/>
      <c r="AG1707" s="1361"/>
      <c r="AH1707" s="1361"/>
      <c r="AI1707" s="1361"/>
      <c r="AJ1707" s="1361"/>
      <c r="AK1707" s="1361"/>
      <c r="AL1707" s="1361"/>
      <c r="AM1707" s="1361"/>
      <c r="AN1707" s="1361"/>
      <c r="AO1707" s="1361"/>
      <c r="AP1707" s="1361"/>
      <c r="AQ1707" s="1361"/>
      <c r="AR1707" s="1361"/>
      <c r="AS1707" s="1361"/>
      <c r="AT1707" s="1361"/>
      <c r="AU1707" s="1361"/>
      <c r="AV1707" s="1361"/>
      <c r="AW1707" s="1361"/>
      <c r="AX1707" s="1361"/>
      <c r="AY1707" s="1361"/>
      <c r="AZ1707" s="1361"/>
      <c r="BA1707" s="310"/>
      <c r="BB1707" s="310"/>
      <c r="BC1707" s="418"/>
      <c r="BD1707" s="418"/>
      <c r="BE1707" s="419"/>
      <c r="BF1707" s="419"/>
      <c r="BG1707" s="418"/>
      <c r="BH1707" s="418"/>
      <c r="BI1707" s="418"/>
      <c r="BJ1707" s="418"/>
      <c r="BK1707" s="418"/>
      <c r="BL1707" s="418"/>
      <c r="BM1707" s="192"/>
      <c r="BN1707" s="418"/>
      <c r="BO1707" s="418"/>
      <c r="BP1707" s="418"/>
      <c r="BQ1707" s="418"/>
      <c r="BR1707" s="418"/>
      <c r="BS1707" s="418"/>
      <c r="BT1707" s="418"/>
      <c r="BU1707" s="418"/>
      <c r="BV1707" s="418"/>
      <c r="BW1707" s="418"/>
      <c r="BX1707" s="418"/>
      <c r="BY1707" s="418"/>
      <c r="BZ1707" s="418"/>
      <c r="CA1707" s="418"/>
      <c r="CB1707" s="418"/>
      <c r="CC1707" s="418"/>
      <c r="CD1707" s="418"/>
      <c r="CE1707" s="418"/>
      <c r="CF1707" s="418"/>
      <c r="CG1707" s="418"/>
      <c r="CH1707" s="418"/>
    </row>
    <row r="1708" spans="1:86" s="1362" customFormat="1">
      <c r="A1708" s="537" t="s">
        <v>39</v>
      </c>
      <c r="B1708" s="537" t="s">
        <v>39</v>
      </c>
      <c r="C1708" s="537" t="s">
        <v>736</v>
      </c>
      <c r="D1708" s="537">
        <v>2016</v>
      </c>
      <c r="E1708" s="1357" t="s">
        <v>24</v>
      </c>
      <c r="F1708" s="537" t="s">
        <v>101</v>
      </c>
      <c r="G1708" s="537" t="s">
        <v>752</v>
      </c>
      <c r="H1708" s="1358" t="s">
        <v>558</v>
      </c>
      <c r="I1708" s="537" t="s">
        <v>2797</v>
      </c>
      <c r="J1708" s="537" t="s">
        <v>1077</v>
      </c>
      <c r="K1708" s="369">
        <v>0</v>
      </c>
      <c r="L1708" s="369">
        <v>304</v>
      </c>
      <c r="M1708" s="369">
        <v>0</v>
      </c>
      <c r="N1708" s="1359">
        <f t="shared" si="26"/>
        <v>304</v>
      </c>
      <c r="O1708" s="1360"/>
      <c r="P1708" s="1361"/>
      <c r="Q1708" s="1361"/>
      <c r="R1708" s="1361"/>
      <c r="S1708" s="1361"/>
      <c r="T1708" s="1361"/>
      <c r="U1708" s="1361"/>
      <c r="V1708" s="1361"/>
      <c r="W1708" s="1361"/>
      <c r="X1708" s="1361"/>
      <c r="Y1708" s="1361"/>
      <c r="Z1708" s="1361"/>
      <c r="AA1708" s="1361"/>
      <c r="AB1708" s="1361"/>
      <c r="AC1708" s="1361"/>
      <c r="AD1708" s="1361"/>
      <c r="AE1708" s="1361"/>
      <c r="AF1708" s="1361"/>
      <c r="AG1708" s="1361"/>
      <c r="AH1708" s="1361"/>
      <c r="AI1708" s="1361"/>
      <c r="AJ1708" s="1361"/>
      <c r="AK1708" s="1361"/>
      <c r="AL1708" s="1361"/>
      <c r="AM1708" s="1361"/>
      <c r="AN1708" s="1361"/>
      <c r="AO1708" s="1361"/>
      <c r="AP1708" s="1361"/>
      <c r="AQ1708" s="1361"/>
      <c r="AR1708" s="1361"/>
      <c r="AS1708" s="1361"/>
      <c r="AT1708" s="1361"/>
      <c r="AU1708" s="1361"/>
      <c r="AV1708" s="1361"/>
      <c r="AW1708" s="1361"/>
      <c r="AX1708" s="1361"/>
      <c r="AY1708" s="1361"/>
      <c r="AZ1708" s="1361"/>
      <c r="BA1708" s="310"/>
      <c r="BB1708" s="310"/>
      <c r="BC1708" s="418"/>
      <c r="BD1708" s="418"/>
      <c r="BE1708" s="419"/>
      <c r="BF1708" s="419"/>
      <c r="BG1708" s="418"/>
      <c r="BH1708" s="418"/>
      <c r="BI1708" s="418"/>
      <c r="BJ1708" s="418"/>
      <c r="BK1708" s="418"/>
      <c r="BL1708" s="418"/>
      <c r="BM1708" s="192"/>
      <c r="BN1708" s="418"/>
      <c r="BO1708" s="418"/>
      <c r="BP1708" s="418"/>
      <c r="BQ1708" s="418"/>
      <c r="BR1708" s="418"/>
      <c r="BS1708" s="418"/>
      <c r="BT1708" s="418"/>
      <c r="BU1708" s="418"/>
      <c r="BV1708" s="418"/>
      <c r="BW1708" s="418"/>
      <c r="BX1708" s="418"/>
      <c r="BY1708" s="418"/>
      <c r="BZ1708" s="418"/>
      <c r="CA1708" s="418"/>
      <c r="CB1708" s="418"/>
      <c r="CC1708" s="418"/>
      <c r="CD1708" s="418"/>
      <c r="CE1708" s="418"/>
      <c r="CF1708" s="418"/>
      <c r="CG1708" s="418"/>
      <c r="CH1708" s="418"/>
    </row>
    <row r="1709" spans="1:86" s="1362" customFormat="1">
      <c r="A1709" s="537" t="s">
        <v>39</v>
      </c>
      <c r="B1709" s="537" t="s">
        <v>39</v>
      </c>
      <c r="C1709" s="537" t="s">
        <v>736</v>
      </c>
      <c r="D1709" s="537">
        <v>2016</v>
      </c>
      <c r="E1709" s="1357" t="s">
        <v>24</v>
      </c>
      <c r="F1709" s="537" t="s">
        <v>101</v>
      </c>
      <c r="G1709" s="537" t="s">
        <v>752</v>
      </c>
      <c r="H1709" s="1358" t="s">
        <v>571</v>
      </c>
      <c r="I1709" s="537" t="s">
        <v>1389</v>
      </c>
      <c r="J1709" s="537" t="s">
        <v>1077</v>
      </c>
      <c r="K1709" s="369">
        <v>0</v>
      </c>
      <c r="L1709" s="369">
        <v>4</v>
      </c>
      <c r="M1709" s="369">
        <v>0</v>
      </c>
      <c r="N1709" s="1359">
        <f t="shared" si="26"/>
        <v>4</v>
      </c>
      <c r="O1709" s="1360"/>
      <c r="P1709" s="1361"/>
      <c r="Q1709" s="1361"/>
      <c r="R1709" s="1361"/>
      <c r="S1709" s="1361"/>
      <c r="T1709" s="1361"/>
      <c r="U1709" s="1361"/>
      <c r="V1709" s="1361"/>
      <c r="W1709" s="1361"/>
      <c r="X1709" s="1361"/>
      <c r="Y1709" s="1361"/>
      <c r="Z1709" s="1361"/>
      <c r="AA1709" s="1361"/>
      <c r="AB1709" s="1361"/>
      <c r="AC1709" s="1361"/>
      <c r="AD1709" s="1361"/>
      <c r="AE1709" s="1361"/>
      <c r="AF1709" s="1361"/>
      <c r="AG1709" s="1361"/>
      <c r="AH1709" s="1361"/>
      <c r="AI1709" s="1361"/>
      <c r="AJ1709" s="1361"/>
      <c r="AK1709" s="1361"/>
      <c r="AL1709" s="1361"/>
      <c r="AM1709" s="1361"/>
      <c r="AN1709" s="1361"/>
      <c r="AO1709" s="1361"/>
      <c r="AP1709" s="1361"/>
      <c r="AQ1709" s="1361"/>
      <c r="AR1709" s="1361"/>
      <c r="AS1709" s="1361"/>
      <c r="AT1709" s="1361"/>
      <c r="AU1709" s="1361"/>
      <c r="AV1709" s="1361"/>
      <c r="AW1709" s="1361"/>
      <c r="AX1709" s="1361"/>
      <c r="AY1709" s="1361"/>
      <c r="AZ1709" s="1361"/>
      <c r="BA1709" s="310"/>
      <c r="BB1709" s="310"/>
      <c r="BC1709" s="418"/>
      <c r="BD1709" s="418"/>
      <c r="BE1709" s="419"/>
      <c r="BF1709" s="419"/>
      <c r="BG1709" s="418"/>
      <c r="BH1709" s="418"/>
      <c r="BI1709" s="418"/>
      <c r="BJ1709" s="418"/>
      <c r="BK1709" s="418"/>
      <c r="BL1709" s="418"/>
      <c r="BM1709" s="192"/>
      <c r="BN1709" s="418"/>
      <c r="BO1709" s="418"/>
      <c r="BP1709" s="418"/>
      <c r="BQ1709" s="418"/>
      <c r="BR1709" s="418"/>
      <c r="BS1709" s="418"/>
      <c r="BT1709" s="418"/>
      <c r="BU1709" s="418"/>
      <c r="BV1709" s="418"/>
      <c r="BW1709" s="418"/>
      <c r="BX1709" s="418"/>
      <c r="BY1709" s="418"/>
      <c r="BZ1709" s="418"/>
      <c r="CA1709" s="418"/>
      <c r="CB1709" s="418"/>
      <c r="CC1709" s="418"/>
      <c r="CD1709" s="418"/>
      <c r="CE1709" s="418"/>
      <c r="CF1709" s="418"/>
      <c r="CG1709" s="418"/>
      <c r="CH1709" s="418"/>
    </row>
    <row r="1710" spans="1:86" s="1362" customFormat="1">
      <c r="A1710" s="537" t="s">
        <v>39</v>
      </c>
      <c r="B1710" s="537" t="s">
        <v>39</v>
      </c>
      <c r="C1710" s="537" t="s">
        <v>736</v>
      </c>
      <c r="D1710" s="537">
        <v>2016</v>
      </c>
      <c r="E1710" s="1357" t="s">
        <v>24</v>
      </c>
      <c r="F1710" s="537" t="s">
        <v>101</v>
      </c>
      <c r="G1710" s="537" t="s">
        <v>752</v>
      </c>
      <c r="H1710" s="1358" t="s">
        <v>572</v>
      </c>
      <c r="I1710" s="537" t="s">
        <v>1389</v>
      </c>
      <c r="J1710" s="537" t="s">
        <v>1077</v>
      </c>
      <c r="K1710" s="369">
        <v>0</v>
      </c>
      <c r="L1710" s="369">
        <v>314</v>
      </c>
      <c r="M1710" s="369">
        <v>0</v>
      </c>
      <c r="N1710" s="1359">
        <f t="shared" si="26"/>
        <v>314</v>
      </c>
      <c r="O1710" s="1360"/>
      <c r="P1710" s="1361"/>
      <c r="Q1710" s="1361"/>
      <c r="R1710" s="1361"/>
      <c r="S1710" s="1361"/>
      <c r="T1710" s="1361"/>
      <c r="U1710" s="1361"/>
      <c r="V1710" s="1361"/>
      <c r="W1710" s="1361"/>
      <c r="X1710" s="1361"/>
      <c r="Y1710" s="1361"/>
      <c r="Z1710" s="1361"/>
      <c r="AA1710" s="1361"/>
      <c r="AB1710" s="1361"/>
      <c r="AC1710" s="1361"/>
      <c r="AD1710" s="1361"/>
      <c r="AE1710" s="1361"/>
      <c r="AF1710" s="1361"/>
      <c r="AG1710" s="1361"/>
      <c r="AH1710" s="1361"/>
      <c r="AI1710" s="1361"/>
      <c r="AJ1710" s="1361"/>
      <c r="AK1710" s="1361"/>
      <c r="AL1710" s="1361"/>
      <c r="AM1710" s="1361"/>
      <c r="AN1710" s="1361"/>
      <c r="AO1710" s="1361"/>
      <c r="AP1710" s="1361"/>
      <c r="AQ1710" s="1361"/>
      <c r="AR1710" s="1361"/>
      <c r="AS1710" s="1361"/>
      <c r="AT1710" s="1361"/>
      <c r="AU1710" s="1361"/>
      <c r="AV1710" s="1361"/>
      <c r="AW1710" s="1361"/>
      <c r="AX1710" s="1361"/>
      <c r="AY1710" s="1361"/>
      <c r="AZ1710" s="1361"/>
      <c r="BA1710" s="310"/>
      <c r="BB1710" s="310"/>
      <c r="BC1710" s="418"/>
      <c r="BD1710" s="418"/>
      <c r="BE1710" s="419"/>
      <c r="BF1710" s="419"/>
      <c r="BG1710" s="418"/>
      <c r="BH1710" s="418"/>
      <c r="BI1710" s="418"/>
      <c r="BJ1710" s="418"/>
      <c r="BK1710" s="418"/>
      <c r="BL1710" s="418"/>
      <c r="BM1710" s="192"/>
      <c r="BN1710" s="418"/>
      <c r="BO1710" s="418"/>
      <c r="BP1710" s="418"/>
      <c r="BQ1710" s="418"/>
      <c r="BR1710" s="418"/>
      <c r="BS1710" s="418"/>
      <c r="BT1710" s="418"/>
      <c r="BU1710" s="418"/>
      <c r="BV1710" s="418"/>
      <c r="BW1710" s="418"/>
      <c r="BX1710" s="418"/>
      <c r="BY1710" s="418"/>
      <c r="BZ1710" s="418"/>
      <c r="CA1710" s="418"/>
      <c r="CB1710" s="418"/>
      <c r="CC1710" s="418"/>
      <c r="CD1710" s="418"/>
      <c r="CE1710" s="418"/>
      <c r="CF1710" s="418"/>
      <c r="CG1710" s="418"/>
      <c r="CH1710" s="418"/>
    </row>
    <row r="1711" spans="1:86" s="1362" customFormat="1">
      <c r="A1711" s="537" t="s">
        <v>39</v>
      </c>
      <c r="B1711" s="537" t="s">
        <v>39</v>
      </c>
      <c r="C1711" s="537" t="s">
        <v>736</v>
      </c>
      <c r="D1711" s="537">
        <v>2016</v>
      </c>
      <c r="E1711" s="1357" t="s">
        <v>24</v>
      </c>
      <c r="F1711" s="537" t="s">
        <v>101</v>
      </c>
      <c r="G1711" s="537" t="s">
        <v>752</v>
      </c>
      <c r="H1711" s="1358" t="s">
        <v>1938</v>
      </c>
      <c r="I1711" s="537" t="s">
        <v>1389</v>
      </c>
      <c r="J1711" s="537" t="s">
        <v>1077</v>
      </c>
      <c r="K1711" s="369">
        <v>0</v>
      </c>
      <c r="L1711" s="369">
        <v>3</v>
      </c>
      <c r="M1711" s="369">
        <v>0</v>
      </c>
      <c r="N1711" s="1359">
        <f t="shared" si="26"/>
        <v>3</v>
      </c>
      <c r="O1711" s="1360"/>
      <c r="P1711" s="1361"/>
      <c r="Q1711" s="1361"/>
      <c r="R1711" s="1361"/>
      <c r="S1711" s="1361"/>
      <c r="T1711" s="1361"/>
      <c r="U1711" s="1361"/>
      <c r="V1711" s="1361"/>
      <c r="W1711" s="1361"/>
      <c r="X1711" s="1361"/>
      <c r="Y1711" s="1361"/>
      <c r="Z1711" s="1361"/>
      <c r="AA1711" s="1361"/>
      <c r="AB1711" s="1361"/>
      <c r="AC1711" s="1361"/>
      <c r="AD1711" s="1361"/>
      <c r="AE1711" s="1361"/>
      <c r="AF1711" s="1361"/>
      <c r="AG1711" s="1361"/>
      <c r="AH1711" s="1361"/>
      <c r="AI1711" s="1361"/>
      <c r="AJ1711" s="1361"/>
      <c r="AK1711" s="1361"/>
      <c r="AL1711" s="1361"/>
      <c r="AM1711" s="1361"/>
      <c r="AN1711" s="1361"/>
      <c r="AO1711" s="1361"/>
      <c r="AP1711" s="1361"/>
      <c r="AQ1711" s="1361"/>
      <c r="AR1711" s="1361"/>
      <c r="AS1711" s="1361"/>
      <c r="AT1711" s="1361"/>
      <c r="AU1711" s="1361"/>
      <c r="AV1711" s="1361"/>
      <c r="AW1711" s="1361"/>
      <c r="AX1711" s="1361"/>
      <c r="AY1711" s="1361"/>
      <c r="AZ1711" s="1361"/>
      <c r="BA1711" s="310"/>
      <c r="BB1711" s="310"/>
      <c r="BC1711" s="418"/>
      <c r="BD1711" s="418"/>
      <c r="BE1711" s="419"/>
      <c r="BF1711" s="419"/>
      <c r="BG1711" s="418"/>
      <c r="BH1711" s="418"/>
      <c r="BI1711" s="418"/>
      <c r="BJ1711" s="418"/>
      <c r="BK1711" s="418"/>
      <c r="BL1711" s="418"/>
      <c r="BM1711" s="192"/>
      <c r="BN1711" s="418"/>
      <c r="BO1711" s="418"/>
      <c r="BP1711" s="418"/>
      <c r="BQ1711" s="418"/>
      <c r="BR1711" s="418"/>
      <c r="BS1711" s="418"/>
      <c r="BT1711" s="418"/>
      <c r="BU1711" s="418"/>
      <c r="BV1711" s="418"/>
      <c r="BW1711" s="418"/>
      <c r="BX1711" s="418"/>
      <c r="BY1711" s="418"/>
      <c r="BZ1711" s="418"/>
      <c r="CA1711" s="418"/>
      <c r="CB1711" s="418"/>
      <c r="CC1711" s="418"/>
      <c r="CD1711" s="418"/>
      <c r="CE1711" s="418"/>
      <c r="CF1711" s="418"/>
      <c r="CG1711" s="418"/>
      <c r="CH1711" s="418"/>
    </row>
    <row r="1712" spans="1:86" s="1362" customFormat="1">
      <c r="A1712" s="537" t="s">
        <v>39</v>
      </c>
      <c r="B1712" s="537" t="s">
        <v>39</v>
      </c>
      <c r="C1712" s="537" t="s">
        <v>736</v>
      </c>
      <c r="D1712" s="537">
        <v>2016</v>
      </c>
      <c r="E1712" s="1357" t="s">
        <v>24</v>
      </c>
      <c r="F1712" s="537" t="s">
        <v>101</v>
      </c>
      <c r="G1712" s="537" t="s">
        <v>752</v>
      </c>
      <c r="H1712" s="1358" t="s">
        <v>1125</v>
      </c>
      <c r="I1712" s="1348" t="s">
        <v>2095</v>
      </c>
      <c r="J1712" s="537" t="s">
        <v>1077</v>
      </c>
      <c r="K1712" s="369">
        <v>0</v>
      </c>
      <c r="L1712" s="369">
        <v>26</v>
      </c>
      <c r="M1712" s="369">
        <v>0</v>
      </c>
      <c r="N1712" s="1359">
        <f t="shared" si="26"/>
        <v>26</v>
      </c>
      <c r="O1712" s="1360"/>
      <c r="P1712" s="1361"/>
      <c r="Q1712" s="1361"/>
      <c r="R1712" s="1361"/>
      <c r="S1712" s="1361"/>
      <c r="T1712" s="1361"/>
      <c r="U1712" s="1361"/>
      <c r="V1712" s="1361"/>
      <c r="W1712" s="1361"/>
      <c r="X1712" s="1361"/>
      <c r="Y1712" s="1361"/>
      <c r="Z1712" s="1361"/>
      <c r="AA1712" s="1361"/>
      <c r="AB1712" s="1361"/>
      <c r="AC1712" s="1361"/>
      <c r="AD1712" s="1361"/>
      <c r="AE1712" s="1361"/>
      <c r="AF1712" s="1361"/>
      <c r="AG1712" s="1361"/>
      <c r="AH1712" s="1361"/>
      <c r="AI1712" s="1361"/>
      <c r="AJ1712" s="1361"/>
      <c r="AK1712" s="1361"/>
      <c r="AL1712" s="1361"/>
      <c r="AM1712" s="1361"/>
      <c r="AN1712" s="1361"/>
      <c r="AO1712" s="1361"/>
      <c r="AP1712" s="1361"/>
      <c r="AQ1712" s="1361"/>
      <c r="AR1712" s="1361"/>
      <c r="AS1712" s="1361"/>
      <c r="AT1712" s="1361"/>
      <c r="AU1712" s="1361"/>
      <c r="AV1712" s="1361"/>
      <c r="AW1712" s="1361"/>
      <c r="AX1712" s="1361"/>
      <c r="AY1712" s="1361"/>
      <c r="AZ1712" s="1361"/>
      <c r="BA1712" s="310"/>
      <c r="BB1712" s="310"/>
      <c r="BC1712" s="418"/>
      <c r="BD1712" s="418"/>
      <c r="BE1712" s="419"/>
      <c r="BF1712" s="419"/>
      <c r="BG1712" s="418"/>
      <c r="BH1712" s="418"/>
      <c r="BI1712" s="418"/>
      <c r="BJ1712" s="418"/>
      <c r="BK1712" s="418"/>
      <c r="BL1712" s="418"/>
      <c r="BM1712" s="192"/>
      <c r="BN1712" s="418"/>
      <c r="BO1712" s="418"/>
      <c r="BP1712" s="418"/>
      <c r="BQ1712" s="418"/>
      <c r="BR1712" s="418"/>
      <c r="BS1712" s="418"/>
      <c r="BT1712" s="418"/>
      <c r="BU1712" s="418"/>
      <c r="BV1712" s="418"/>
      <c r="BW1712" s="418"/>
      <c r="BX1712" s="418"/>
      <c r="BY1712" s="418"/>
      <c r="BZ1712" s="418"/>
      <c r="CA1712" s="418"/>
      <c r="CB1712" s="418"/>
      <c r="CC1712" s="418"/>
      <c r="CD1712" s="418"/>
      <c r="CE1712" s="418"/>
      <c r="CF1712" s="418"/>
      <c r="CG1712" s="418"/>
      <c r="CH1712" s="418"/>
    </row>
    <row r="1713" spans="1:86" s="1362" customFormat="1">
      <c r="A1713" s="537" t="s">
        <v>39</v>
      </c>
      <c r="B1713" s="537" t="s">
        <v>39</v>
      </c>
      <c r="C1713" s="537" t="s">
        <v>736</v>
      </c>
      <c r="D1713" s="537">
        <v>2016</v>
      </c>
      <c r="E1713" s="1357" t="s">
        <v>24</v>
      </c>
      <c r="F1713" s="537" t="s">
        <v>101</v>
      </c>
      <c r="G1713" s="537" t="s">
        <v>752</v>
      </c>
      <c r="H1713" s="1358" t="s">
        <v>592</v>
      </c>
      <c r="I1713" s="1348" t="s">
        <v>2095</v>
      </c>
      <c r="J1713" s="537" t="s">
        <v>1077</v>
      </c>
      <c r="K1713" s="369">
        <v>0</v>
      </c>
      <c r="L1713" s="369">
        <v>1</v>
      </c>
      <c r="M1713" s="369">
        <v>0</v>
      </c>
      <c r="N1713" s="1359">
        <f t="shared" si="26"/>
        <v>1</v>
      </c>
      <c r="O1713" s="1360"/>
      <c r="P1713" s="1361"/>
      <c r="Q1713" s="1361"/>
      <c r="R1713" s="1361"/>
      <c r="S1713" s="1361"/>
      <c r="T1713" s="1361"/>
      <c r="U1713" s="1361"/>
      <c r="V1713" s="1361"/>
      <c r="W1713" s="1361"/>
      <c r="X1713" s="1361"/>
      <c r="Y1713" s="1361"/>
      <c r="Z1713" s="1361"/>
      <c r="AA1713" s="1361"/>
      <c r="AB1713" s="1361"/>
      <c r="AC1713" s="1361"/>
      <c r="AD1713" s="1361"/>
      <c r="AE1713" s="1361"/>
      <c r="AF1713" s="1361"/>
      <c r="AG1713" s="1361"/>
      <c r="AH1713" s="1361"/>
      <c r="AI1713" s="1361"/>
      <c r="AJ1713" s="1361"/>
      <c r="AK1713" s="1361"/>
      <c r="AL1713" s="1361"/>
      <c r="AM1713" s="1361"/>
      <c r="AN1713" s="1361"/>
      <c r="AO1713" s="1361"/>
      <c r="AP1713" s="1361"/>
      <c r="AQ1713" s="1361"/>
      <c r="AR1713" s="1361"/>
      <c r="AS1713" s="1361"/>
      <c r="AT1713" s="1361"/>
      <c r="AU1713" s="1361"/>
      <c r="AV1713" s="1361"/>
      <c r="AW1713" s="1361"/>
      <c r="AX1713" s="1361"/>
      <c r="AY1713" s="1361"/>
      <c r="AZ1713" s="1361"/>
      <c r="BA1713" s="310"/>
      <c r="BB1713" s="310"/>
      <c r="BC1713" s="418"/>
      <c r="BD1713" s="418"/>
      <c r="BE1713" s="419"/>
      <c r="BF1713" s="419"/>
      <c r="BG1713" s="418"/>
      <c r="BH1713" s="418"/>
      <c r="BI1713" s="418"/>
      <c r="BJ1713" s="418"/>
      <c r="BK1713" s="418"/>
      <c r="BL1713" s="418"/>
      <c r="BM1713" s="192"/>
      <c r="BN1713" s="418"/>
      <c r="BO1713" s="418"/>
      <c r="BP1713" s="418"/>
      <c r="BQ1713" s="418"/>
      <c r="BR1713" s="418"/>
      <c r="BS1713" s="418"/>
      <c r="BT1713" s="418"/>
      <c r="BU1713" s="418"/>
      <c r="BV1713" s="418"/>
      <c r="BW1713" s="418"/>
      <c r="BX1713" s="418"/>
      <c r="BY1713" s="418"/>
      <c r="BZ1713" s="418"/>
      <c r="CA1713" s="418"/>
      <c r="CB1713" s="418"/>
      <c r="CC1713" s="418"/>
      <c r="CD1713" s="418"/>
      <c r="CE1713" s="418"/>
      <c r="CF1713" s="418"/>
      <c r="CG1713" s="418"/>
      <c r="CH1713" s="418"/>
    </row>
    <row r="1714" spans="1:86" s="1362" customFormat="1">
      <c r="A1714" s="537" t="s">
        <v>39</v>
      </c>
      <c r="B1714" s="537" t="s">
        <v>39</v>
      </c>
      <c r="C1714" s="537" t="s">
        <v>736</v>
      </c>
      <c r="D1714" s="537">
        <v>2016</v>
      </c>
      <c r="E1714" s="1357" t="s">
        <v>24</v>
      </c>
      <c r="F1714" s="537" t="s">
        <v>101</v>
      </c>
      <c r="G1714" s="537" t="s">
        <v>752</v>
      </c>
      <c r="H1714" s="1358" t="s">
        <v>1146</v>
      </c>
      <c r="I1714" s="1348" t="s">
        <v>2095</v>
      </c>
      <c r="J1714" s="537" t="s">
        <v>1077</v>
      </c>
      <c r="K1714" s="369">
        <v>0</v>
      </c>
      <c r="L1714" s="369">
        <v>1</v>
      </c>
      <c r="M1714" s="369">
        <v>0</v>
      </c>
      <c r="N1714" s="1359">
        <f t="shared" si="26"/>
        <v>1</v>
      </c>
      <c r="O1714" s="1360"/>
      <c r="P1714" s="1361"/>
      <c r="Q1714" s="1361"/>
      <c r="R1714" s="1361"/>
      <c r="S1714" s="1361"/>
      <c r="T1714" s="1361"/>
      <c r="U1714" s="1361"/>
      <c r="V1714" s="1361"/>
      <c r="W1714" s="1361"/>
      <c r="X1714" s="1361"/>
      <c r="Y1714" s="1361"/>
      <c r="Z1714" s="1361"/>
      <c r="AA1714" s="1361"/>
      <c r="AB1714" s="1361"/>
      <c r="AC1714" s="1361"/>
      <c r="AD1714" s="1361"/>
      <c r="AE1714" s="1361"/>
      <c r="AF1714" s="1361"/>
      <c r="AG1714" s="1361"/>
      <c r="AH1714" s="1361"/>
      <c r="AI1714" s="1361"/>
      <c r="AJ1714" s="1361"/>
      <c r="AK1714" s="1361"/>
      <c r="AL1714" s="1361"/>
      <c r="AM1714" s="1361"/>
      <c r="AN1714" s="1361"/>
      <c r="AO1714" s="1361"/>
      <c r="AP1714" s="1361"/>
      <c r="AQ1714" s="1361"/>
      <c r="AR1714" s="1361"/>
      <c r="AS1714" s="1361"/>
      <c r="AT1714" s="1361"/>
      <c r="AU1714" s="1361"/>
      <c r="AV1714" s="1361"/>
      <c r="AW1714" s="1361"/>
      <c r="AX1714" s="1361"/>
      <c r="AY1714" s="1361"/>
      <c r="AZ1714" s="1361"/>
      <c r="BA1714" s="310"/>
      <c r="BB1714" s="310"/>
      <c r="BC1714" s="418"/>
      <c r="BD1714" s="418"/>
      <c r="BE1714" s="419"/>
      <c r="BF1714" s="419"/>
      <c r="BG1714" s="418"/>
      <c r="BH1714" s="418"/>
      <c r="BI1714" s="418"/>
      <c r="BJ1714" s="418"/>
      <c r="BK1714" s="418"/>
      <c r="BL1714" s="418"/>
      <c r="BM1714" s="192"/>
      <c r="BN1714" s="418"/>
      <c r="BO1714" s="418"/>
      <c r="BP1714" s="418"/>
      <c r="BQ1714" s="418"/>
      <c r="BR1714" s="418"/>
      <c r="BS1714" s="418"/>
      <c r="BT1714" s="418"/>
      <c r="BU1714" s="418"/>
      <c r="BV1714" s="418"/>
      <c r="BW1714" s="418"/>
      <c r="BX1714" s="418"/>
      <c r="BY1714" s="418"/>
      <c r="BZ1714" s="418"/>
      <c r="CA1714" s="418"/>
      <c r="CB1714" s="418"/>
      <c r="CC1714" s="418"/>
      <c r="CD1714" s="418"/>
      <c r="CE1714" s="418"/>
      <c r="CF1714" s="418"/>
      <c r="CG1714" s="418"/>
      <c r="CH1714" s="418"/>
    </row>
    <row r="1715" spans="1:86" s="1362" customFormat="1">
      <c r="A1715" s="537" t="s">
        <v>39</v>
      </c>
      <c r="B1715" s="537" t="s">
        <v>39</v>
      </c>
      <c r="C1715" s="537" t="s">
        <v>736</v>
      </c>
      <c r="D1715" s="537">
        <v>2016</v>
      </c>
      <c r="E1715" s="1357" t="s">
        <v>24</v>
      </c>
      <c r="F1715" s="537" t="s">
        <v>101</v>
      </c>
      <c r="G1715" s="537" t="s">
        <v>752</v>
      </c>
      <c r="H1715" s="1358" t="s">
        <v>1935</v>
      </c>
      <c r="I1715" s="537" t="s">
        <v>2797</v>
      </c>
      <c r="J1715" s="537" t="s">
        <v>1077</v>
      </c>
      <c r="K1715" s="369">
        <v>0</v>
      </c>
      <c r="L1715" s="369">
        <v>67</v>
      </c>
      <c r="M1715" s="369">
        <v>0</v>
      </c>
      <c r="N1715" s="1359">
        <f t="shared" si="26"/>
        <v>67</v>
      </c>
      <c r="O1715" s="1360"/>
      <c r="P1715" s="1361"/>
      <c r="Q1715" s="1361"/>
      <c r="R1715" s="1361"/>
      <c r="S1715" s="1361"/>
      <c r="T1715" s="1361"/>
      <c r="U1715" s="1361"/>
      <c r="V1715" s="1361"/>
      <c r="W1715" s="1361"/>
      <c r="X1715" s="1361"/>
      <c r="Y1715" s="1361"/>
      <c r="Z1715" s="1361"/>
      <c r="AA1715" s="1361"/>
      <c r="AB1715" s="1361"/>
      <c r="AC1715" s="1361"/>
      <c r="AD1715" s="1361"/>
      <c r="AE1715" s="1361"/>
      <c r="AF1715" s="1361"/>
      <c r="AG1715" s="1361"/>
      <c r="AH1715" s="1361"/>
      <c r="AI1715" s="1361"/>
      <c r="AJ1715" s="1361"/>
      <c r="AK1715" s="1361"/>
      <c r="AL1715" s="1361"/>
      <c r="AM1715" s="1361"/>
      <c r="AN1715" s="1361"/>
      <c r="AO1715" s="1361"/>
      <c r="AP1715" s="1361"/>
      <c r="AQ1715" s="1361"/>
      <c r="AR1715" s="1361"/>
      <c r="AS1715" s="1361"/>
      <c r="AT1715" s="1361"/>
      <c r="AU1715" s="1361"/>
      <c r="AV1715" s="1361"/>
      <c r="AW1715" s="1361"/>
      <c r="AX1715" s="1361"/>
      <c r="AY1715" s="1361"/>
      <c r="AZ1715" s="1361"/>
      <c r="BA1715" s="310"/>
      <c r="BB1715" s="310"/>
      <c r="BC1715" s="418"/>
      <c r="BD1715" s="418"/>
      <c r="BE1715" s="419"/>
      <c r="BF1715" s="419"/>
      <c r="BG1715" s="418"/>
      <c r="BH1715" s="418"/>
      <c r="BI1715" s="418"/>
      <c r="BJ1715" s="418"/>
      <c r="BK1715" s="418"/>
      <c r="BL1715" s="418"/>
      <c r="BM1715" s="192"/>
      <c r="BN1715" s="418"/>
      <c r="BO1715" s="418"/>
      <c r="BP1715" s="418"/>
      <c r="BQ1715" s="418"/>
      <c r="BR1715" s="418"/>
      <c r="BS1715" s="418"/>
      <c r="BT1715" s="418"/>
      <c r="BU1715" s="418"/>
      <c r="BV1715" s="418"/>
      <c r="BW1715" s="418"/>
      <c r="BX1715" s="418"/>
      <c r="BY1715" s="418"/>
      <c r="BZ1715" s="418"/>
      <c r="CA1715" s="418"/>
      <c r="CB1715" s="418"/>
      <c r="CC1715" s="418"/>
      <c r="CD1715" s="418"/>
      <c r="CE1715" s="418"/>
      <c r="CF1715" s="418"/>
      <c r="CG1715" s="418"/>
      <c r="CH1715" s="418"/>
    </row>
    <row r="1716" spans="1:86" s="1362" customFormat="1">
      <c r="A1716" s="537" t="s">
        <v>39</v>
      </c>
      <c r="B1716" s="537" t="s">
        <v>39</v>
      </c>
      <c r="C1716" s="537" t="s">
        <v>736</v>
      </c>
      <c r="D1716" s="537">
        <v>2016</v>
      </c>
      <c r="E1716" s="1357" t="s">
        <v>24</v>
      </c>
      <c r="F1716" s="537" t="s">
        <v>101</v>
      </c>
      <c r="G1716" s="537" t="s">
        <v>752</v>
      </c>
      <c r="H1716" s="1358" t="s">
        <v>1159</v>
      </c>
      <c r="I1716" s="537" t="s">
        <v>2797</v>
      </c>
      <c r="J1716" s="537" t="s">
        <v>1077</v>
      </c>
      <c r="K1716" s="369">
        <v>0</v>
      </c>
      <c r="L1716" s="369">
        <v>333</v>
      </c>
      <c r="M1716" s="369">
        <v>0</v>
      </c>
      <c r="N1716" s="1359">
        <f t="shared" si="26"/>
        <v>333</v>
      </c>
      <c r="O1716" s="1360"/>
      <c r="P1716" s="1361"/>
      <c r="Q1716" s="1361"/>
      <c r="R1716" s="1361"/>
      <c r="S1716" s="1361"/>
      <c r="T1716" s="1361"/>
      <c r="U1716" s="1361"/>
      <c r="V1716" s="1361"/>
      <c r="W1716" s="1361"/>
      <c r="X1716" s="1361"/>
      <c r="Y1716" s="1361"/>
      <c r="Z1716" s="1361"/>
      <c r="AA1716" s="1361"/>
      <c r="AB1716" s="1361"/>
      <c r="AC1716" s="1361"/>
      <c r="AD1716" s="1361"/>
      <c r="AE1716" s="1361"/>
      <c r="AF1716" s="1361"/>
      <c r="AG1716" s="1361"/>
      <c r="AH1716" s="1361"/>
      <c r="AI1716" s="1361"/>
      <c r="AJ1716" s="1361"/>
      <c r="AK1716" s="1361"/>
      <c r="AL1716" s="1361"/>
      <c r="AM1716" s="1361"/>
      <c r="AN1716" s="1361"/>
      <c r="AO1716" s="1361"/>
      <c r="AP1716" s="1361"/>
      <c r="AQ1716" s="1361"/>
      <c r="AR1716" s="1361"/>
      <c r="AS1716" s="1361"/>
      <c r="AT1716" s="1361"/>
      <c r="AU1716" s="1361"/>
      <c r="AV1716" s="1361"/>
      <c r="AW1716" s="1361"/>
      <c r="AX1716" s="1361"/>
      <c r="AY1716" s="1361"/>
      <c r="AZ1716" s="1361"/>
      <c r="BA1716" s="310"/>
      <c r="BB1716" s="310"/>
      <c r="BC1716" s="418"/>
      <c r="BD1716" s="418"/>
      <c r="BE1716" s="419"/>
      <c r="BF1716" s="419"/>
      <c r="BG1716" s="418"/>
      <c r="BH1716" s="418"/>
      <c r="BI1716" s="418"/>
      <c r="BJ1716" s="418"/>
      <c r="BK1716" s="418"/>
      <c r="BL1716" s="418"/>
      <c r="BM1716" s="192"/>
      <c r="BN1716" s="418"/>
      <c r="BO1716" s="418"/>
      <c r="BP1716" s="418"/>
      <c r="BQ1716" s="418"/>
      <c r="BR1716" s="418"/>
      <c r="BS1716" s="418"/>
      <c r="BT1716" s="418"/>
      <c r="BU1716" s="418"/>
      <c r="BV1716" s="418"/>
      <c r="BW1716" s="418"/>
      <c r="BX1716" s="418"/>
      <c r="BY1716" s="418"/>
      <c r="BZ1716" s="418"/>
      <c r="CA1716" s="418"/>
      <c r="CB1716" s="418"/>
      <c r="CC1716" s="418"/>
      <c r="CD1716" s="418"/>
      <c r="CE1716" s="418"/>
      <c r="CF1716" s="418"/>
      <c r="CG1716" s="418"/>
      <c r="CH1716" s="418"/>
    </row>
    <row r="1717" spans="1:86" s="1362" customFormat="1">
      <c r="A1717" s="537" t="s">
        <v>39</v>
      </c>
      <c r="B1717" s="537" t="s">
        <v>39</v>
      </c>
      <c r="C1717" s="537" t="s">
        <v>736</v>
      </c>
      <c r="D1717" s="537">
        <v>2016</v>
      </c>
      <c r="E1717" s="1357" t="s">
        <v>24</v>
      </c>
      <c r="F1717" s="537" t="s">
        <v>101</v>
      </c>
      <c r="G1717" s="537" t="s">
        <v>752</v>
      </c>
      <c r="H1717" s="1358" t="s">
        <v>1126</v>
      </c>
      <c r="I1717" s="537" t="s">
        <v>2797</v>
      </c>
      <c r="J1717" s="537" t="s">
        <v>1077</v>
      </c>
      <c r="K1717" s="369">
        <v>0</v>
      </c>
      <c r="L1717" s="369">
        <v>16</v>
      </c>
      <c r="M1717" s="369">
        <v>0</v>
      </c>
      <c r="N1717" s="1359">
        <f t="shared" si="26"/>
        <v>16</v>
      </c>
      <c r="O1717" s="1360"/>
      <c r="P1717" s="1361"/>
      <c r="Q1717" s="1361"/>
      <c r="R1717" s="1361"/>
      <c r="S1717" s="1361"/>
      <c r="T1717" s="1361"/>
      <c r="U1717" s="1361"/>
      <c r="V1717" s="1361"/>
      <c r="W1717" s="1361"/>
      <c r="X1717" s="1361"/>
      <c r="Y1717" s="1361"/>
      <c r="Z1717" s="1361"/>
      <c r="AA1717" s="1361"/>
      <c r="AB1717" s="1361"/>
      <c r="AC1717" s="1361"/>
      <c r="AD1717" s="1361"/>
      <c r="AE1717" s="1361"/>
      <c r="AF1717" s="1361"/>
      <c r="AG1717" s="1361"/>
      <c r="AH1717" s="1361"/>
      <c r="AI1717" s="1361"/>
      <c r="AJ1717" s="1361"/>
      <c r="AK1717" s="1361"/>
      <c r="AL1717" s="1361"/>
      <c r="AM1717" s="1361"/>
      <c r="AN1717" s="1361"/>
      <c r="AO1717" s="1361"/>
      <c r="AP1717" s="1361"/>
      <c r="AQ1717" s="1361"/>
      <c r="AR1717" s="1361"/>
      <c r="AS1717" s="1361"/>
      <c r="AT1717" s="1361"/>
      <c r="AU1717" s="1361"/>
      <c r="AV1717" s="1361"/>
      <c r="AW1717" s="1361"/>
      <c r="AX1717" s="1361"/>
      <c r="AY1717" s="1361"/>
      <c r="AZ1717" s="1361"/>
      <c r="BA1717" s="310"/>
      <c r="BB1717" s="310"/>
      <c r="BC1717" s="418"/>
      <c r="BD1717" s="418"/>
      <c r="BE1717" s="419"/>
      <c r="BF1717" s="419"/>
      <c r="BG1717" s="418"/>
      <c r="BH1717" s="418"/>
      <c r="BI1717" s="418"/>
      <c r="BJ1717" s="418"/>
      <c r="BK1717" s="418"/>
      <c r="BL1717" s="418"/>
      <c r="BM1717" s="192"/>
      <c r="BN1717" s="418"/>
      <c r="BO1717" s="418"/>
      <c r="BP1717" s="418"/>
      <c r="BQ1717" s="418"/>
      <c r="BR1717" s="418"/>
      <c r="BS1717" s="418"/>
      <c r="BT1717" s="418"/>
      <c r="BU1717" s="418"/>
      <c r="BV1717" s="418"/>
      <c r="BW1717" s="418"/>
      <c r="BX1717" s="418"/>
      <c r="BY1717" s="418"/>
      <c r="BZ1717" s="418"/>
      <c r="CA1717" s="418"/>
      <c r="CB1717" s="418"/>
      <c r="CC1717" s="418"/>
      <c r="CD1717" s="418"/>
      <c r="CE1717" s="418"/>
      <c r="CF1717" s="418"/>
      <c r="CG1717" s="418"/>
      <c r="CH1717" s="418"/>
    </row>
    <row r="1718" spans="1:86" s="1362" customFormat="1">
      <c r="A1718" s="537" t="s">
        <v>39</v>
      </c>
      <c r="B1718" s="537" t="s">
        <v>39</v>
      </c>
      <c r="C1718" s="537" t="s">
        <v>736</v>
      </c>
      <c r="D1718" s="537">
        <v>2016</v>
      </c>
      <c r="E1718" s="1357" t="s">
        <v>24</v>
      </c>
      <c r="F1718" s="537" t="s">
        <v>101</v>
      </c>
      <c r="G1718" s="537" t="s">
        <v>752</v>
      </c>
      <c r="H1718" s="1358" t="s">
        <v>1152</v>
      </c>
      <c r="I1718" s="537" t="s">
        <v>2797</v>
      </c>
      <c r="J1718" s="537" t="s">
        <v>1077</v>
      </c>
      <c r="K1718" s="369">
        <v>0</v>
      </c>
      <c r="L1718" s="369">
        <v>239</v>
      </c>
      <c r="M1718" s="369">
        <v>0</v>
      </c>
      <c r="N1718" s="1359">
        <f t="shared" si="26"/>
        <v>239</v>
      </c>
      <c r="O1718" s="1360"/>
      <c r="P1718" s="1361"/>
      <c r="Q1718" s="1361"/>
      <c r="R1718" s="1361"/>
      <c r="S1718" s="1361"/>
      <c r="T1718" s="1361"/>
      <c r="U1718" s="1361"/>
      <c r="V1718" s="1361"/>
      <c r="W1718" s="1361"/>
      <c r="X1718" s="1361"/>
      <c r="Y1718" s="1361"/>
      <c r="Z1718" s="1361"/>
      <c r="AA1718" s="1361"/>
      <c r="AB1718" s="1361"/>
      <c r="AC1718" s="1361"/>
      <c r="AD1718" s="1361"/>
      <c r="AE1718" s="1361"/>
      <c r="AF1718" s="1361"/>
      <c r="AG1718" s="1361"/>
      <c r="AH1718" s="1361"/>
      <c r="AI1718" s="1361"/>
      <c r="AJ1718" s="1361"/>
      <c r="AK1718" s="1361"/>
      <c r="AL1718" s="1361"/>
      <c r="AM1718" s="1361"/>
      <c r="AN1718" s="1361"/>
      <c r="AO1718" s="1361"/>
      <c r="AP1718" s="1361"/>
      <c r="AQ1718" s="1361"/>
      <c r="AR1718" s="1361"/>
      <c r="AS1718" s="1361"/>
      <c r="AT1718" s="1361"/>
      <c r="AU1718" s="1361"/>
      <c r="AV1718" s="1361"/>
      <c r="AW1718" s="1361"/>
      <c r="AX1718" s="1361"/>
      <c r="AY1718" s="1361"/>
      <c r="AZ1718" s="1361"/>
      <c r="BA1718" s="310"/>
      <c r="BB1718" s="310"/>
      <c r="BC1718" s="418"/>
      <c r="BD1718" s="418"/>
      <c r="BE1718" s="419"/>
      <c r="BF1718" s="419"/>
      <c r="BG1718" s="418"/>
      <c r="BH1718" s="418"/>
      <c r="BI1718" s="418"/>
      <c r="BJ1718" s="418"/>
      <c r="BK1718" s="418"/>
      <c r="BL1718" s="418"/>
      <c r="BM1718" s="192"/>
      <c r="BN1718" s="418"/>
      <c r="BO1718" s="418"/>
      <c r="BP1718" s="418"/>
      <c r="BQ1718" s="418"/>
      <c r="BR1718" s="418"/>
      <c r="BS1718" s="418"/>
      <c r="BT1718" s="418"/>
      <c r="BU1718" s="418"/>
      <c r="BV1718" s="418"/>
      <c r="BW1718" s="418"/>
      <c r="BX1718" s="418"/>
      <c r="BY1718" s="418"/>
      <c r="BZ1718" s="418"/>
      <c r="CA1718" s="418"/>
      <c r="CB1718" s="418"/>
      <c r="CC1718" s="418"/>
      <c r="CD1718" s="418"/>
      <c r="CE1718" s="418"/>
      <c r="CF1718" s="418"/>
      <c r="CG1718" s="418"/>
      <c r="CH1718" s="418"/>
    </row>
    <row r="1719" spans="1:86" s="1362" customFormat="1">
      <c r="A1719" s="537" t="s">
        <v>39</v>
      </c>
      <c r="B1719" s="537" t="s">
        <v>39</v>
      </c>
      <c r="C1719" s="537" t="s">
        <v>736</v>
      </c>
      <c r="D1719" s="537">
        <v>2016</v>
      </c>
      <c r="E1719" s="1357" t="s">
        <v>24</v>
      </c>
      <c r="F1719" s="537" t="s">
        <v>101</v>
      </c>
      <c r="G1719" s="537" t="s">
        <v>752</v>
      </c>
      <c r="H1719" s="1358" t="s">
        <v>594</v>
      </c>
      <c r="I1719" s="537" t="s">
        <v>1389</v>
      </c>
      <c r="J1719" s="537" t="s">
        <v>1077</v>
      </c>
      <c r="K1719" s="369">
        <v>0</v>
      </c>
      <c r="L1719" s="369">
        <v>924</v>
      </c>
      <c r="M1719" s="369">
        <v>0</v>
      </c>
      <c r="N1719" s="1359">
        <f t="shared" si="26"/>
        <v>924</v>
      </c>
      <c r="O1719" s="1360"/>
      <c r="P1719" s="1361"/>
      <c r="Q1719" s="1361"/>
      <c r="R1719" s="1361"/>
      <c r="S1719" s="1361"/>
      <c r="T1719" s="1361"/>
      <c r="U1719" s="1361"/>
      <c r="V1719" s="1361"/>
      <c r="W1719" s="1361"/>
      <c r="X1719" s="1361"/>
      <c r="Y1719" s="1361"/>
      <c r="Z1719" s="1361"/>
      <c r="AA1719" s="1361"/>
      <c r="AB1719" s="1361"/>
      <c r="AC1719" s="1361"/>
      <c r="AD1719" s="1361"/>
      <c r="AE1719" s="1361"/>
      <c r="AF1719" s="1361"/>
      <c r="AG1719" s="1361"/>
      <c r="AH1719" s="1361"/>
      <c r="AI1719" s="1361"/>
      <c r="AJ1719" s="1361"/>
      <c r="AK1719" s="1361"/>
      <c r="AL1719" s="1361"/>
      <c r="AM1719" s="1361"/>
      <c r="AN1719" s="1361"/>
      <c r="AO1719" s="1361"/>
      <c r="AP1719" s="1361"/>
      <c r="AQ1719" s="1361"/>
      <c r="AR1719" s="1361"/>
      <c r="AS1719" s="1361"/>
      <c r="AT1719" s="1361"/>
      <c r="AU1719" s="1361"/>
      <c r="AV1719" s="1361"/>
      <c r="AW1719" s="1361"/>
      <c r="AX1719" s="1361"/>
      <c r="AY1719" s="1361"/>
      <c r="AZ1719" s="1361"/>
      <c r="BA1719" s="310"/>
      <c r="BB1719" s="310"/>
      <c r="BC1719" s="418"/>
      <c r="BD1719" s="418"/>
      <c r="BE1719" s="419"/>
      <c r="BF1719" s="419"/>
      <c r="BG1719" s="418"/>
      <c r="BH1719" s="418"/>
      <c r="BI1719" s="418"/>
      <c r="BJ1719" s="418"/>
      <c r="BK1719" s="418"/>
      <c r="BL1719" s="418"/>
      <c r="BM1719" s="192"/>
      <c r="BN1719" s="418"/>
      <c r="BO1719" s="418"/>
      <c r="BP1719" s="418"/>
      <c r="BQ1719" s="418"/>
      <c r="BR1719" s="418"/>
      <c r="BS1719" s="418"/>
      <c r="BT1719" s="418"/>
      <c r="BU1719" s="418"/>
      <c r="BV1719" s="418"/>
      <c r="BW1719" s="418"/>
      <c r="BX1719" s="418"/>
      <c r="BY1719" s="418"/>
      <c r="BZ1719" s="418"/>
      <c r="CA1719" s="418"/>
      <c r="CB1719" s="418"/>
      <c r="CC1719" s="418"/>
      <c r="CD1719" s="418"/>
      <c r="CE1719" s="418"/>
      <c r="CF1719" s="418"/>
      <c r="CG1719" s="418"/>
      <c r="CH1719" s="418"/>
    </row>
    <row r="1720" spans="1:86" s="1362" customFormat="1">
      <c r="A1720" s="537" t="s">
        <v>39</v>
      </c>
      <c r="B1720" s="537" t="s">
        <v>39</v>
      </c>
      <c r="C1720" s="537" t="s">
        <v>736</v>
      </c>
      <c r="D1720" s="537">
        <v>2016</v>
      </c>
      <c r="E1720" s="1357" t="s">
        <v>24</v>
      </c>
      <c r="F1720" s="537" t="s">
        <v>101</v>
      </c>
      <c r="G1720" s="537" t="s">
        <v>752</v>
      </c>
      <c r="H1720" s="1358" t="s">
        <v>599</v>
      </c>
      <c r="I1720" s="1348" t="s">
        <v>2095</v>
      </c>
      <c r="J1720" s="537" t="s">
        <v>1077</v>
      </c>
      <c r="K1720" s="369">
        <v>0</v>
      </c>
      <c r="L1720" s="369">
        <v>82</v>
      </c>
      <c r="M1720" s="369">
        <v>0</v>
      </c>
      <c r="N1720" s="1359">
        <f t="shared" si="26"/>
        <v>82</v>
      </c>
      <c r="O1720" s="1360"/>
      <c r="P1720" s="1361"/>
      <c r="Q1720" s="1361"/>
      <c r="R1720" s="1361"/>
      <c r="S1720" s="1361"/>
      <c r="T1720" s="1361"/>
      <c r="U1720" s="1361"/>
      <c r="V1720" s="1361"/>
      <c r="W1720" s="1361"/>
      <c r="X1720" s="1361"/>
      <c r="Y1720" s="1361"/>
      <c r="Z1720" s="1361"/>
      <c r="AA1720" s="1361"/>
      <c r="AB1720" s="1361"/>
      <c r="AC1720" s="1361"/>
      <c r="AD1720" s="1361"/>
      <c r="AE1720" s="1361"/>
      <c r="AF1720" s="1361"/>
      <c r="AG1720" s="1361"/>
      <c r="AH1720" s="1361"/>
      <c r="AI1720" s="1361"/>
      <c r="AJ1720" s="1361"/>
      <c r="AK1720" s="1361"/>
      <c r="AL1720" s="1361"/>
      <c r="AM1720" s="1361"/>
      <c r="AN1720" s="1361"/>
      <c r="AO1720" s="1361"/>
      <c r="AP1720" s="1361"/>
      <c r="AQ1720" s="1361"/>
      <c r="AR1720" s="1361"/>
      <c r="AS1720" s="1361"/>
      <c r="AT1720" s="1361"/>
      <c r="AU1720" s="1361"/>
      <c r="AV1720" s="1361"/>
      <c r="AW1720" s="1361"/>
      <c r="AX1720" s="1361"/>
      <c r="AY1720" s="1361"/>
      <c r="AZ1720" s="1361"/>
      <c r="BA1720" s="310"/>
      <c r="BB1720" s="310"/>
      <c r="BC1720" s="418"/>
      <c r="BD1720" s="418"/>
      <c r="BE1720" s="419"/>
      <c r="BF1720" s="419"/>
      <c r="BG1720" s="418"/>
      <c r="BH1720" s="418"/>
      <c r="BI1720" s="418"/>
      <c r="BJ1720" s="418"/>
      <c r="BK1720" s="418"/>
      <c r="BL1720" s="418"/>
      <c r="BM1720" s="192"/>
      <c r="BN1720" s="418"/>
      <c r="BO1720" s="418"/>
      <c r="BP1720" s="418"/>
      <c r="BQ1720" s="418"/>
      <c r="BR1720" s="418"/>
      <c r="BS1720" s="418"/>
      <c r="BT1720" s="418"/>
      <c r="BU1720" s="418"/>
      <c r="BV1720" s="418"/>
      <c r="BW1720" s="418"/>
      <c r="BX1720" s="418"/>
      <c r="BY1720" s="418"/>
      <c r="BZ1720" s="418"/>
      <c r="CA1720" s="418"/>
      <c r="CB1720" s="418"/>
      <c r="CC1720" s="418"/>
      <c r="CD1720" s="418"/>
      <c r="CE1720" s="418"/>
      <c r="CF1720" s="418"/>
      <c r="CG1720" s="418"/>
      <c r="CH1720" s="418"/>
    </row>
    <row r="1721" spans="1:86" s="1362" customFormat="1">
      <c r="A1721" s="537" t="s">
        <v>39</v>
      </c>
      <c r="B1721" s="537" t="s">
        <v>39</v>
      </c>
      <c r="C1721" s="537" t="s">
        <v>736</v>
      </c>
      <c r="D1721" s="537">
        <v>2016</v>
      </c>
      <c r="E1721" s="1357" t="s">
        <v>24</v>
      </c>
      <c r="F1721" s="537" t="s">
        <v>101</v>
      </c>
      <c r="G1721" s="537" t="s">
        <v>752</v>
      </c>
      <c r="H1721" s="1358" t="s">
        <v>83</v>
      </c>
      <c r="I1721" s="537" t="s">
        <v>1389</v>
      </c>
      <c r="J1721" s="537" t="s">
        <v>1077</v>
      </c>
      <c r="K1721" s="369">
        <v>0</v>
      </c>
      <c r="L1721" s="369">
        <v>14</v>
      </c>
      <c r="M1721" s="369">
        <v>0</v>
      </c>
      <c r="N1721" s="1359">
        <f t="shared" si="26"/>
        <v>14</v>
      </c>
      <c r="O1721" s="1360"/>
      <c r="P1721" s="1361"/>
      <c r="Q1721" s="1361"/>
      <c r="R1721" s="1361"/>
      <c r="S1721" s="1361"/>
      <c r="T1721" s="1361"/>
      <c r="U1721" s="1361"/>
      <c r="V1721" s="1361"/>
      <c r="W1721" s="1361"/>
      <c r="X1721" s="1361"/>
      <c r="Y1721" s="1361"/>
      <c r="Z1721" s="1361"/>
      <c r="AA1721" s="1361"/>
      <c r="AB1721" s="1361"/>
      <c r="AC1721" s="1361"/>
      <c r="AD1721" s="1361"/>
      <c r="AE1721" s="1361"/>
      <c r="AF1721" s="1361"/>
      <c r="AG1721" s="1361"/>
      <c r="AH1721" s="1361"/>
      <c r="AI1721" s="1361"/>
      <c r="AJ1721" s="1361"/>
      <c r="AK1721" s="1361"/>
      <c r="AL1721" s="1361"/>
      <c r="AM1721" s="1361"/>
      <c r="AN1721" s="1361"/>
      <c r="AO1721" s="1361"/>
      <c r="AP1721" s="1361"/>
      <c r="AQ1721" s="1361"/>
      <c r="AR1721" s="1361"/>
      <c r="AS1721" s="1361"/>
      <c r="AT1721" s="1361"/>
      <c r="AU1721" s="1361"/>
      <c r="AV1721" s="1361"/>
      <c r="AW1721" s="1361"/>
      <c r="AX1721" s="1361"/>
      <c r="AY1721" s="1361"/>
      <c r="AZ1721" s="1361"/>
      <c r="BA1721" s="310"/>
      <c r="BB1721" s="310"/>
      <c r="BC1721" s="418"/>
      <c r="BD1721" s="418"/>
      <c r="BE1721" s="419"/>
      <c r="BF1721" s="419"/>
      <c r="BG1721" s="418"/>
      <c r="BH1721" s="418"/>
      <c r="BI1721" s="418"/>
      <c r="BJ1721" s="418"/>
      <c r="BK1721" s="418"/>
      <c r="BL1721" s="418"/>
      <c r="BM1721" s="192"/>
      <c r="BN1721" s="418"/>
      <c r="BO1721" s="418"/>
      <c r="BP1721" s="418"/>
      <c r="BQ1721" s="418"/>
      <c r="BR1721" s="418"/>
      <c r="BS1721" s="418"/>
      <c r="BT1721" s="418"/>
      <c r="BU1721" s="418"/>
      <c r="BV1721" s="418"/>
      <c r="BW1721" s="418"/>
      <c r="BX1721" s="418"/>
      <c r="BY1721" s="418"/>
      <c r="BZ1721" s="418"/>
      <c r="CA1721" s="418"/>
      <c r="CB1721" s="418"/>
      <c r="CC1721" s="418"/>
      <c r="CD1721" s="418"/>
      <c r="CE1721" s="418"/>
      <c r="CF1721" s="418"/>
      <c r="CG1721" s="418"/>
      <c r="CH1721" s="418"/>
    </row>
    <row r="1722" spans="1:86" s="1362" customFormat="1">
      <c r="A1722" s="537" t="s">
        <v>39</v>
      </c>
      <c r="B1722" s="537" t="s">
        <v>39</v>
      </c>
      <c r="C1722" s="537" t="s">
        <v>736</v>
      </c>
      <c r="D1722" s="537">
        <v>2016</v>
      </c>
      <c r="E1722" s="1357" t="s">
        <v>24</v>
      </c>
      <c r="F1722" s="537" t="s">
        <v>101</v>
      </c>
      <c r="G1722" s="537" t="s">
        <v>752</v>
      </c>
      <c r="H1722" s="1358" t="s">
        <v>1129</v>
      </c>
      <c r="I1722" s="537" t="s">
        <v>1389</v>
      </c>
      <c r="J1722" s="537" t="s">
        <v>1077</v>
      </c>
      <c r="K1722" s="369">
        <v>0</v>
      </c>
      <c r="L1722" s="369">
        <v>5</v>
      </c>
      <c r="M1722" s="369">
        <v>0</v>
      </c>
      <c r="N1722" s="1359">
        <f t="shared" si="26"/>
        <v>5</v>
      </c>
      <c r="O1722" s="1360"/>
      <c r="P1722" s="1361"/>
      <c r="Q1722" s="1361"/>
      <c r="R1722" s="1361"/>
      <c r="S1722" s="1361"/>
      <c r="T1722" s="1361"/>
      <c r="U1722" s="1361"/>
      <c r="V1722" s="1361"/>
      <c r="W1722" s="1361"/>
      <c r="X1722" s="1361"/>
      <c r="Y1722" s="1361"/>
      <c r="Z1722" s="1361"/>
      <c r="AA1722" s="1361"/>
      <c r="AB1722" s="1361"/>
      <c r="AC1722" s="1361"/>
      <c r="AD1722" s="1361"/>
      <c r="AE1722" s="1361"/>
      <c r="AF1722" s="1361"/>
      <c r="AG1722" s="1361"/>
      <c r="AH1722" s="1361"/>
      <c r="AI1722" s="1361"/>
      <c r="AJ1722" s="1361"/>
      <c r="AK1722" s="1361"/>
      <c r="AL1722" s="1361"/>
      <c r="AM1722" s="1361"/>
      <c r="AN1722" s="1361"/>
      <c r="AO1722" s="1361"/>
      <c r="AP1722" s="1361"/>
      <c r="AQ1722" s="1361"/>
      <c r="AR1722" s="1361"/>
      <c r="AS1722" s="1361"/>
      <c r="AT1722" s="1361"/>
      <c r="AU1722" s="1361"/>
      <c r="AV1722" s="1361"/>
      <c r="AW1722" s="1361"/>
      <c r="AX1722" s="1361"/>
      <c r="AY1722" s="1361"/>
      <c r="AZ1722" s="1361"/>
      <c r="BA1722" s="310"/>
      <c r="BB1722" s="310"/>
      <c r="BC1722" s="418"/>
      <c r="BD1722" s="418"/>
      <c r="BE1722" s="419"/>
      <c r="BF1722" s="419"/>
      <c r="BG1722" s="418"/>
      <c r="BH1722" s="418"/>
      <c r="BI1722" s="418"/>
      <c r="BJ1722" s="418"/>
      <c r="BK1722" s="418"/>
      <c r="BL1722" s="418"/>
      <c r="BM1722" s="192"/>
      <c r="BN1722" s="418"/>
      <c r="BO1722" s="418"/>
      <c r="BP1722" s="418"/>
      <c r="BQ1722" s="418"/>
      <c r="BR1722" s="418"/>
      <c r="BS1722" s="418"/>
      <c r="BT1722" s="418"/>
      <c r="BU1722" s="418"/>
      <c r="BV1722" s="418"/>
      <c r="BW1722" s="418"/>
      <c r="BX1722" s="418"/>
      <c r="BY1722" s="418"/>
      <c r="BZ1722" s="418"/>
      <c r="CA1722" s="418"/>
      <c r="CB1722" s="418"/>
      <c r="CC1722" s="418"/>
      <c r="CD1722" s="418"/>
      <c r="CE1722" s="418"/>
      <c r="CF1722" s="418"/>
      <c r="CG1722" s="418"/>
      <c r="CH1722" s="418"/>
    </row>
    <row r="1723" spans="1:86" s="1362" customFormat="1">
      <c r="A1723" s="537" t="s">
        <v>39</v>
      </c>
      <c r="B1723" s="537" t="s">
        <v>39</v>
      </c>
      <c r="C1723" s="537" t="s">
        <v>736</v>
      </c>
      <c r="D1723" s="537">
        <v>2016</v>
      </c>
      <c r="E1723" s="1357" t="s">
        <v>24</v>
      </c>
      <c r="F1723" s="537" t="s">
        <v>101</v>
      </c>
      <c r="G1723" s="537" t="s">
        <v>752</v>
      </c>
      <c r="H1723" s="1358" t="s">
        <v>607</v>
      </c>
      <c r="I1723" s="537" t="s">
        <v>2797</v>
      </c>
      <c r="J1723" s="537" t="s">
        <v>1077</v>
      </c>
      <c r="K1723" s="369">
        <v>0</v>
      </c>
      <c r="L1723" s="369">
        <v>1489</v>
      </c>
      <c r="M1723" s="369">
        <v>0</v>
      </c>
      <c r="N1723" s="1359">
        <f t="shared" si="26"/>
        <v>1489</v>
      </c>
      <c r="O1723" s="1360"/>
      <c r="P1723" s="1361"/>
      <c r="Q1723" s="1361"/>
      <c r="R1723" s="1361"/>
      <c r="S1723" s="1361"/>
      <c r="T1723" s="1361"/>
      <c r="U1723" s="1361"/>
      <c r="V1723" s="1361"/>
      <c r="W1723" s="1361"/>
      <c r="X1723" s="1361"/>
      <c r="Y1723" s="1361"/>
      <c r="Z1723" s="1361"/>
      <c r="AA1723" s="1361"/>
      <c r="AB1723" s="1361"/>
      <c r="AC1723" s="1361"/>
      <c r="AD1723" s="1361"/>
      <c r="AE1723" s="1361"/>
      <c r="AF1723" s="1361"/>
      <c r="AG1723" s="1361"/>
      <c r="AH1723" s="1361"/>
      <c r="AI1723" s="1361"/>
      <c r="AJ1723" s="1361"/>
      <c r="AK1723" s="1361"/>
      <c r="AL1723" s="1361"/>
      <c r="AM1723" s="1361"/>
      <c r="AN1723" s="1361"/>
      <c r="AO1723" s="1361"/>
      <c r="AP1723" s="1361"/>
      <c r="AQ1723" s="1361"/>
      <c r="AR1723" s="1361"/>
      <c r="AS1723" s="1361"/>
      <c r="AT1723" s="1361"/>
      <c r="AU1723" s="1361"/>
      <c r="AV1723" s="1361"/>
      <c r="AW1723" s="1361"/>
      <c r="AX1723" s="1361"/>
      <c r="AY1723" s="1361"/>
      <c r="AZ1723" s="1361"/>
      <c r="BA1723" s="310"/>
      <c r="BB1723" s="310"/>
      <c r="BC1723" s="418"/>
      <c r="BD1723" s="418"/>
      <c r="BE1723" s="419"/>
      <c r="BF1723" s="419"/>
      <c r="BG1723" s="418"/>
      <c r="BH1723" s="418"/>
      <c r="BI1723" s="418"/>
      <c r="BJ1723" s="418"/>
      <c r="BK1723" s="418"/>
      <c r="BL1723" s="418"/>
      <c r="BM1723" s="192"/>
      <c r="BN1723" s="418"/>
      <c r="BO1723" s="418"/>
      <c r="BP1723" s="418"/>
      <c r="BQ1723" s="418"/>
      <c r="BR1723" s="418"/>
      <c r="BS1723" s="418"/>
      <c r="BT1723" s="418"/>
      <c r="BU1723" s="418"/>
      <c r="BV1723" s="418"/>
      <c r="BW1723" s="418"/>
      <c r="BX1723" s="418"/>
      <c r="BY1723" s="418"/>
      <c r="BZ1723" s="418"/>
      <c r="CA1723" s="418"/>
      <c r="CB1723" s="418"/>
      <c r="CC1723" s="418"/>
      <c r="CD1723" s="418"/>
      <c r="CE1723" s="418"/>
      <c r="CF1723" s="418"/>
      <c r="CG1723" s="418"/>
      <c r="CH1723" s="418"/>
    </row>
    <row r="1724" spans="1:86" s="1362" customFormat="1">
      <c r="A1724" s="537" t="s">
        <v>39</v>
      </c>
      <c r="B1724" s="537" t="s">
        <v>39</v>
      </c>
      <c r="C1724" s="537" t="s">
        <v>736</v>
      </c>
      <c r="D1724" s="537">
        <v>2016</v>
      </c>
      <c r="E1724" s="1357" t="s">
        <v>24</v>
      </c>
      <c r="F1724" s="537" t="s">
        <v>101</v>
      </c>
      <c r="G1724" s="537" t="s">
        <v>752</v>
      </c>
      <c r="H1724" s="1358" t="s">
        <v>1139</v>
      </c>
      <c r="I1724" s="1348" t="s">
        <v>2095</v>
      </c>
      <c r="J1724" s="537" t="s">
        <v>1077</v>
      </c>
      <c r="K1724" s="369">
        <v>0</v>
      </c>
      <c r="L1724" s="369">
        <v>73</v>
      </c>
      <c r="M1724" s="369">
        <v>0</v>
      </c>
      <c r="N1724" s="1359">
        <f t="shared" si="26"/>
        <v>73</v>
      </c>
      <c r="O1724" s="1360"/>
      <c r="P1724" s="1361"/>
      <c r="Q1724" s="1361"/>
      <c r="R1724" s="1361"/>
      <c r="S1724" s="1361"/>
      <c r="T1724" s="1361"/>
      <c r="U1724" s="1361"/>
      <c r="V1724" s="1361"/>
      <c r="W1724" s="1361"/>
      <c r="X1724" s="1361"/>
      <c r="Y1724" s="1361"/>
      <c r="Z1724" s="1361"/>
      <c r="AA1724" s="1361"/>
      <c r="AB1724" s="1361"/>
      <c r="AC1724" s="1361"/>
      <c r="AD1724" s="1361"/>
      <c r="AE1724" s="1361"/>
      <c r="AF1724" s="1361"/>
      <c r="AG1724" s="1361"/>
      <c r="AH1724" s="1361"/>
      <c r="AI1724" s="1361"/>
      <c r="AJ1724" s="1361"/>
      <c r="AK1724" s="1361"/>
      <c r="AL1724" s="1361"/>
      <c r="AM1724" s="1361"/>
      <c r="AN1724" s="1361"/>
      <c r="AO1724" s="1361"/>
      <c r="AP1724" s="1361"/>
      <c r="AQ1724" s="1361"/>
      <c r="AR1724" s="1361"/>
      <c r="AS1724" s="1361"/>
      <c r="AT1724" s="1361"/>
      <c r="AU1724" s="1361"/>
      <c r="AV1724" s="1361"/>
      <c r="AW1724" s="1361"/>
      <c r="AX1724" s="1361"/>
      <c r="AY1724" s="1361"/>
      <c r="AZ1724" s="1361"/>
      <c r="BA1724" s="310"/>
      <c r="BB1724" s="310"/>
      <c r="BC1724" s="418"/>
      <c r="BD1724" s="418"/>
      <c r="BE1724" s="419"/>
      <c r="BF1724" s="419"/>
      <c r="BG1724" s="418"/>
      <c r="BH1724" s="418"/>
      <c r="BI1724" s="418"/>
      <c r="BJ1724" s="418"/>
      <c r="BK1724" s="418"/>
      <c r="BL1724" s="418"/>
      <c r="BM1724" s="192"/>
      <c r="BN1724" s="418"/>
      <c r="BO1724" s="418"/>
      <c r="BP1724" s="418"/>
      <c r="BQ1724" s="418"/>
      <c r="BR1724" s="418"/>
      <c r="BS1724" s="418"/>
      <c r="BT1724" s="418"/>
      <c r="BU1724" s="418"/>
      <c r="BV1724" s="418"/>
      <c r="BW1724" s="418"/>
      <c r="BX1724" s="418"/>
      <c r="BY1724" s="418"/>
      <c r="BZ1724" s="418"/>
      <c r="CA1724" s="418"/>
      <c r="CB1724" s="418"/>
      <c r="CC1724" s="418"/>
      <c r="CD1724" s="418"/>
      <c r="CE1724" s="418"/>
      <c r="CF1724" s="418"/>
      <c r="CG1724" s="418"/>
      <c r="CH1724" s="418"/>
    </row>
    <row r="1725" spans="1:86" s="1362" customFormat="1">
      <c r="A1725" s="537" t="s">
        <v>39</v>
      </c>
      <c r="B1725" s="537" t="s">
        <v>39</v>
      </c>
      <c r="C1725" s="537" t="s">
        <v>736</v>
      </c>
      <c r="D1725" s="537">
        <v>2016</v>
      </c>
      <c r="E1725" s="1357" t="s">
        <v>24</v>
      </c>
      <c r="F1725" s="537" t="s">
        <v>101</v>
      </c>
      <c r="G1725" s="537" t="s">
        <v>752</v>
      </c>
      <c r="H1725" s="1358" t="s">
        <v>621</v>
      </c>
      <c r="I1725" s="1348" t="s">
        <v>2095</v>
      </c>
      <c r="J1725" s="537" t="s">
        <v>1077</v>
      </c>
      <c r="K1725" s="369">
        <v>0</v>
      </c>
      <c r="L1725" s="369">
        <v>268</v>
      </c>
      <c r="M1725" s="369">
        <v>0</v>
      </c>
      <c r="N1725" s="1359">
        <f t="shared" si="26"/>
        <v>268</v>
      </c>
      <c r="O1725" s="1360"/>
      <c r="P1725" s="1361"/>
      <c r="Q1725" s="1361"/>
      <c r="R1725" s="1361"/>
      <c r="S1725" s="1361"/>
      <c r="T1725" s="1361"/>
      <c r="U1725" s="1361"/>
      <c r="V1725" s="1361"/>
      <c r="W1725" s="1361"/>
      <c r="X1725" s="1361"/>
      <c r="Y1725" s="1361"/>
      <c r="Z1725" s="1361"/>
      <c r="AA1725" s="1361"/>
      <c r="AB1725" s="1361"/>
      <c r="AC1725" s="1361"/>
      <c r="AD1725" s="1361"/>
      <c r="AE1725" s="1361"/>
      <c r="AF1725" s="1361"/>
      <c r="AG1725" s="1361"/>
      <c r="AH1725" s="1361"/>
      <c r="AI1725" s="1361"/>
      <c r="AJ1725" s="1361"/>
      <c r="AK1725" s="1361"/>
      <c r="AL1725" s="1361"/>
      <c r="AM1725" s="1361"/>
      <c r="AN1725" s="1361"/>
      <c r="AO1725" s="1361"/>
      <c r="AP1725" s="1361"/>
      <c r="AQ1725" s="1361"/>
      <c r="AR1725" s="1361"/>
      <c r="AS1725" s="1361"/>
      <c r="AT1725" s="1361"/>
      <c r="AU1725" s="1361"/>
      <c r="AV1725" s="1361"/>
      <c r="AW1725" s="1361"/>
      <c r="AX1725" s="1361"/>
      <c r="AY1725" s="1361"/>
      <c r="AZ1725" s="1361"/>
      <c r="BA1725" s="310"/>
      <c r="BB1725" s="310"/>
      <c r="BC1725" s="418"/>
      <c r="BD1725" s="418"/>
      <c r="BE1725" s="419"/>
      <c r="BF1725" s="419"/>
      <c r="BG1725" s="418"/>
      <c r="BH1725" s="418"/>
      <c r="BI1725" s="418"/>
      <c r="BJ1725" s="418"/>
      <c r="BK1725" s="418"/>
      <c r="BL1725" s="418"/>
      <c r="BM1725" s="192"/>
      <c r="BN1725" s="418"/>
      <c r="BO1725" s="418"/>
      <c r="BP1725" s="418"/>
      <c r="BQ1725" s="418"/>
      <c r="BR1725" s="418"/>
      <c r="BS1725" s="418"/>
      <c r="BT1725" s="418"/>
      <c r="BU1725" s="418"/>
      <c r="BV1725" s="418"/>
      <c r="BW1725" s="418"/>
      <c r="BX1725" s="418"/>
      <c r="BY1725" s="418"/>
      <c r="BZ1725" s="418"/>
      <c r="CA1725" s="418"/>
      <c r="CB1725" s="418"/>
      <c r="CC1725" s="418"/>
      <c r="CD1725" s="418"/>
      <c r="CE1725" s="418"/>
      <c r="CF1725" s="418"/>
      <c r="CG1725" s="418"/>
      <c r="CH1725" s="418"/>
    </row>
    <row r="1726" spans="1:86" s="1362" customFormat="1">
      <c r="A1726" s="537" t="s">
        <v>39</v>
      </c>
      <c r="B1726" s="537" t="s">
        <v>39</v>
      </c>
      <c r="C1726" s="537" t="s">
        <v>736</v>
      </c>
      <c r="D1726" s="537">
        <v>2016</v>
      </c>
      <c r="E1726" s="1357" t="s">
        <v>24</v>
      </c>
      <c r="F1726" s="537" t="s">
        <v>101</v>
      </c>
      <c r="G1726" s="537" t="s">
        <v>752</v>
      </c>
      <c r="H1726" s="1358" t="s">
        <v>622</v>
      </c>
      <c r="I1726" s="537" t="s">
        <v>2797</v>
      </c>
      <c r="J1726" s="537" t="s">
        <v>1077</v>
      </c>
      <c r="K1726" s="369">
        <v>0</v>
      </c>
      <c r="L1726" s="369">
        <v>1</v>
      </c>
      <c r="M1726" s="369">
        <v>0</v>
      </c>
      <c r="N1726" s="1359">
        <f t="shared" si="26"/>
        <v>1</v>
      </c>
      <c r="O1726" s="1360"/>
      <c r="P1726" s="1361"/>
      <c r="Q1726" s="1361"/>
      <c r="R1726" s="1361"/>
      <c r="S1726" s="1361"/>
      <c r="T1726" s="1361"/>
      <c r="U1726" s="1361"/>
      <c r="V1726" s="1361"/>
      <c r="W1726" s="1361"/>
      <c r="X1726" s="1361"/>
      <c r="Y1726" s="1361"/>
      <c r="Z1726" s="1361"/>
      <c r="AA1726" s="1361"/>
      <c r="AB1726" s="1361"/>
      <c r="AC1726" s="1361"/>
      <c r="AD1726" s="1361"/>
      <c r="AE1726" s="1361"/>
      <c r="AF1726" s="1361"/>
      <c r="AG1726" s="1361"/>
      <c r="AH1726" s="1361"/>
      <c r="AI1726" s="1361"/>
      <c r="AJ1726" s="1361"/>
      <c r="AK1726" s="1361"/>
      <c r="AL1726" s="1361"/>
      <c r="AM1726" s="1361"/>
      <c r="AN1726" s="1361"/>
      <c r="AO1726" s="1361"/>
      <c r="AP1726" s="1361"/>
      <c r="AQ1726" s="1361"/>
      <c r="AR1726" s="1361"/>
      <c r="AS1726" s="1361"/>
      <c r="AT1726" s="1361"/>
      <c r="AU1726" s="1361"/>
      <c r="AV1726" s="1361"/>
      <c r="AW1726" s="1361"/>
      <c r="AX1726" s="1361"/>
      <c r="AY1726" s="1361"/>
      <c r="AZ1726" s="1361"/>
      <c r="BA1726" s="310"/>
      <c r="BB1726" s="310"/>
      <c r="BC1726" s="418"/>
      <c r="BD1726" s="418"/>
      <c r="BE1726" s="419"/>
      <c r="BF1726" s="419"/>
      <c r="BG1726" s="418"/>
      <c r="BH1726" s="418"/>
      <c r="BI1726" s="418"/>
      <c r="BJ1726" s="418"/>
      <c r="BK1726" s="418"/>
      <c r="BL1726" s="418"/>
      <c r="BM1726" s="192"/>
      <c r="BN1726" s="418"/>
      <c r="BO1726" s="418"/>
      <c r="BP1726" s="418"/>
      <c r="BQ1726" s="418"/>
      <c r="BR1726" s="418"/>
      <c r="BS1726" s="418"/>
      <c r="BT1726" s="418"/>
      <c r="BU1726" s="418"/>
      <c r="BV1726" s="418"/>
      <c r="BW1726" s="418"/>
      <c r="BX1726" s="418"/>
      <c r="BY1726" s="418"/>
      <c r="BZ1726" s="418"/>
      <c r="CA1726" s="418"/>
      <c r="CB1726" s="418"/>
      <c r="CC1726" s="418"/>
      <c r="CD1726" s="418"/>
      <c r="CE1726" s="418"/>
      <c r="CF1726" s="418"/>
      <c r="CG1726" s="418"/>
      <c r="CH1726" s="418"/>
    </row>
    <row r="1727" spans="1:86" s="1362" customFormat="1">
      <c r="A1727" s="537" t="s">
        <v>39</v>
      </c>
      <c r="B1727" s="537" t="s">
        <v>39</v>
      </c>
      <c r="C1727" s="537" t="s">
        <v>736</v>
      </c>
      <c r="D1727" s="537">
        <v>2016</v>
      </c>
      <c r="E1727" s="1357" t="s">
        <v>24</v>
      </c>
      <c r="F1727" s="537" t="s">
        <v>101</v>
      </c>
      <c r="G1727" s="537" t="s">
        <v>752</v>
      </c>
      <c r="H1727" s="1358" t="s">
        <v>1173</v>
      </c>
      <c r="I1727" s="1348" t="s">
        <v>2095</v>
      </c>
      <c r="J1727" s="537" t="s">
        <v>1077</v>
      </c>
      <c r="K1727" s="369">
        <v>0</v>
      </c>
      <c r="L1727" s="369">
        <v>120</v>
      </c>
      <c r="M1727" s="369">
        <v>0</v>
      </c>
      <c r="N1727" s="1359">
        <f t="shared" si="26"/>
        <v>120</v>
      </c>
      <c r="O1727" s="1360"/>
      <c r="P1727" s="1361"/>
      <c r="Q1727" s="1361"/>
      <c r="R1727" s="1361"/>
      <c r="S1727" s="1361"/>
      <c r="T1727" s="1361"/>
      <c r="U1727" s="1361"/>
      <c r="V1727" s="1361"/>
      <c r="W1727" s="1361"/>
      <c r="X1727" s="1361"/>
      <c r="Y1727" s="1361"/>
      <c r="Z1727" s="1361"/>
      <c r="AA1727" s="1361"/>
      <c r="AB1727" s="1361"/>
      <c r="AC1727" s="1361"/>
      <c r="AD1727" s="1361"/>
      <c r="AE1727" s="1361"/>
      <c r="AF1727" s="1361"/>
      <c r="AG1727" s="1361"/>
      <c r="AH1727" s="1361"/>
      <c r="AI1727" s="1361"/>
      <c r="AJ1727" s="1361"/>
      <c r="AK1727" s="1361"/>
      <c r="AL1727" s="1361"/>
      <c r="AM1727" s="1361"/>
      <c r="AN1727" s="1361"/>
      <c r="AO1727" s="1361"/>
      <c r="AP1727" s="1361"/>
      <c r="AQ1727" s="1361"/>
      <c r="AR1727" s="1361"/>
      <c r="AS1727" s="1361"/>
      <c r="AT1727" s="1361"/>
      <c r="AU1727" s="1361"/>
      <c r="AV1727" s="1361"/>
      <c r="AW1727" s="1361"/>
      <c r="AX1727" s="1361"/>
      <c r="AY1727" s="1361"/>
      <c r="AZ1727" s="1361"/>
      <c r="BA1727" s="310"/>
      <c r="BB1727" s="310"/>
      <c r="BC1727" s="418"/>
      <c r="BD1727" s="418"/>
      <c r="BE1727" s="419"/>
      <c r="BF1727" s="419"/>
      <c r="BG1727" s="418"/>
      <c r="BH1727" s="418"/>
      <c r="BI1727" s="418"/>
      <c r="BJ1727" s="418"/>
      <c r="BK1727" s="418"/>
      <c r="BL1727" s="418"/>
      <c r="BM1727" s="192"/>
      <c r="BN1727" s="418"/>
      <c r="BO1727" s="418"/>
      <c r="BP1727" s="418"/>
      <c r="BQ1727" s="418"/>
      <c r="BR1727" s="418"/>
      <c r="BS1727" s="418"/>
      <c r="BT1727" s="418"/>
      <c r="BU1727" s="418"/>
      <c r="BV1727" s="418"/>
      <c r="BW1727" s="418"/>
      <c r="BX1727" s="418"/>
      <c r="BY1727" s="418"/>
      <c r="BZ1727" s="418"/>
      <c r="CA1727" s="418"/>
      <c r="CB1727" s="418"/>
      <c r="CC1727" s="418"/>
      <c r="CD1727" s="418"/>
      <c r="CE1727" s="418"/>
      <c r="CF1727" s="418"/>
      <c r="CG1727" s="418"/>
      <c r="CH1727" s="418"/>
    </row>
    <row r="1728" spans="1:86" s="1362" customFormat="1">
      <c r="A1728" s="537" t="s">
        <v>39</v>
      </c>
      <c r="B1728" s="537" t="s">
        <v>39</v>
      </c>
      <c r="C1728" s="537" t="s">
        <v>736</v>
      </c>
      <c r="D1728" s="537">
        <v>2016</v>
      </c>
      <c r="E1728" s="1357" t="s">
        <v>24</v>
      </c>
      <c r="F1728" s="537" t="s">
        <v>101</v>
      </c>
      <c r="G1728" s="537" t="s">
        <v>752</v>
      </c>
      <c r="H1728" s="1358" t="s">
        <v>623</v>
      </c>
      <c r="I1728" s="1348" t="s">
        <v>2095</v>
      </c>
      <c r="J1728" s="537" t="s">
        <v>1077</v>
      </c>
      <c r="K1728" s="369">
        <v>0</v>
      </c>
      <c r="L1728" s="369">
        <v>3746</v>
      </c>
      <c r="M1728" s="369">
        <v>0</v>
      </c>
      <c r="N1728" s="1359">
        <f t="shared" si="26"/>
        <v>3746</v>
      </c>
      <c r="O1728" s="1360"/>
      <c r="P1728" s="1361"/>
      <c r="Q1728" s="1361"/>
      <c r="R1728" s="1361"/>
      <c r="S1728" s="1361"/>
      <c r="T1728" s="1361"/>
      <c r="U1728" s="1361"/>
      <c r="V1728" s="1361"/>
      <c r="W1728" s="1361"/>
      <c r="X1728" s="1361"/>
      <c r="Y1728" s="1361"/>
      <c r="Z1728" s="1361"/>
      <c r="AA1728" s="1361"/>
      <c r="AB1728" s="1361"/>
      <c r="AC1728" s="1361"/>
      <c r="AD1728" s="1361"/>
      <c r="AE1728" s="1361"/>
      <c r="AF1728" s="1361"/>
      <c r="AG1728" s="1361"/>
      <c r="AH1728" s="1361"/>
      <c r="AI1728" s="1361"/>
      <c r="AJ1728" s="1361"/>
      <c r="AK1728" s="1361"/>
      <c r="AL1728" s="1361"/>
      <c r="AM1728" s="1361"/>
      <c r="AN1728" s="1361"/>
      <c r="AO1728" s="1361"/>
      <c r="AP1728" s="1361"/>
      <c r="AQ1728" s="1361"/>
      <c r="AR1728" s="1361"/>
      <c r="AS1728" s="1361"/>
      <c r="AT1728" s="1361"/>
      <c r="AU1728" s="1361"/>
      <c r="AV1728" s="1361"/>
      <c r="AW1728" s="1361"/>
      <c r="AX1728" s="1361"/>
      <c r="AY1728" s="1361"/>
      <c r="AZ1728" s="1361"/>
      <c r="BA1728" s="310"/>
      <c r="BB1728" s="310"/>
      <c r="BC1728" s="418"/>
      <c r="BD1728" s="418"/>
      <c r="BE1728" s="419"/>
      <c r="BF1728" s="419"/>
      <c r="BG1728" s="418"/>
      <c r="BH1728" s="418"/>
      <c r="BI1728" s="418"/>
      <c r="BJ1728" s="418"/>
      <c r="BK1728" s="418"/>
      <c r="BL1728" s="418"/>
      <c r="BM1728" s="192"/>
      <c r="BN1728" s="418"/>
      <c r="BO1728" s="418"/>
      <c r="BP1728" s="418"/>
      <c r="BQ1728" s="418"/>
      <c r="BR1728" s="418"/>
      <c r="BS1728" s="418"/>
      <c r="BT1728" s="418"/>
      <c r="BU1728" s="418"/>
      <c r="BV1728" s="418"/>
      <c r="BW1728" s="418"/>
      <c r="BX1728" s="418"/>
      <c r="BY1728" s="418"/>
      <c r="BZ1728" s="418"/>
      <c r="CA1728" s="418"/>
      <c r="CB1728" s="418"/>
      <c r="CC1728" s="418"/>
      <c r="CD1728" s="418"/>
      <c r="CE1728" s="418"/>
      <c r="CF1728" s="418"/>
      <c r="CG1728" s="418"/>
      <c r="CH1728" s="418"/>
    </row>
    <row r="1729" spans="1:86" s="1362" customFormat="1">
      <c r="A1729" s="537" t="s">
        <v>39</v>
      </c>
      <c r="B1729" s="537" t="s">
        <v>39</v>
      </c>
      <c r="C1729" s="537" t="s">
        <v>736</v>
      </c>
      <c r="D1729" s="537">
        <v>2016</v>
      </c>
      <c r="E1729" s="1357" t="s">
        <v>24</v>
      </c>
      <c r="F1729" s="537" t="s">
        <v>101</v>
      </c>
      <c r="G1729" s="537" t="s">
        <v>752</v>
      </c>
      <c r="H1729" s="1358" t="s">
        <v>1165</v>
      </c>
      <c r="I1729" s="537" t="s">
        <v>2797</v>
      </c>
      <c r="J1729" s="537" t="s">
        <v>1077</v>
      </c>
      <c r="K1729" s="369">
        <v>0</v>
      </c>
      <c r="L1729" s="369">
        <v>723</v>
      </c>
      <c r="M1729" s="369">
        <v>0</v>
      </c>
      <c r="N1729" s="1359">
        <f t="shared" si="26"/>
        <v>723</v>
      </c>
      <c r="O1729" s="1360"/>
      <c r="P1729" s="1361"/>
      <c r="Q1729" s="1361"/>
      <c r="R1729" s="1361"/>
      <c r="S1729" s="1361"/>
      <c r="T1729" s="1361"/>
      <c r="U1729" s="1361"/>
      <c r="V1729" s="1361"/>
      <c r="W1729" s="1361"/>
      <c r="X1729" s="1361"/>
      <c r="Y1729" s="1361"/>
      <c r="Z1729" s="1361"/>
      <c r="AA1729" s="1361"/>
      <c r="AB1729" s="1361"/>
      <c r="AC1729" s="1361"/>
      <c r="AD1729" s="1361"/>
      <c r="AE1729" s="1361"/>
      <c r="AF1729" s="1361"/>
      <c r="AG1729" s="1361"/>
      <c r="AH1729" s="1361"/>
      <c r="AI1729" s="1361"/>
      <c r="AJ1729" s="1361"/>
      <c r="AK1729" s="1361"/>
      <c r="AL1729" s="1361"/>
      <c r="AM1729" s="1361"/>
      <c r="AN1729" s="1361"/>
      <c r="AO1729" s="1361"/>
      <c r="AP1729" s="1361"/>
      <c r="AQ1729" s="1361"/>
      <c r="AR1729" s="1361"/>
      <c r="AS1729" s="1361"/>
      <c r="AT1729" s="1361"/>
      <c r="AU1729" s="1361"/>
      <c r="AV1729" s="1361"/>
      <c r="AW1729" s="1361"/>
      <c r="AX1729" s="1361"/>
      <c r="AY1729" s="1361"/>
      <c r="AZ1729" s="1361"/>
      <c r="BA1729" s="310"/>
      <c r="BB1729" s="310"/>
      <c r="BC1729" s="418"/>
      <c r="BD1729" s="418"/>
      <c r="BE1729" s="419"/>
      <c r="BF1729" s="419"/>
      <c r="BG1729" s="418"/>
      <c r="BH1729" s="418"/>
      <c r="BI1729" s="418"/>
      <c r="BJ1729" s="418"/>
      <c r="BK1729" s="418"/>
      <c r="BL1729" s="418"/>
      <c r="BM1729" s="192"/>
      <c r="BN1729" s="418"/>
      <c r="BO1729" s="418"/>
      <c r="BP1729" s="418"/>
      <c r="BQ1729" s="418"/>
      <c r="BR1729" s="418"/>
      <c r="BS1729" s="418"/>
      <c r="BT1729" s="418"/>
      <c r="BU1729" s="418"/>
      <c r="BV1729" s="418"/>
      <c r="BW1729" s="418"/>
      <c r="BX1729" s="418"/>
      <c r="BY1729" s="418"/>
      <c r="BZ1729" s="418"/>
      <c r="CA1729" s="418"/>
      <c r="CB1729" s="418"/>
      <c r="CC1729" s="418"/>
      <c r="CD1729" s="418"/>
      <c r="CE1729" s="418"/>
      <c r="CF1729" s="418"/>
      <c r="CG1729" s="418"/>
      <c r="CH1729" s="418"/>
    </row>
    <row r="1730" spans="1:86" s="1362" customFormat="1">
      <c r="A1730" s="537" t="s">
        <v>39</v>
      </c>
      <c r="B1730" s="537" t="s">
        <v>39</v>
      </c>
      <c r="C1730" s="537" t="s">
        <v>736</v>
      </c>
      <c r="D1730" s="537">
        <v>2016</v>
      </c>
      <c r="E1730" s="1357" t="s">
        <v>24</v>
      </c>
      <c r="F1730" s="537" t="s">
        <v>101</v>
      </c>
      <c r="G1730" s="537" t="s">
        <v>752</v>
      </c>
      <c r="H1730" s="1358" t="s">
        <v>1397</v>
      </c>
      <c r="I1730" s="537" t="s">
        <v>2797</v>
      </c>
      <c r="J1730" s="537" t="s">
        <v>1077</v>
      </c>
      <c r="K1730" s="369">
        <v>0</v>
      </c>
      <c r="L1730" s="369">
        <v>278</v>
      </c>
      <c r="M1730" s="369">
        <v>0</v>
      </c>
      <c r="N1730" s="1359">
        <f t="shared" si="26"/>
        <v>278</v>
      </c>
      <c r="O1730" s="1360"/>
      <c r="P1730" s="1361"/>
      <c r="Q1730" s="1361"/>
      <c r="R1730" s="1361"/>
      <c r="S1730" s="1361"/>
      <c r="T1730" s="1361"/>
      <c r="U1730" s="1361"/>
      <c r="V1730" s="1361"/>
      <c r="W1730" s="1361"/>
      <c r="X1730" s="1361"/>
      <c r="Y1730" s="1361"/>
      <c r="Z1730" s="1361"/>
      <c r="AA1730" s="1361"/>
      <c r="AB1730" s="1361"/>
      <c r="AC1730" s="1361"/>
      <c r="AD1730" s="1361"/>
      <c r="AE1730" s="1361"/>
      <c r="AF1730" s="1361"/>
      <c r="AG1730" s="1361"/>
      <c r="AH1730" s="1361"/>
      <c r="AI1730" s="1361"/>
      <c r="AJ1730" s="1361"/>
      <c r="AK1730" s="1361"/>
      <c r="AL1730" s="1361"/>
      <c r="AM1730" s="1361"/>
      <c r="AN1730" s="1361"/>
      <c r="AO1730" s="1361"/>
      <c r="AP1730" s="1361"/>
      <c r="AQ1730" s="1361"/>
      <c r="AR1730" s="1361"/>
      <c r="AS1730" s="1361"/>
      <c r="AT1730" s="1361"/>
      <c r="AU1730" s="1361"/>
      <c r="AV1730" s="1361"/>
      <c r="AW1730" s="1361"/>
      <c r="AX1730" s="1361"/>
      <c r="AY1730" s="1361"/>
      <c r="AZ1730" s="1361"/>
      <c r="BA1730" s="310"/>
      <c r="BB1730" s="310"/>
      <c r="BC1730" s="418"/>
      <c r="BD1730" s="418"/>
      <c r="BE1730" s="419"/>
      <c r="BF1730" s="419"/>
      <c r="BG1730" s="418"/>
      <c r="BH1730" s="418"/>
      <c r="BI1730" s="418"/>
      <c r="BJ1730" s="418"/>
      <c r="BK1730" s="418"/>
      <c r="BL1730" s="418"/>
      <c r="BM1730" s="192"/>
      <c r="BN1730" s="418"/>
      <c r="BO1730" s="418"/>
      <c r="BP1730" s="418"/>
      <c r="BQ1730" s="418"/>
      <c r="BR1730" s="418"/>
      <c r="BS1730" s="418"/>
      <c r="BT1730" s="418"/>
      <c r="BU1730" s="418"/>
      <c r="BV1730" s="418"/>
      <c r="BW1730" s="418"/>
      <c r="BX1730" s="418"/>
      <c r="BY1730" s="418"/>
      <c r="BZ1730" s="418"/>
      <c r="CA1730" s="418"/>
      <c r="CB1730" s="418"/>
      <c r="CC1730" s="418"/>
      <c r="CD1730" s="418"/>
      <c r="CE1730" s="418"/>
      <c r="CF1730" s="418"/>
      <c r="CG1730" s="418"/>
      <c r="CH1730" s="418"/>
    </row>
    <row r="1731" spans="1:86" s="1362" customFormat="1">
      <c r="A1731" s="537" t="s">
        <v>39</v>
      </c>
      <c r="B1731" s="537" t="s">
        <v>39</v>
      </c>
      <c r="C1731" s="537" t="s">
        <v>736</v>
      </c>
      <c r="D1731" s="537">
        <v>2016</v>
      </c>
      <c r="E1731" s="1357" t="s">
        <v>24</v>
      </c>
      <c r="F1731" s="537" t="s">
        <v>101</v>
      </c>
      <c r="G1731" s="537" t="s">
        <v>752</v>
      </c>
      <c r="H1731" s="1358" t="s">
        <v>1143</v>
      </c>
      <c r="I1731" s="537" t="s">
        <v>2797</v>
      </c>
      <c r="J1731" s="537" t="s">
        <v>1077</v>
      </c>
      <c r="K1731" s="369">
        <v>0</v>
      </c>
      <c r="L1731" s="369">
        <v>93</v>
      </c>
      <c r="M1731" s="369">
        <v>0</v>
      </c>
      <c r="N1731" s="1359">
        <f t="shared" si="26"/>
        <v>93</v>
      </c>
      <c r="O1731" s="1360"/>
      <c r="P1731" s="1361"/>
      <c r="Q1731" s="1361"/>
      <c r="R1731" s="1361"/>
      <c r="S1731" s="1361"/>
      <c r="T1731" s="1361"/>
      <c r="U1731" s="1361"/>
      <c r="V1731" s="1361"/>
      <c r="W1731" s="1361"/>
      <c r="X1731" s="1361"/>
      <c r="Y1731" s="1361"/>
      <c r="Z1731" s="1361"/>
      <c r="AA1731" s="1361"/>
      <c r="AB1731" s="1361"/>
      <c r="AC1731" s="1361"/>
      <c r="AD1731" s="1361"/>
      <c r="AE1731" s="1361"/>
      <c r="AF1731" s="1361"/>
      <c r="AG1731" s="1361"/>
      <c r="AH1731" s="1361"/>
      <c r="AI1731" s="1361"/>
      <c r="AJ1731" s="1361"/>
      <c r="AK1731" s="1361"/>
      <c r="AL1731" s="1361"/>
      <c r="AM1731" s="1361"/>
      <c r="AN1731" s="1361"/>
      <c r="AO1731" s="1361"/>
      <c r="AP1731" s="1361"/>
      <c r="AQ1731" s="1361"/>
      <c r="AR1731" s="1361"/>
      <c r="AS1731" s="1361"/>
      <c r="AT1731" s="1361"/>
      <c r="AU1731" s="1361"/>
      <c r="AV1731" s="1361"/>
      <c r="AW1731" s="1361"/>
      <c r="AX1731" s="1361"/>
      <c r="AY1731" s="1361"/>
      <c r="AZ1731" s="1361"/>
      <c r="BA1731" s="310"/>
      <c r="BB1731" s="310"/>
      <c r="BC1731" s="418"/>
      <c r="BD1731" s="418"/>
      <c r="BE1731" s="419"/>
      <c r="BF1731" s="419"/>
      <c r="BG1731" s="418"/>
      <c r="BH1731" s="418"/>
      <c r="BI1731" s="418"/>
      <c r="BJ1731" s="418"/>
      <c r="BK1731" s="418"/>
      <c r="BL1731" s="418"/>
      <c r="BM1731" s="192"/>
      <c r="BN1731" s="418"/>
      <c r="BO1731" s="418"/>
      <c r="BP1731" s="418"/>
      <c r="BQ1731" s="418"/>
      <c r="BR1731" s="418"/>
      <c r="BS1731" s="418"/>
      <c r="BT1731" s="418"/>
      <c r="BU1731" s="418"/>
      <c r="BV1731" s="418"/>
      <c r="BW1731" s="418"/>
      <c r="BX1731" s="418"/>
      <c r="BY1731" s="418"/>
      <c r="BZ1731" s="418"/>
      <c r="CA1731" s="418"/>
      <c r="CB1731" s="418"/>
      <c r="CC1731" s="418"/>
      <c r="CD1731" s="418"/>
      <c r="CE1731" s="418"/>
      <c r="CF1731" s="418"/>
      <c r="CG1731" s="418"/>
      <c r="CH1731" s="418"/>
    </row>
    <row r="1732" spans="1:86" s="1362" customFormat="1">
      <c r="A1732" s="537" t="s">
        <v>39</v>
      </c>
      <c r="B1732" s="537" t="s">
        <v>39</v>
      </c>
      <c r="C1732" s="537" t="s">
        <v>736</v>
      </c>
      <c r="D1732" s="537">
        <v>2016</v>
      </c>
      <c r="E1732" s="1357" t="s">
        <v>24</v>
      </c>
      <c r="F1732" s="537" t="s">
        <v>101</v>
      </c>
      <c r="G1732" s="537" t="s">
        <v>752</v>
      </c>
      <c r="H1732" s="1358" t="s">
        <v>628</v>
      </c>
      <c r="I1732" s="537" t="s">
        <v>2797</v>
      </c>
      <c r="J1732" s="537" t="s">
        <v>1077</v>
      </c>
      <c r="K1732" s="369">
        <v>0</v>
      </c>
      <c r="L1732" s="369">
        <v>228</v>
      </c>
      <c r="M1732" s="369">
        <v>0</v>
      </c>
      <c r="N1732" s="1359">
        <f t="shared" si="26"/>
        <v>228</v>
      </c>
      <c r="O1732" s="1360"/>
      <c r="P1732" s="1361"/>
      <c r="Q1732" s="1361"/>
      <c r="R1732" s="1361"/>
      <c r="S1732" s="1361"/>
      <c r="T1732" s="1361"/>
      <c r="U1732" s="1361"/>
      <c r="V1732" s="1361"/>
      <c r="W1732" s="1361"/>
      <c r="X1732" s="1361"/>
      <c r="Y1732" s="1361"/>
      <c r="Z1732" s="1361"/>
      <c r="AA1732" s="1361"/>
      <c r="AB1732" s="1361"/>
      <c r="AC1732" s="1361"/>
      <c r="AD1732" s="1361"/>
      <c r="AE1732" s="1361"/>
      <c r="AF1732" s="1361"/>
      <c r="AG1732" s="1361"/>
      <c r="AH1732" s="1361"/>
      <c r="AI1732" s="1361"/>
      <c r="AJ1732" s="1361"/>
      <c r="AK1732" s="1361"/>
      <c r="AL1732" s="1361"/>
      <c r="AM1732" s="1361"/>
      <c r="AN1732" s="1361"/>
      <c r="AO1732" s="1361"/>
      <c r="AP1732" s="1361"/>
      <c r="AQ1732" s="1361"/>
      <c r="AR1732" s="1361"/>
      <c r="AS1732" s="1361"/>
      <c r="AT1732" s="1361"/>
      <c r="AU1732" s="1361"/>
      <c r="AV1732" s="1361"/>
      <c r="AW1732" s="1361"/>
      <c r="AX1732" s="1361"/>
      <c r="AY1732" s="1361"/>
      <c r="AZ1732" s="1361"/>
      <c r="BA1732" s="310"/>
      <c r="BB1732" s="310"/>
      <c r="BC1732" s="418"/>
      <c r="BD1732" s="418"/>
      <c r="BE1732" s="419"/>
      <c r="BF1732" s="419"/>
      <c r="BG1732" s="418"/>
      <c r="BH1732" s="418"/>
      <c r="BI1732" s="418"/>
      <c r="BJ1732" s="418"/>
      <c r="BK1732" s="418"/>
      <c r="BL1732" s="418"/>
      <c r="BM1732" s="192"/>
      <c r="BN1732" s="418"/>
      <c r="BO1732" s="418"/>
      <c r="BP1732" s="418"/>
      <c r="BQ1732" s="418"/>
      <c r="BR1732" s="418"/>
      <c r="BS1732" s="418"/>
      <c r="BT1732" s="418"/>
      <c r="BU1732" s="418"/>
      <c r="BV1732" s="418"/>
      <c r="BW1732" s="418"/>
      <c r="BX1732" s="418"/>
      <c r="BY1732" s="418"/>
      <c r="BZ1732" s="418"/>
      <c r="CA1732" s="418"/>
      <c r="CB1732" s="418"/>
      <c r="CC1732" s="418"/>
      <c r="CD1732" s="418"/>
      <c r="CE1732" s="418"/>
      <c r="CF1732" s="418"/>
      <c r="CG1732" s="418"/>
      <c r="CH1732" s="418"/>
    </row>
    <row r="1733" spans="1:86" s="1362" customFormat="1">
      <c r="A1733" s="537" t="s">
        <v>39</v>
      </c>
      <c r="B1733" s="537" t="s">
        <v>39</v>
      </c>
      <c r="C1733" s="537" t="s">
        <v>736</v>
      </c>
      <c r="D1733" s="537">
        <v>2016</v>
      </c>
      <c r="E1733" s="1357" t="s">
        <v>24</v>
      </c>
      <c r="F1733" s="537" t="s">
        <v>101</v>
      </c>
      <c r="G1733" s="537" t="s">
        <v>752</v>
      </c>
      <c r="H1733" s="1358" t="s">
        <v>1147</v>
      </c>
      <c r="I1733" s="537" t="s">
        <v>1389</v>
      </c>
      <c r="J1733" s="537" t="s">
        <v>1082</v>
      </c>
      <c r="K1733" s="369">
        <v>0</v>
      </c>
      <c r="L1733" s="369">
        <v>114</v>
      </c>
      <c r="M1733" s="369">
        <v>0</v>
      </c>
      <c r="N1733" s="1359">
        <f t="shared" si="26"/>
        <v>114</v>
      </c>
      <c r="O1733" s="1360"/>
      <c r="P1733" s="1361"/>
      <c r="Q1733" s="1361"/>
      <c r="R1733" s="1361"/>
      <c r="S1733" s="1361"/>
      <c r="T1733" s="1361"/>
      <c r="U1733" s="1361"/>
      <c r="V1733" s="1361"/>
      <c r="W1733" s="1361"/>
      <c r="X1733" s="1361"/>
      <c r="Y1733" s="1361"/>
      <c r="Z1733" s="1361"/>
      <c r="AA1733" s="1361"/>
      <c r="AB1733" s="1361"/>
      <c r="AC1733" s="1361"/>
      <c r="AD1733" s="1361"/>
      <c r="AE1733" s="1361"/>
      <c r="AF1733" s="1361"/>
      <c r="AG1733" s="1361"/>
      <c r="AH1733" s="1361"/>
      <c r="AI1733" s="1361"/>
      <c r="AJ1733" s="1361"/>
      <c r="AK1733" s="1361"/>
      <c r="AL1733" s="1361"/>
      <c r="AM1733" s="1361"/>
      <c r="AN1733" s="1361"/>
      <c r="AO1733" s="1361"/>
      <c r="AP1733" s="1361"/>
      <c r="AQ1733" s="1361"/>
      <c r="AR1733" s="1361"/>
      <c r="AS1733" s="1361"/>
      <c r="AT1733" s="1361"/>
      <c r="AU1733" s="1361"/>
      <c r="AV1733" s="1361"/>
      <c r="AW1733" s="1361"/>
      <c r="AX1733" s="1361"/>
      <c r="AY1733" s="1361"/>
      <c r="AZ1733" s="1361"/>
      <c r="BA1733" s="310"/>
      <c r="BB1733" s="310"/>
      <c r="BC1733" s="418"/>
      <c r="BD1733" s="418"/>
      <c r="BE1733" s="419"/>
      <c r="BF1733" s="419"/>
      <c r="BG1733" s="418"/>
      <c r="BH1733" s="418"/>
      <c r="BI1733" s="418"/>
      <c r="BJ1733" s="418"/>
      <c r="BK1733" s="418"/>
      <c r="BL1733" s="418"/>
      <c r="BM1733" s="192"/>
      <c r="BN1733" s="418"/>
      <c r="BO1733" s="418"/>
      <c r="BP1733" s="418"/>
      <c r="BQ1733" s="418"/>
      <c r="BR1733" s="418"/>
      <c r="BS1733" s="418"/>
      <c r="BT1733" s="418"/>
      <c r="BU1733" s="418"/>
      <c r="BV1733" s="418"/>
      <c r="BW1733" s="418"/>
      <c r="BX1733" s="418"/>
      <c r="BY1733" s="418"/>
      <c r="BZ1733" s="418"/>
      <c r="CA1733" s="418"/>
      <c r="CB1733" s="418"/>
      <c r="CC1733" s="418"/>
      <c r="CD1733" s="418"/>
      <c r="CE1733" s="418"/>
      <c r="CF1733" s="418"/>
      <c r="CG1733" s="418"/>
      <c r="CH1733" s="418"/>
    </row>
    <row r="1734" spans="1:86" s="1362" customFormat="1">
      <c r="A1734" s="537" t="s">
        <v>39</v>
      </c>
      <c r="B1734" s="537" t="s">
        <v>39</v>
      </c>
      <c r="C1734" s="537" t="s">
        <v>736</v>
      </c>
      <c r="D1734" s="537">
        <v>2016</v>
      </c>
      <c r="E1734" s="1357" t="s">
        <v>24</v>
      </c>
      <c r="F1734" s="537" t="s">
        <v>101</v>
      </c>
      <c r="G1734" s="537" t="s">
        <v>752</v>
      </c>
      <c r="H1734" s="1358" t="s">
        <v>469</v>
      </c>
      <c r="I1734" s="537" t="s">
        <v>1389</v>
      </c>
      <c r="J1734" s="537" t="s">
        <v>1082</v>
      </c>
      <c r="K1734" s="369">
        <v>0</v>
      </c>
      <c r="L1734" s="369">
        <v>9791</v>
      </c>
      <c r="M1734" s="369">
        <v>0</v>
      </c>
      <c r="N1734" s="1359">
        <f t="shared" ref="N1734:N1797" si="27">K1734+L1734+M1734</f>
        <v>9791</v>
      </c>
      <c r="O1734" s="1360"/>
      <c r="P1734" s="1361"/>
      <c r="Q1734" s="1361"/>
      <c r="R1734" s="1361"/>
      <c r="S1734" s="1361"/>
      <c r="T1734" s="1361"/>
      <c r="U1734" s="1361"/>
      <c r="V1734" s="1361"/>
      <c r="W1734" s="1361"/>
      <c r="X1734" s="1361"/>
      <c r="Y1734" s="1361"/>
      <c r="Z1734" s="1361"/>
      <c r="AA1734" s="1361"/>
      <c r="AB1734" s="1361"/>
      <c r="AC1734" s="1361"/>
      <c r="AD1734" s="1361"/>
      <c r="AE1734" s="1361"/>
      <c r="AF1734" s="1361"/>
      <c r="AG1734" s="1361"/>
      <c r="AH1734" s="1361"/>
      <c r="AI1734" s="1361"/>
      <c r="AJ1734" s="1361"/>
      <c r="AK1734" s="1361"/>
      <c r="AL1734" s="1361"/>
      <c r="AM1734" s="1361"/>
      <c r="AN1734" s="1361"/>
      <c r="AO1734" s="1361"/>
      <c r="AP1734" s="1361"/>
      <c r="AQ1734" s="1361"/>
      <c r="AR1734" s="1361"/>
      <c r="AS1734" s="1361"/>
      <c r="AT1734" s="1361"/>
      <c r="AU1734" s="1361"/>
      <c r="AV1734" s="1361"/>
      <c r="AW1734" s="1361"/>
      <c r="AX1734" s="1361"/>
      <c r="AY1734" s="1361"/>
      <c r="AZ1734" s="1361"/>
      <c r="BA1734" s="310"/>
      <c r="BB1734" s="310"/>
      <c r="BC1734" s="418"/>
      <c r="BD1734" s="418"/>
      <c r="BE1734" s="419"/>
      <c r="BF1734" s="419"/>
      <c r="BG1734" s="418"/>
      <c r="BH1734" s="418"/>
      <c r="BI1734" s="418"/>
      <c r="BJ1734" s="418"/>
      <c r="BK1734" s="418"/>
      <c r="BL1734" s="418"/>
      <c r="BM1734" s="192"/>
      <c r="BN1734" s="418"/>
      <c r="BO1734" s="418"/>
      <c r="BP1734" s="418"/>
      <c r="BQ1734" s="418"/>
      <c r="BR1734" s="418"/>
      <c r="BS1734" s="418"/>
      <c r="BT1734" s="418"/>
      <c r="BU1734" s="418"/>
      <c r="BV1734" s="418"/>
      <c r="BW1734" s="418"/>
      <c r="BX1734" s="418"/>
      <c r="BY1734" s="418"/>
      <c r="BZ1734" s="418"/>
      <c r="CA1734" s="418"/>
      <c r="CB1734" s="418"/>
      <c r="CC1734" s="418"/>
      <c r="CD1734" s="418"/>
      <c r="CE1734" s="418"/>
      <c r="CF1734" s="418"/>
      <c r="CG1734" s="418"/>
      <c r="CH1734" s="418"/>
    </row>
    <row r="1735" spans="1:86" s="1362" customFormat="1">
      <c r="A1735" s="537" t="s">
        <v>39</v>
      </c>
      <c r="B1735" s="537" t="s">
        <v>39</v>
      </c>
      <c r="C1735" s="537" t="s">
        <v>736</v>
      </c>
      <c r="D1735" s="537">
        <v>2016</v>
      </c>
      <c r="E1735" s="1357" t="s">
        <v>24</v>
      </c>
      <c r="F1735" s="537" t="s">
        <v>101</v>
      </c>
      <c r="G1735" s="537" t="s">
        <v>752</v>
      </c>
      <c r="H1735" s="1358" t="s">
        <v>100</v>
      </c>
      <c r="I1735" s="537" t="s">
        <v>2797</v>
      </c>
      <c r="J1735" s="537" t="s">
        <v>1082</v>
      </c>
      <c r="K1735" s="369">
        <v>0</v>
      </c>
      <c r="L1735" s="369">
        <v>61</v>
      </c>
      <c r="M1735" s="369">
        <v>0</v>
      </c>
      <c r="N1735" s="1359">
        <f t="shared" si="27"/>
        <v>61</v>
      </c>
      <c r="O1735" s="1360"/>
      <c r="P1735" s="1361"/>
      <c r="Q1735" s="1361"/>
      <c r="R1735" s="1361"/>
      <c r="S1735" s="1361"/>
      <c r="T1735" s="1361"/>
      <c r="U1735" s="1361"/>
      <c r="V1735" s="1361"/>
      <c r="W1735" s="1361"/>
      <c r="X1735" s="1361"/>
      <c r="Y1735" s="1361"/>
      <c r="Z1735" s="1361"/>
      <c r="AA1735" s="1361"/>
      <c r="AB1735" s="1361"/>
      <c r="AC1735" s="1361"/>
      <c r="AD1735" s="1361"/>
      <c r="AE1735" s="1361"/>
      <c r="AF1735" s="1361"/>
      <c r="AG1735" s="1361"/>
      <c r="AH1735" s="1361"/>
      <c r="AI1735" s="1361"/>
      <c r="AJ1735" s="1361"/>
      <c r="AK1735" s="1361"/>
      <c r="AL1735" s="1361"/>
      <c r="AM1735" s="1361"/>
      <c r="AN1735" s="1361"/>
      <c r="AO1735" s="1361"/>
      <c r="AP1735" s="1361"/>
      <c r="AQ1735" s="1361"/>
      <c r="AR1735" s="1361"/>
      <c r="AS1735" s="1361"/>
      <c r="AT1735" s="1361"/>
      <c r="AU1735" s="1361"/>
      <c r="AV1735" s="1361"/>
      <c r="AW1735" s="1361"/>
      <c r="AX1735" s="1361"/>
      <c r="AY1735" s="1361"/>
      <c r="AZ1735" s="1361"/>
      <c r="BA1735" s="310"/>
      <c r="BB1735" s="310"/>
      <c r="BC1735" s="418"/>
      <c r="BD1735" s="418"/>
      <c r="BE1735" s="419"/>
      <c r="BF1735" s="419"/>
      <c r="BG1735" s="418"/>
      <c r="BH1735" s="418"/>
      <c r="BI1735" s="418"/>
      <c r="BJ1735" s="418"/>
      <c r="BK1735" s="418"/>
      <c r="BL1735" s="418"/>
      <c r="BM1735" s="192"/>
      <c r="BN1735" s="418"/>
      <c r="BO1735" s="418"/>
      <c r="BP1735" s="418"/>
      <c r="BQ1735" s="418"/>
      <c r="BR1735" s="418"/>
      <c r="BS1735" s="418"/>
      <c r="BT1735" s="418"/>
      <c r="BU1735" s="418"/>
      <c r="BV1735" s="418"/>
      <c r="BW1735" s="418"/>
      <c r="BX1735" s="418"/>
      <c r="BY1735" s="418"/>
      <c r="BZ1735" s="418"/>
      <c r="CA1735" s="418"/>
      <c r="CB1735" s="418"/>
      <c r="CC1735" s="418"/>
      <c r="CD1735" s="418"/>
      <c r="CE1735" s="418"/>
      <c r="CF1735" s="418"/>
      <c r="CG1735" s="418"/>
      <c r="CH1735" s="418"/>
    </row>
    <row r="1736" spans="1:86" s="1362" customFormat="1">
      <c r="A1736" s="537" t="s">
        <v>39</v>
      </c>
      <c r="B1736" s="537" t="s">
        <v>39</v>
      </c>
      <c r="C1736" s="537" t="s">
        <v>736</v>
      </c>
      <c r="D1736" s="537">
        <v>2016</v>
      </c>
      <c r="E1736" s="1357" t="s">
        <v>24</v>
      </c>
      <c r="F1736" s="537" t="s">
        <v>101</v>
      </c>
      <c r="G1736" s="537" t="s">
        <v>752</v>
      </c>
      <c r="H1736" s="1358" t="s">
        <v>1144</v>
      </c>
      <c r="I1736" s="537" t="s">
        <v>2797</v>
      </c>
      <c r="J1736" s="537" t="s">
        <v>1082</v>
      </c>
      <c r="K1736" s="369">
        <v>0</v>
      </c>
      <c r="L1736" s="369">
        <v>183</v>
      </c>
      <c r="M1736" s="369">
        <v>0</v>
      </c>
      <c r="N1736" s="1359">
        <f t="shared" si="27"/>
        <v>183</v>
      </c>
      <c r="O1736" s="1360"/>
      <c r="P1736" s="1361"/>
      <c r="Q1736" s="1361"/>
      <c r="R1736" s="1361"/>
      <c r="S1736" s="1361"/>
      <c r="T1736" s="1361"/>
      <c r="U1736" s="1361"/>
      <c r="V1736" s="1361"/>
      <c r="W1736" s="1361"/>
      <c r="X1736" s="1361"/>
      <c r="Y1736" s="1361"/>
      <c r="Z1736" s="1361"/>
      <c r="AA1736" s="1361"/>
      <c r="AB1736" s="1361"/>
      <c r="AC1736" s="1361"/>
      <c r="AD1736" s="1361"/>
      <c r="AE1736" s="1361"/>
      <c r="AF1736" s="1361"/>
      <c r="AG1736" s="1361"/>
      <c r="AH1736" s="1361"/>
      <c r="AI1736" s="1361"/>
      <c r="AJ1736" s="1361"/>
      <c r="AK1736" s="1361"/>
      <c r="AL1736" s="1361"/>
      <c r="AM1736" s="1361"/>
      <c r="AN1736" s="1361"/>
      <c r="AO1736" s="1361"/>
      <c r="AP1736" s="1361"/>
      <c r="AQ1736" s="1361"/>
      <c r="AR1736" s="1361"/>
      <c r="AS1736" s="1361"/>
      <c r="AT1736" s="1361"/>
      <c r="AU1736" s="1361"/>
      <c r="AV1736" s="1361"/>
      <c r="AW1736" s="1361"/>
      <c r="AX1736" s="1361"/>
      <c r="AY1736" s="1361"/>
      <c r="AZ1736" s="1361"/>
      <c r="BA1736" s="310"/>
      <c r="BB1736" s="310"/>
      <c r="BC1736" s="418"/>
      <c r="BD1736" s="418"/>
      <c r="BE1736" s="419"/>
      <c r="BF1736" s="419"/>
      <c r="BG1736" s="418"/>
      <c r="BH1736" s="418"/>
      <c r="BI1736" s="418"/>
      <c r="BJ1736" s="418"/>
      <c r="BK1736" s="418"/>
      <c r="BL1736" s="418"/>
      <c r="BM1736" s="192"/>
      <c r="BN1736" s="418"/>
      <c r="BO1736" s="418"/>
      <c r="BP1736" s="418"/>
      <c r="BQ1736" s="418"/>
      <c r="BR1736" s="418"/>
      <c r="BS1736" s="418"/>
      <c r="BT1736" s="418"/>
      <c r="BU1736" s="418"/>
      <c r="BV1736" s="418"/>
      <c r="BW1736" s="418"/>
      <c r="BX1736" s="418"/>
      <c r="BY1736" s="418"/>
      <c r="BZ1736" s="418"/>
      <c r="CA1736" s="418"/>
      <c r="CB1736" s="418"/>
      <c r="CC1736" s="418"/>
      <c r="CD1736" s="418"/>
      <c r="CE1736" s="418"/>
      <c r="CF1736" s="418"/>
      <c r="CG1736" s="418"/>
      <c r="CH1736" s="418"/>
    </row>
    <row r="1737" spans="1:86" s="1362" customFormat="1">
      <c r="A1737" s="537" t="s">
        <v>39</v>
      </c>
      <c r="B1737" s="537" t="s">
        <v>39</v>
      </c>
      <c r="C1737" s="537" t="s">
        <v>736</v>
      </c>
      <c r="D1737" s="537">
        <v>2016</v>
      </c>
      <c r="E1737" s="1357" t="s">
        <v>24</v>
      </c>
      <c r="F1737" s="537" t="s">
        <v>101</v>
      </c>
      <c r="G1737" s="537" t="s">
        <v>752</v>
      </c>
      <c r="H1737" s="1358" t="s">
        <v>1116</v>
      </c>
      <c r="I1737" s="537" t="s">
        <v>2797</v>
      </c>
      <c r="J1737" s="537" t="s">
        <v>1082</v>
      </c>
      <c r="K1737" s="369">
        <v>0</v>
      </c>
      <c r="L1737" s="369">
        <v>372</v>
      </c>
      <c r="M1737" s="369">
        <v>0</v>
      </c>
      <c r="N1737" s="1359">
        <f t="shared" si="27"/>
        <v>372</v>
      </c>
      <c r="O1737" s="1360"/>
      <c r="P1737" s="1361"/>
      <c r="Q1737" s="1361"/>
      <c r="R1737" s="1361"/>
      <c r="S1737" s="1361"/>
      <c r="T1737" s="1361"/>
      <c r="U1737" s="1361"/>
      <c r="V1737" s="1361"/>
      <c r="W1737" s="1361"/>
      <c r="X1737" s="1361"/>
      <c r="Y1737" s="1361"/>
      <c r="Z1737" s="1361"/>
      <c r="AA1737" s="1361"/>
      <c r="AB1737" s="1361"/>
      <c r="AC1737" s="1361"/>
      <c r="AD1737" s="1361"/>
      <c r="AE1737" s="1361"/>
      <c r="AF1737" s="1361"/>
      <c r="AG1737" s="1361"/>
      <c r="AH1737" s="1361"/>
      <c r="AI1737" s="1361"/>
      <c r="AJ1737" s="1361"/>
      <c r="AK1737" s="1361"/>
      <c r="AL1737" s="1361"/>
      <c r="AM1737" s="1361"/>
      <c r="AN1737" s="1361"/>
      <c r="AO1737" s="1361"/>
      <c r="AP1737" s="1361"/>
      <c r="AQ1737" s="1361"/>
      <c r="AR1737" s="1361"/>
      <c r="AS1737" s="1361"/>
      <c r="AT1737" s="1361"/>
      <c r="AU1737" s="1361"/>
      <c r="AV1737" s="1361"/>
      <c r="AW1737" s="1361"/>
      <c r="AX1737" s="1361"/>
      <c r="AY1737" s="1361"/>
      <c r="AZ1737" s="1361"/>
      <c r="BA1737" s="310"/>
      <c r="BB1737" s="310"/>
      <c r="BC1737" s="418"/>
      <c r="BD1737" s="418"/>
      <c r="BE1737" s="419"/>
      <c r="BF1737" s="419"/>
      <c r="BG1737" s="418"/>
      <c r="BH1737" s="418"/>
      <c r="BI1737" s="418"/>
      <c r="BJ1737" s="418"/>
      <c r="BK1737" s="418"/>
      <c r="BL1737" s="418"/>
      <c r="BM1737" s="192"/>
      <c r="BN1737" s="418"/>
      <c r="BO1737" s="418"/>
      <c r="BP1737" s="418"/>
      <c r="BQ1737" s="418"/>
      <c r="BR1737" s="418"/>
      <c r="BS1737" s="418"/>
      <c r="BT1737" s="418"/>
      <c r="BU1737" s="418"/>
      <c r="BV1737" s="418"/>
      <c r="BW1737" s="418"/>
      <c r="BX1737" s="418"/>
      <c r="BY1737" s="418"/>
      <c r="BZ1737" s="418"/>
      <c r="CA1737" s="418"/>
      <c r="CB1737" s="418"/>
      <c r="CC1737" s="418"/>
      <c r="CD1737" s="418"/>
      <c r="CE1737" s="418"/>
      <c r="CF1737" s="418"/>
      <c r="CG1737" s="418"/>
      <c r="CH1737" s="418"/>
    </row>
    <row r="1738" spans="1:86" s="1362" customFormat="1">
      <c r="A1738" s="537" t="s">
        <v>39</v>
      </c>
      <c r="B1738" s="537" t="s">
        <v>39</v>
      </c>
      <c r="C1738" s="537" t="s">
        <v>736</v>
      </c>
      <c r="D1738" s="537">
        <v>2016</v>
      </c>
      <c r="E1738" s="1357" t="s">
        <v>24</v>
      </c>
      <c r="F1738" s="537" t="s">
        <v>101</v>
      </c>
      <c r="G1738" s="537" t="s">
        <v>752</v>
      </c>
      <c r="H1738" s="1358" t="s">
        <v>1142</v>
      </c>
      <c r="I1738" s="537" t="s">
        <v>2797</v>
      </c>
      <c r="J1738" s="537" t="s">
        <v>1082</v>
      </c>
      <c r="K1738" s="369">
        <v>0</v>
      </c>
      <c r="L1738" s="369">
        <v>1</v>
      </c>
      <c r="M1738" s="369">
        <v>0</v>
      </c>
      <c r="N1738" s="1359">
        <f t="shared" si="27"/>
        <v>1</v>
      </c>
      <c r="O1738" s="1360"/>
      <c r="P1738" s="1361"/>
      <c r="Q1738" s="1361"/>
      <c r="R1738" s="1361"/>
      <c r="S1738" s="1361"/>
      <c r="T1738" s="1361"/>
      <c r="U1738" s="1361"/>
      <c r="V1738" s="1361"/>
      <c r="W1738" s="1361"/>
      <c r="X1738" s="1361"/>
      <c r="Y1738" s="1361"/>
      <c r="Z1738" s="1361"/>
      <c r="AA1738" s="1361"/>
      <c r="AB1738" s="1361"/>
      <c r="AC1738" s="1361"/>
      <c r="AD1738" s="1361"/>
      <c r="AE1738" s="1361"/>
      <c r="AF1738" s="1361"/>
      <c r="AG1738" s="1361"/>
      <c r="AH1738" s="1361"/>
      <c r="AI1738" s="1361"/>
      <c r="AJ1738" s="1361"/>
      <c r="AK1738" s="1361"/>
      <c r="AL1738" s="1361"/>
      <c r="AM1738" s="1361"/>
      <c r="AN1738" s="1361"/>
      <c r="AO1738" s="1361"/>
      <c r="AP1738" s="1361"/>
      <c r="AQ1738" s="1361"/>
      <c r="AR1738" s="1361"/>
      <c r="AS1738" s="1361"/>
      <c r="AT1738" s="1361"/>
      <c r="AU1738" s="1361"/>
      <c r="AV1738" s="1361"/>
      <c r="AW1738" s="1361"/>
      <c r="AX1738" s="1361"/>
      <c r="AY1738" s="1361"/>
      <c r="AZ1738" s="1361"/>
      <c r="BA1738" s="310"/>
      <c r="BB1738" s="310"/>
      <c r="BC1738" s="418"/>
      <c r="BD1738" s="418"/>
      <c r="BE1738" s="419"/>
      <c r="BF1738" s="419"/>
      <c r="BG1738" s="418"/>
      <c r="BH1738" s="418"/>
      <c r="BI1738" s="418"/>
      <c r="BJ1738" s="418"/>
      <c r="BK1738" s="418"/>
      <c r="BL1738" s="418"/>
      <c r="BM1738" s="192"/>
      <c r="BN1738" s="418"/>
      <c r="BO1738" s="418"/>
      <c r="BP1738" s="418"/>
      <c r="BQ1738" s="418"/>
      <c r="BR1738" s="418"/>
      <c r="BS1738" s="418"/>
      <c r="BT1738" s="418"/>
      <c r="BU1738" s="418"/>
      <c r="BV1738" s="418"/>
      <c r="BW1738" s="418"/>
      <c r="BX1738" s="418"/>
      <c r="BY1738" s="418"/>
      <c r="BZ1738" s="418"/>
      <c r="CA1738" s="418"/>
      <c r="CB1738" s="418"/>
      <c r="CC1738" s="418"/>
      <c r="CD1738" s="418"/>
      <c r="CE1738" s="418"/>
      <c r="CF1738" s="418"/>
      <c r="CG1738" s="418"/>
      <c r="CH1738" s="418"/>
    </row>
    <row r="1739" spans="1:86" s="1362" customFormat="1">
      <c r="A1739" s="537" t="s">
        <v>39</v>
      </c>
      <c r="B1739" s="537" t="s">
        <v>39</v>
      </c>
      <c r="C1739" s="537" t="s">
        <v>736</v>
      </c>
      <c r="D1739" s="537">
        <v>2016</v>
      </c>
      <c r="E1739" s="1357" t="s">
        <v>24</v>
      </c>
      <c r="F1739" s="537" t="s">
        <v>101</v>
      </c>
      <c r="G1739" s="537" t="s">
        <v>752</v>
      </c>
      <c r="H1739" s="1358" t="s">
        <v>1118</v>
      </c>
      <c r="I1739" s="537" t="s">
        <v>2797</v>
      </c>
      <c r="J1739" s="537" t="s">
        <v>1082</v>
      </c>
      <c r="K1739" s="369">
        <v>0</v>
      </c>
      <c r="L1739" s="369">
        <v>8</v>
      </c>
      <c r="M1739" s="369">
        <v>0</v>
      </c>
      <c r="N1739" s="1359">
        <f t="shared" si="27"/>
        <v>8</v>
      </c>
      <c r="O1739" s="1360"/>
      <c r="P1739" s="1361"/>
      <c r="Q1739" s="1361"/>
      <c r="R1739" s="1361"/>
      <c r="S1739" s="1361"/>
      <c r="T1739" s="1361"/>
      <c r="U1739" s="1361"/>
      <c r="V1739" s="1361"/>
      <c r="W1739" s="1361"/>
      <c r="X1739" s="1361"/>
      <c r="Y1739" s="1361"/>
      <c r="Z1739" s="1361"/>
      <c r="AA1739" s="1361"/>
      <c r="AB1739" s="1361"/>
      <c r="AC1739" s="1361"/>
      <c r="AD1739" s="1361"/>
      <c r="AE1739" s="1361"/>
      <c r="AF1739" s="1361"/>
      <c r="AG1739" s="1361"/>
      <c r="AH1739" s="1361"/>
      <c r="AI1739" s="1361"/>
      <c r="AJ1739" s="1361"/>
      <c r="AK1739" s="1361"/>
      <c r="AL1739" s="1361"/>
      <c r="AM1739" s="1361"/>
      <c r="AN1739" s="1361"/>
      <c r="AO1739" s="1361"/>
      <c r="AP1739" s="1361"/>
      <c r="AQ1739" s="1361"/>
      <c r="AR1739" s="1361"/>
      <c r="AS1739" s="1361"/>
      <c r="AT1739" s="1361"/>
      <c r="AU1739" s="1361"/>
      <c r="AV1739" s="1361"/>
      <c r="AW1739" s="1361"/>
      <c r="AX1739" s="1361"/>
      <c r="AY1739" s="1361"/>
      <c r="AZ1739" s="1361"/>
      <c r="BA1739" s="310"/>
      <c r="BB1739" s="310"/>
      <c r="BC1739" s="418"/>
      <c r="BD1739" s="418"/>
      <c r="BE1739" s="419"/>
      <c r="BF1739" s="419"/>
      <c r="BG1739" s="418"/>
      <c r="BH1739" s="418"/>
      <c r="BI1739" s="418"/>
      <c r="BJ1739" s="418"/>
      <c r="BK1739" s="418"/>
      <c r="BL1739" s="418"/>
      <c r="BM1739" s="192"/>
      <c r="BN1739" s="418"/>
      <c r="BO1739" s="418"/>
      <c r="BP1739" s="418"/>
      <c r="BQ1739" s="418"/>
      <c r="BR1739" s="418"/>
      <c r="BS1739" s="418"/>
      <c r="BT1739" s="418"/>
      <c r="BU1739" s="418"/>
      <c r="BV1739" s="418"/>
      <c r="BW1739" s="418"/>
      <c r="BX1739" s="418"/>
      <c r="BY1739" s="418"/>
      <c r="BZ1739" s="418"/>
      <c r="CA1739" s="418"/>
      <c r="CB1739" s="418"/>
      <c r="CC1739" s="418"/>
      <c r="CD1739" s="418"/>
      <c r="CE1739" s="418"/>
      <c r="CF1739" s="418"/>
      <c r="CG1739" s="418"/>
      <c r="CH1739" s="418"/>
    </row>
    <row r="1740" spans="1:86" s="1362" customFormat="1">
      <c r="A1740" s="537" t="s">
        <v>39</v>
      </c>
      <c r="B1740" s="537" t="s">
        <v>39</v>
      </c>
      <c r="C1740" s="537" t="s">
        <v>736</v>
      </c>
      <c r="D1740" s="537">
        <v>2016</v>
      </c>
      <c r="E1740" s="1357" t="s">
        <v>24</v>
      </c>
      <c r="F1740" s="537" t="s">
        <v>101</v>
      </c>
      <c r="G1740" s="537" t="s">
        <v>752</v>
      </c>
      <c r="H1740" s="1358" t="s">
        <v>1121</v>
      </c>
      <c r="I1740" s="537" t="s">
        <v>2797</v>
      </c>
      <c r="J1740" s="537" t="s">
        <v>1082</v>
      </c>
      <c r="K1740" s="369">
        <v>0</v>
      </c>
      <c r="L1740" s="369">
        <v>115</v>
      </c>
      <c r="M1740" s="369">
        <v>0</v>
      </c>
      <c r="N1740" s="1359">
        <f t="shared" si="27"/>
        <v>115</v>
      </c>
      <c r="O1740" s="1360"/>
      <c r="P1740" s="1361"/>
      <c r="Q1740" s="1361"/>
      <c r="R1740" s="1361"/>
      <c r="S1740" s="1361"/>
      <c r="T1740" s="1361"/>
      <c r="U1740" s="1361"/>
      <c r="V1740" s="1361"/>
      <c r="W1740" s="1361"/>
      <c r="X1740" s="1361"/>
      <c r="Y1740" s="1361"/>
      <c r="Z1740" s="1361"/>
      <c r="AA1740" s="1361"/>
      <c r="AB1740" s="1361"/>
      <c r="AC1740" s="1361"/>
      <c r="AD1740" s="1361"/>
      <c r="AE1740" s="1361"/>
      <c r="AF1740" s="1361"/>
      <c r="AG1740" s="1361"/>
      <c r="AH1740" s="1361"/>
      <c r="AI1740" s="1361"/>
      <c r="AJ1740" s="1361"/>
      <c r="AK1740" s="1361"/>
      <c r="AL1740" s="1361"/>
      <c r="AM1740" s="1361"/>
      <c r="AN1740" s="1361"/>
      <c r="AO1740" s="1361"/>
      <c r="AP1740" s="1361"/>
      <c r="AQ1740" s="1361"/>
      <c r="AR1740" s="1361"/>
      <c r="AS1740" s="1361"/>
      <c r="AT1740" s="1361"/>
      <c r="AU1740" s="1361"/>
      <c r="AV1740" s="1361"/>
      <c r="AW1740" s="1361"/>
      <c r="AX1740" s="1361"/>
      <c r="AY1740" s="1361"/>
      <c r="AZ1740" s="1361"/>
      <c r="BA1740" s="310"/>
      <c r="BB1740" s="310"/>
      <c r="BC1740" s="418"/>
      <c r="BD1740" s="418"/>
      <c r="BE1740" s="419"/>
      <c r="BF1740" s="419"/>
      <c r="BG1740" s="418"/>
      <c r="BH1740" s="418"/>
      <c r="BI1740" s="418"/>
      <c r="BJ1740" s="418"/>
      <c r="BK1740" s="418"/>
      <c r="BL1740" s="418"/>
      <c r="BM1740" s="192"/>
      <c r="BN1740" s="418"/>
      <c r="BO1740" s="418"/>
      <c r="BP1740" s="418"/>
      <c r="BQ1740" s="418"/>
      <c r="BR1740" s="418"/>
      <c r="BS1740" s="418"/>
      <c r="BT1740" s="418"/>
      <c r="BU1740" s="418"/>
      <c r="BV1740" s="418"/>
      <c r="BW1740" s="418"/>
      <c r="BX1740" s="418"/>
      <c r="BY1740" s="418"/>
      <c r="BZ1740" s="418"/>
      <c r="CA1740" s="418"/>
      <c r="CB1740" s="418"/>
      <c r="CC1740" s="418"/>
      <c r="CD1740" s="418"/>
      <c r="CE1740" s="418"/>
      <c r="CF1740" s="418"/>
      <c r="CG1740" s="418"/>
      <c r="CH1740" s="418"/>
    </row>
    <row r="1741" spans="1:86" s="1362" customFormat="1">
      <c r="A1741" s="537" t="s">
        <v>39</v>
      </c>
      <c r="B1741" s="537" t="s">
        <v>39</v>
      </c>
      <c r="C1741" s="537" t="s">
        <v>736</v>
      </c>
      <c r="D1741" s="537">
        <v>2016</v>
      </c>
      <c r="E1741" s="1357" t="s">
        <v>24</v>
      </c>
      <c r="F1741" s="537" t="s">
        <v>101</v>
      </c>
      <c r="G1741" s="537" t="s">
        <v>752</v>
      </c>
      <c r="H1741" s="1358" t="s">
        <v>496</v>
      </c>
      <c r="I1741" s="537" t="s">
        <v>2797</v>
      </c>
      <c r="J1741" s="537" t="s">
        <v>1082</v>
      </c>
      <c r="K1741" s="369">
        <v>0</v>
      </c>
      <c r="L1741" s="369">
        <v>7</v>
      </c>
      <c r="M1741" s="369">
        <v>0</v>
      </c>
      <c r="N1741" s="1359">
        <f t="shared" si="27"/>
        <v>7</v>
      </c>
      <c r="O1741" s="1360"/>
      <c r="P1741" s="1361"/>
      <c r="Q1741" s="1361"/>
      <c r="R1741" s="1361"/>
      <c r="S1741" s="1361"/>
      <c r="T1741" s="1361"/>
      <c r="U1741" s="1361"/>
      <c r="V1741" s="1361"/>
      <c r="W1741" s="1361"/>
      <c r="X1741" s="1361"/>
      <c r="Y1741" s="1361"/>
      <c r="Z1741" s="1361"/>
      <c r="AA1741" s="1361"/>
      <c r="AB1741" s="1361"/>
      <c r="AC1741" s="1361"/>
      <c r="AD1741" s="1361"/>
      <c r="AE1741" s="1361"/>
      <c r="AF1741" s="1361"/>
      <c r="AG1741" s="1361"/>
      <c r="AH1741" s="1361"/>
      <c r="AI1741" s="1361"/>
      <c r="AJ1741" s="1361"/>
      <c r="AK1741" s="1361"/>
      <c r="AL1741" s="1361"/>
      <c r="AM1741" s="1361"/>
      <c r="AN1741" s="1361"/>
      <c r="AO1741" s="1361"/>
      <c r="AP1741" s="1361"/>
      <c r="AQ1741" s="1361"/>
      <c r="AR1741" s="1361"/>
      <c r="AS1741" s="1361"/>
      <c r="AT1741" s="1361"/>
      <c r="AU1741" s="1361"/>
      <c r="AV1741" s="1361"/>
      <c r="AW1741" s="1361"/>
      <c r="AX1741" s="1361"/>
      <c r="AY1741" s="1361"/>
      <c r="AZ1741" s="1361"/>
      <c r="BA1741" s="310"/>
      <c r="BB1741" s="310"/>
      <c r="BC1741" s="418"/>
      <c r="BD1741" s="418"/>
      <c r="BE1741" s="419"/>
      <c r="BF1741" s="419"/>
      <c r="BG1741" s="418"/>
      <c r="BH1741" s="418"/>
      <c r="BI1741" s="418"/>
      <c r="BJ1741" s="418"/>
      <c r="BK1741" s="418"/>
      <c r="BL1741" s="418"/>
      <c r="BM1741" s="192"/>
      <c r="BN1741" s="418"/>
      <c r="BO1741" s="418"/>
      <c r="BP1741" s="418"/>
      <c r="BQ1741" s="418"/>
      <c r="BR1741" s="418"/>
      <c r="BS1741" s="418"/>
      <c r="BT1741" s="418"/>
      <c r="BU1741" s="418"/>
      <c r="BV1741" s="418"/>
      <c r="BW1741" s="418"/>
      <c r="BX1741" s="418"/>
      <c r="BY1741" s="418"/>
      <c r="BZ1741" s="418"/>
      <c r="CA1741" s="418"/>
      <c r="CB1741" s="418"/>
      <c r="CC1741" s="418"/>
      <c r="CD1741" s="418"/>
      <c r="CE1741" s="418"/>
      <c r="CF1741" s="418"/>
      <c r="CG1741" s="418"/>
      <c r="CH1741" s="418"/>
    </row>
    <row r="1742" spans="1:86" s="1362" customFormat="1">
      <c r="A1742" s="537" t="s">
        <v>39</v>
      </c>
      <c r="B1742" s="537" t="s">
        <v>39</v>
      </c>
      <c r="C1742" s="537" t="s">
        <v>736</v>
      </c>
      <c r="D1742" s="537">
        <v>2016</v>
      </c>
      <c r="E1742" s="1357" t="s">
        <v>24</v>
      </c>
      <c r="F1742" s="537" t="s">
        <v>101</v>
      </c>
      <c r="G1742" s="537" t="s">
        <v>752</v>
      </c>
      <c r="H1742" s="1358" t="s">
        <v>1135</v>
      </c>
      <c r="I1742" s="1348" t="s">
        <v>2095</v>
      </c>
      <c r="J1742" s="537" t="s">
        <v>1082</v>
      </c>
      <c r="K1742" s="369">
        <v>0</v>
      </c>
      <c r="L1742" s="369">
        <v>5</v>
      </c>
      <c r="M1742" s="369">
        <v>0</v>
      </c>
      <c r="N1742" s="1359">
        <f t="shared" si="27"/>
        <v>5</v>
      </c>
      <c r="O1742" s="1360"/>
      <c r="P1742" s="1361"/>
      <c r="Q1742" s="1361"/>
      <c r="R1742" s="1361"/>
      <c r="S1742" s="1361"/>
      <c r="T1742" s="1361"/>
      <c r="U1742" s="1361"/>
      <c r="V1742" s="1361"/>
      <c r="W1742" s="1361"/>
      <c r="X1742" s="1361"/>
      <c r="Y1742" s="1361"/>
      <c r="Z1742" s="1361"/>
      <c r="AA1742" s="1361"/>
      <c r="AB1742" s="1361"/>
      <c r="AC1742" s="1361"/>
      <c r="AD1742" s="1361"/>
      <c r="AE1742" s="1361"/>
      <c r="AF1742" s="1361"/>
      <c r="AG1742" s="1361"/>
      <c r="AH1742" s="1361"/>
      <c r="AI1742" s="1361"/>
      <c r="AJ1742" s="1361"/>
      <c r="AK1742" s="1361"/>
      <c r="AL1742" s="1361"/>
      <c r="AM1742" s="1361"/>
      <c r="AN1742" s="1361"/>
      <c r="AO1742" s="1361"/>
      <c r="AP1742" s="1361"/>
      <c r="AQ1742" s="1361"/>
      <c r="AR1742" s="1361"/>
      <c r="AS1742" s="1361"/>
      <c r="AT1742" s="1361"/>
      <c r="AU1742" s="1361"/>
      <c r="AV1742" s="1361"/>
      <c r="AW1742" s="1361"/>
      <c r="AX1742" s="1361"/>
      <c r="AY1742" s="1361"/>
      <c r="AZ1742" s="1361"/>
      <c r="BA1742" s="310"/>
      <c r="BB1742" s="310"/>
      <c r="BC1742" s="418"/>
      <c r="BD1742" s="418"/>
      <c r="BE1742" s="419"/>
      <c r="BF1742" s="419"/>
      <c r="BG1742" s="418"/>
      <c r="BH1742" s="418"/>
      <c r="BI1742" s="418"/>
      <c r="BJ1742" s="418"/>
      <c r="BK1742" s="418"/>
      <c r="BL1742" s="418"/>
      <c r="BM1742" s="192"/>
      <c r="BN1742" s="418"/>
      <c r="BO1742" s="418"/>
      <c r="BP1742" s="418"/>
      <c r="BQ1742" s="418"/>
      <c r="BR1742" s="418"/>
      <c r="BS1742" s="418"/>
      <c r="BT1742" s="418"/>
      <c r="BU1742" s="418"/>
      <c r="BV1742" s="418"/>
      <c r="BW1742" s="418"/>
      <c r="BX1742" s="418"/>
      <c r="BY1742" s="418"/>
      <c r="BZ1742" s="418"/>
      <c r="CA1742" s="418"/>
      <c r="CB1742" s="418"/>
      <c r="CC1742" s="418"/>
      <c r="CD1742" s="418"/>
      <c r="CE1742" s="418"/>
      <c r="CF1742" s="418"/>
      <c r="CG1742" s="418"/>
      <c r="CH1742" s="418"/>
    </row>
    <row r="1743" spans="1:86" s="1362" customFormat="1">
      <c r="A1743" s="537" t="s">
        <v>39</v>
      </c>
      <c r="B1743" s="537" t="s">
        <v>39</v>
      </c>
      <c r="C1743" s="537" t="s">
        <v>736</v>
      </c>
      <c r="D1743" s="537">
        <v>2016</v>
      </c>
      <c r="E1743" s="1357" t="s">
        <v>24</v>
      </c>
      <c r="F1743" s="537" t="s">
        <v>101</v>
      </c>
      <c r="G1743" s="537" t="s">
        <v>752</v>
      </c>
      <c r="H1743" s="1358" t="s">
        <v>498</v>
      </c>
      <c r="I1743" s="537" t="s">
        <v>2797</v>
      </c>
      <c r="J1743" s="537" t="s">
        <v>1082</v>
      </c>
      <c r="K1743" s="369">
        <v>0</v>
      </c>
      <c r="L1743" s="369">
        <v>26</v>
      </c>
      <c r="M1743" s="369">
        <v>0</v>
      </c>
      <c r="N1743" s="1359">
        <f t="shared" si="27"/>
        <v>26</v>
      </c>
      <c r="O1743" s="1360"/>
      <c r="P1743" s="1361"/>
      <c r="Q1743" s="1361"/>
      <c r="R1743" s="1361"/>
      <c r="S1743" s="1361"/>
      <c r="T1743" s="1361"/>
      <c r="U1743" s="1361"/>
      <c r="V1743" s="1361"/>
      <c r="W1743" s="1361"/>
      <c r="X1743" s="1361"/>
      <c r="Y1743" s="1361"/>
      <c r="Z1743" s="1361"/>
      <c r="AA1743" s="1361"/>
      <c r="AB1743" s="1361"/>
      <c r="AC1743" s="1361"/>
      <c r="AD1743" s="1361"/>
      <c r="AE1743" s="1361"/>
      <c r="AF1743" s="1361"/>
      <c r="AG1743" s="1361"/>
      <c r="AH1743" s="1361"/>
      <c r="AI1743" s="1361"/>
      <c r="AJ1743" s="1361"/>
      <c r="AK1743" s="1361"/>
      <c r="AL1743" s="1361"/>
      <c r="AM1743" s="1361"/>
      <c r="AN1743" s="1361"/>
      <c r="AO1743" s="1361"/>
      <c r="AP1743" s="1361"/>
      <c r="AQ1743" s="1361"/>
      <c r="AR1743" s="1361"/>
      <c r="AS1743" s="1361"/>
      <c r="AT1743" s="1361"/>
      <c r="AU1743" s="1361"/>
      <c r="AV1743" s="1361"/>
      <c r="AW1743" s="1361"/>
      <c r="AX1743" s="1361"/>
      <c r="AY1743" s="1361"/>
      <c r="AZ1743" s="1361"/>
      <c r="BA1743" s="310"/>
      <c r="BB1743" s="310"/>
      <c r="BC1743" s="418"/>
      <c r="BD1743" s="418"/>
      <c r="BE1743" s="419"/>
      <c r="BF1743" s="419"/>
      <c r="BG1743" s="418"/>
      <c r="BH1743" s="418"/>
      <c r="BI1743" s="418"/>
      <c r="BJ1743" s="418"/>
      <c r="BK1743" s="418"/>
      <c r="BL1743" s="418"/>
      <c r="BM1743" s="192"/>
      <c r="BN1743" s="418"/>
      <c r="BO1743" s="418"/>
      <c r="BP1743" s="418"/>
      <c r="BQ1743" s="418"/>
      <c r="BR1743" s="418"/>
      <c r="BS1743" s="418"/>
      <c r="BT1743" s="418"/>
      <c r="BU1743" s="418"/>
      <c r="BV1743" s="418"/>
      <c r="BW1743" s="418"/>
      <c r="BX1743" s="418"/>
      <c r="BY1743" s="418"/>
      <c r="BZ1743" s="418"/>
      <c r="CA1743" s="418"/>
      <c r="CB1743" s="418"/>
      <c r="CC1743" s="418"/>
      <c r="CD1743" s="418"/>
      <c r="CE1743" s="418"/>
      <c r="CF1743" s="418"/>
      <c r="CG1743" s="418"/>
      <c r="CH1743" s="418"/>
    </row>
    <row r="1744" spans="1:86" s="1362" customFormat="1">
      <c r="A1744" s="537" t="s">
        <v>39</v>
      </c>
      <c r="B1744" s="537" t="s">
        <v>39</v>
      </c>
      <c r="C1744" s="537" t="s">
        <v>736</v>
      </c>
      <c r="D1744" s="537">
        <v>2016</v>
      </c>
      <c r="E1744" s="1357" t="s">
        <v>24</v>
      </c>
      <c r="F1744" s="537" t="s">
        <v>101</v>
      </c>
      <c r="G1744" s="537" t="s">
        <v>752</v>
      </c>
      <c r="H1744" s="1358" t="s">
        <v>506</v>
      </c>
      <c r="I1744" s="537" t="s">
        <v>1389</v>
      </c>
      <c r="J1744" s="537" t="s">
        <v>1082</v>
      </c>
      <c r="K1744" s="369">
        <v>0</v>
      </c>
      <c r="L1744" s="369">
        <v>561</v>
      </c>
      <c r="M1744" s="369">
        <v>0</v>
      </c>
      <c r="N1744" s="1359">
        <f t="shared" si="27"/>
        <v>561</v>
      </c>
      <c r="O1744" s="1360"/>
      <c r="P1744" s="1361"/>
      <c r="Q1744" s="1361"/>
      <c r="R1744" s="1361"/>
      <c r="S1744" s="1361"/>
      <c r="T1744" s="1361"/>
      <c r="U1744" s="1361"/>
      <c r="V1744" s="1361"/>
      <c r="W1744" s="1361"/>
      <c r="X1744" s="1361"/>
      <c r="Y1744" s="1361"/>
      <c r="Z1744" s="1361"/>
      <c r="AA1744" s="1361"/>
      <c r="AB1744" s="1361"/>
      <c r="AC1744" s="1361"/>
      <c r="AD1744" s="1361"/>
      <c r="AE1744" s="1361"/>
      <c r="AF1744" s="1361"/>
      <c r="AG1744" s="1361"/>
      <c r="AH1744" s="1361"/>
      <c r="AI1744" s="1361"/>
      <c r="AJ1744" s="1361"/>
      <c r="AK1744" s="1361"/>
      <c r="AL1744" s="1361"/>
      <c r="AM1744" s="1361"/>
      <c r="AN1744" s="1361"/>
      <c r="AO1744" s="1361"/>
      <c r="AP1744" s="1361"/>
      <c r="AQ1744" s="1361"/>
      <c r="AR1744" s="1361"/>
      <c r="AS1744" s="1361"/>
      <c r="AT1744" s="1361"/>
      <c r="AU1744" s="1361"/>
      <c r="AV1744" s="1361"/>
      <c r="AW1744" s="1361"/>
      <c r="AX1744" s="1361"/>
      <c r="AY1744" s="1361"/>
      <c r="AZ1744" s="1361"/>
      <c r="BA1744" s="310"/>
      <c r="BB1744" s="310"/>
      <c r="BC1744" s="418"/>
      <c r="BD1744" s="418"/>
      <c r="BE1744" s="419"/>
      <c r="BF1744" s="419"/>
      <c r="BG1744" s="418"/>
      <c r="BH1744" s="418"/>
      <c r="BI1744" s="418"/>
      <c r="BJ1744" s="418"/>
      <c r="BK1744" s="418"/>
      <c r="BL1744" s="418"/>
      <c r="BM1744" s="192"/>
      <c r="BN1744" s="418"/>
      <c r="BO1744" s="418"/>
      <c r="BP1744" s="418"/>
      <c r="BQ1744" s="418"/>
      <c r="BR1744" s="418"/>
      <c r="BS1744" s="418"/>
      <c r="BT1744" s="418"/>
      <c r="BU1744" s="418"/>
      <c r="BV1744" s="418"/>
      <c r="BW1744" s="418"/>
      <c r="BX1744" s="418"/>
      <c r="BY1744" s="418"/>
      <c r="BZ1744" s="418"/>
      <c r="CA1744" s="418"/>
      <c r="CB1744" s="418"/>
      <c r="CC1744" s="418"/>
      <c r="CD1744" s="418"/>
      <c r="CE1744" s="418"/>
      <c r="CF1744" s="418"/>
      <c r="CG1744" s="418"/>
      <c r="CH1744" s="418"/>
    </row>
    <row r="1745" spans="1:86" s="1362" customFormat="1">
      <c r="A1745" s="537" t="s">
        <v>39</v>
      </c>
      <c r="B1745" s="537" t="s">
        <v>39</v>
      </c>
      <c r="C1745" s="537" t="s">
        <v>736</v>
      </c>
      <c r="D1745" s="537">
        <v>2016</v>
      </c>
      <c r="E1745" s="1357" t="s">
        <v>24</v>
      </c>
      <c r="F1745" s="537" t="s">
        <v>101</v>
      </c>
      <c r="G1745" s="537" t="s">
        <v>752</v>
      </c>
      <c r="H1745" s="1358" t="s">
        <v>509</v>
      </c>
      <c r="I1745" s="537" t="s">
        <v>2797</v>
      </c>
      <c r="J1745" s="537" t="s">
        <v>1082</v>
      </c>
      <c r="K1745" s="369">
        <v>0</v>
      </c>
      <c r="L1745" s="369">
        <v>38</v>
      </c>
      <c r="M1745" s="369">
        <v>0</v>
      </c>
      <c r="N1745" s="1359">
        <f t="shared" si="27"/>
        <v>38</v>
      </c>
      <c r="O1745" s="1360"/>
      <c r="P1745" s="1361"/>
      <c r="Q1745" s="1361"/>
      <c r="R1745" s="1361"/>
      <c r="S1745" s="1361"/>
      <c r="T1745" s="1361"/>
      <c r="U1745" s="1361"/>
      <c r="V1745" s="1361"/>
      <c r="W1745" s="1361"/>
      <c r="X1745" s="1361"/>
      <c r="Y1745" s="1361"/>
      <c r="Z1745" s="1361"/>
      <c r="AA1745" s="1361"/>
      <c r="AB1745" s="1361"/>
      <c r="AC1745" s="1361"/>
      <c r="AD1745" s="1361"/>
      <c r="AE1745" s="1361"/>
      <c r="AF1745" s="1361"/>
      <c r="AG1745" s="1361"/>
      <c r="AH1745" s="1361"/>
      <c r="AI1745" s="1361"/>
      <c r="AJ1745" s="1361"/>
      <c r="AK1745" s="1361"/>
      <c r="AL1745" s="1361"/>
      <c r="AM1745" s="1361"/>
      <c r="AN1745" s="1361"/>
      <c r="AO1745" s="1361"/>
      <c r="AP1745" s="1361"/>
      <c r="AQ1745" s="1361"/>
      <c r="AR1745" s="1361"/>
      <c r="AS1745" s="1361"/>
      <c r="AT1745" s="1361"/>
      <c r="AU1745" s="1361"/>
      <c r="AV1745" s="1361"/>
      <c r="AW1745" s="1361"/>
      <c r="AX1745" s="1361"/>
      <c r="AY1745" s="1361"/>
      <c r="AZ1745" s="1361"/>
      <c r="BA1745" s="310"/>
      <c r="BB1745" s="310"/>
      <c r="BC1745" s="418"/>
      <c r="BD1745" s="418"/>
      <c r="BE1745" s="419"/>
      <c r="BF1745" s="419"/>
      <c r="BG1745" s="418"/>
      <c r="BH1745" s="418"/>
      <c r="BI1745" s="418"/>
      <c r="BJ1745" s="418"/>
      <c r="BK1745" s="418"/>
      <c r="BL1745" s="418"/>
      <c r="BM1745" s="192"/>
      <c r="BN1745" s="418"/>
      <c r="BO1745" s="418"/>
      <c r="BP1745" s="418"/>
      <c r="BQ1745" s="418"/>
      <c r="BR1745" s="418"/>
      <c r="BS1745" s="418"/>
      <c r="BT1745" s="418"/>
      <c r="BU1745" s="418"/>
      <c r="BV1745" s="418"/>
      <c r="BW1745" s="418"/>
      <c r="BX1745" s="418"/>
      <c r="BY1745" s="418"/>
      <c r="BZ1745" s="418"/>
      <c r="CA1745" s="418"/>
      <c r="CB1745" s="418"/>
      <c r="CC1745" s="418"/>
      <c r="CD1745" s="418"/>
      <c r="CE1745" s="418"/>
      <c r="CF1745" s="418"/>
      <c r="CG1745" s="418"/>
      <c r="CH1745" s="418"/>
    </row>
    <row r="1746" spans="1:86" s="1362" customFormat="1">
      <c r="A1746" s="537" t="s">
        <v>39</v>
      </c>
      <c r="B1746" s="537" t="s">
        <v>39</v>
      </c>
      <c r="C1746" s="537" t="s">
        <v>736</v>
      </c>
      <c r="D1746" s="537">
        <v>2016</v>
      </c>
      <c r="E1746" s="1357" t="s">
        <v>24</v>
      </c>
      <c r="F1746" s="537" t="s">
        <v>101</v>
      </c>
      <c r="G1746" s="537" t="s">
        <v>752</v>
      </c>
      <c r="H1746" s="1358" t="s">
        <v>1136</v>
      </c>
      <c r="I1746" s="1348" t="s">
        <v>2095</v>
      </c>
      <c r="J1746" s="537" t="s">
        <v>1082</v>
      </c>
      <c r="K1746" s="369">
        <v>0</v>
      </c>
      <c r="L1746" s="369">
        <v>686</v>
      </c>
      <c r="M1746" s="369">
        <v>0</v>
      </c>
      <c r="N1746" s="1359">
        <f t="shared" si="27"/>
        <v>686</v>
      </c>
      <c r="O1746" s="1360"/>
      <c r="P1746" s="1361"/>
      <c r="Q1746" s="1361"/>
      <c r="R1746" s="1361"/>
      <c r="S1746" s="1361"/>
      <c r="T1746" s="1361"/>
      <c r="U1746" s="1361"/>
      <c r="V1746" s="1361"/>
      <c r="W1746" s="1361"/>
      <c r="X1746" s="1361"/>
      <c r="Y1746" s="1361"/>
      <c r="Z1746" s="1361"/>
      <c r="AA1746" s="1361"/>
      <c r="AB1746" s="1361"/>
      <c r="AC1746" s="1361"/>
      <c r="AD1746" s="1361"/>
      <c r="AE1746" s="1361"/>
      <c r="AF1746" s="1361"/>
      <c r="AG1746" s="1361"/>
      <c r="AH1746" s="1361"/>
      <c r="AI1746" s="1361"/>
      <c r="AJ1746" s="1361"/>
      <c r="AK1746" s="1361"/>
      <c r="AL1746" s="1361"/>
      <c r="AM1746" s="1361"/>
      <c r="AN1746" s="1361"/>
      <c r="AO1746" s="1361"/>
      <c r="AP1746" s="1361"/>
      <c r="AQ1746" s="1361"/>
      <c r="AR1746" s="1361"/>
      <c r="AS1746" s="1361"/>
      <c r="AT1746" s="1361"/>
      <c r="AU1746" s="1361"/>
      <c r="AV1746" s="1361"/>
      <c r="AW1746" s="1361"/>
      <c r="AX1746" s="1361"/>
      <c r="AY1746" s="1361"/>
      <c r="AZ1746" s="1361"/>
      <c r="BA1746" s="310"/>
      <c r="BB1746" s="310"/>
      <c r="BC1746" s="418"/>
      <c r="BD1746" s="418"/>
      <c r="BE1746" s="419"/>
      <c r="BF1746" s="419"/>
      <c r="BG1746" s="418"/>
      <c r="BH1746" s="418"/>
      <c r="BI1746" s="418"/>
      <c r="BJ1746" s="418"/>
      <c r="BK1746" s="418"/>
      <c r="BL1746" s="418"/>
      <c r="BM1746" s="192"/>
      <c r="BN1746" s="418"/>
      <c r="BO1746" s="418"/>
      <c r="BP1746" s="418"/>
      <c r="BQ1746" s="418"/>
      <c r="BR1746" s="418"/>
      <c r="BS1746" s="418"/>
      <c r="BT1746" s="418"/>
      <c r="BU1746" s="418"/>
      <c r="BV1746" s="418"/>
      <c r="BW1746" s="418"/>
      <c r="BX1746" s="418"/>
      <c r="BY1746" s="418"/>
      <c r="BZ1746" s="418"/>
      <c r="CA1746" s="418"/>
      <c r="CB1746" s="418"/>
      <c r="CC1746" s="418"/>
      <c r="CD1746" s="418"/>
      <c r="CE1746" s="418"/>
      <c r="CF1746" s="418"/>
      <c r="CG1746" s="418"/>
      <c r="CH1746" s="418"/>
    </row>
    <row r="1747" spans="1:86" s="1362" customFormat="1">
      <c r="A1747" s="537" t="s">
        <v>39</v>
      </c>
      <c r="B1747" s="537" t="s">
        <v>39</v>
      </c>
      <c r="C1747" s="537" t="s">
        <v>736</v>
      </c>
      <c r="D1747" s="537">
        <v>2016</v>
      </c>
      <c r="E1747" s="1357" t="s">
        <v>24</v>
      </c>
      <c r="F1747" s="537" t="s">
        <v>101</v>
      </c>
      <c r="G1747" s="537" t="s">
        <v>752</v>
      </c>
      <c r="H1747" s="1358" t="s">
        <v>520</v>
      </c>
      <c r="I1747" s="537" t="s">
        <v>2797</v>
      </c>
      <c r="J1747" s="537" t="s">
        <v>1082</v>
      </c>
      <c r="K1747" s="369">
        <v>0</v>
      </c>
      <c r="L1747" s="369">
        <v>552</v>
      </c>
      <c r="M1747" s="369">
        <v>0</v>
      </c>
      <c r="N1747" s="1359">
        <f t="shared" si="27"/>
        <v>552</v>
      </c>
      <c r="O1747" s="1360"/>
      <c r="P1747" s="1361"/>
      <c r="Q1747" s="1361"/>
      <c r="R1747" s="1361"/>
      <c r="S1747" s="1361"/>
      <c r="T1747" s="1361"/>
      <c r="U1747" s="1361"/>
      <c r="V1747" s="1361"/>
      <c r="W1747" s="1361"/>
      <c r="X1747" s="1361"/>
      <c r="Y1747" s="1361"/>
      <c r="Z1747" s="1361"/>
      <c r="AA1747" s="1361"/>
      <c r="AB1747" s="1361"/>
      <c r="AC1747" s="1361"/>
      <c r="AD1747" s="1361"/>
      <c r="AE1747" s="1361"/>
      <c r="AF1747" s="1361"/>
      <c r="AG1747" s="1361"/>
      <c r="AH1747" s="1361"/>
      <c r="AI1747" s="1361"/>
      <c r="AJ1747" s="1361"/>
      <c r="AK1747" s="1361"/>
      <c r="AL1747" s="1361"/>
      <c r="AM1747" s="1361"/>
      <c r="AN1747" s="1361"/>
      <c r="AO1747" s="1361"/>
      <c r="AP1747" s="1361"/>
      <c r="AQ1747" s="1361"/>
      <c r="AR1747" s="1361"/>
      <c r="AS1747" s="1361"/>
      <c r="AT1747" s="1361"/>
      <c r="AU1747" s="1361"/>
      <c r="AV1747" s="1361"/>
      <c r="AW1747" s="1361"/>
      <c r="AX1747" s="1361"/>
      <c r="AY1747" s="1361"/>
      <c r="AZ1747" s="1361"/>
      <c r="BA1747" s="310"/>
      <c r="BB1747" s="310"/>
      <c r="BC1747" s="418"/>
      <c r="BD1747" s="418"/>
      <c r="BE1747" s="419"/>
      <c r="BF1747" s="419"/>
      <c r="BG1747" s="418"/>
      <c r="BH1747" s="418"/>
      <c r="BI1747" s="418"/>
      <c r="BJ1747" s="418"/>
      <c r="BK1747" s="418"/>
      <c r="BL1747" s="418"/>
      <c r="BM1747" s="192"/>
      <c r="BN1747" s="418"/>
      <c r="BO1747" s="418"/>
      <c r="BP1747" s="418"/>
      <c r="BQ1747" s="418"/>
      <c r="BR1747" s="418"/>
      <c r="BS1747" s="418"/>
      <c r="BT1747" s="418"/>
      <c r="BU1747" s="418"/>
      <c r="BV1747" s="418"/>
      <c r="BW1747" s="418"/>
      <c r="BX1747" s="418"/>
      <c r="BY1747" s="418"/>
      <c r="BZ1747" s="418"/>
      <c r="CA1747" s="418"/>
      <c r="CB1747" s="418"/>
      <c r="CC1747" s="418"/>
      <c r="CD1747" s="418"/>
      <c r="CE1747" s="418"/>
      <c r="CF1747" s="418"/>
      <c r="CG1747" s="418"/>
      <c r="CH1747" s="418"/>
    </row>
    <row r="1748" spans="1:86" s="1362" customFormat="1">
      <c r="A1748" s="537" t="s">
        <v>39</v>
      </c>
      <c r="B1748" s="537" t="s">
        <v>39</v>
      </c>
      <c r="C1748" s="537" t="s">
        <v>736</v>
      </c>
      <c r="D1748" s="537">
        <v>2016</v>
      </c>
      <c r="E1748" s="1357" t="s">
        <v>24</v>
      </c>
      <c r="F1748" s="537" t="s">
        <v>101</v>
      </c>
      <c r="G1748" s="537" t="s">
        <v>752</v>
      </c>
      <c r="H1748" s="1358" t="s">
        <v>521</v>
      </c>
      <c r="I1748" s="537" t="s">
        <v>2797</v>
      </c>
      <c r="J1748" s="537" t="s">
        <v>1082</v>
      </c>
      <c r="K1748" s="369">
        <v>0</v>
      </c>
      <c r="L1748" s="369">
        <v>42</v>
      </c>
      <c r="M1748" s="369">
        <v>0</v>
      </c>
      <c r="N1748" s="1359">
        <f t="shared" si="27"/>
        <v>42</v>
      </c>
      <c r="O1748" s="1360"/>
      <c r="P1748" s="1361"/>
      <c r="Q1748" s="1361"/>
      <c r="R1748" s="1361"/>
      <c r="S1748" s="1361"/>
      <c r="T1748" s="1361"/>
      <c r="U1748" s="1361"/>
      <c r="V1748" s="1361"/>
      <c r="W1748" s="1361"/>
      <c r="X1748" s="1361"/>
      <c r="Y1748" s="1361"/>
      <c r="Z1748" s="1361"/>
      <c r="AA1748" s="1361"/>
      <c r="AB1748" s="1361"/>
      <c r="AC1748" s="1361"/>
      <c r="AD1748" s="1361"/>
      <c r="AE1748" s="1361"/>
      <c r="AF1748" s="1361"/>
      <c r="AG1748" s="1361"/>
      <c r="AH1748" s="1361"/>
      <c r="AI1748" s="1361"/>
      <c r="AJ1748" s="1361"/>
      <c r="AK1748" s="1361"/>
      <c r="AL1748" s="1361"/>
      <c r="AM1748" s="1361"/>
      <c r="AN1748" s="1361"/>
      <c r="AO1748" s="1361"/>
      <c r="AP1748" s="1361"/>
      <c r="AQ1748" s="1361"/>
      <c r="AR1748" s="1361"/>
      <c r="AS1748" s="1361"/>
      <c r="AT1748" s="1361"/>
      <c r="AU1748" s="1361"/>
      <c r="AV1748" s="1361"/>
      <c r="AW1748" s="1361"/>
      <c r="AX1748" s="1361"/>
      <c r="AY1748" s="1361"/>
      <c r="AZ1748" s="1361"/>
      <c r="BA1748" s="310"/>
      <c r="BB1748" s="310"/>
      <c r="BC1748" s="418"/>
      <c r="BD1748" s="418"/>
      <c r="BE1748" s="419"/>
      <c r="BF1748" s="419"/>
      <c r="BG1748" s="418"/>
      <c r="BH1748" s="418"/>
      <c r="BI1748" s="418"/>
      <c r="BJ1748" s="418"/>
      <c r="BK1748" s="418"/>
      <c r="BL1748" s="418"/>
      <c r="BM1748" s="192"/>
      <c r="BN1748" s="418"/>
      <c r="BO1748" s="418"/>
      <c r="BP1748" s="418"/>
      <c r="BQ1748" s="418"/>
      <c r="BR1748" s="418"/>
      <c r="BS1748" s="418"/>
      <c r="BT1748" s="418"/>
      <c r="BU1748" s="418"/>
      <c r="BV1748" s="418"/>
      <c r="BW1748" s="418"/>
      <c r="BX1748" s="418"/>
      <c r="BY1748" s="418"/>
      <c r="BZ1748" s="418"/>
      <c r="CA1748" s="418"/>
      <c r="CB1748" s="418"/>
      <c r="CC1748" s="418"/>
      <c r="CD1748" s="418"/>
      <c r="CE1748" s="418"/>
      <c r="CF1748" s="418"/>
      <c r="CG1748" s="418"/>
      <c r="CH1748" s="418"/>
    </row>
    <row r="1749" spans="1:86" s="1362" customFormat="1">
      <c r="A1749" s="537" t="s">
        <v>39</v>
      </c>
      <c r="B1749" s="537" t="s">
        <v>39</v>
      </c>
      <c r="C1749" s="537" t="s">
        <v>736</v>
      </c>
      <c r="D1749" s="537">
        <v>2016</v>
      </c>
      <c r="E1749" s="1357" t="s">
        <v>24</v>
      </c>
      <c r="F1749" s="537" t="s">
        <v>101</v>
      </c>
      <c r="G1749" s="537" t="s">
        <v>752</v>
      </c>
      <c r="H1749" s="1358" t="s">
        <v>1157</v>
      </c>
      <c r="I1749" s="537" t="s">
        <v>2797</v>
      </c>
      <c r="J1749" s="537" t="s">
        <v>1082</v>
      </c>
      <c r="K1749" s="369">
        <v>0</v>
      </c>
      <c r="L1749" s="369">
        <v>301</v>
      </c>
      <c r="M1749" s="369">
        <v>0</v>
      </c>
      <c r="N1749" s="1359">
        <f t="shared" si="27"/>
        <v>301</v>
      </c>
      <c r="O1749" s="1360"/>
      <c r="P1749" s="1361"/>
      <c r="Q1749" s="1361"/>
      <c r="R1749" s="1361"/>
      <c r="S1749" s="1361"/>
      <c r="T1749" s="1361"/>
      <c r="U1749" s="1361"/>
      <c r="V1749" s="1361"/>
      <c r="W1749" s="1361"/>
      <c r="X1749" s="1361"/>
      <c r="Y1749" s="1361"/>
      <c r="Z1749" s="1361"/>
      <c r="AA1749" s="1361"/>
      <c r="AB1749" s="1361"/>
      <c r="AC1749" s="1361"/>
      <c r="AD1749" s="1361"/>
      <c r="AE1749" s="1361"/>
      <c r="AF1749" s="1361"/>
      <c r="AG1749" s="1361"/>
      <c r="AH1749" s="1361"/>
      <c r="AI1749" s="1361"/>
      <c r="AJ1749" s="1361"/>
      <c r="AK1749" s="1361"/>
      <c r="AL1749" s="1361"/>
      <c r="AM1749" s="1361"/>
      <c r="AN1749" s="1361"/>
      <c r="AO1749" s="1361"/>
      <c r="AP1749" s="1361"/>
      <c r="AQ1749" s="1361"/>
      <c r="AR1749" s="1361"/>
      <c r="AS1749" s="1361"/>
      <c r="AT1749" s="1361"/>
      <c r="AU1749" s="1361"/>
      <c r="AV1749" s="1361"/>
      <c r="AW1749" s="1361"/>
      <c r="AX1749" s="1361"/>
      <c r="AY1749" s="1361"/>
      <c r="AZ1749" s="1361"/>
      <c r="BA1749" s="310"/>
      <c r="BB1749" s="310"/>
      <c r="BC1749" s="418"/>
      <c r="BD1749" s="418"/>
      <c r="BE1749" s="419"/>
      <c r="BF1749" s="419"/>
      <c r="BG1749" s="418"/>
      <c r="BH1749" s="418"/>
      <c r="BI1749" s="418"/>
      <c r="BJ1749" s="418"/>
      <c r="BK1749" s="418"/>
      <c r="BL1749" s="418"/>
      <c r="BM1749" s="192"/>
      <c r="BN1749" s="418"/>
      <c r="BO1749" s="418"/>
      <c r="BP1749" s="418"/>
      <c r="BQ1749" s="418"/>
      <c r="BR1749" s="418"/>
      <c r="BS1749" s="418"/>
      <c r="BT1749" s="418"/>
      <c r="BU1749" s="418"/>
      <c r="BV1749" s="418"/>
      <c r="BW1749" s="418"/>
      <c r="BX1749" s="418"/>
      <c r="BY1749" s="418"/>
      <c r="BZ1749" s="418"/>
      <c r="CA1749" s="418"/>
      <c r="CB1749" s="418"/>
      <c r="CC1749" s="418"/>
      <c r="CD1749" s="418"/>
      <c r="CE1749" s="418"/>
      <c r="CF1749" s="418"/>
      <c r="CG1749" s="418"/>
      <c r="CH1749" s="418"/>
    </row>
    <row r="1750" spans="1:86" s="1362" customFormat="1">
      <c r="A1750" s="537" t="s">
        <v>39</v>
      </c>
      <c r="B1750" s="537" t="s">
        <v>39</v>
      </c>
      <c r="C1750" s="537" t="s">
        <v>736</v>
      </c>
      <c r="D1750" s="537">
        <v>2016</v>
      </c>
      <c r="E1750" s="1357" t="s">
        <v>24</v>
      </c>
      <c r="F1750" s="537" t="s">
        <v>101</v>
      </c>
      <c r="G1750" s="537" t="s">
        <v>752</v>
      </c>
      <c r="H1750" s="1358" t="s">
        <v>522</v>
      </c>
      <c r="I1750" s="537" t="s">
        <v>2797</v>
      </c>
      <c r="J1750" s="537" t="s">
        <v>1082</v>
      </c>
      <c r="K1750" s="369">
        <v>0</v>
      </c>
      <c r="L1750" s="369">
        <v>5</v>
      </c>
      <c r="M1750" s="369">
        <v>0</v>
      </c>
      <c r="N1750" s="1359">
        <f t="shared" si="27"/>
        <v>5</v>
      </c>
      <c r="O1750" s="1360"/>
      <c r="P1750" s="1361"/>
      <c r="Q1750" s="1361"/>
      <c r="R1750" s="1361"/>
      <c r="S1750" s="1361"/>
      <c r="T1750" s="1361"/>
      <c r="U1750" s="1361"/>
      <c r="V1750" s="1361"/>
      <c r="W1750" s="1361"/>
      <c r="X1750" s="1361"/>
      <c r="Y1750" s="1361"/>
      <c r="Z1750" s="1361"/>
      <c r="AA1750" s="1361"/>
      <c r="AB1750" s="1361"/>
      <c r="AC1750" s="1361"/>
      <c r="AD1750" s="1361"/>
      <c r="AE1750" s="1361"/>
      <c r="AF1750" s="1361"/>
      <c r="AG1750" s="1361"/>
      <c r="AH1750" s="1361"/>
      <c r="AI1750" s="1361"/>
      <c r="AJ1750" s="1361"/>
      <c r="AK1750" s="1361"/>
      <c r="AL1750" s="1361"/>
      <c r="AM1750" s="1361"/>
      <c r="AN1750" s="1361"/>
      <c r="AO1750" s="1361"/>
      <c r="AP1750" s="1361"/>
      <c r="AQ1750" s="1361"/>
      <c r="AR1750" s="1361"/>
      <c r="AS1750" s="1361"/>
      <c r="AT1750" s="1361"/>
      <c r="AU1750" s="1361"/>
      <c r="AV1750" s="1361"/>
      <c r="AW1750" s="1361"/>
      <c r="AX1750" s="1361"/>
      <c r="AY1750" s="1361"/>
      <c r="AZ1750" s="1361"/>
      <c r="BA1750" s="310"/>
      <c r="BB1750" s="310"/>
      <c r="BC1750" s="418"/>
      <c r="BD1750" s="418"/>
      <c r="BE1750" s="419"/>
      <c r="BF1750" s="419"/>
      <c r="BG1750" s="418"/>
      <c r="BH1750" s="418"/>
      <c r="BI1750" s="418"/>
      <c r="BJ1750" s="418"/>
      <c r="BK1750" s="418"/>
      <c r="BL1750" s="418"/>
      <c r="BM1750" s="192"/>
      <c r="BN1750" s="418"/>
      <c r="BO1750" s="418"/>
      <c r="BP1750" s="418"/>
      <c r="BQ1750" s="418"/>
      <c r="BR1750" s="418"/>
      <c r="BS1750" s="418"/>
      <c r="BT1750" s="418"/>
      <c r="BU1750" s="418"/>
      <c r="BV1750" s="418"/>
      <c r="BW1750" s="418"/>
      <c r="BX1750" s="418"/>
      <c r="BY1750" s="418"/>
      <c r="BZ1750" s="418"/>
      <c r="CA1750" s="418"/>
      <c r="CB1750" s="418"/>
      <c r="CC1750" s="418"/>
      <c r="CD1750" s="418"/>
      <c r="CE1750" s="418"/>
      <c r="CF1750" s="418"/>
      <c r="CG1750" s="418"/>
      <c r="CH1750" s="418"/>
    </row>
    <row r="1751" spans="1:86" s="1362" customFormat="1">
      <c r="A1751" s="537" t="s">
        <v>39</v>
      </c>
      <c r="B1751" s="537" t="s">
        <v>39</v>
      </c>
      <c r="C1751" s="537" t="s">
        <v>736</v>
      </c>
      <c r="D1751" s="537">
        <v>2016</v>
      </c>
      <c r="E1751" s="1357" t="s">
        <v>24</v>
      </c>
      <c r="F1751" s="537" t="s">
        <v>101</v>
      </c>
      <c r="G1751" s="537" t="s">
        <v>752</v>
      </c>
      <c r="H1751" s="1358" t="s">
        <v>1391</v>
      </c>
      <c r="I1751" s="537" t="s">
        <v>2797</v>
      </c>
      <c r="J1751" s="537" t="s">
        <v>1082</v>
      </c>
      <c r="K1751" s="369">
        <v>0</v>
      </c>
      <c r="L1751" s="369">
        <v>8</v>
      </c>
      <c r="M1751" s="369">
        <v>0</v>
      </c>
      <c r="N1751" s="1359">
        <f t="shared" si="27"/>
        <v>8</v>
      </c>
      <c r="O1751" s="1360"/>
      <c r="P1751" s="1361"/>
      <c r="Q1751" s="1361"/>
      <c r="R1751" s="1361"/>
      <c r="S1751" s="1361"/>
      <c r="T1751" s="1361"/>
      <c r="U1751" s="1361"/>
      <c r="V1751" s="1361"/>
      <c r="W1751" s="1361"/>
      <c r="X1751" s="1361"/>
      <c r="Y1751" s="1361"/>
      <c r="Z1751" s="1361"/>
      <c r="AA1751" s="1361"/>
      <c r="AB1751" s="1361"/>
      <c r="AC1751" s="1361"/>
      <c r="AD1751" s="1361"/>
      <c r="AE1751" s="1361"/>
      <c r="AF1751" s="1361"/>
      <c r="AG1751" s="1361"/>
      <c r="AH1751" s="1361"/>
      <c r="AI1751" s="1361"/>
      <c r="AJ1751" s="1361"/>
      <c r="AK1751" s="1361"/>
      <c r="AL1751" s="1361"/>
      <c r="AM1751" s="1361"/>
      <c r="AN1751" s="1361"/>
      <c r="AO1751" s="1361"/>
      <c r="AP1751" s="1361"/>
      <c r="AQ1751" s="1361"/>
      <c r="AR1751" s="1361"/>
      <c r="AS1751" s="1361"/>
      <c r="AT1751" s="1361"/>
      <c r="AU1751" s="1361"/>
      <c r="AV1751" s="1361"/>
      <c r="AW1751" s="1361"/>
      <c r="AX1751" s="1361"/>
      <c r="AY1751" s="1361"/>
      <c r="AZ1751" s="1361"/>
      <c r="BA1751" s="310"/>
      <c r="BB1751" s="310"/>
      <c r="BC1751" s="418"/>
      <c r="BD1751" s="418"/>
      <c r="BE1751" s="419"/>
      <c r="BF1751" s="419"/>
      <c r="BG1751" s="418"/>
      <c r="BH1751" s="418"/>
      <c r="BI1751" s="418"/>
      <c r="BJ1751" s="418"/>
      <c r="BK1751" s="418"/>
      <c r="BL1751" s="418"/>
      <c r="BM1751" s="192"/>
      <c r="BN1751" s="418"/>
      <c r="BO1751" s="418"/>
      <c r="BP1751" s="418"/>
      <c r="BQ1751" s="418"/>
      <c r="BR1751" s="418"/>
      <c r="BS1751" s="418"/>
      <c r="BT1751" s="418"/>
      <c r="BU1751" s="418"/>
      <c r="BV1751" s="418"/>
      <c r="BW1751" s="418"/>
      <c r="BX1751" s="418"/>
      <c r="BY1751" s="418"/>
      <c r="BZ1751" s="418"/>
      <c r="CA1751" s="418"/>
      <c r="CB1751" s="418"/>
      <c r="CC1751" s="418"/>
      <c r="CD1751" s="418"/>
      <c r="CE1751" s="418"/>
      <c r="CF1751" s="418"/>
      <c r="CG1751" s="418"/>
      <c r="CH1751" s="418"/>
    </row>
    <row r="1752" spans="1:86" s="1362" customFormat="1">
      <c r="A1752" s="537" t="s">
        <v>39</v>
      </c>
      <c r="B1752" s="537" t="s">
        <v>39</v>
      </c>
      <c r="C1752" s="537" t="s">
        <v>736</v>
      </c>
      <c r="D1752" s="537">
        <v>2016</v>
      </c>
      <c r="E1752" s="1357" t="s">
        <v>24</v>
      </c>
      <c r="F1752" s="537" t="s">
        <v>101</v>
      </c>
      <c r="G1752" s="537" t="s">
        <v>752</v>
      </c>
      <c r="H1752" s="1358" t="s">
        <v>1396</v>
      </c>
      <c r="I1752" s="537" t="s">
        <v>2797</v>
      </c>
      <c r="J1752" s="537" t="s">
        <v>1082</v>
      </c>
      <c r="K1752" s="369">
        <v>0</v>
      </c>
      <c r="L1752" s="369">
        <v>7</v>
      </c>
      <c r="M1752" s="369">
        <v>0</v>
      </c>
      <c r="N1752" s="1359">
        <f t="shared" si="27"/>
        <v>7</v>
      </c>
      <c r="O1752" s="1360"/>
      <c r="P1752" s="1361"/>
      <c r="Q1752" s="1361"/>
      <c r="R1752" s="1361"/>
      <c r="S1752" s="1361"/>
      <c r="T1752" s="1361"/>
      <c r="U1752" s="1361"/>
      <c r="V1752" s="1361"/>
      <c r="W1752" s="1361"/>
      <c r="X1752" s="1361"/>
      <c r="Y1752" s="1361"/>
      <c r="Z1752" s="1361"/>
      <c r="AA1752" s="1361"/>
      <c r="AB1752" s="1361"/>
      <c r="AC1752" s="1361"/>
      <c r="AD1752" s="1361"/>
      <c r="AE1752" s="1361"/>
      <c r="AF1752" s="1361"/>
      <c r="AG1752" s="1361"/>
      <c r="AH1752" s="1361"/>
      <c r="AI1752" s="1361"/>
      <c r="AJ1752" s="1361"/>
      <c r="AK1752" s="1361"/>
      <c r="AL1752" s="1361"/>
      <c r="AM1752" s="1361"/>
      <c r="AN1752" s="1361"/>
      <c r="AO1752" s="1361"/>
      <c r="AP1752" s="1361"/>
      <c r="AQ1752" s="1361"/>
      <c r="AR1752" s="1361"/>
      <c r="AS1752" s="1361"/>
      <c r="AT1752" s="1361"/>
      <c r="AU1752" s="1361"/>
      <c r="AV1752" s="1361"/>
      <c r="AW1752" s="1361"/>
      <c r="AX1752" s="1361"/>
      <c r="AY1752" s="1361"/>
      <c r="AZ1752" s="1361"/>
      <c r="BA1752" s="310"/>
      <c r="BB1752" s="310"/>
      <c r="BC1752" s="418"/>
      <c r="BD1752" s="418"/>
      <c r="BE1752" s="419"/>
      <c r="BF1752" s="419"/>
      <c r="BG1752" s="418"/>
      <c r="BH1752" s="418"/>
      <c r="BI1752" s="418"/>
      <c r="BJ1752" s="418"/>
      <c r="BK1752" s="418"/>
      <c r="BL1752" s="418"/>
      <c r="BM1752" s="192"/>
      <c r="BN1752" s="418"/>
      <c r="BO1752" s="418"/>
      <c r="BP1752" s="418"/>
      <c r="BQ1752" s="418"/>
      <c r="BR1752" s="418"/>
      <c r="BS1752" s="418"/>
      <c r="BT1752" s="418"/>
      <c r="BU1752" s="418"/>
      <c r="BV1752" s="418"/>
      <c r="BW1752" s="418"/>
      <c r="BX1752" s="418"/>
      <c r="BY1752" s="418"/>
      <c r="BZ1752" s="418"/>
      <c r="CA1752" s="418"/>
      <c r="CB1752" s="418"/>
      <c r="CC1752" s="418"/>
      <c r="CD1752" s="418"/>
      <c r="CE1752" s="418"/>
      <c r="CF1752" s="418"/>
      <c r="CG1752" s="418"/>
      <c r="CH1752" s="418"/>
    </row>
    <row r="1753" spans="1:86" s="1362" customFormat="1">
      <c r="A1753" s="537" t="s">
        <v>39</v>
      </c>
      <c r="B1753" s="537" t="s">
        <v>39</v>
      </c>
      <c r="C1753" s="537" t="s">
        <v>736</v>
      </c>
      <c r="D1753" s="537">
        <v>2016</v>
      </c>
      <c r="E1753" s="1357" t="s">
        <v>24</v>
      </c>
      <c r="F1753" s="537" t="s">
        <v>101</v>
      </c>
      <c r="G1753" s="537" t="s">
        <v>752</v>
      </c>
      <c r="H1753" s="1358" t="s">
        <v>527</v>
      </c>
      <c r="I1753" s="1348" t="s">
        <v>2095</v>
      </c>
      <c r="J1753" s="537" t="s">
        <v>1082</v>
      </c>
      <c r="K1753" s="369">
        <v>0</v>
      </c>
      <c r="L1753" s="369">
        <v>1926</v>
      </c>
      <c r="M1753" s="369">
        <v>0</v>
      </c>
      <c r="N1753" s="1359">
        <f t="shared" si="27"/>
        <v>1926</v>
      </c>
      <c r="O1753" s="1360"/>
      <c r="P1753" s="1361"/>
      <c r="Q1753" s="1361"/>
      <c r="R1753" s="1361"/>
      <c r="S1753" s="1361"/>
      <c r="T1753" s="1361"/>
      <c r="U1753" s="1361"/>
      <c r="V1753" s="1361"/>
      <c r="W1753" s="1361"/>
      <c r="X1753" s="1361"/>
      <c r="Y1753" s="1361"/>
      <c r="Z1753" s="1361"/>
      <c r="AA1753" s="1361"/>
      <c r="AB1753" s="1361"/>
      <c r="AC1753" s="1361"/>
      <c r="AD1753" s="1361"/>
      <c r="AE1753" s="1361"/>
      <c r="AF1753" s="1361"/>
      <c r="AG1753" s="1361"/>
      <c r="AH1753" s="1361"/>
      <c r="AI1753" s="1361"/>
      <c r="AJ1753" s="1361"/>
      <c r="AK1753" s="1361"/>
      <c r="AL1753" s="1361"/>
      <c r="AM1753" s="1361"/>
      <c r="AN1753" s="1361"/>
      <c r="AO1753" s="1361"/>
      <c r="AP1753" s="1361"/>
      <c r="AQ1753" s="1361"/>
      <c r="AR1753" s="1361"/>
      <c r="AS1753" s="1361"/>
      <c r="AT1753" s="1361"/>
      <c r="AU1753" s="1361"/>
      <c r="AV1753" s="1361"/>
      <c r="AW1753" s="1361"/>
      <c r="AX1753" s="1361"/>
      <c r="AY1753" s="1361"/>
      <c r="AZ1753" s="1361"/>
      <c r="BA1753" s="310"/>
      <c r="BB1753" s="310"/>
      <c r="BC1753" s="418"/>
      <c r="BD1753" s="418"/>
      <c r="BE1753" s="419"/>
      <c r="BF1753" s="419"/>
      <c r="BG1753" s="418"/>
      <c r="BH1753" s="418"/>
      <c r="BI1753" s="418"/>
      <c r="BJ1753" s="418"/>
      <c r="BK1753" s="418"/>
      <c r="BL1753" s="418"/>
      <c r="BM1753" s="192"/>
      <c r="BN1753" s="418"/>
      <c r="BO1753" s="418"/>
      <c r="BP1753" s="418"/>
      <c r="BQ1753" s="418"/>
      <c r="BR1753" s="418"/>
      <c r="BS1753" s="418"/>
      <c r="BT1753" s="418"/>
      <c r="BU1753" s="418"/>
      <c r="BV1753" s="418"/>
      <c r="BW1753" s="418"/>
      <c r="BX1753" s="418"/>
      <c r="BY1753" s="418"/>
      <c r="BZ1753" s="418"/>
      <c r="CA1753" s="418"/>
      <c r="CB1753" s="418"/>
      <c r="CC1753" s="418"/>
      <c r="CD1753" s="418"/>
      <c r="CE1753" s="418"/>
      <c r="CF1753" s="418"/>
      <c r="CG1753" s="418"/>
      <c r="CH1753" s="418"/>
    </row>
    <row r="1754" spans="1:86" s="1362" customFormat="1">
      <c r="A1754" s="537" t="s">
        <v>39</v>
      </c>
      <c r="B1754" s="537" t="s">
        <v>39</v>
      </c>
      <c r="C1754" s="537" t="s">
        <v>736</v>
      </c>
      <c r="D1754" s="537">
        <v>2016</v>
      </c>
      <c r="E1754" s="1357" t="s">
        <v>24</v>
      </c>
      <c r="F1754" s="537" t="s">
        <v>101</v>
      </c>
      <c r="G1754" s="537" t="s">
        <v>752</v>
      </c>
      <c r="H1754" s="1358" t="s">
        <v>528</v>
      </c>
      <c r="I1754" s="1348" t="s">
        <v>2095</v>
      </c>
      <c r="J1754" s="537" t="s">
        <v>1082</v>
      </c>
      <c r="K1754" s="369">
        <v>0</v>
      </c>
      <c r="L1754" s="369">
        <v>27</v>
      </c>
      <c r="M1754" s="369">
        <v>0</v>
      </c>
      <c r="N1754" s="1359">
        <f t="shared" si="27"/>
        <v>27</v>
      </c>
      <c r="O1754" s="1360"/>
      <c r="P1754" s="1361"/>
      <c r="Q1754" s="1361"/>
      <c r="R1754" s="1361"/>
      <c r="S1754" s="1361"/>
      <c r="T1754" s="1361"/>
      <c r="U1754" s="1361"/>
      <c r="V1754" s="1361"/>
      <c r="W1754" s="1361"/>
      <c r="X1754" s="1361"/>
      <c r="Y1754" s="1361"/>
      <c r="Z1754" s="1361"/>
      <c r="AA1754" s="1361"/>
      <c r="AB1754" s="1361"/>
      <c r="AC1754" s="1361"/>
      <c r="AD1754" s="1361"/>
      <c r="AE1754" s="1361"/>
      <c r="AF1754" s="1361"/>
      <c r="AG1754" s="1361"/>
      <c r="AH1754" s="1361"/>
      <c r="AI1754" s="1361"/>
      <c r="AJ1754" s="1361"/>
      <c r="AK1754" s="1361"/>
      <c r="AL1754" s="1361"/>
      <c r="AM1754" s="1361"/>
      <c r="AN1754" s="1361"/>
      <c r="AO1754" s="1361"/>
      <c r="AP1754" s="1361"/>
      <c r="AQ1754" s="1361"/>
      <c r="AR1754" s="1361"/>
      <c r="AS1754" s="1361"/>
      <c r="AT1754" s="1361"/>
      <c r="AU1754" s="1361"/>
      <c r="AV1754" s="1361"/>
      <c r="AW1754" s="1361"/>
      <c r="AX1754" s="1361"/>
      <c r="AY1754" s="1361"/>
      <c r="AZ1754" s="1361"/>
      <c r="BA1754" s="310"/>
      <c r="BB1754" s="310"/>
      <c r="BC1754" s="418"/>
      <c r="BD1754" s="418"/>
      <c r="BE1754" s="419"/>
      <c r="BF1754" s="419"/>
      <c r="BG1754" s="418"/>
      <c r="BH1754" s="418"/>
      <c r="BI1754" s="418"/>
      <c r="BJ1754" s="418"/>
      <c r="BK1754" s="418"/>
      <c r="BL1754" s="418"/>
      <c r="BM1754" s="192"/>
      <c r="BN1754" s="418"/>
      <c r="BO1754" s="418"/>
      <c r="BP1754" s="418"/>
      <c r="BQ1754" s="418"/>
      <c r="BR1754" s="418"/>
      <c r="BS1754" s="418"/>
      <c r="BT1754" s="418"/>
      <c r="BU1754" s="418"/>
      <c r="BV1754" s="418"/>
      <c r="BW1754" s="418"/>
      <c r="BX1754" s="418"/>
      <c r="BY1754" s="418"/>
      <c r="BZ1754" s="418"/>
      <c r="CA1754" s="418"/>
      <c r="CB1754" s="418"/>
      <c r="CC1754" s="418"/>
      <c r="CD1754" s="418"/>
      <c r="CE1754" s="418"/>
      <c r="CF1754" s="418"/>
      <c r="CG1754" s="418"/>
      <c r="CH1754" s="418"/>
    </row>
    <row r="1755" spans="1:86" s="1362" customFormat="1">
      <c r="A1755" s="537" t="s">
        <v>39</v>
      </c>
      <c r="B1755" s="537" t="s">
        <v>39</v>
      </c>
      <c r="C1755" s="537" t="s">
        <v>736</v>
      </c>
      <c r="D1755" s="537">
        <v>2016</v>
      </c>
      <c r="E1755" s="1357" t="s">
        <v>24</v>
      </c>
      <c r="F1755" s="537" t="s">
        <v>101</v>
      </c>
      <c r="G1755" s="537" t="s">
        <v>752</v>
      </c>
      <c r="H1755" s="1358" t="s">
        <v>975</v>
      </c>
      <c r="I1755" s="1348" t="s">
        <v>2095</v>
      </c>
      <c r="J1755" s="537" t="s">
        <v>1082</v>
      </c>
      <c r="K1755" s="369">
        <v>0</v>
      </c>
      <c r="L1755" s="369">
        <v>24</v>
      </c>
      <c r="M1755" s="369">
        <v>0</v>
      </c>
      <c r="N1755" s="1359">
        <f t="shared" si="27"/>
        <v>24</v>
      </c>
      <c r="O1755" s="1360"/>
      <c r="P1755" s="1361"/>
      <c r="Q1755" s="1361"/>
      <c r="R1755" s="1361"/>
      <c r="S1755" s="1361"/>
      <c r="T1755" s="1361"/>
      <c r="U1755" s="1361"/>
      <c r="V1755" s="1361"/>
      <c r="W1755" s="1361"/>
      <c r="X1755" s="1361"/>
      <c r="Y1755" s="1361"/>
      <c r="Z1755" s="1361"/>
      <c r="AA1755" s="1361"/>
      <c r="AB1755" s="1361"/>
      <c r="AC1755" s="1361"/>
      <c r="AD1755" s="1361"/>
      <c r="AE1755" s="1361"/>
      <c r="AF1755" s="1361"/>
      <c r="AG1755" s="1361"/>
      <c r="AH1755" s="1361"/>
      <c r="AI1755" s="1361"/>
      <c r="AJ1755" s="1361"/>
      <c r="AK1755" s="1361"/>
      <c r="AL1755" s="1361"/>
      <c r="AM1755" s="1361"/>
      <c r="AN1755" s="1361"/>
      <c r="AO1755" s="1361"/>
      <c r="AP1755" s="1361"/>
      <c r="AQ1755" s="1361"/>
      <c r="AR1755" s="1361"/>
      <c r="AS1755" s="1361"/>
      <c r="AT1755" s="1361"/>
      <c r="AU1755" s="1361"/>
      <c r="AV1755" s="1361"/>
      <c r="AW1755" s="1361"/>
      <c r="AX1755" s="1361"/>
      <c r="AY1755" s="1361"/>
      <c r="AZ1755" s="1361"/>
      <c r="BA1755" s="310"/>
      <c r="BB1755" s="310"/>
      <c r="BC1755" s="418"/>
      <c r="BD1755" s="418"/>
      <c r="BE1755" s="419"/>
      <c r="BF1755" s="419"/>
      <c r="BG1755" s="418"/>
      <c r="BH1755" s="418"/>
      <c r="BI1755" s="418"/>
      <c r="BJ1755" s="418"/>
      <c r="BK1755" s="418"/>
      <c r="BL1755" s="418"/>
      <c r="BM1755" s="192"/>
      <c r="BN1755" s="418"/>
      <c r="BO1755" s="418"/>
      <c r="BP1755" s="418"/>
      <c r="BQ1755" s="418"/>
      <c r="BR1755" s="418"/>
      <c r="BS1755" s="418"/>
      <c r="BT1755" s="418"/>
      <c r="BU1755" s="418"/>
      <c r="BV1755" s="418"/>
      <c r="BW1755" s="418"/>
      <c r="BX1755" s="418"/>
      <c r="BY1755" s="418"/>
      <c r="BZ1755" s="418"/>
      <c r="CA1755" s="418"/>
      <c r="CB1755" s="418"/>
      <c r="CC1755" s="418"/>
      <c r="CD1755" s="418"/>
      <c r="CE1755" s="418"/>
      <c r="CF1755" s="418"/>
      <c r="CG1755" s="418"/>
      <c r="CH1755" s="418"/>
    </row>
    <row r="1756" spans="1:86" s="1362" customFormat="1">
      <c r="A1756" s="537" t="s">
        <v>39</v>
      </c>
      <c r="B1756" s="537" t="s">
        <v>39</v>
      </c>
      <c r="C1756" s="537" t="s">
        <v>736</v>
      </c>
      <c r="D1756" s="537">
        <v>2016</v>
      </c>
      <c r="E1756" s="1357" t="s">
        <v>24</v>
      </c>
      <c r="F1756" s="537" t="s">
        <v>101</v>
      </c>
      <c r="G1756" s="537" t="s">
        <v>752</v>
      </c>
      <c r="H1756" s="1358" t="s">
        <v>102</v>
      </c>
      <c r="I1756" s="537" t="s">
        <v>1389</v>
      </c>
      <c r="J1756" s="537" t="s">
        <v>1082</v>
      </c>
      <c r="K1756" s="369">
        <v>0</v>
      </c>
      <c r="L1756" s="369">
        <v>757</v>
      </c>
      <c r="M1756" s="369">
        <v>0</v>
      </c>
      <c r="N1756" s="1359">
        <f t="shared" si="27"/>
        <v>757</v>
      </c>
      <c r="O1756" s="1360"/>
      <c r="P1756" s="1361"/>
      <c r="Q1756" s="1361"/>
      <c r="R1756" s="1361"/>
      <c r="S1756" s="1361"/>
      <c r="T1756" s="1361"/>
      <c r="U1756" s="1361"/>
      <c r="V1756" s="1361"/>
      <c r="W1756" s="1361"/>
      <c r="X1756" s="1361"/>
      <c r="Y1756" s="1361"/>
      <c r="Z1756" s="1361"/>
      <c r="AA1756" s="1361"/>
      <c r="AB1756" s="1361"/>
      <c r="AC1756" s="1361"/>
      <c r="AD1756" s="1361"/>
      <c r="AE1756" s="1361"/>
      <c r="AF1756" s="1361"/>
      <c r="AG1756" s="1361"/>
      <c r="AH1756" s="1361"/>
      <c r="AI1756" s="1361"/>
      <c r="AJ1756" s="1361"/>
      <c r="AK1756" s="1361"/>
      <c r="AL1756" s="1361"/>
      <c r="AM1756" s="1361"/>
      <c r="AN1756" s="1361"/>
      <c r="AO1756" s="1361"/>
      <c r="AP1756" s="1361"/>
      <c r="AQ1756" s="1361"/>
      <c r="AR1756" s="1361"/>
      <c r="AS1756" s="1361"/>
      <c r="AT1756" s="1361"/>
      <c r="AU1756" s="1361"/>
      <c r="AV1756" s="1361"/>
      <c r="AW1756" s="1361"/>
      <c r="AX1756" s="1361"/>
      <c r="AY1756" s="1361"/>
      <c r="AZ1756" s="1361"/>
      <c r="BA1756" s="310"/>
      <c r="BB1756" s="310"/>
      <c r="BC1756" s="418"/>
      <c r="BD1756" s="418"/>
      <c r="BE1756" s="419"/>
      <c r="BF1756" s="419"/>
      <c r="BG1756" s="418"/>
      <c r="BH1756" s="418"/>
      <c r="BI1756" s="418"/>
      <c r="BJ1756" s="418"/>
      <c r="BK1756" s="418"/>
      <c r="BL1756" s="418"/>
      <c r="BM1756" s="192"/>
      <c r="BN1756" s="418"/>
      <c r="BO1756" s="418"/>
      <c r="BP1756" s="418"/>
      <c r="BQ1756" s="418"/>
      <c r="BR1756" s="418"/>
      <c r="BS1756" s="418"/>
      <c r="BT1756" s="418"/>
      <c r="BU1756" s="418"/>
      <c r="BV1756" s="418"/>
      <c r="BW1756" s="418"/>
      <c r="BX1756" s="418"/>
      <c r="BY1756" s="418"/>
      <c r="BZ1756" s="418"/>
      <c r="CA1756" s="418"/>
      <c r="CB1756" s="418"/>
      <c r="CC1756" s="418"/>
      <c r="CD1756" s="418"/>
      <c r="CE1756" s="418"/>
      <c r="CF1756" s="418"/>
      <c r="CG1756" s="418"/>
      <c r="CH1756" s="418"/>
    </row>
    <row r="1757" spans="1:86" s="1362" customFormat="1">
      <c r="A1757" s="537" t="s">
        <v>39</v>
      </c>
      <c r="B1757" s="537" t="s">
        <v>39</v>
      </c>
      <c r="C1757" s="537" t="s">
        <v>736</v>
      </c>
      <c r="D1757" s="537">
        <v>2016</v>
      </c>
      <c r="E1757" s="1357" t="s">
        <v>24</v>
      </c>
      <c r="F1757" s="537" t="s">
        <v>101</v>
      </c>
      <c r="G1757" s="537" t="s">
        <v>752</v>
      </c>
      <c r="H1757" s="1358" t="s">
        <v>537</v>
      </c>
      <c r="I1757" s="1348" t="s">
        <v>2095</v>
      </c>
      <c r="J1757" s="537" t="s">
        <v>1082</v>
      </c>
      <c r="K1757" s="369">
        <v>0</v>
      </c>
      <c r="L1757" s="369">
        <v>465</v>
      </c>
      <c r="M1757" s="369">
        <v>0</v>
      </c>
      <c r="N1757" s="1359">
        <f t="shared" si="27"/>
        <v>465</v>
      </c>
      <c r="O1757" s="1360"/>
      <c r="P1757" s="1361"/>
      <c r="Q1757" s="1361"/>
      <c r="R1757" s="1361"/>
      <c r="S1757" s="1361"/>
      <c r="T1757" s="1361"/>
      <c r="U1757" s="1361"/>
      <c r="V1757" s="1361"/>
      <c r="W1757" s="1361"/>
      <c r="X1757" s="1361"/>
      <c r="Y1757" s="1361"/>
      <c r="Z1757" s="1361"/>
      <c r="AA1757" s="1361"/>
      <c r="AB1757" s="1361"/>
      <c r="AC1757" s="1361"/>
      <c r="AD1757" s="1361"/>
      <c r="AE1757" s="1361"/>
      <c r="AF1757" s="1361"/>
      <c r="AG1757" s="1361"/>
      <c r="AH1757" s="1361"/>
      <c r="AI1757" s="1361"/>
      <c r="AJ1757" s="1361"/>
      <c r="AK1757" s="1361"/>
      <c r="AL1757" s="1361"/>
      <c r="AM1757" s="1361"/>
      <c r="AN1757" s="1361"/>
      <c r="AO1757" s="1361"/>
      <c r="AP1757" s="1361"/>
      <c r="AQ1757" s="1361"/>
      <c r="AR1757" s="1361"/>
      <c r="AS1757" s="1361"/>
      <c r="AT1757" s="1361"/>
      <c r="AU1757" s="1361"/>
      <c r="AV1757" s="1361"/>
      <c r="AW1757" s="1361"/>
      <c r="AX1757" s="1361"/>
      <c r="AY1757" s="1361"/>
      <c r="AZ1757" s="1361"/>
      <c r="BA1757" s="310"/>
      <c r="BB1757" s="310"/>
      <c r="BC1757" s="418"/>
      <c r="BD1757" s="418"/>
      <c r="BE1757" s="419"/>
      <c r="BF1757" s="419"/>
      <c r="BG1757" s="418"/>
      <c r="BH1757" s="418"/>
      <c r="BI1757" s="418"/>
      <c r="BJ1757" s="418"/>
      <c r="BK1757" s="418"/>
      <c r="BL1757" s="418"/>
      <c r="BM1757" s="192"/>
      <c r="BN1757" s="418"/>
      <c r="BO1757" s="418"/>
      <c r="BP1757" s="418"/>
      <c r="BQ1757" s="418"/>
      <c r="BR1757" s="418"/>
      <c r="BS1757" s="418"/>
      <c r="BT1757" s="418"/>
      <c r="BU1757" s="418"/>
      <c r="BV1757" s="418"/>
      <c r="BW1757" s="418"/>
      <c r="BX1757" s="418"/>
      <c r="BY1757" s="418"/>
      <c r="BZ1757" s="418"/>
      <c r="CA1757" s="418"/>
      <c r="CB1757" s="418"/>
      <c r="CC1757" s="418"/>
      <c r="CD1757" s="418"/>
      <c r="CE1757" s="418"/>
      <c r="CF1757" s="418"/>
      <c r="CG1757" s="418"/>
      <c r="CH1757" s="418"/>
    </row>
    <row r="1758" spans="1:86" s="1362" customFormat="1">
      <c r="A1758" s="537" t="s">
        <v>39</v>
      </c>
      <c r="B1758" s="537" t="s">
        <v>39</v>
      </c>
      <c r="C1758" s="537" t="s">
        <v>736</v>
      </c>
      <c r="D1758" s="537">
        <v>2016</v>
      </c>
      <c r="E1758" s="1357" t="s">
        <v>24</v>
      </c>
      <c r="F1758" s="537" t="s">
        <v>101</v>
      </c>
      <c r="G1758" s="537" t="s">
        <v>752</v>
      </c>
      <c r="H1758" s="1358" t="s">
        <v>542</v>
      </c>
      <c r="I1758" s="537" t="s">
        <v>1389</v>
      </c>
      <c r="J1758" s="537" t="s">
        <v>1082</v>
      </c>
      <c r="K1758" s="369">
        <v>0</v>
      </c>
      <c r="L1758" s="369">
        <v>5</v>
      </c>
      <c r="M1758" s="369">
        <v>0</v>
      </c>
      <c r="N1758" s="1359">
        <f t="shared" si="27"/>
        <v>5</v>
      </c>
      <c r="O1758" s="1360"/>
      <c r="P1758" s="1361"/>
      <c r="Q1758" s="1361"/>
      <c r="R1758" s="1361"/>
      <c r="S1758" s="1361"/>
      <c r="T1758" s="1361"/>
      <c r="U1758" s="1361"/>
      <c r="V1758" s="1361"/>
      <c r="W1758" s="1361"/>
      <c r="X1758" s="1361"/>
      <c r="Y1758" s="1361"/>
      <c r="Z1758" s="1361"/>
      <c r="AA1758" s="1361"/>
      <c r="AB1758" s="1361"/>
      <c r="AC1758" s="1361"/>
      <c r="AD1758" s="1361"/>
      <c r="AE1758" s="1361"/>
      <c r="AF1758" s="1361"/>
      <c r="AG1758" s="1361"/>
      <c r="AH1758" s="1361"/>
      <c r="AI1758" s="1361"/>
      <c r="AJ1758" s="1361"/>
      <c r="AK1758" s="1361"/>
      <c r="AL1758" s="1361"/>
      <c r="AM1758" s="1361"/>
      <c r="AN1758" s="1361"/>
      <c r="AO1758" s="1361"/>
      <c r="AP1758" s="1361"/>
      <c r="AQ1758" s="1361"/>
      <c r="AR1758" s="1361"/>
      <c r="AS1758" s="1361"/>
      <c r="AT1758" s="1361"/>
      <c r="AU1758" s="1361"/>
      <c r="AV1758" s="1361"/>
      <c r="AW1758" s="1361"/>
      <c r="AX1758" s="1361"/>
      <c r="AY1758" s="1361"/>
      <c r="AZ1758" s="1361"/>
      <c r="BA1758" s="310"/>
      <c r="BB1758" s="310"/>
      <c r="BC1758" s="418"/>
      <c r="BD1758" s="418"/>
      <c r="BE1758" s="419"/>
      <c r="BF1758" s="419"/>
      <c r="BG1758" s="418"/>
      <c r="BH1758" s="418"/>
      <c r="BI1758" s="418"/>
      <c r="BJ1758" s="418"/>
      <c r="BK1758" s="418"/>
      <c r="BL1758" s="418"/>
      <c r="BM1758" s="192"/>
      <c r="BN1758" s="418"/>
      <c r="BO1758" s="418"/>
      <c r="BP1758" s="418"/>
      <c r="BQ1758" s="418"/>
      <c r="BR1758" s="418"/>
      <c r="BS1758" s="418"/>
      <c r="BT1758" s="418"/>
      <c r="BU1758" s="418"/>
      <c r="BV1758" s="418"/>
      <c r="BW1758" s="418"/>
      <c r="BX1758" s="418"/>
      <c r="BY1758" s="418"/>
      <c r="BZ1758" s="418"/>
      <c r="CA1758" s="418"/>
      <c r="CB1758" s="418"/>
      <c r="CC1758" s="418"/>
      <c r="CD1758" s="418"/>
      <c r="CE1758" s="418"/>
      <c r="CF1758" s="418"/>
      <c r="CG1758" s="418"/>
      <c r="CH1758" s="418"/>
    </row>
    <row r="1759" spans="1:86" s="1362" customFormat="1">
      <c r="A1759" s="537" t="s">
        <v>39</v>
      </c>
      <c r="B1759" s="537" t="s">
        <v>39</v>
      </c>
      <c r="C1759" s="537" t="s">
        <v>736</v>
      </c>
      <c r="D1759" s="537">
        <v>2016</v>
      </c>
      <c r="E1759" s="1357" t="s">
        <v>24</v>
      </c>
      <c r="F1759" s="537" t="s">
        <v>101</v>
      </c>
      <c r="G1759" s="537" t="s">
        <v>752</v>
      </c>
      <c r="H1759" s="1358" t="s">
        <v>543</v>
      </c>
      <c r="I1759" s="537" t="s">
        <v>1389</v>
      </c>
      <c r="J1759" s="537" t="s">
        <v>1082</v>
      </c>
      <c r="K1759" s="369">
        <v>0</v>
      </c>
      <c r="L1759" s="369">
        <v>1069</v>
      </c>
      <c r="M1759" s="369">
        <v>0</v>
      </c>
      <c r="N1759" s="1359">
        <f t="shared" si="27"/>
        <v>1069</v>
      </c>
      <c r="O1759" s="1360"/>
      <c r="P1759" s="1361"/>
      <c r="Q1759" s="1361"/>
      <c r="R1759" s="1361"/>
      <c r="S1759" s="1361"/>
      <c r="T1759" s="1361"/>
      <c r="U1759" s="1361"/>
      <c r="V1759" s="1361"/>
      <c r="W1759" s="1361"/>
      <c r="X1759" s="1361"/>
      <c r="Y1759" s="1361"/>
      <c r="Z1759" s="1361"/>
      <c r="AA1759" s="1361"/>
      <c r="AB1759" s="1361"/>
      <c r="AC1759" s="1361"/>
      <c r="AD1759" s="1361"/>
      <c r="AE1759" s="1361"/>
      <c r="AF1759" s="1361"/>
      <c r="AG1759" s="1361"/>
      <c r="AH1759" s="1361"/>
      <c r="AI1759" s="1361"/>
      <c r="AJ1759" s="1361"/>
      <c r="AK1759" s="1361"/>
      <c r="AL1759" s="1361"/>
      <c r="AM1759" s="1361"/>
      <c r="AN1759" s="1361"/>
      <c r="AO1759" s="1361"/>
      <c r="AP1759" s="1361"/>
      <c r="AQ1759" s="1361"/>
      <c r="AR1759" s="1361"/>
      <c r="AS1759" s="1361"/>
      <c r="AT1759" s="1361"/>
      <c r="AU1759" s="1361"/>
      <c r="AV1759" s="1361"/>
      <c r="AW1759" s="1361"/>
      <c r="AX1759" s="1361"/>
      <c r="AY1759" s="1361"/>
      <c r="AZ1759" s="1361"/>
      <c r="BA1759" s="310"/>
      <c r="BB1759" s="310"/>
      <c r="BC1759" s="418"/>
      <c r="BD1759" s="418"/>
      <c r="BE1759" s="419"/>
      <c r="BF1759" s="419"/>
      <c r="BG1759" s="418"/>
      <c r="BH1759" s="418"/>
      <c r="BI1759" s="418"/>
      <c r="BJ1759" s="418"/>
      <c r="BK1759" s="418"/>
      <c r="BL1759" s="418"/>
      <c r="BM1759" s="192"/>
      <c r="BN1759" s="418"/>
      <c r="BO1759" s="418"/>
      <c r="BP1759" s="418"/>
      <c r="BQ1759" s="418"/>
      <c r="BR1759" s="418"/>
      <c r="BS1759" s="418"/>
      <c r="BT1759" s="418"/>
      <c r="BU1759" s="418"/>
      <c r="BV1759" s="418"/>
      <c r="BW1759" s="418"/>
      <c r="BX1759" s="418"/>
      <c r="BY1759" s="418"/>
      <c r="BZ1759" s="418"/>
      <c r="CA1759" s="418"/>
      <c r="CB1759" s="418"/>
      <c r="CC1759" s="418"/>
      <c r="CD1759" s="418"/>
      <c r="CE1759" s="418"/>
      <c r="CF1759" s="418"/>
      <c r="CG1759" s="418"/>
      <c r="CH1759" s="418"/>
    </row>
    <row r="1760" spans="1:86" s="1362" customFormat="1">
      <c r="A1760" s="537" t="s">
        <v>39</v>
      </c>
      <c r="B1760" s="537" t="s">
        <v>39</v>
      </c>
      <c r="C1760" s="537" t="s">
        <v>736</v>
      </c>
      <c r="D1760" s="537">
        <v>2016</v>
      </c>
      <c r="E1760" s="1357" t="s">
        <v>24</v>
      </c>
      <c r="F1760" s="537" t="s">
        <v>101</v>
      </c>
      <c r="G1760" s="537" t="s">
        <v>752</v>
      </c>
      <c r="H1760" s="1358" t="s">
        <v>98</v>
      </c>
      <c r="I1760" s="537" t="s">
        <v>1389</v>
      </c>
      <c r="J1760" s="537" t="s">
        <v>1082</v>
      </c>
      <c r="K1760" s="369">
        <v>0</v>
      </c>
      <c r="L1760" s="369">
        <v>526</v>
      </c>
      <c r="M1760" s="369">
        <v>0</v>
      </c>
      <c r="N1760" s="1359">
        <f t="shared" si="27"/>
        <v>526</v>
      </c>
      <c r="O1760" s="1360"/>
      <c r="P1760" s="1361"/>
      <c r="Q1760" s="1361"/>
      <c r="R1760" s="1361"/>
      <c r="S1760" s="1361"/>
      <c r="T1760" s="1361"/>
      <c r="U1760" s="1361"/>
      <c r="V1760" s="1361"/>
      <c r="W1760" s="1361"/>
      <c r="X1760" s="1361"/>
      <c r="Y1760" s="1361"/>
      <c r="Z1760" s="1361"/>
      <c r="AA1760" s="1361"/>
      <c r="AB1760" s="1361"/>
      <c r="AC1760" s="1361"/>
      <c r="AD1760" s="1361"/>
      <c r="AE1760" s="1361"/>
      <c r="AF1760" s="1361"/>
      <c r="AG1760" s="1361"/>
      <c r="AH1760" s="1361"/>
      <c r="AI1760" s="1361"/>
      <c r="AJ1760" s="1361"/>
      <c r="AK1760" s="1361"/>
      <c r="AL1760" s="1361"/>
      <c r="AM1760" s="1361"/>
      <c r="AN1760" s="1361"/>
      <c r="AO1760" s="1361"/>
      <c r="AP1760" s="1361"/>
      <c r="AQ1760" s="1361"/>
      <c r="AR1760" s="1361"/>
      <c r="AS1760" s="1361"/>
      <c r="AT1760" s="1361"/>
      <c r="AU1760" s="1361"/>
      <c r="AV1760" s="1361"/>
      <c r="AW1760" s="1361"/>
      <c r="AX1760" s="1361"/>
      <c r="AY1760" s="1361"/>
      <c r="AZ1760" s="1361"/>
      <c r="BA1760" s="310"/>
      <c r="BB1760" s="310"/>
      <c r="BC1760" s="418"/>
      <c r="BD1760" s="418"/>
      <c r="BE1760" s="419"/>
      <c r="BF1760" s="419"/>
      <c r="BG1760" s="418"/>
      <c r="BH1760" s="418"/>
      <c r="BI1760" s="418"/>
      <c r="BJ1760" s="418"/>
      <c r="BK1760" s="418"/>
      <c r="BL1760" s="418"/>
      <c r="BM1760" s="192"/>
      <c r="BN1760" s="418"/>
      <c r="BO1760" s="418"/>
      <c r="BP1760" s="418"/>
      <c r="BQ1760" s="418"/>
      <c r="BR1760" s="418"/>
      <c r="BS1760" s="418"/>
      <c r="BT1760" s="418"/>
      <c r="BU1760" s="418"/>
      <c r="BV1760" s="418"/>
      <c r="BW1760" s="418"/>
      <c r="BX1760" s="418"/>
      <c r="BY1760" s="418"/>
      <c r="BZ1760" s="418"/>
      <c r="CA1760" s="418"/>
      <c r="CB1760" s="418"/>
      <c r="CC1760" s="418"/>
      <c r="CD1760" s="418"/>
      <c r="CE1760" s="418"/>
      <c r="CF1760" s="418"/>
      <c r="CG1760" s="418"/>
      <c r="CH1760" s="418"/>
    </row>
    <row r="1761" spans="1:86" s="1362" customFormat="1">
      <c r="A1761" s="537" t="s">
        <v>39</v>
      </c>
      <c r="B1761" s="537" t="s">
        <v>39</v>
      </c>
      <c r="C1761" s="537" t="s">
        <v>736</v>
      </c>
      <c r="D1761" s="537">
        <v>2016</v>
      </c>
      <c r="E1761" s="1357" t="s">
        <v>24</v>
      </c>
      <c r="F1761" s="537" t="s">
        <v>101</v>
      </c>
      <c r="G1761" s="537" t="s">
        <v>752</v>
      </c>
      <c r="H1761" s="1358" t="s">
        <v>548</v>
      </c>
      <c r="I1761" s="1348" t="s">
        <v>2095</v>
      </c>
      <c r="J1761" s="537" t="s">
        <v>1082</v>
      </c>
      <c r="K1761" s="369">
        <v>0</v>
      </c>
      <c r="L1761" s="369">
        <v>548</v>
      </c>
      <c r="M1761" s="369">
        <v>0</v>
      </c>
      <c r="N1761" s="1359">
        <f t="shared" si="27"/>
        <v>548</v>
      </c>
      <c r="O1761" s="1360"/>
      <c r="P1761" s="1361"/>
      <c r="Q1761" s="1361"/>
      <c r="R1761" s="1361"/>
      <c r="S1761" s="1361"/>
      <c r="T1761" s="1361"/>
      <c r="U1761" s="1361"/>
      <c r="V1761" s="1361"/>
      <c r="W1761" s="1361"/>
      <c r="X1761" s="1361"/>
      <c r="Y1761" s="1361"/>
      <c r="Z1761" s="1361"/>
      <c r="AA1761" s="1361"/>
      <c r="AB1761" s="1361"/>
      <c r="AC1761" s="1361"/>
      <c r="AD1761" s="1361"/>
      <c r="AE1761" s="1361"/>
      <c r="AF1761" s="1361"/>
      <c r="AG1761" s="1361"/>
      <c r="AH1761" s="1361"/>
      <c r="AI1761" s="1361"/>
      <c r="AJ1761" s="1361"/>
      <c r="AK1761" s="1361"/>
      <c r="AL1761" s="1361"/>
      <c r="AM1761" s="1361"/>
      <c r="AN1761" s="1361"/>
      <c r="AO1761" s="1361"/>
      <c r="AP1761" s="1361"/>
      <c r="AQ1761" s="1361"/>
      <c r="AR1761" s="1361"/>
      <c r="AS1761" s="1361"/>
      <c r="AT1761" s="1361"/>
      <c r="AU1761" s="1361"/>
      <c r="AV1761" s="1361"/>
      <c r="AW1761" s="1361"/>
      <c r="AX1761" s="1361"/>
      <c r="AY1761" s="1361"/>
      <c r="AZ1761" s="1361"/>
      <c r="BA1761" s="310"/>
      <c r="BB1761" s="310"/>
      <c r="BC1761" s="418"/>
      <c r="BD1761" s="418"/>
      <c r="BE1761" s="419"/>
      <c r="BF1761" s="419"/>
      <c r="BG1761" s="418"/>
      <c r="BH1761" s="418"/>
      <c r="BI1761" s="418"/>
      <c r="BJ1761" s="418"/>
      <c r="BK1761" s="418"/>
      <c r="BL1761" s="418"/>
      <c r="BM1761" s="192"/>
      <c r="BN1761" s="418"/>
      <c r="BO1761" s="418"/>
      <c r="BP1761" s="418"/>
      <c r="BQ1761" s="418"/>
      <c r="BR1761" s="418"/>
      <c r="BS1761" s="418"/>
      <c r="BT1761" s="418"/>
      <c r="BU1761" s="418"/>
      <c r="BV1761" s="418"/>
      <c r="BW1761" s="418"/>
      <c r="BX1761" s="418"/>
      <c r="BY1761" s="418"/>
      <c r="BZ1761" s="418"/>
      <c r="CA1761" s="418"/>
      <c r="CB1761" s="418"/>
      <c r="CC1761" s="418"/>
      <c r="CD1761" s="418"/>
      <c r="CE1761" s="418"/>
      <c r="CF1761" s="418"/>
      <c r="CG1761" s="418"/>
      <c r="CH1761" s="418"/>
    </row>
    <row r="1762" spans="1:86" s="1362" customFormat="1">
      <c r="A1762" s="537" t="s">
        <v>39</v>
      </c>
      <c r="B1762" s="537" t="s">
        <v>39</v>
      </c>
      <c r="C1762" s="537" t="s">
        <v>736</v>
      </c>
      <c r="D1762" s="537">
        <v>2016</v>
      </c>
      <c r="E1762" s="1357" t="s">
        <v>24</v>
      </c>
      <c r="F1762" s="537" t="s">
        <v>101</v>
      </c>
      <c r="G1762" s="537" t="s">
        <v>752</v>
      </c>
      <c r="H1762" s="1358" t="s">
        <v>1122</v>
      </c>
      <c r="I1762" s="537" t="s">
        <v>2797</v>
      </c>
      <c r="J1762" s="537" t="s">
        <v>1082</v>
      </c>
      <c r="K1762" s="369">
        <v>0</v>
      </c>
      <c r="L1762" s="369">
        <v>152</v>
      </c>
      <c r="M1762" s="369">
        <v>0</v>
      </c>
      <c r="N1762" s="1359">
        <f t="shared" si="27"/>
        <v>152</v>
      </c>
      <c r="O1762" s="1360"/>
      <c r="P1762" s="1361"/>
      <c r="Q1762" s="1361"/>
      <c r="R1762" s="1361"/>
      <c r="S1762" s="1361"/>
      <c r="T1762" s="1361"/>
      <c r="U1762" s="1361"/>
      <c r="V1762" s="1361"/>
      <c r="W1762" s="1361"/>
      <c r="X1762" s="1361"/>
      <c r="Y1762" s="1361"/>
      <c r="Z1762" s="1361"/>
      <c r="AA1762" s="1361"/>
      <c r="AB1762" s="1361"/>
      <c r="AC1762" s="1361"/>
      <c r="AD1762" s="1361"/>
      <c r="AE1762" s="1361"/>
      <c r="AF1762" s="1361"/>
      <c r="AG1762" s="1361"/>
      <c r="AH1762" s="1361"/>
      <c r="AI1762" s="1361"/>
      <c r="AJ1762" s="1361"/>
      <c r="AK1762" s="1361"/>
      <c r="AL1762" s="1361"/>
      <c r="AM1762" s="1361"/>
      <c r="AN1762" s="1361"/>
      <c r="AO1762" s="1361"/>
      <c r="AP1762" s="1361"/>
      <c r="AQ1762" s="1361"/>
      <c r="AR1762" s="1361"/>
      <c r="AS1762" s="1361"/>
      <c r="AT1762" s="1361"/>
      <c r="AU1762" s="1361"/>
      <c r="AV1762" s="1361"/>
      <c r="AW1762" s="1361"/>
      <c r="AX1762" s="1361"/>
      <c r="AY1762" s="1361"/>
      <c r="AZ1762" s="1361"/>
      <c r="BA1762" s="310"/>
      <c r="BB1762" s="310"/>
      <c r="BC1762" s="418"/>
      <c r="BD1762" s="418"/>
      <c r="BE1762" s="419"/>
      <c r="BF1762" s="419"/>
      <c r="BG1762" s="418"/>
      <c r="BH1762" s="418"/>
      <c r="BI1762" s="418"/>
      <c r="BJ1762" s="418"/>
      <c r="BK1762" s="418"/>
      <c r="BL1762" s="418"/>
      <c r="BM1762" s="192"/>
      <c r="BN1762" s="418"/>
      <c r="BO1762" s="418"/>
      <c r="BP1762" s="418"/>
      <c r="BQ1762" s="418"/>
      <c r="BR1762" s="418"/>
      <c r="BS1762" s="418"/>
      <c r="BT1762" s="418"/>
      <c r="BU1762" s="418"/>
      <c r="BV1762" s="418"/>
      <c r="BW1762" s="418"/>
      <c r="BX1762" s="418"/>
      <c r="BY1762" s="418"/>
      <c r="BZ1762" s="418"/>
      <c r="CA1762" s="418"/>
      <c r="CB1762" s="418"/>
      <c r="CC1762" s="418"/>
      <c r="CD1762" s="418"/>
      <c r="CE1762" s="418"/>
      <c r="CF1762" s="418"/>
      <c r="CG1762" s="418"/>
      <c r="CH1762" s="418"/>
    </row>
    <row r="1763" spans="1:86" s="1362" customFormat="1">
      <c r="A1763" s="537" t="s">
        <v>39</v>
      </c>
      <c r="B1763" s="537" t="s">
        <v>39</v>
      </c>
      <c r="C1763" s="537" t="s">
        <v>736</v>
      </c>
      <c r="D1763" s="537">
        <v>2016</v>
      </c>
      <c r="E1763" s="1357" t="s">
        <v>24</v>
      </c>
      <c r="F1763" s="537" t="s">
        <v>101</v>
      </c>
      <c r="G1763" s="537" t="s">
        <v>752</v>
      </c>
      <c r="H1763" s="1358" t="s">
        <v>551</v>
      </c>
      <c r="I1763" s="537" t="s">
        <v>2797</v>
      </c>
      <c r="J1763" s="537" t="s">
        <v>1082</v>
      </c>
      <c r="K1763" s="369">
        <v>0</v>
      </c>
      <c r="L1763" s="369">
        <v>2</v>
      </c>
      <c r="M1763" s="369">
        <v>0</v>
      </c>
      <c r="N1763" s="1359">
        <f t="shared" si="27"/>
        <v>2</v>
      </c>
      <c r="O1763" s="1360"/>
      <c r="P1763" s="1361"/>
      <c r="Q1763" s="1361"/>
      <c r="R1763" s="1361"/>
      <c r="S1763" s="1361"/>
      <c r="T1763" s="1361"/>
      <c r="U1763" s="1361"/>
      <c r="V1763" s="1361"/>
      <c r="W1763" s="1361"/>
      <c r="X1763" s="1361"/>
      <c r="Y1763" s="1361"/>
      <c r="Z1763" s="1361"/>
      <c r="AA1763" s="1361"/>
      <c r="AB1763" s="1361"/>
      <c r="AC1763" s="1361"/>
      <c r="AD1763" s="1361"/>
      <c r="AE1763" s="1361"/>
      <c r="AF1763" s="1361"/>
      <c r="AG1763" s="1361"/>
      <c r="AH1763" s="1361"/>
      <c r="AI1763" s="1361"/>
      <c r="AJ1763" s="1361"/>
      <c r="AK1763" s="1361"/>
      <c r="AL1763" s="1361"/>
      <c r="AM1763" s="1361"/>
      <c r="AN1763" s="1361"/>
      <c r="AO1763" s="1361"/>
      <c r="AP1763" s="1361"/>
      <c r="AQ1763" s="1361"/>
      <c r="AR1763" s="1361"/>
      <c r="AS1763" s="1361"/>
      <c r="AT1763" s="1361"/>
      <c r="AU1763" s="1361"/>
      <c r="AV1763" s="1361"/>
      <c r="AW1763" s="1361"/>
      <c r="AX1763" s="1361"/>
      <c r="AY1763" s="1361"/>
      <c r="AZ1763" s="1361"/>
      <c r="BA1763" s="310"/>
      <c r="BB1763" s="310"/>
      <c r="BC1763" s="418"/>
      <c r="BD1763" s="418"/>
      <c r="BE1763" s="419"/>
      <c r="BF1763" s="419"/>
      <c r="BG1763" s="418"/>
      <c r="BH1763" s="418"/>
      <c r="BI1763" s="418"/>
      <c r="BJ1763" s="418"/>
      <c r="BK1763" s="418"/>
      <c r="BL1763" s="418"/>
      <c r="BM1763" s="192"/>
      <c r="BN1763" s="418"/>
      <c r="BO1763" s="418"/>
      <c r="BP1763" s="418"/>
      <c r="BQ1763" s="418"/>
      <c r="BR1763" s="418"/>
      <c r="BS1763" s="418"/>
      <c r="BT1763" s="418"/>
      <c r="BU1763" s="418"/>
      <c r="BV1763" s="418"/>
      <c r="BW1763" s="418"/>
      <c r="BX1763" s="418"/>
      <c r="BY1763" s="418"/>
      <c r="BZ1763" s="418"/>
      <c r="CA1763" s="418"/>
      <c r="CB1763" s="418"/>
      <c r="CC1763" s="418"/>
      <c r="CD1763" s="418"/>
      <c r="CE1763" s="418"/>
      <c r="CF1763" s="418"/>
      <c r="CG1763" s="418"/>
      <c r="CH1763" s="418"/>
    </row>
    <row r="1764" spans="1:86" s="1362" customFormat="1">
      <c r="A1764" s="537" t="s">
        <v>39</v>
      </c>
      <c r="B1764" s="537" t="s">
        <v>39</v>
      </c>
      <c r="C1764" s="537" t="s">
        <v>736</v>
      </c>
      <c r="D1764" s="537">
        <v>2016</v>
      </c>
      <c r="E1764" s="1357" t="s">
        <v>24</v>
      </c>
      <c r="F1764" s="537" t="s">
        <v>101</v>
      </c>
      <c r="G1764" s="537" t="s">
        <v>752</v>
      </c>
      <c r="H1764" s="1358" t="s">
        <v>552</v>
      </c>
      <c r="I1764" s="1348" t="s">
        <v>2095</v>
      </c>
      <c r="J1764" s="537" t="s">
        <v>1082</v>
      </c>
      <c r="K1764" s="369">
        <v>0</v>
      </c>
      <c r="L1764" s="369">
        <v>133</v>
      </c>
      <c r="M1764" s="369">
        <v>0</v>
      </c>
      <c r="N1764" s="1359">
        <f t="shared" si="27"/>
        <v>133</v>
      </c>
      <c r="O1764" s="1360"/>
      <c r="P1764" s="1361"/>
      <c r="Q1764" s="1361"/>
      <c r="R1764" s="1361"/>
      <c r="S1764" s="1361"/>
      <c r="T1764" s="1361"/>
      <c r="U1764" s="1361"/>
      <c r="V1764" s="1361"/>
      <c r="W1764" s="1361"/>
      <c r="X1764" s="1361"/>
      <c r="Y1764" s="1361"/>
      <c r="Z1764" s="1361"/>
      <c r="AA1764" s="1361"/>
      <c r="AB1764" s="1361"/>
      <c r="AC1764" s="1361"/>
      <c r="AD1764" s="1361"/>
      <c r="AE1764" s="1361"/>
      <c r="AF1764" s="1361"/>
      <c r="AG1764" s="1361"/>
      <c r="AH1764" s="1361"/>
      <c r="AI1764" s="1361"/>
      <c r="AJ1764" s="1361"/>
      <c r="AK1764" s="1361"/>
      <c r="AL1764" s="1361"/>
      <c r="AM1764" s="1361"/>
      <c r="AN1764" s="1361"/>
      <c r="AO1764" s="1361"/>
      <c r="AP1764" s="1361"/>
      <c r="AQ1764" s="1361"/>
      <c r="AR1764" s="1361"/>
      <c r="AS1764" s="1361"/>
      <c r="AT1764" s="1361"/>
      <c r="AU1764" s="1361"/>
      <c r="AV1764" s="1361"/>
      <c r="AW1764" s="1361"/>
      <c r="AX1764" s="1361"/>
      <c r="AY1764" s="1361"/>
      <c r="AZ1764" s="1361"/>
      <c r="BA1764" s="310"/>
      <c r="BB1764" s="310"/>
      <c r="BC1764" s="418"/>
      <c r="BD1764" s="418"/>
      <c r="BE1764" s="419"/>
      <c r="BF1764" s="419"/>
      <c r="BG1764" s="418"/>
      <c r="BH1764" s="418"/>
      <c r="BI1764" s="418"/>
      <c r="BJ1764" s="418"/>
      <c r="BK1764" s="418"/>
      <c r="BL1764" s="418"/>
      <c r="BM1764" s="192"/>
      <c r="BN1764" s="418"/>
      <c r="BO1764" s="418"/>
      <c r="BP1764" s="418"/>
      <c r="BQ1764" s="418"/>
      <c r="BR1764" s="418"/>
      <c r="BS1764" s="418"/>
      <c r="BT1764" s="418"/>
      <c r="BU1764" s="418"/>
      <c r="BV1764" s="418"/>
      <c r="BW1764" s="418"/>
      <c r="BX1764" s="418"/>
      <c r="BY1764" s="418"/>
      <c r="BZ1764" s="418"/>
      <c r="CA1764" s="418"/>
      <c r="CB1764" s="418"/>
      <c r="CC1764" s="418"/>
      <c r="CD1764" s="418"/>
      <c r="CE1764" s="418"/>
      <c r="CF1764" s="418"/>
      <c r="CG1764" s="418"/>
      <c r="CH1764" s="418"/>
    </row>
    <row r="1765" spans="1:86" s="1362" customFormat="1">
      <c r="A1765" s="537" t="s">
        <v>39</v>
      </c>
      <c r="B1765" s="537" t="s">
        <v>39</v>
      </c>
      <c r="C1765" s="537" t="s">
        <v>736</v>
      </c>
      <c r="D1765" s="537">
        <v>2016</v>
      </c>
      <c r="E1765" s="1357" t="s">
        <v>24</v>
      </c>
      <c r="F1765" s="537" t="s">
        <v>101</v>
      </c>
      <c r="G1765" s="537" t="s">
        <v>752</v>
      </c>
      <c r="H1765" s="1358" t="s">
        <v>1937</v>
      </c>
      <c r="I1765" s="537" t="s">
        <v>2797</v>
      </c>
      <c r="J1765" s="537" t="s">
        <v>1082</v>
      </c>
      <c r="K1765" s="369">
        <v>0</v>
      </c>
      <c r="L1765" s="369">
        <v>1</v>
      </c>
      <c r="M1765" s="369">
        <v>0</v>
      </c>
      <c r="N1765" s="1359">
        <f t="shared" si="27"/>
        <v>1</v>
      </c>
      <c r="O1765" s="1360"/>
      <c r="P1765" s="1361"/>
      <c r="Q1765" s="1361"/>
      <c r="R1765" s="1361"/>
      <c r="S1765" s="1361"/>
      <c r="T1765" s="1361"/>
      <c r="U1765" s="1361"/>
      <c r="V1765" s="1361"/>
      <c r="W1765" s="1361"/>
      <c r="X1765" s="1361"/>
      <c r="Y1765" s="1361"/>
      <c r="Z1765" s="1361"/>
      <c r="AA1765" s="1361"/>
      <c r="AB1765" s="1361"/>
      <c r="AC1765" s="1361"/>
      <c r="AD1765" s="1361"/>
      <c r="AE1765" s="1361"/>
      <c r="AF1765" s="1361"/>
      <c r="AG1765" s="1361"/>
      <c r="AH1765" s="1361"/>
      <c r="AI1765" s="1361"/>
      <c r="AJ1765" s="1361"/>
      <c r="AK1765" s="1361"/>
      <c r="AL1765" s="1361"/>
      <c r="AM1765" s="1361"/>
      <c r="AN1765" s="1361"/>
      <c r="AO1765" s="1361"/>
      <c r="AP1765" s="1361"/>
      <c r="AQ1765" s="1361"/>
      <c r="AR1765" s="1361"/>
      <c r="AS1765" s="1361"/>
      <c r="AT1765" s="1361"/>
      <c r="AU1765" s="1361"/>
      <c r="AV1765" s="1361"/>
      <c r="AW1765" s="1361"/>
      <c r="AX1765" s="1361"/>
      <c r="AY1765" s="1361"/>
      <c r="AZ1765" s="1361"/>
      <c r="BA1765" s="310"/>
      <c r="BB1765" s="310"/>
      <c r="BC1765" s="418"/>
      <c r="BD1765" s="418"/>
      <c r="BE1765" s="419"/>
      <c r="BF1765" s="419"/>
      <c r="BG1765" s="418"/>
      <c r="BH1765" s="418"/>
      <c r="BI1765" s="418"/>
      <c r="BJ1765" s="418"/>
      <c r="BK1765" s="418"/>
      <c r="BL1765" s="418"/>
      <c r="BM1765" s="192"/>
      <c r="BN1765" s="418"/>
      <c r="BO1765" s="418"/>
      <c r="BP1765" s="418"/>
      <c r="BQ1765" s="418"/>
      <c r="BR1765" s="418"/>
      <c r="BS1765" s="418"/>
      <c r="BT1765" s="418"/>
      <c r="BU1765" s="418"/>
      <c r="BV1765" s="418"/>
      <c r="BW1765" s="418"/>
      <c r="BX1765" s="418"/>
      <c r="BY1765" s="418"/>
      <c r="BZ1765" s="418"/>
      <c r="CA1765" s="418"/>
      <c r="CB1765" s="418"/>
      <c r="CC1765" s="418"/>
      <c r="CD1765" s="418"/>
      <c r="CE1765" s="418"/>
      <c r="CF1765" s="418"/>
      <c r="CG1765" s="418"/>
      <c r="CH1765" s="418"/>
    </row>
    <row r="1766" spans="1:86" s="1362" customFormat="1">
      <c r="A1766" s="537" t="s">
        <v>39</v>
      </c>
      <c r="B1766" s="537" t="s">
        <v>39</v>
      </c>
      <c r="C1766" s="537" t="s">
        <v>736</v>
      </c>
      <c r="D1766" s="537">
        <v>2016</v>
      </c>
      <c r="E1766" s="1357" t="s">
        <v>24</v>
      </c>
      <c r="F1766" s="537" t="s">
        <v>101</v>
      </c>
      <c r="G1766" s="537" t="s">
        <v>752</v>
      </c>
      <c r="H1766" s="1358" t="s">
        <v>558</v>
      </c>
      <c r="I1766" s="537" t="s">
        <v>2797</v>
      </c>
      <c r="J1766" s="537" t="s">
        <v>1082</v>
      </c>
      <c r="K1766" s="369">
        <v>0</v>
      </c>
      <c r="L1766" s="369">
        <v>711</v>
      </c>
      <c r="M1766" s="369">
        <v>0</v>
      </c>
      <c r="N1766" s="1359">
        <f t="shared" si="27"/>
        <v>711</v>
      </c>
      <c r="O1766" s="1360"/>
      <c r="P1766" s="1361"/>
      <c r="Q1766" s="1361"/>
      <c r="R1766" s="1361"/>
      <c r="S1766" s="1361"/>
      <c r="T1766" s="1361"/>
      <c r="U1766" s="1361"/>
      <c r="V1766" s="1361"/>
      <c r="W1766" s="1361"/>
      <c r="X1766" s="1361"/>
      <c r="Y1766" s="1361"/>
      <c r="Z1766" s="1361"/>
      <c r="AA1766" s="1361"/>
      <c r="AB1766" s="1361"/>
      <c r="AC1766" s="1361"/>
      <c r="AD1766" s="1361"/>
      <c r="AE1766" s="1361"/>
      <c r="AF1766" s="1361"/>
      <c r="AG1766" s="1361"/>
      <c r="AH1766" s="1361"/>
      <c r="AI1766" s="1361"/>
      <c r="AJ1766" s="1361"/>
      <c r="AK1766" s="1361"/>
      <c r="AL1766" s="1361"/>
      <c r="AM1766" s="1361"/>
      <c r="AN1766" s="1361"/>
      <c r="AO1766" s="1361"/>
      <c r="AP1766" s="1361"/>
      <c r="AQ1766" s="1361"/>
      <c r="AR1766" s="1361"/>
      <c r="AS1766" s="1361"/>
      <c r="AT1766" s="1361"/>
      <c r="AU1766" s="1361"/>
      <c r="AV1766" s="1361"/>
      <c r="AW1766" s="1361"/>
      <c r="AX1766" s="1361"/>
      <c r="AY1766" s="1361"/>
      <c r="AZ1766" s="1361"/>
      <c r="BA1766" s="310"/>
      <c r="BB1766" s="310"/>
      <c r="BC1766" s="418"/>
      <c r="BD1766" s="418"/>
      <c r="BE1766" s="419"/>
      <c r="BF1766" s="419"/>
      <c r="BG1766" s="418"/>
      <c r="BH1766" s="418"/>
      <c r="BI1766" s="418"/>
      <c r="BJ1766" s="418"/>
      <c r="BK1766" s="418"/>
      <c r="BL1766" s="418"/>
      <c r="BM1766" s="192"/>
      <c r="BN1766" s="418"/>
      <c r="BO1766" s="418"/>
      <c r="BP1766" s="418"/>
      <c r="BQ1766" s="418"/>
      <c r="BR1766" s="418"/>
      <c r="BS1766" s="418"/>
      <c r="BT1766" s="418"/>
      <c r="BU1766" s="418"/>
      <c r="BV1766" s="418"/>
      <c r="BW1766" s="418"/>
      <c r="BX1766" s="418"/>
      <c r="BY1766" s="418"/>
      <c r="BZ1766" s="418"/>
      <c r="CA1766" s="418"/>
      <c r="CB1766" s="418"/>
      <c r="CC1766" s="418"/>
      <c r="CD1766" s="418"/>
      <c r="CE1766" s="418"/>
      <c r="CF1766" s="418"/>
      <c r="CG1766" s="418"/>
      <c r="CH1766" s="418"/>
    </row>
    <row r="1767" spans="1:86" s="1362" customFormat="1">
      <c r="A1767" s="537" t="s">
        <v>39</v>
      </c>
      <c r="B1767" s="537" t="s">
        <v>39</v>
      </c>
      <c r="C1767" s="537" t="s">
        <v>736</v>
      </c>
      <c r="D1767" s="537">
        <v>2016</v>
      </c>
      <c r="E1767" s="1357" t="s">
        <v>24</v>
      </c>
      <c r="F1767" s="537" t="s">
        <v>101</v>
      </c>
      <c r="G1767" s="537" t="s">
        <v>752</v>
      </c>
      <c r="H1767" s="1358" t="s">
        <v>571</v>
      </c>
      <c r="I1767" s="537" t="s">
        <v>1389</v>
      </c>
      <c r="J1767" s="537" t="s">
        <v>1082</v>
      </c>
      <c r="K1767" s="369">
        <v>0</v>
      </c>
      <c r="L1767" s="369">
        <v>22</v>
      </c>
      <c r="M1767" s="369">
        <v>0</v>
      </c>
      <c r="N1767" s="1359">
        <f t="shared" si="27"/>
        <v>22</v>
      </c>
      <c r="O1767" s="1360"/>
      <c r="P1767" s="1361"/>
      <c r="Q1767" s="1361"/>
      <c r="R1767" s="1361"/>
      <c r="S1767" s="1361"/>
      <c r="T1767" s="1361"/>
      <c r="U1767" s="1361"/>
      <c r="V1767" s="1361"/>
      <c r="W1767" s="1361"/>
      <c r="X1767" s="1361"/>
      <c r="Y1767" s="1361"/>
      <c r="Z1767" s="1361"/>
      <c r="AA1767" s="1361"/>
      <c r="AB1767" s="1361"/>
      <c r="AC1767" s="1361"/>
      <c r="AD1767" s="1361"/>
      <c r="AE1767" s="1361"/>
      <c r="AF1767" s="1361"/>
      <c r="AG1767" s="1361"/>
      <c r="AH1767" s="1361"/>
      <c r="AI1767" s="1361"/>
      <c r="AJ1767" s="1361"/>
      <c r="AK1767" s="1361"/>
      <c r="AL1767" s="1361"/>
      <c r="AM1767" s="1361"/>
      <c r="AN1767" s="1361"/>
      <c r="AO1767" s="1361"/>
      <c r="AP1767" s="1361"/>
      <c r="AQ1767" s="1361"/>
      <c r="AR1767" s="1361"/>
      <c r="AS1767" s="1361"/>
      <c r="AT1767" s="1361"/>
      <c r="AU1767" s="1361"/>
      <c r="AV1767" s="1361"/>
      <c r="AW1767" s="1361"/>
      <c r="AX1767" s="1361"/>
      <c r="AY1767" s="1361"/>
      <c r="AZ1767" s="1361"/>
      <c r="BA1767" s="310"/>
      <c r="BB1767" s="310"/>
      <c r="BC1767" s="418"/>
      <c r="BD1767" s="418"/>
      <c r="BE1767" s="419"/>
      <c r="BF1767" s="419"/>
      <c r="BG1767" s="418"/>
      <c r="BH1767" s="418"/>
      <c r="BI1767" s="418"/>
      <c r="BJ1767" s="418"/>
      <c r="BK1767" s="418"/>
      <c r="BL1767" s="418"/>
      <c r="BM1767" s="192"/>
      <c r="BN1767" s="418"/>
      <c r="BO1767" s="418"/>
      <c r="BP1767" s="418"/>
      <c r="BQ1767" s="418"/>
      <c r="BR1767" s="418"/>
      <c r="BS1767" s="418"/>
      <c r="BT1767" s="418"/>
      <c r="BU1767" s="418"/>
      <c r="BV1767" s="418"/>
      <c r="BW1767" s="418"/>
      <c r="BX1767" s="418"/>
      <c r="BY1767" s="418"/>
      <c r="BZ1767" s="418"/>
      <c r="CA1767" s="418"/>
      <c r="CB1767" s="418"/>
      <c r="CC1767" s="418"/>
      <c r="CD1767" s="418"/>
      <c r="CE1767" s="418"/>
      <c r="CF1767" s="418"/>
      <c r="CG1767" s="418"/>
      <c r="CH1767" s="418"/>
    </row>
    <row r="1768" spans="1:86" s="1362" customFormat="1">
      <c r="A1768" s="537" t="s">
        <v>39</v>
      </c>
      <c r="B1768" s="537" t="s">
        <v>39</v>
      </c>
      <c r="C1768" s="537" t="s">
        <v>736</v>
      </c>
      <c r="D1768" s="537">
        <v>2016</v>
      </c>
      <c r="E1768" s="1357" t="s">
        <v>24</v>
      </c>
      <c r="F1768" s="537" t="s">
        <v>101</v>
      </c>
      <c r="G1768" s="537" t="s">
        <v>752</v>
      </c>
      <c r="H1768" s="1358" t="s">
        <v>572</v>
      </c>
      <c r="I1768" s="537" t="s">
        <v>1389</v>
      </c>
      <c r="J1768" s="537" t="s">
        <v>1082</v>
      </c>
      <c r="K1768" s="369">
        <v>0</v>
      </c>
      <c r="L1768" s="369">
        <v>20</v>
      </c>
      <c r="M1768" s="369">
        <v>0</v>
      </c>
      <c r="N1768" s="1359">
        <f t="shared" si="27"/>
        <v>20</v>
      </c>
      <c r="O1768" s="1360"/>
      <c r="P1768" s="1361"/>
      <c r="Q1768" s="1361"/>
      <c r="R1768" s="1361"/>
      <c r="S1768" s="1361"/>
      <c r="T1768" s="1361"/>
      <c r="U1768" s="1361"/>
      <c r="V1768" s="1361"/>
      <c r="W1768" s="1361"/>
      <c r="X1768" s="1361"/>
      <c r="Y1768" s="1361"/>
      <c r="Z1768" s="1361"/>
      <c r="AA1768" s="1361"/>
      <c r="AB1768" s="1361"/>
      <c r="AC1768" s="1361"/>
      <c r="AD1768" s="1361"/>
      <c r="AE1768" s="1361"/>
      <c r="AF1768" s="1361"/>
      <c r="AG1768" s="1361"/>
      <c r="AH1768" s="1361"/>
      <c r="AI1768" s="1361"/>
      <c r="AJ1768" s="1361"/>
      <c r="AK1768" s="1361"/>
      <c r="AL1768" s="1361"/>
      <c r="AM1768" s="1361"/>
      <c r="AN1768" s="1361"/>
      <c r="AO1768" s="1361"/>
      <c r="AP1768" s="1361"/>
      <c r="AQ1768" s="1361"/>
      <c r="AR1768" s="1361"/>
      <c r="AS1768" s="1361"/>
      <c r="AT1768" s="1361"/>
      <c r="AU1768" s="1361"/>
      <c r="AV1768" s="1361"/>
      <c r="AW1768" s="1361"/>
      <c r="AX1768" s="1361"/>
      <c r="AY1768" s="1361"/>
      <c r="AZ1768" s="1361"/>
      <c r="BA1768" s="310"/>
      <c r="BB1768" s="310"/>
      <c r="BC1768" s="418"/>
      <c r="BD1768" s="418"/>
      <c r="BE1768" s="419"/>
      <c r="BF1768" s="419"/>
      <c r="BG1768" s="418"/>
      <c r="BH1768" s="418"/>
      <c r="BI1768" s="418"/>
      <c r="BJ1768" s="418"/>
      <c r="BK1768" s="418"/>
      <c r="BL1768" s="418"/>
      <c r="BM1768" s="192"/>
      <c r="BN1768" s="418"/>
      <c r="BO1768" s="418"/>
      <c r="BP1768" s="418"/>
      <c r="BQ1768" s="418"/>
      <c r="BR1768" s="418"/>
      <c r="BS1768" s="418"/>
      <c r="BT1768" s="418"/>
      <c r="BU1768" s="418"/>
      <c r="BV1768" s="418"/>
      <c r="BW1768" s="418"/>
      <c r="BX1768" s="418"/>
      <c r="BY1768" s="418"/>
      <c r="BZ1768" s="418"/>
      <c r="CA1768" s="418"/>
      <c r="CB1768" s="418"/>
      <c r="CC1768" s="418"/>
      <c r="CD1768" s="418"/>
      <c r="CE1768" s="418"/>
      <c r="CF1768" s="418"/>
      <c r="CG1768" s="418"/>
      <c r="CH1768" s="418"/>
    </row>
    <row r="1769" spans="1:86" s="1362" customFormat="1">
      <c r="A1769" s="537" t="s">
        <v>39</v>
      </c>
      <c r="B1769" s="537" t="s">
        <v>39</v>
      </c>
      <c r="C1769" s="537" t="s">
        <v>736</v>
      </c>
      <c r="D1769" s="537">
        <v>2016</v>
      </c>
      <c r="E1769" s="1357" t="s">
        <v>24</v>
      </c>
      <c r="F1769" s="537" t="s">
        <v>101</v>
      </c>
      <c r="G1769" s="537" t="s">
        <v>752</v>
      </c>
      <c r="H1769" s="1358" t="s">
        <v>574</v>
      </c>
      <c r="I1769" s="537" t="s">
        <v>1389</v>
      </c>
      <c r="J1769" s="537" t="s">
        <v>1082</v>
      </c>
      <c r="K1769" s="369">
        <v>0</v>
      </c>
      <c r="L1769" s="369">
        <v>3</v>
      </c>
      <c r="M1769" s="369">
        <v>0</v>
      </c>
      <c r="N1769" s="1359">
        <f t="shared" si="27"/>
        <v>3</v>
      </c>
      <c r="O1769" s="1360"/>
      <c r="P1769" s="1361"/>
      <c r="Q1769" s="1361"/>
      <c r="R1769" s="1361"/>
      <c r="S1769" s="1361"/>
      <c r="T1769" s="1361"/>
      <c r="U1769" s="1361"/>
      <c r="V1769" s="1361"/>
      <c r="W1769" s="1361"/>
      <c r="X1769" s="1361"/>
      <c r="Y1769" s="1361"/>
      <c r="Z1769" s="1361"/>
      <c r="AA1769" s="1361"/>
      <c r="AB1769" s="1361"/>
      <c r="AC1769" s="1361"/>
      <c r="AD1769" s="1361"/>
      <c r="AE1769" s="1361"/>
      <c r="AF1769" s="1361"/>
      <c r="AG1769" s="1361"/>
      <c r="AH1769" s="1361"/>
      <c r="AI1769" s="1361"/>
      <c r="AJ1769" s="1361"/>
      <c r="AK1769" s="1361"/>
      <c r="AL1769" s="1361"/>
      <c r="AM1769" s="1361"/>
      <c r="AN1769" s="1361"/>
      <c r="AO1769" s="1361"/>
      <c r="AP1769" s="1361"/>
      <c r="AQ1769" s="1361"/>
      <c r="AR1769" s="1361"/>
      <c r="AS1769" s="1361"/>
      <c r="AT1769" s="1361"/>
      <c r="AU1769" s="1361"/>
      <c r="AV1769" s="1361"/>
      <c r="AW1769" s="1361"/>
      <c r="AX1769" s="1361"/>
      <c r="AY1769" s="1361"/>
      <c r="AZ1769" s="1361"/>
      <c r="BA1769" s="310"/>
      <c r="BB1769" s="310"/>
      <c r="BC1769" s="418"/>
      <c r="BD1769" s="418"/>
      <c r="BE1769" s="419"/>
      <c r="BF1769" s="419"/>
      <c r="BG1769" s="418"/>
      <c r="BH1769" s="418"/>
      <c r="BI1769" s="418"/>
      <c r="BJ1769" s="418"/>
      <c r="BK1769" s="418"/>
      <c r="BL1769" s="418"/>
      <c r="BM1769" s="192"/>
      <c r="BN1769" s="418"/>
      <c r="BO1769" s="418"/>
      <c r="BP1769" s="418"/>
      <c r="BQ1769" s="418"/>
      <c r="BR1769" s="418"/>
      <c r="BS1769" s="418"/>
      <c r="BT1769" s="418"/>
      <c r="BU1769" s="418"/>
      <c r="BV1769" s="418"/>
      <c r="BW1769" s="418"/>
      <c r="BX1769" s="418"/>
      <c r="BY1769" s="418"/>
      <c r="BZ1769" s="418"/>
      <c r="CA1769" s="418"/>
      <c r="CB1769" s="418"/>
      <c r="CC1769" s="418"/>
      <c r="CD1769" s="418"/>
      <c r="CE1769" s="418"/>
      <c r="CF1769" s="418"/>
      <c r="CG1769" s="418"/>
      <c r="CH1769" s="418"/>
    </row>
    <row r="1770" spans="1:86" s="1362" customFormat="1">
      <c r="A1770" s="537" t="s">
        <v>39</v>
      </c>
      <c r="B1770" s="537" t="s">
        <v>39</v>
      </c>
      <c r="C1770" s="537" t="s">
        <v>736</v>
      </c>
      <c r="D1770" s="537">
        <v>2016</v>
      </c>
      <c r="E1770" s="1357" t="s">
        <v>24</v>
      </c>
      <c r="F1770" s="537" t="s">
        <v>101</v>
      </c>
      <c r="G1770" s="537" t="s">
        <v>752</v>
      </c>
      <c r="H1770" s="1358" t="s">
        <v>575</v>
      </c>
      <c r="I1770" s="537" t="s">
        <v>1389</v>
      </c>
      <c r="J1770" s="537" t="s">
        <v>1082</v>
      </c>
      <c r="K1770" s="369">
        <v>0</v>
      </c>
      <c r="L1770" s="369">
        <v>3</v>
      </c>
      <c r="M1770" s="369">
        <v>0</v>
      </c>
      <c r="N1770" s="1359">
        <f t="shared" si="27"/>
        <v>3</v>
      </c>
      <c r="O1770" s="1360"/>
      <c r="P1770" s="1361"/>
      <c r="Q1770" s="1361"/>
      <c r="R1770" s="1361"/>
      <c r="S1770" s="1361"/>
      <c r="T1770" s="1361"/>
      <c r="U1770" s="1361"/>
      <c r="V1770" s="1361"/>
      <c r="W1770" s="1361"/>
      <c r="X1770" s="1361"/>
      <c r="Y1770" s="1361"/>
      <c r="Z1770" s="1361"/>
      <c r="AA1770" s="1361"/>
      <c r="AB1770" s="1361"/>
      <c r="AC1770" s="1361"/>
      <c r="AD1770" s="1361"/>
      <c r="AE1770" s="1361"/>
      <c r="AF1770" s="1361"/>
      <c r="AG1770" s="1361"/>
      <c r="AH1770" s="1361"/>
      <c r="AI1770" s="1361"/>
      <c r="AJ1770" s="1361"/>
      <c r="AK1770" s="1361"/>
      <c r="AL1770" s="1361"/>
      <c r="AM1770" s="1361"/>
      <c r="AN1770" s="1361"/>
      <c r="AO1770" s="1361"/>
      <c r="AP1770" s="1361"/>
      <c r="AQ1770" s="1361"/>
      <c r="AR1770" s="1361"/>
      <c r="AS1770" s="1361"/>
      <c r="AT1770" s="1361"/>
      <c r="AU1770" s="1361"/>
      <c r="AV1770" s="1361"/>
      <c r="AW1770" s="1361"/>
      <c r="AX1770" s="1361"/>
      <c r="AY1770" s="1361"/>
      <c r="AZ1770" s="1361"/>
      <c r="BA1770" s="310"/>
      <c r="BB1770" s="310"/>
      <c r="BC1770" s="418"/>
      <c r="BD1770" s="418"/>
      <c r="BE1770" s="419"/>
      <c r="BF1770" s="419"/>
      <c r="BG1770" s="418"/>
      <c r="BH1770" s="418"/>
      <c r="BI1770" s="418"/>
      <c r="BJ1770" s="418"/>
      <c r="BK1770" s="418"/>
      <c r="BL1770" s="418"/>
      <c r="BM1770" s="192"/>
      <c r="BN1770" s="418"/>
      <c r="BO1770" s="418"/>
      <c r="BP1770" s="418"/>
      <c r="BQ1770" s="418"/>
      <c r="BR1770" s="418"/>
      <c r="BS1770" s="418"/>
      <c r="BT1770" s="418"/>
      <c r="BU1770" s="418"/>
      <c r="BV1770" s="418"/>
      <c r="BW1770" s="418"/>
      <c r="BX1770" s="418"/>
      <c r="BY1770" s="418"/>
      <c r="BZ1770" s="418"/>
      <c r="CA1770" s="418"/>
      <c r="CB1770" s="418"/>
      <c r="CC1770" s="418"/>
      <c r="CD1770" s="418"/>
      <c r="CE1770" s="418"/>
      <c r="CF1770" s="418"/>
      <c r="CG1770" s="418"/>
      <c r="CH1770" s="418"/>
    </row>
    <row r="1771" spans="1:86" s="1362" customFormat="1">
      <c r="A1771" s="537" t="s">
        <v>39</v>
      </c>
      <c r="B1771" s="537" t="s">
        <v>39</v>
      </c>
      <c r="C1771" s="537" t="s">
        <v>736</v>
      </c>
      <c r="D1771" s="537">
        <v>2016</v>
      </c>
      <c r="E1771" s="1357" t="s">
        <v>24</v>
      </c>
      <c r="F1771" s="537" t="s">
        <v>101</v>
      </c>
      <c r="G1771" s="537" t="s">
        <v>752</v>
      </c>
      <c r="H1771" s="1358" t="s">
        <v>1940</v>
      </c>
      <c r="I1771" s="537" t="s">
        <v>1389</v>
      </c>
      <c r="J1771" s="537" t="s">
        <v>1082</v>
      </c>
      <c r="K1771" s="369">
        <v>0</v>
      </c>
      <c r="L1771" s="369">
        <v>5</v>
      </c>
      <c r="M1771" s="369">
        <v>0</v>
      </c>
      <c r="N1771" s="1359">
        <f t="shared" si="27"/>
        <v>5</v>
      </c>
      <c r="O1771" s="1360"/>
      <c r="P1771" s="1361"/>
      <c r="Q1771" s="1361"/>
      <c r="R1771" s="1361"/>
      <c r="S1771" s="1361"/>
      <c r="T1771" s="1361"/>
      <c r="U1771" s="1361"/>
      <c r="V1771" s="1361"/>
      <c r="W1771" s="1361"/>
      <c r="X1771" s="1361"/>
      <c r="Y1771" s="1361"/>
      <c r="Z1771" s="1361"/>
      <c r="AA1771" s="1361"/>
      <c r="AB1771" s="1361"/>
      <c r="AC1771" s="1361"/>
      <c r="AD1771" s="1361"/>
      <c r="AE1771" s="1361"/>
      <c r="AF1771" s="1361"/>
      <c r="AG1771" s="1361"/>
      <c r="AH1771" s="1361"/>
      <c r="AI1771" s="1361"/>
      <c r="AJ1771" s="1361"/>
      <c r="AK1771" s="1361"/>
      <c r="AL1771" s="1361"/>
      <c r="AM1771" s="1361"/>
      <c r="AN1771" s="1361"/>
      <c r="AO1771" s="1361"/>
      <c r="AP1771" s="1361"/>
      <c r="AQ1771" s="1361"/>
      <c r="AR1771" s="1361"/>
      <c r="AS1771" s="1361"/>
      <c r="AT1771" s="1361"/>
      <c r="AU1771" s="1361"/>
      <c r="AV1771" s="1361"/>
      <c r="AW1771" s="1361"/>
      <c r="AX1771" s="1361"/>
      <c r="AY1771" s="1361"/>
      <c r="AZ1771" s="1361"/>
      <c r="BA1771" s="310"/>
      <c r="BB1771" s="310"/>
      <c r="BC1771" s="418"/>
      <c r="BD1771" s="418"/>
      <c r="BE1771" s="419"/>
      <c r="BF1771" s="419"/>
      <c r="BG1771" s="418"/>
      <c r="BH1771" s="418"/>
      <c r="BI1771" s="418"/>
      <c r="BJ1771" s="418"/>
      <c r="BK1771" s="418"/>
      <c r="BL1771" s="418"/>
      <c r="BM1771" s="192"/>
      <c r="BN1771" s="418"/>
      <c r="BO1771" s="418"/>
      <c r="BP1771" s="418"/>
      <c r="BQ1771" s="418"/>
      <c r="BR1771" s="418"/>
      <c r="BS1771" s="418"/>
      <c r="BT1771" s="418"/>
      <c r="BU1771" s="418"/>
      <c r="BV1771" s="418"/>
      <c r="BW1771" s="418"/>
      <c r="BX1771" s="418"/>
      <c r="BY1771" s="418"/>
      <c r="BZ1771" s="418"/>
      <c r="CA1771" s="418"/>
      <c r="CB1771" s="418"/>
      <c r="CC1771" s="418"/>
      <c r="CD1771" s="418"/>
      <c r="CE1771" s="418"/>
      <c r="CF1771" s="418"/>
      <c r="CG1771" s="418"/>
      <c r="CH1771" s="418"/>
    </row>
    <row r="1772" spans="1:86" s="1362" customFormat="1">
      <c r="A1772" s="537" t="s">
        <v>39</v>
      </c>
      <c r="B1772" s="537" t="s">
        <v>39</v>
      </c>
      <c r="C1772" s="537" t="s">
        <v>736</v>
      </c>
      <c r="D1772" s="537">
        <v>2016</v>
      </c>
      <c r="E1772" s="1357" t="s">
        <v>24</v>
      </c>
      <c r="F1772" s="537" t="s">
        <v>101</v>
      </c>
      <c r="G1772" s="537" t="s">
        <v>752</v>
      </c>
      <c r="H1772" s="1358" t="s">
        <v>1938</v>
      </c>
      <c r="I1772" s="537" t="s">
        <v>1389</v>
      </c>
      <c r="J1772" s="537" t="s">
        <v>1082</v>
      </c>
      <c r="K1772" s="369">
        <v>0</v>
      </c>
      <c r="L1772" s="369">
        <v>5</v>
      </c>
      <c r="M1772" s="369">
        <v>0</v>
      </c>
      <c r="N1772" s="1359">
        <f t="shared" si="27"/>
        <v>5</v>
      </c>
      <c r="O1772" s="1360"/>
      <c r="P1772" s="1361"/>
      <c r="Q1772" s="1361"/>
      <c r="R1772" s="1361"/>
      <c r="S1772" s="1361"/>
      <c r="T1772" s="1361"/>
      <c r="U1772" s="1361"/>
      <c r="V1772" s="1361"/>
      <c r="W1772" s="1361"/>
      <c r="X1772" s="1361"/>
      <c r="Y1772" s="1361"/>
      <c r="Z1772" s="1361"/>
      <c r="AA1772" s="1361"/>
      <c r="AB1772" s="1361"/>
      <c r="AC1772" s="1361"/>
      <c r="AD1772" s="1361"/>
      <c r="AE1772" s="1361"/>
      <c r="AF1772" s="1361"/>
      <c r="AG1772" s="1361"/>
      <c r="AH1772" s="1361"/>
      <c r="AI1772" s="1361"/>
      <c r="AJ1772" s="1361"/>
      <c r="AK1772" s="1361"/>
      <c r="AL1772" s="1361"/>
      <c r="AM1772" s="1361"/>
      <c r="AN1772" s="1361"/>
      <c r="AO1772" s="1361"/>
      <c r="AP1772" s="1361"/>
      <c r="AQ1772" s="1361"/>
      <c r="AR1772" s="1361"/>
      <c r="AS1772" s="1361"/>
      <c r="AT1772" s="1361"/>
      <c r="AU1772" s="1361"/>
      <c r="AV1772" s="1361"/>
      <c r="AW1772" s="1361"/>
      <c r="AX1772" s="1361"/>
      <c r="AY1772" s="1361"/>
      <c r="AZ1772" s="1361"/>
      <c r="BA1772" s="310"/>
      <c r="BB1772" s="310"/>
      <c r="BC1772" s="418"/>
      <c r="BD1772" s="418"/>
      <c r="BE1772" s="419"/>
      <c r="BF1772" s="419"/>
      <c r="BG1772" s="418"/>
      <c r="BH1772" s="418"/>
      <c r="BI1772" s="418"/>
      <c r="BJ1772" s="418"/>
      <c r="BK1772" s="418"/>
      <c r="BL1772" s="418"/>
      <c r="BM1772" s="192"/>
      <c r="BN1772" s="418"/>
      <c r="BO1772" s="418"/>
      <c r="BP1772" s="418"/>
      <c r="BQ1772" s="418"/>
      <c r="BR1772" s="418"/>
      <c r="BS1772" s="418"/>
      <c r="BT1772" s="418"/>
      <c r="BU1772" s="418"/>
      <c r="BV1772" s="418"/>
      <c r="BW1772" s="418"/>
      <c r="BX1772" s="418"/>
      <c r="BY1772" s="418"/>
      <c r="BZ1772" s="418"/>
      <c r="CA1772" s="418"/>
      <c r="CB1772" s="418"/>
      <c r="CC1772" s="418"/>
      <c r="CD1772" s="418"/>
      <c r="CE1772" s="418"/>
      <c r="CF1772" s="418"/>
      <c r="CG1772" s="418"/>
      <c r="CH1772" s="418"/>
    </row>
    <row r="1773" spans="1:86" s="1362" customFormat="1">
      <c r="A1773" s="537" t="s">
        <v>39</v>
      </c>
      <c r="B1773" s="537" t="s">
        <v>39</v>
      </c>
      <c r="C1773" s="537" t="s">
        <v>736</v>
      </c>
      <c r="D1773" s="537">
        <v>2016</v>
      </c>
      <c r="E1773" s="1357" t="s">
        <v>24</v>
      </c>
      <c r="F1773" s="537" t="s">
        <v>101</v>
      </c>
      <c r="G1773" s="537" t="s">
        <v>752</v>
      </c>
      <c r="H1773" s="1358" t="s">
        <v>588</v>
      </c>
      <c r="I1773" s="537" t="s">
        <v>1389</v>
      </c>
      <c r="J1773" s="537" t="s">
        <v>1082</v>
      </c>
      <c r="K1773" s="369">
        <v>0</v>
      </c>
      <c r="L1773" s="369">
        <v>7</v>
      </c>
      <c r="M1773" s="369">
        <v>0</v>
      </c>
      <c r="N1773" s="1359">
        <f t="shared" si="27"/>
        <v>7</v>
      </c>
      <c r="O1773" s="1360"/>
      <c r="P1773" s="1361"/>
      <c r="Q1773" s="1361"/>
      <c r="R1773" s="1361"/>
      <c r="S1773" s="1361"/>
      <c r="T1773" s="1361"/>
      <c r="U1773" s="1361"/>
      <c r="V1773" s="1361"/>
      <c r="W1773" s="1361"/>
      <c r="X1773" s="1361"/>
      <c r="Y1773" s="1361"/>
      <c r="Z1773" s="1361"/>
      <c r="AA1773" s="1361"/>
      <c r="AB1773" s="1361"/>
      <c r="AC1773" s="1361"/>
      <c r="AD1773" s="1361"/>
      <c r="AE1773" s="1361"/>
      <c r="AF1773" s="1361"/>
      <c r="AG1773" s="1361"/>
      <c r="AH1773" s="1361"/>
      <c r="AI1773" s="1361"/>
      <c r="AJ1773" s="1361"/>
      <c r="AK1773" s="1361"/>
      <c r="AL1773" s="1361"/>
      <c r="AM1773" s="1361"/>
      <c r="AN1773" s="1361"/>
      <c r="AO1773" s="1361"/>
      <c r="AP1773" s="1361"/>
      <c r="AQ1773" s="1361"/>
      <c r="AR1773" s="1361"/>
      <c r="AS1773" s="1361"/>
      <c r="AT1773" s="1361"/>
      <c r="AU1773" s="1361"/>
      <c r="AV1773" s="1361"/>
      <c r="AW1773" s="1361"/>
      <c r="AX1773" s="1361"/>
      <c r="AY1773" s="1361"/>
      <c r="AZ1773" s="1361"/>
      <c r="BA1773" s="310"/>
      <c r="BB1773" s="310"/>
      <c r="BC1773" s="418"/>
      <c r="BD1773" s="418"/>
      <c r="BE1773" s="419"/>
      <c r="BF1773" s="419"/>
      <c r="BG1773" s="418"/>
      <c r="BH1773" s="418"/>
      <c r="BI1773" s="418"/>
      <c r="BJ1773" s="418"/>
      <c r="BK1773" s="418"/>
      <c r="BL1773" s="418"/>
      <c r="BM1773" s="192"/>
      <c r="BN1773" s="418"/>
      <c r="BO1773" s="418"/>
      <c r="BP1773" s="418"/>
      <c r="BQ1773" s="418"/>
      <c r="BR1773" s="418"/>
      <c r="BS1773" s="418"/>
      <c r="BT1773" s="418"/>
      <c r="BU1773" s="418"/>
      <c r="BV1773" s="418"/>
      <c r="BW1773" s="418"/>
      <c r="BX1773" s="418"/>
      <c r="BY1773" s="418"/>
      <c r="BZ1773" s="418"/>
      <c r="CA1773" s="418"/>
      <c r="CB1773" s="418"/>
      <c r="CC1773" s="418"/>
      <c r="CD1773" s="418"/>
      <c r="CE1773" s="418"/>
      <c r="CF1773" s="418"/>
      <c r="CG1773" s="418"/>
      <c r="CH1773" s="418"/>
    </row>
    <row r="1774" spans="1:86" s="1362" customFormat="1">
      <c r="A1774" s="537" t="s">
        <v>39</v>
      </c>
      <c r="B1774" s="537" t="s">
        <v>39</v>
      </c>
      <c r="C1774" s="537" t="s">
        <v>736</v>
      </c>
      <c r="D1774" s="537">
        <v>2016</v>
      </c>
      <c r="E1774" s="1357" t="s">
        <v>24</v>
      </c>
      <c r="F1774" s="537" t="s">
        <v>101</v>
      </c>
      <c r="G1774" s="537" t="s">
        <v>752</v>
      </c>
      <c r="H1774" s="1358" t="s">
        <v>1125</v>
      </c>
      <c r="I1774" s="1348" t="s">
        <v>2095</v>
      </c>
      <c r="J1774" s="537" t="s">
        <v>1082</v>
      </c>
      <c r="K1774" s="369">
        <v>0</v>
      </c>
      <c r="L1774" s="369">
        <v>14</v>
      </c>
      <c r="M1774" s="369">
        <v>0</v>
      </c>
      <c r="N1774" s="1359">
        <f t="shared" si="27"/>
        <v>14</v>
      </c>
      <c r="O1774" s="1360"/>
      <c r="P1774" s="1361"/>
      <c r="Q1774" s="1361"/>
      <c r="R1774" s="1361"/>
      <c r="S1774" s="1361"/>
      <c r="T1774" s="1361"/>
      <c r="U1774" s="1361"/>
      <c r="V1774" s="1361"/>
      <c r="W1774" s="1361"/>
      <c r="X1774" s="1361"/>
      <c r="Y1774" s="1361"/>
      <c r="Z1774" s="1361"/>
      <c r="AA1774" s="1361"/>
      <c r="AB1774" s="1361"/>
      <c r="AC1774" s="1361"/>
      <c r="AD1774" s="1361"/>
      <c r="AE1774" s="1361"/>
      <c r="AF1774" s="1361"/>
      <c r="AG1774" s="1361"/>
      <c r="AH1774" s="1361"/>
      <c r="AI1774" s="1361"/>
      <c r="AJ1774" s="1361"/>
      <c r="AK1774" s="1361"/>
      <c r="AL1774" s="1361"/>
      <c r="AM1774" s="1361"/>
      <c r="AN1774" s="1361"/>
      <c r="AO1774" s="1361"/>
      <c r="AP1774" s="1361"/>
      <c r="AQ1774" s="1361"/>
      <c r="AR1774" s="1361"/>
      <c r="AS1774" s="1361"/>
      <c r="AT1774" s="1361"/>
      <c r="AU1774" s="1361"/>
      <c r="AV1774" s="1361"/>
      <c r="AW1774" s="1361"/>
      <c r="AX1774" s="1361"/>
      <c r="AY1774" s="1361"/>
      <c r="AZ1774" s="1361"/>
      <c r="BA1774" s="310"/>
      <c r="BB1774" s="310"/>
      <c r="BC1774" s="418"/>
      <c r="BD1774" s="418"/>
      <c r="BE1774" s="419"/>
      <c r="BF1774" s="419"/>
      <c r="BG1774" s="418"/>
      <c r="BH1774" s="418"/>
      <c r="BI1774" s="418"/>
      <c r="BJ1774" s="418"/>
      <c r="BK1774" s="418"/>
      <c r="BL1774" s="418"/>
      <c r="BM1774" s="192"/>
      <c r="BN1774" s="418"/>
      <c r="BO1774" s="418"/>
      <c r="BP1774" s="418"/>
      <c r="BQ1774" s="418"/>
      <c r="BR1774" s="418"/>
      <c r="BS1774" s="418"/>
      <c r="BT1774" s="418"/>
      <c r="BU1774" s="418"/>
      <c r="BV1774" s="418"/>
      <c r="BW1774" s="418"/>
      <c r="BX1774" s="418"/>
      <c r="BY1774" s="418"/>
      <c r="BZ1774" s="418"/>
      <c r="CA1774" s="418"/>
      <c r="CB1774" s="418"/>
      <c r="CC1774" s="418"/>
      <c r="CD1774" s="418"/>
      <c r="CE1774" s="418"/>
      <c r="CF1774" s="418"/>
      <c r="CG1774" s="418"/>
      <c r="CH1774" s="418"/>
    </row>
    <row r="1775" spans="1:86" s="1362" customFormat="1">
      <c r="A1775" s="537" t="s">
        <v>39</v>
      </c>
      <c r="B1775" s="537" t="s">
        <v>39</v>
      </c>
      <c r="C1775" s="537" t="s">
        <v>736</v>
      </c>
      <c r="D1775" s="537">
        <v>2016</v>
      </c>
      <c r="E1775" s="1357" t="s">
        <v>24</v>
      </c>
      <c r="F1775" s="537" t="s">
        <v>101</v>
      </c>
      <c r="G1775" s="537" t="s">
        <v>752</v>
      </c>
      <c r="H1775" s="1358" t="s">
        <v>1935</v>
      </c>
      <c r="I1775" s="537" t="s">
        <v>2797</v>
      </c>
      <c r="J1775" s="537" t="s">
        <v>1082</v>
      </c>
      <c r="K1775" s="369">
        <v>0</v>
      </c>
      <c r="L1775" s="369">
        <v>15</v>
      </c>
      <c r="M1775" s="369">
        <v>0</v>
      </c>
      <c r="N1775" s="1359">
        <f t="shared" si="27"/>
        <v>15</v>
      </c>
      <c r="O1775" s="1360"/>
      <c r="P1775" s="1361"/>
      <c r="Q1775" s="1361"/>
      <c r="R1775" s="1361"/>
      <c r="S1775" s="1361"/>
      <c r="T1775" s="1361"/>
      <c r="U1775" s="1361"/>
      <c r="V1775" s="1361"/>
      <c r="W1775" s="1361"/>
      <c r="X1775" s="1361"/>
      <c r="Y1775" s="1361"/>
      <c r="Z1775" s="1361"/>
      <c r="AA1775" s="1361"/>
      <c r="AB1775" s="1361"/>
      <c r="AC1775" s="1361"/>
      <c r="AD1775" s="1361"/>
      <c r="AE1775" s="1361"/>
      <c r="AF1775" s="1361"/>
      <c r="AG1775" s="1361"/>
      <c r="AH1775" s="1361"/>
      <c r="AI1775" s="1361"/>
      <c r="AJ1775" s="1361"/>
      <c r="AK1775" s="1361"/>
      <c r="AL1775" s="1361"/>
      <c r="AM1775" s="1361"/>
      <c r="AN1775" s="1361"/>
      <c r="AO1775" s="1361"/>
      <c r="AP1775" s="1361"/>
      <c r="AQ1775" s="1361"/>
      <c r="AR1775" s="1361"/>
      <c r="AS1775" s="1361"/>
      <c r="AT1775" s="1361"/>
      <c r="AU1775" s="1361"/>
      <c r="AV1775" s="1361"/>
      <c r="AW1775" s="1361"/>
      <c r="AX1775" s="1361"/>
      <c r="AY1775" s="1361"/>
      <c r="AZ1775" s="1361"/>
      <c r="BA1775" s="310"/>
      <c r="BB1775" s="310"/>
      <c r="BC1775" s="418"/>
      <c r="BD1775" s="418"/>
      <c r="BE1775" s="419"/>
      <c r="BF1775" s="419"/>
      <c r="BG1775" s="418"/>
      <c r="BH1775" s="418"/>
      <c r="BI1775" s="418"/>
      <c r="BJ1775" s="418"/>
      <c r="BK1775" s="418"/>
      <c r="BL1775" s="418"/>
      <c r="BM1775" s="192"/>
      <c r="BN1775" s="418"/>
      <c r="BO1775" s="418"/>
      <c r="BP1775" s="418"/>
      <c r="BQ1775" s="418"/>
      <c r="BR1775" s="418"/>
      <c r="BS1775" s="418"/>
      <c r="BT1775" s="418"/>
      <c r="BU1775" s="418"/>
      <c r="BV1775" s="418"/>
      <c r="BW1775" s="418"/>
      <c r="BX1775" s="418"/>
      <c r="BY1775" s="418"/>
      <c r="BZ1775" s="418"/>
      <c r="CA1775" s="418"/>
      <c r="CB1775" s="418"/>
      <c r="CC1775" s="418"/>
      <c r="CD1775" s="418"/>
      <c r="CE1775" s="418"/>
      <c r="CF1775" s="418"/>
      <c r="CG1775" s="418"/>
      <c r="CH1775" s="418"/>
    </row>
    <row r="1776" spans="1:86" s="1362" customFormat="1">
      <c r="A1776" s="537" t="s">
        <v>39</v>
      </c>
      <c r="B1776" s="537" t="s">
        <v>39</v>
      </c>
      <c r="C1776" s="537" t="s">
        <v>736</v>
      </c>
      <c r="D1776" s="537">
        <v>2016</v>
      </c>
      <c r="E1776" s="1357" t="s">
        <v>24</v>
      </c>
      <c r="F1776" s="537" t="s">
        <v>101</v>
      </c>
      <c r="G1776" s="537" t="s">
        <v>752</v>
      </c>
      <c r="H1776" s="1358" t="s">
        <v>1159</v>
      </c>
      <c r="I1776" s="537" t="s">
        <v>2797</v>
      </c>
      <c r="J1776" s="537" t="s">
        <v>1082</v>
      </c>
      <c r="K1776" s="369">
        <v>0</v>
      </c>
      <c r="L1776" s="369">
        <v>261</v>
      </c>
      <c r="M1776" s="369">
        <v>0</v>
      </c>
      <c r="N1776" s="1359">
        <f t="shared" si="27"/>
        <v>261</v>
      </c>
      <c r="O1776" s="1360"/>
      <c r="P1776" s="1361"/>
      <c r="Q1776" s="1361"/>
      <c r="R1776" s="1361"/>
      <c r="S1776" s="1361"/>
      <c r="T1776" s="1361"/>
      <c r="U1776" s="1361"/>
      <c r="V1776" s="1361"/>
      <c r="W1776" s="1361"/>
      <c r="X1776" s="1361"/>
      <c r="Y1776" s="1361"/>
      <c r="Z1776" s="1361"/>
      <c r="AA1776" s="1361"/>
      <c r="AB1776" s="1361"/>
      <c r="AC1776" s="1361"/>
      <c r="AD1776" s="1361"/>
      <c r="AE1776" s="1361"/>
      <c r="AF1776" s="1361"/>
      <c r="AG1776" s="1361"/>
      <c r="AH1776" s="1361"/>
      <c r="AI1776" s="1361"/>
      <c r="AJ1776" s="1361"/>
      <c r="AK1776" s="1361"/>
      <c r="AL1776" s="1361"/>
      <c r="AM1776" s="1361"/>
      <c r="AN1776" s="1361"/>
      <c r="AO1776" s="1361"/>
      <c r="AP1776" s="1361"/>
      <c r="AQ1776" s="1361"/>
      <c r="AR1776" s="1361"/>
      <c r="AS1776" s="1361"/>
      <c r="AT1776" s="1361"/>
      <c r="AU1776" s="1361"/>
      <c r="AV1776" s="1361"/>
      <c r="AW1776" s="1361"/>
      <c r="AX1776" s="1361"/>
      <c r="AY1776" s="1361"/>
      <c r="AZ1776" s="1361"/>
      <c r="BA1776" s="310"/>
      <c r="BB1776" s="310"/>
      <c r="BC1776" s="418"/>
      <c r="BD1776" s="418"/>
      <c r="BE1776" s="419"/>
      <c r="BF1776" s="419"/>
      <c r="BG1776" s="418"/>
      <c r="BH1776" s="418"/>
      <c r="BI1776" s="418"/>
      <c r="BJ1776" s="418"/>
      <c r="BK1776" s="418"/>
      <c r="BL1776" s="418"/>
      <c r="BM1776" s="192"/>
      <c r="BN1776" s="418"/>
      <c r="BO1776" s="418"/>
      <c r="BP1776" s="418"/>
      <c r="BQ1776" s="418"/>
      <c r="BR1776" s="418"/>
      <c r="BS1776" s="418"/>
      <c r="BT1776" s="418"/>
      <c r="BU1776" s="418"/>
      <c r="BV1776" s="418"/>
      <c r="BW1776" s="418"/>
      <c r="BX1776" s="418"/>
      <c r="BY1776" s="418"/>
      <c r="BZ1776" s="418"/>
      <c r="CA1776" s="418"/>
      <c r="CB1776" s="418"/>
      <c r="CC1776" s="418"/>
      <c r="CD1776" s="418"/>
      <c r="CE1776" s="418"/>
      <c r="CF1776" s="418"/>
      <c r="CG1776" s="418"/>
      <c r="CH1776" s="418"/>
    </row>
    <row r="1777" spans="1:86" s="1362" customFormat="1">
      <c r="A1777" s="537" t="s">
        <v>39</v>
      </c>
      <c r="B1777" s="537" t="s">
        <v>39</v>
      </c>
      <c r="C1777" s="537" t="s">
        <v>736</v>
      </c>
      <c r="D1777" s="537">
        <v>2016</v>
      </c>
      <c r="E1777" s="1357" t="s">
        <v>24</v>
      </c>
      <c r="F1777" s="537" t="s">
        <v>101</v>
      </c>
      <c r="G1777" s="537" t="s">
        <v>752</v>
      </c>
      <c r="H1777" s="1358" t="s">
        <v>1126</v>
      </c>
      <c r="I1777" s="537" t="s">
        <v>2797</v>
      </c>
      <c r="J1777" s="537" t="s">
        <v>1082</v>
      </c>
      <c r="K1777" s="369">
        <v>0</v>
      </c>
      <c r="L1777" s="369">
        <v>52</v>
      </c>
      <c r="M1777" s="369">
        <v>0</v>
      </c>
      <c r="N1777" s="1359">
        <f t="shared" si="27"/>
        <v>52</v>
      </c>
      <c r="O1777" s="1360"/>
      <c r="P1777" s="1361"/>
      <c r="Q1777" s="1361"/>
      <c r="R1777" s="1361"/>
      <c r="S1777" s="1361"/>
      <c r="T1777" s="1361"/>
      <c r="U1777" s="1361"/>
      <c r="V1777" s="1361"/>
      <c r="W1777" s="1361"/>
      <c r="X1777" s="1361"/>
      <c r="Y1777" s="1361"/>
      <c r="Z1777" s="1361"/>
      <c r="AA1777" s="1361"/>
      <c r="AB1777" s="1361"/>
      <c r="AC1777" s="1361"/>
      <c r="AD1777" s="1361"/>
      <c r="AE1777" s="1361"/>
      <c r="AF1777" s="1361"/>
      <c r="AG1777" s="1361"/>
      <c r="AH1777" s="1361"/>
      <c r="AI1777" s="1361"/>
      <c r="AJ1777" s="1361"/>
      <c r="AK1777" s="1361"/>
      <c r="AL1777" s="1361"/>
      <c r="AM1777" s="1361"/>
      <c r="AN1777" s="1361"/>
      <c r="AO1777" s="1361"/>
      <c r="AP1777" s="1361"/>
      <c r="AQ1777" s="1361"/>
      <c r="AR1777" s="1361"/>
      <c r="AS1777" s="1361"/>
      <c r="AT1777" s="1361"/>
      <c r="AU1777" s="1361"/>
      <c r="AV1777" s="1361"/>
      <c r="AW1777" s="1361"/>
      <c r="AX1777" s="1361"/>
      <c r="AY1777" s="1361"/>
      <c r="AZ1777" s="1361"/>
      <c r="BA1777" s="310"/>
      <c r="BB1777" s="310"/>
      <c r="BC1777" s="418"/>
      <c r="BD1777" s="418"/>
      <c r="BE1777" s="419"/>
      <c r="BF1777" s="419"/>
      <c r="BG1777" s="418"/>
      <c r="BH1777" s="418"/>
      <c r="BI1777" s="418"/>
      <c r="BJ1777" s="418"/>
      <c r="BK1777" s="418"/>
      <c r="BL1777" s="418"/>
      <c r="BM1777" s="192"/>
      <c r="BN1777" s="418"/>
      <c r="BO1777" s="418"/>
      <c r="BP1777" s="418"/>
      <c r="BQ1777" s="418"/>
      <c r="BR1777" s="418"/>
      <c r="BS1777" s="418"/>
      <c r="BT1777" s="418"/>
      <c r="BU1777" s="418"/>
      <c r="BV1777" s="418"/>
      <c r="BW1777" s="418"/>
      <c r="BX1777" s="418"/>
      <c r="BY1777" s="418"/>
      <c r="BZ1777" s="418"/>
      <c r="CA1777" s="418"/>
      <c r="CB1777" s="418"/>
      <c r="CC1777" s="418"/>
      <c r="CD1777" s="418"/>
      <c r="CE1777" s="418"/>
      <c r="CF1777" s="418"/>
      <c r="CG1777" s="418"/>
      <c r="CH1777" s="418"/>
    </row>
    <row r="1778" spans="1:86" s="1362" customFormat="1">
      <c r="A1778" s="537" t="s">
        <v>39</v>
      </c>
      <c r="B1778" s="537" t="s">
        <v>39</v>
      </c>
      <c r="C1778" s="537" t="s">
        <v>736</v>
      </c>
      <c r="D1778" s="537">
        <v>2016</v>
      </c>
      <c r="E1778" s="1357" t="s">
        <v>24</v>
      </c>
      <c r="F1778" s="537" t="s">
        <v>101</v>
      </c>
      <c r="G1778" s="537" t="s">
        <v>752</v>
      </c>
      <c r="H1778" s="1358" t="s">
        <v>1152</v>
      </c>
      <c r="I1778" s="537" t="s">
        <v>2797</v>
      </c>
      <c r="J1778" s="537" t="s">
        <v>1082</v>
      </c>
      <c r="K1778" s="369">
        <v>0</v>
      </c>
      <c r="L1778" s="369">
        <v>130</v>
      </c>
      <c r="M1778" s="369">
        <v>0</v>
      </c>
      <c r="N1778" s="1359">
        <f t="shared" si="27"/>
        <v>130</v>
      </c>
      <c r="O1778" s="1360"/>
      <c r="P1778" s="1361"/>
      <c r="Q1778" s="1361"/>
      <c r="R1778" s="1361"/>
      <c r="S1778" s="1361"/>
      <c r="T1778" s="1361"/>
      <c r="U1778" s="1361"/>
      <c r="V1778" s="1361"/>
      <c r="W1778" s="1361"/>
      <c r="X1778" s="1361"/>
      <c r="Y1778" s="1361"/>
      <c r="Z1778" s="1361"/>
      <c r="AA1778" s="1361"/>
      <c r="AB1778" s="1361"/>
      <c r="AC1778" s="1361"/>
      <c r="AD1778" s="1361"/>
      <c r="AE1778" s="1361"/>
      <c r="AF1778" s="1361"/>
      <c r="AG1778" s="1361"/>
      <c r="AH1778" s="1361"/>
      <c r="AI1778" s="1361"/>
      <c r="AJ1778" s="1361"/>
      <c r="AK1778" s="1361"/>
      <c r="AL1778" s="1361"/>
      <c r="AM1778" s="1361"/>
      <c r="AN1778" s="1361"/>
      <c r="AO1778" s="1361"/>
      <c r="AP1778" s="1361"/>
      <c r="AQ1778" s="1361"/>
      <c r="AR1778" s="1361"/>
      <c r="AS1778" s="1361"/>
      <c r="AT1778" s="1361"/>
      <c r="AU1778" s="1361"/>
      <c r="AV1778" s="1361"/>
      <c r="AW1778" s="1361"/>
      <c r="AX1778" s="1361"/>
      <c r="AY1778" s="1361"/>
      <c r="AZ1778" s="1361"/>
      <c r="BA1778" s="310"/>
      <c r="BB1778" s="310"/>
      <c r="BC1778" s="418"/>
      <c r="BD1778" s="418"/>
      <c r="BE1778" s="419"/>
      <c r="BF1778" s="419"/>
      <c r="BG1778" s="418"/>
      <c r="BH1778" s="418"/>
      <c r="BI1778" s="418"/>
      <c r="BJ1778" s="418"/>
      <c r="BK1778" s="418"/>
      <c r="BL1778" s="418"/>
      <c r="BM1778" s="192"/>
      <c r="BN1778" s="418"/>
      <c r="BO1778" s="418"/>
      <c r="BP1778" s="418"/>
      <c r="BQ1778" s="418"/>
      <c r="BR1778" s="418"/>
      <c r="BS1778" s="418"/>
      <c r="BT1778" s="418"/>
      <c r="BU1778" s="418"/>
      <c r="BV1778" s="418"/>
      <c r="BW1778" s="418"/>
      <c r="BX1778" s="418"/>
      <c r="BY1778" s="418"/>
      <c r="BZ1778" s="418"/>
      <c r="CA1778" s="418"/>
      <c r="CB1778" s="418"/>
      <c r="CC1778" s="418"/>
      <c r="CD1778" s="418"/>
      <c r="CE1778" s="418"/>
      <c r="CF1778" s="418"/>
      <c r="CG1778" s="418"/>
      <c r="CH1778" s="418"/>
    </row>
    <row r="1779" spans="1:86" s="1362" customFormat="1">
      <c r="A1779" s="537" t="s">
        <v>39</v>
      </c>
      <c r="B1779" s="537" t="s">
        <v>39</v>
      </c>
      <c r="C1779" s="537" t="s">
        <v>736</v>
      </c>
      <c r="D1779" s="537">
        <v>2016</v>
      </c>
      <c r="E1779" s="1357" t="s">
        <v>24</v>
      </c>
      <c r="F1779" s="537" t="s">
        <v>101</v>
      </c>
      <c r="G1779" s="537" t="s">
        <v>752</v>
      </c>
      <c r="H1779" s="1358" t="s">
        <v>594</v>
      </c>
      <c r="I1779" s="537" t="s">
        <v>1389</v>
      </c>
      <c r="J1779" s="537" t="s">
        <v>1082</v>
      </c>
      <c r="K1779" s="369">
        <v>0</v>
      </c>
      <c r="L1779" s="369">
        <v>342</v>
      </c>
      <c r="M1779" s="369">
        <v>0</v>
      </c>
      <c r="N1779" s="1359">
        <f t="shared" si="27"/>
        <v>342</v>
      </c>
      <c r="O1779" s="1360"/>
      <c r="P1779" s="1361"/>
      <c r="Q1779" s="1361"/>
      <c r="R1779" s="1361"/>
      <c r="S1779" s="1361"/>
      <c r="T1779" s="1361"/>
      <c r="U1779" s="1361"/>
      <c r="V1779" s="1361"/>
      <c r="W1779" s="1361"/>
      <c r="X1779" s="1361"/>
      <c r="Y1779" s="1361"/>
      <c r="Z1779" s="1361"/>
      <c r="AA1779" s="1361"/>
      <c r="AB1779" s="1361"/>
      <c r="AC1779" s="1361"/>
      <c r="AD1779" s="1361"/>
      <c r="AE1779" s="1361"/>
      <c r="AF1779" s="1361"/>
      <c r="AG1779" s="1361"/>
      <c r="AH1779" s="1361"/>
      <c r="AI1779" s="1361"/>
      <c r="AJ1779" s="1361"/>
      <c r="AK1779" s="1361"/>
      <c r="AL1779" s="1361"/>
      <c r="AM1779" s="1361"/>
      <c r="AN1779" s="1361"/>
      <c r="AO1779" s="1361"/>
      <c r="AP1779" s="1361"/>
      <c r="AQ1779" s="1361"/>
      <c r="AR1779" s="1361"/>
      <c r="AS1779" s="1361"/>
      <c r="AT1779" s="1361"/>
      <c r="AU1779" s="1361"/>
      <c r="AV1779" s="1361"/>
      <c r="AW1779" s="1361"/>
      <c r="AX1779" s="1361"/>
      <c r="AY1779" s="1361"/>
      <c r="AZ1779" s="1361"/>
      <c r="BA1779" s="310"/>
      <c r="BB1779" s="310"/>
      <c r="BC1779" s="418"/>
      <c r="BD1779" s="418"/>
      <c r="BE1779" s="419"/>
      <c r="BF1779" s="419"/>
      <c r="BG1779" s="418"/>
      <c r="BH1779" s="418"/>
      <c r="BI1779" s="418"/>
      <c r="BJ1779" s="418"/>
      <c r="BK1779" s="418"/>
      <c r="BL1779" s="418"/>
      <c r="BM1779" s="192"/>
      <c r="BN1779" s="418"/>
      <c r="BO1779" s="418"/>
      <c r="BP1779" s="418"/>
      <c r="BQ1779" s="418"/>
      <c r="BR1779" s="418"/>
      <c r="BS1779" s="418"/>
      <c r="BT1779" s="418"/>
      <c r="BU1779" s="418"/>
      <c r="BV1779" s="418"/>
      <c r="BW1779" s="418"/>
      <c r="BX1779" s="418"/>
      <c r="BY1779" s="418"/>
      <c r="BZ1779" s="418"/>
      <c r="CA1779" s="418"/>
      <c r="CB1779" s="418"/>
      <c r="CC1779" s="418"/>
      <c r="CD1779" s="418"/>
      <c r="CE1779" s="418"/>
      <c r="CF1779" s="418"/>
      <c r="CG1779" s="418"/>
      <c r="CH1779" s="418"/>
    </row>
    <row r="1780" spans="1:86" s="1362" customFormat="1">
      <c r="A1780" s="537" t="s">
        <v>39</v>
      </c>
      <c r="B1780" s="537" t="s">
        <v>39</v>
      </c>
      <c r="C1780" s="537" t="s">
        <v>736</v>
      </c>
      <c r="D1780" s="537">
        <v>2016</v>
      </c>
      <c r="E1780" s="1357" t="s">
        <v>24</v>
      </c>
      <c r="F1780" s="537" t="s">
        <v>101</v>
      </c>
      <c r="G1780" s="537" t="s">
        <v>752</v>
      </c>
      <c r="H1780" s="1358" t="s">
        <v>599</v>
      </c>
      <c r="I1780" s="1348" t="s">
        <v>2095</v>
      </c>
      <c r="J1780" s="537" t="s">
        <v>1082</v>
      </c>
      <c r="K1780" s="369">
        <v>0</v>
      </c>
      <c r="L1780" s="369">
        <v>50</v>
      </c>
      <c r="M1780" s="369">
        <v>0</v>
      </c>
      <c r="N1780" s="1359">
        <f t="shared" si="27"/>
        <v>50</v>
      </c>
      <c r="O1780" s="1360"/>
      <c r="P1780" s="1361"/>
      <c r="Q1780" s="1361"/>
      <c r="R1780" s="1361"/>
      <c r="S1780" s="1361"/>
      <c r="T1780" s="1361"/>
      <c r="U1780" s="1361"/>
      <c r="V1780" s="1361"/>
      <c r="W1780" s="1361"/>
      <c r="X1780" s="1361"/>
      <c r="Y1780" s="1361"/>
      <c r="Z1780" s="1361"/>
      <c r="AA1780" s="1361"/>
      <c r="AB1780" s="1361"/>
      <c r="AC1780" s="1361"/>
      <c r="AD1780" s="1361"/>
      <c r="AE1780" s="1361"/>
      <c r="AF1780" s="1361"/>
      <c r="AG1780" s="1361"/>
      <c r="AH1780" s="1361"/>
      <c r="AI1780" s="1361"/>
      <c r="AJ1780" s="1361"/>
      <c r="AK1780" s="1361"/>
      <c r="AL1780" s="1361"/>
      <c r="AM1780" s="1361"/>
      <c r="AN1780" s="1361"/>
      <c r="AO1780" s="1361"/>
      <c r="AP1780" s="1361"/>
      <c r="AQ1780" s="1361"/>
      <c r="AR1780" s="1361"/>
      <c r="AS1780" s="1361"/>
      <c r="AT1780" s="1361"/>
      <c r="AU1780" s="1361"/>
      <c r="AV1780" s="1361"/>
      <c r="AW1780" s="1361"/>
      <c r="AX1780" s="1361"/>
      <c r="AY1780" s="1361"/>
      <c r="AZ1780" s="1361"/>
      <c r="BA1780" s="310"/>
      <c r="BB1780" s="310"/>
      <c r="BC1780" s="418"/>
      <c r="BD1780" s="418"/>
      <c r="BE1780" s="419"/>
      <c r="BF1780" s="419"/>
      <c r="BG1780" s="418"/>
      <c r="BH1780" s="418"/>
      <c r="BI1780" s="418"/>
      <c r="BJ1780" s="418"/>
      <c r="BK1780" s="418"/>
      <c r="BL1780" s="418"/>
      <c r="BM1780" s="192"/>
      <c r="BN1780" s="418"/>
      <c r="BO1780" s="418"/>
      <c r="BP1780" s="418"/>
      <c r="BQ1780" s="418"/>
      <c r="BR1780" s="418"/>
      <c r="BS1780" s="418"/>
      <c r="BT1780" s="418"/>
      <c r="BU1780" s="418"/>
      <c r="BV1780" s="418"/>
      <c r="BW1780" s="418"/>
      <c r="BX1780" s="418"/>
      <c r="BY1780" s="418"/>
      <c r="BZ1780" s="418"/>
      <c r="CA1780" s="418"/>
      <c r="CB1780" s="418"/>
      <c r="CC1780" s="418"/>
      <c r="CD1780" s="418"/>
      <c r="CE1780" s="418"/>
      <c r="CF1780" s="418"/>
      <c r="CG1780" s="418"/>
      <c r="CH1780" s="418"/>
    </row>
    <row r="1781" spans="1:86" s="1362" customFormat="1">
      <c r="A1781" s="537" t="s">
        <v>39</v>
      </c>
      <c r="B1781" s="537" t="s">
        <v>39</v>
      </c>
      <c r="C1781" s="537" t="s">
        <v>736</v>
      </c>
      <c r="D1781" s="537">
        <v>2016</v>
      </c>
      <c r="E1781" s="1357" t="s">
        <v>24</v>
      </c>
      <c r="F1781" s="537" t="s">
        <v>101</v>
      </c>
      <c r="G1781" s="537" t="s">
        <v>752</v>
      </c>
      <c r="H1781" s="1358" t="s">
        <v>83</v>
      </c>
      <c r="I1781" s="537" t="s">
        <v>1389</v>
      </c>
      <c r="J1781" s="537" t="s">
        <v>1082</v>
      </c>
      <c r="K1781" s="369">
        <v>0</v>
      </c>
      <c r="L1781" s="369">
        <v>1</v>
      </c>
      <c r="M1781" s="369">
        <v>0</v>
      </c>
      <c r="N1781" s="1359">
        <f t="shared" si="27"/>
        <v>1</v>
      </c>
      <c r="O1781" s="1360"/>
      <c r="P1781" s="1361"/>
      <c r="Q1781" s="1361"/>
      <c r="R1781" s="1361"/>
      <c r="S1781" s="1361"/>
      <c r="T1781" s="1361"/>
      <c r="U1781" s="1361"/>
      <c r="V1781" s="1361"/>
      <c r="W1781" s="1361"/>
      <c r="X1781" s="1361"/>
      <c r="Y1781" s="1361"/>
      <c r="Z1781" s="1361"/>
      <c r="AA1781" s="1361"/>
      <c r="AB1781" s="1361"/>
      <c r="AC1781" s="1361"/>
      <c r="AD1781" s="1361"/>
      <c r="AE1781" s="1361"/>
      <c r="AF1781" s="1361"/>
      <c r="AG1781" s="1361"/>
      <c r="AH1781" s="1361"/>
      <c r="AI1781" s="1361"/>
      <c r="AJ1781" s="1361"/>
      <c r="AK1781" s="1361"/>
      <c r="AL1781" s="1361"/>
      <c r="AM1781" s="1361"/>
      <c r="AN1781" s="1361"/>
      <c r="AO1781" s="1361"/>
      <c r="AP1781" s="1361"/>
      <c r="AQ1781" s="1361"/>
      <c r="AR1781" s="1361"/>
      <c r="AS1781" s="1361"/>
      <c r="AT1781" s="1361"/>
      <c r="AU1781" s="1361"/>
      <c r="AV1781" s="1361"/>
      <c r="AW1781" s="1361"/>
      <c r="AX1781" s="1361"/>
      <c r="AY1781" s="1361"/>
      <c r="AZ1781" s="1361"/>
      <c r="BA1781" s="310"/>
      <c r="BB1781" s="310"/>
      <c r="BC1781" s="418"/>
      <c r="BD1781" s="418"/>
      <c r="BE1781" s="419"/>
      <c r="BF1781" s="419"/>
      <c r="BG1781" s="418"/>
      <c r="BH1781" s="418"/>
      <c r="BI1781" s="418"/>
      <c r="BJ1781" s="418"/>
      <c r="BK1781" s="418"/>
      <c r="BL1781" s="418"/>
      <c r="BM1781" s="192"/>
      <c r="BN1781" s="418"/>
      <c r="BO1781" s="418"/>
      <c r="BP1781" s="418"/>
      <c r="BQ1781" s="418"/>
      <c r="BR1781" s="418"/>
      <c r="BS1781" s="418"/>
      <c r="BT1781" s="418"/>
      <c r="BU1781" s="418"/>
      <c r="BV1781" s="418"/>
      <c r="BW1781" s="418"/>
      <c r="BX1781" s="418"/>
      <c r="BY1781" s="418"/>
      <c r="BZ1781" s="418"/>
      <c r="CA1781" s="418"/>
      <c r="CB1781" s="418"/>
      <c r="CC1781" s="418"/>
      <c r="CD1781" s="418"/>
      <c r="CE1781" s="418"/>
      <c r="CF1781" s="418"/>
      <c r="CG1781" s="418"/>
      <c r="CH1781" s="418"/>
    </row>
    <row r="1782" spans="1:86" s="1362" customFormat="1">
      <c r="A1782" s="537" t="s">
        <v>39</v>
      </c>
      <c r="B1782" s="537" t="s">
        <v>39</v>
      </c>
      <c r="C1782" s="537" t="s">
        <v>736</v>
      </c>
      <c r="D1782" s="537">
        <v>2016</v>
      </c>
      <c r="E1782" s="1357" t="s">
        <v>24</v>
      </c>
      <c r="F1782" s="537" t="s">
        <v>101</v>
      </c>
      <c r="G1782" s="537" t="s">
        <v>752</v>
      </c>
      <c r="H1782" s="1358" t="s">
        <v>607</v>
      </c>
      <c r="I1782" s="537" t="s">
        <v>2797</v>
      </c>
      <c r="J1782" s="537" t="s">
        <v>1082</v>
      </c>
      <c r="K1782" s="369">
        <v>0</v>
      </c>
      <c r="L1782" s="369">
        <v>2342</v>
      </c>
      <c r="M1782" s="369">
        <v>0</v>
      </c>
      <c r="N1782" s="1359">
        <f t="shared" si="27"/>
        <v>2342</v>
      </c>
      <c r="O1782" s="1360"/>
      <c r="P1782" s="1361"/>
      <c r="Q1782" s="1361"/>
      <c r="R1782" s="1361"/>
      <c r="S1782" s="1361"/>
      <c r="T1782" s="1361"/>
      <c r="U1782" s="1361"/>
      <c r="V1782" s="1361"/>
      <c r="W1782" s="1361"/>
      <c r="X1782" s="1361"/>
      <c r="Y1782" s="1361"/>
      <c r="Z1782" s="1361"/>
      <c r="AA1782" s="1361"/>
      <c r="AB1782" s="1361"/>
      <c r="AC1782" s="1361"/>
      <c r="AD1782" s="1361"/>
      <c r="AE1782" s="1361"/>
      <c r="AF1782" s="1361"/>
      <c r="AG1782" s="1361"/>
      <c r="AH1782" s="1361"/>
      <c r="AI1782" s="1361"/>
      <c r="AJ1782" s="1361"/>
      <c r="AK1782" s="1361"/>
      <c r="AL1782" s="1361"/>
      <c r="AM1782" s="1361"/>
      <c r="AN1782" s="1361"/>
      <c r="AO1782" s="1361"/>
      <c r="AP1782" s="1361"/>
      <c r="AQ1782" s="1361"/>
      <c r="AR1782" s="1361"/>
      <c r="AS1782" s="1361"/>
      <c r="AT1782" s="1361"/>
      <c r="AU1782" s="1361"/>
      <c r="AV1782" s="1361"/>
      <c r="AW1782" s="1361"/>
      <c r="AX1782" s="1361"/>
      <c r="AY1782" s="1361"/>
      <c r="AZ1782" s="1361"/>
      <c r="BA1782" s="310"/>
      <c r="BB1782" s="310"/>
      <c r="BC1782" s="418"/>
      <c r="BD1782" s="418"/>
      <c r="BE1782" s="419"/>
      <c r="BF1782" s="419"/>
      <c r="BG1782" s="418"/>
      <c r="BH1782" s="418"/>
      <c r="BI1782" s="418"/>
      <c r="BJ1782" s="418"/>
      <c r="BK1782" s="418"/>
      <c r="BL1782" s="418"/>
      <c r="BM1782" s="192"/>
      <c r="BN1782" s="418"/>
      <c r="BO1782" s="418"/>
      <c r="BP1782" s="418"/>
      <c r="BQ1782" s="418"/>
      <c r="BR1782" s="418"/>
      <c r="BS1782" s="418"/>
      <c r="BT1782" s="418"/>
      <c r="BU1782" s="418"/>
      <c r="BV1782" s="418"/>
      <c r="BW1782" s="418"/>
      <c r="BX1782" s="418"/>
      <c r="BY1782" s="418"/>
      <c r="BZ1782" s="418"/>
      <c r="CA1782" s="418"/>
      <c r="CB1782" s="418"/>
      <c r="CC1782" s="418"/>
      <c r="CD1782" s="418"/>
      <c r="CE1782" s="418"/>
      <c r="CF1782" s="418"/>
      <c r="CG1782" s="418"/>
      <c r="CH1782" s="418"/>
    </row>
    <row r="1783" spans="1:86" s="1362" customFormat="1">
      <c r="A1783" s="537" t="s">
        <v>39</v>
      </c>
      <c r="B1783" s="537" t="s">
        <v>39</v>
      </c>
      <c r="C1783" s="537" t="s">
        <v>736</v>
      </c>
      <c r="D1783" s="537">
        <v>2016</v>
      </c>
      <c r="E1783" s="1357" t="s">
        <v>24</v>
      </c>
      <c r="F1783" s="537" t="s">
        <v>101</v>
      </c>
      <c r="G1783" s="537" t="s">
        <v>752</v>
      </c>
      <c r="H1783" s="1358" t="s">
        <v>1139</v>
      </c>
      <c r="I1783" s="1348" t="s">
        <v>2095</v>
      </c>
      <c r="J1783" s="537" t="s">
        <v>1082</v>
      </c>
      <c r="K1783" s="369">
        <v>0</v>
      </c>
      <c r="L1783" s="369">
        <v>174</v>
      </c>
      <c r="M1783" s="369">
        <v>0</v>
      </c>
      <c r="N1783" s="1359">
        <f t="shared" si="27"/>
        <v>174</v>
      </c>
      <c r="O1783" s="1360"/>
      <c r="P1783" s="1361"/>
      <c r="Q1783" s="1361"/>
      <c r="R1783" s="1361"/>
      <c r="S1783" s="1361"/>
      <c r="T1783" s="1361"/>
      <c r="U1783" s="1361"/>
      <c r="V1783" s="1361"/>
      <c r="W1783" s="1361"/>
      <c r="X1783" s="1361"/>
      <c r="Y1783" s="1361"/>
      <c r="Z1783" s="1361"/>
      <c r="AA1783" s="1361"/>
      <c r="AB1783" s="1361"/>
      <c r="AC1783" s="1361"/>
      <c r="AD1783" s="1361"/>
      <c r="AE1783" s="1361"/>
      <c r="AF1783" s="1361"/>
      <c r="AG1783" s="1361"/>
      <c r="AH1783" s="1361"/>
      <c r="AI1783" s="1361"/>
      <c r="AJ1783" s="1361"/>
      <c r="AK1783" s="1361"/>
      <c r="AL1783" s="1361"/>
      <c r="AM1783" s="1361"/>
      <c r="AN1783" s="1361"/>
      <c r="AO1783" s="1361"/>
      <c r="AP1783" s="1361"/>
      <c r="AQ1783" s="1361"/>
      <c r="AR1783" s="1361"/>
      <c r="AS1783" s="1361"/>
      <c r="AT1783" s="1361"/>
      <c r="AU1783" s="1361"/>
      <c r="AV1783" s="1361"/>
      <c r="AW1783" s="1361"/>
      <c r="AX1783" s="1361"/>
      <c r="AY1783" s="1361"/>
      <c r="AZ1783" s="1361"/>
      <c r="BA1783" s="310"/>
      <c r="BB1783" s="310"/>
      <c r="BC1783" s="418"/>
      <c r="BD1783" s="418"/>
      <c r="BE1783" s="419"/>
      <c r="BF1783" s="419"/>
      <c r="BG1783" s="418"/>
      <c r="BH1783" s="418"/>
      <c r="BI1783" s="418"/>
      <c r="BJ1783" s="418"/>
      <c r="BK1783" s="418"/>
      <c r="BL1783" s="418"/>
      <c r="BM1783" s="192"/>
      <c r="BN1783" s="418"/>
      <c r="BO1783" s="418"/>
      <c r="BP1783" s="418"/>
      <c r="BQ1783" s="418"/>
      <c r="BR1783" s="418"/>
      <c r="BS1783" s="418"/>
      <c r="BT1783" s="418"/>
      <c r="BU1783" s="418"/>
      <c r="BV1783" s="418"/>
      <c r="BW1783" s="418"/>
      <c r="BX1783" s="418"/>
      <c r="BY1783" s="418"/>
      <c r="BZ1783" s="418"/>
      <c r="CA1783" s="418"/>
      <c r="CB1783" s="418"/>
      <c r="CC1783" s="418"/>
      <c r="CD1783" s="418"/>
      <c r="CE1783" s="418"/>
      <c r="CF1783" s="418"/>
      <c r="CG1783" s="418"/>
      <c r="CH1783" s="418"/>
    </row>
    <row r="1784" spans="1:86" s="1362" customFormat="1">
      <c r="A1784" s="537" t="s">
        <v>39</v>
      </c>
      <c r="B1784" s="537" t="s">
        <v>39</v>
      </c>
      <c r="C1784" s="537" t="s">
        <v>736</v>
      </c>
      <c r="D1784" s="537">
        <v>2016</v>
      </c>
      <c r="E1784" s="1357" t="s">
        <v>24</v>
      </c>
      <c r="F1784" s="537" t="s">
        <v>101</v>
      </c>
      <c r="G1784" s="537" t="s">
        <v>752</v>
      </c>
      <c r="H1784" s="1358" t="s">
        <v>621</v>
      </c>
      <c r="I1784" s="1348" t="s">
        <v>2095</v>
      </c>
      <c r="J1784" s="537" t="s">
        <v>1082</v>
      </c>
      <c r="K1784" s="369">
        <v>0</v>
      </c>
      <c r="L1784" s="369">
        <v>199</v>
      </c>
      <c r="M1784" s="369">
        <v>0</v>
      </c>
      <c r="N1784" s="1359">
        <f t="shared" si="27"/>
        <v>199</v>
      </c>
      <c r="O1784" s="1360"/>
      <c r="P1784" s="1361"/>
      <c r="Q1784" s="1361"/>
      <c r="R1784" s="1361"/>
      <c r="S1784" s="1361"/>
      <c r="T1784" s="1361"/>
      <c r="U1784" s="1361"/>
      <c r="V1784" s="1361"/>
      <c r="W1784" s="1361"/>
      <c r="X1784" s="1361"/>
      <c r="Y1784" s="1361"/>
      <c r="Z1784" s="1361"/>
      <c r="AA1784" s="1361"/>
      <c r="AB1784" s="1361"/>
      <c r="AC1784" s="1361"/>
      <c r="AD1784" s="1361"/>
      <c r="AE1784" s="1361"/>
      <c r="AF1784" s="1361"/>
      <c r="AG1784" s="1361"/>
      <c r="AH1784" s="1361"/>
      <c r="AI1784" s="1361"/>
      <c r="AJ1784" s="1361"/>
      <c r="AK1784" s="1361"/>
      <c r="AL1784" s="1361"/>
      <c r="AM1784" s="1361"/>
      <c r="AN1784" s="1361"/>
      <c r="AO1784" s="1361"/>
      <c r="AP1784" s="1361"/>
      <c r="AQ1784" s="1361"/>
      <c r="AR1784" s="1361"/>
      <c r="AS1784" s="1361"/>
      <c r="AT1784" s="1361"/>
      <c r="AU1784" s="1361"/>
      <c r="AV1784" s="1361"/>
      <c r="AW1784" s="1361"/>
      <c r="AX1784" s="1361"/>
      <c r="AY1784" s="1361"/>
      <c r="AZ1784" s="1361"/>
      <c r="BA1784" s="310"/>
      <c r="BB1784" s="310"/>
      <c r="BC1784" s="418"/>
      <c r="BD1784" s="418"/>
      <c r="BE1784" s="419"/>
      <c r="BF1784" s="419"/>
      <c r="BG1784" s="418"/>
      <c r="BH1784" s="418"/>
      <c r="BI1784" s="418"/>
      <c r="BJ1784" s="418"/>
      <c r="BK1784" s="418"/>
      <c r="BL1784" s="418"/>
      <c r="BM1784" s="192"/>
      <c r="BN1784" s="418"/>
      <c r="BO1784" s="418"/>
      <c r="BP1784" s="418"/>
      <c r="BQ1784" s="418"/>
      <c r="BR1784" s="418"/>
      <c r="BS1784" s="418"/>
      <c r="BT1784" s="418"/>
      <c r="BU1784" s="418"/>
      <c r="BV1784" s="418"/>
      <c r="BW1784" s="418"/>
      <c r="BX1784" s="418"/>
      <c r="BY1784" s="418"/>
      <c r="BZ1784" s="418"/>
      <c r="CA1784" s="418"/>
      <c r="CB1784" s="418"/>
      <c r="CC1784" s="418"/>
      <c r="CD1784" s="418"/>
      <c r="CE1784" s="418"/>
      <c r="CF1784" s="418"/>
      <c r="CG1784" s="418"/>
      <c r="CH1784" s="418"/>
    </row>
    <row r="1785" spans="1:86" s="1362" customFormat="1">
      <c r="A1785" s="537" t="s">
        <v>39</v>
      </c>
      <c r="B1785" s="537" t="s">
        <v>39</v>
      </c>
      <c r="C1785" s="537" t="s">
        <v>736</v>
      </c>
      <c r="D1785" s="537">
        <v>2016</v>
      </c>
      <c r="E1785" s="1357" t="s">
        <v>24</v>
      </c>
      <c r="F1785" s="537" t="s">
        <v>101</v>
      </c>
      <c r="G1785" s="537" t="s">
        <v>752</v>
      </c>
      <c r="H1785" s="1358" t="s">
        <v>622</v>
      </c>
      <c r="I1785" s="537" t="s">
        <v>2797</v>
      </c>
      <c r="J1785" s="537" t="s">
        <v>1082</v>
      </c>
      <c r="K1785" s="369">
        <v>0</v>
      </c>
      <c r="L1785" s="369">
        <v>2</v>
      </c>
      <c r="M1785" s="369">
        <v>0</v>
      </c>
      <c r="N1785" s="1359">
        <f t="shared" si="27"/>
        <v>2</v>
      </c>
      <c r="O1785" s="1360"/>
      <c r="P1785" s="1361"/>
      <c r="Q1785" s="1361"/>
      <c r="R1785" s="1361"/>
      <c r="S1785" s="1361"/>
      <c r="T1785" s="1361"/>
      <c r="U1785" s="1361"/>
      <c r="V1785" s="1361"/>
      <c r="W1785" s="1361"/>
      <c r="X1785" s="1361"/>
      <c r="Y1785" s="1361"/>
      <c r="Z1785" s="1361"/>
      <c r="AA1785" s="1361"/>
      <c r="AB1785" s="1361"/>
      <c r="AC1785" s="1361"/>
      <c r="AD1785" s="1361"/>
      <c r="AE1785" s="1361"/>
      <c r="AF1785" s="1361"/>
      <c r="AG1785" s="1361"/>
      <c r="AH1785" s="1361"/>
      <c r="AI1785" s="1361"/>
      <c r="AJ1785" s="1361"/>
      <c r="AK1785" s="1361"/>
      <c r="AL1785" s="1361"/>
      <c r="AM1785" s="1361"/>
      <c r="AN1785" s="1361"/>
      <c r="AO1785" s="1361"/>
      <c r="AP1785" s="1361"/>
      <c r="AQ1785" s="1361"/>
      <c r="AR1785" s="1361"/>
      <c r="AS1785" s="1361"/>
      <c r="AT1785" s="1361"/>
      <c r="AU1785" s="1361"/>
      <c r="AV1785" s="1361"/>
      <c r="AW1785" s="1361"/>
      <c r="AX1785" s="1361"/>
      <c r="AY1785" s="1361"/>
      <c r="AZ1785" s="1361"/>
      <c r="BA1785" s="310"/>
      <c r="BB1785" s="310"/>
      <c r="BC1785" s="418"/>
      <c r="BD1785" s="418"/>
      <c r="BE1785" s="419"/>
      <c r="BF1785" s="419"/>
      <c r="BG1785" s="418"/>
      <c r="BH1785" s="418"/>
      <c r="BI1785" s="418"/>
      <c r="BJ1785" s="418"/>
      <c r="BK1785" s="418"/>
      <c r="BL1785" s="418"/>
      <c r="BM1785" s="192"/>
      <c r="BN1785" s="418"/>
      <c r="BO1785" s="418"/>
      <c r="BP1785" s="418"/>
      <c r="BQ1785" s="418"/>
      <c r="BR1785" s="418"/>
      <c r="BS1785" s="418"/>
      <c r="BT1785" s="418"/>
      <c r="BU1785" s="418"/>
      <c r="BV1785" s="418"/>
      <c r="BW1785" s="418"/>
      <c r="BX1785" s="418"/>
      <c r="BY1785" s="418"/>
      <c r="BZ1785" s="418"/>
      <c r="CA1785" s="418"/>
      <c r="CB1785" s="418"/>
      <c r="CC1785" s="418"/>
      <c r="CD1785" s="418"/>
      <c r="CE1785" s="418"/>
      <c r="CF1785" s="418"/>
      <c r="CG1785" s="418"/>
      <c r="CH1785" s="418"/>
    </row>
    <row r="1786" spans="1:86" s="1362" customFormat="1">
      <c r="A1786" s="537" t="s">
        <v>39</v>
      </c>
      <c r="B1786" s="537" t="s">
        <v>39</v>
      </c>
      <c r="C1786" s="537" t="s">
        <v>736</v>
      </c>
      <c r="D1786" s="537">
        <v>2016</v>
      </c>
      <c r="E1786" s="1357" t="s">
        <v>24</v>
      </c>
      <c r="F1786" s="537" t="s">
        <v>101</v>
      </c>
      <c r="G1786" s="537" t="s">
        <v>752</v>
      </c>
      <c r="H1786" s="1358" t="s">
        <v>623</v>
      </c>
      <c r="I1786" s="1348" t="s">
        <v>2095</v>
      </c>
      <c r="J1786" s="537" t="s">
        <v>1082</v>
      </c>
      <c r="K1786" s="369">
        <v>0</v>
      </c>
      <c r="L1786" s="369">
        <v>705</v>
      </c>
      <c r="M1786" s="369">
        <v>0</v>
      </c>
      <c r="N1786" s="1359">
        <f t="shared" si="27"/>
        <v>705</v>
      </c>
      <c r="O1786" s="1360"/>
      <c r="P1786" s="1361"/>
      <c r="Q1786" s="1361"/>
      <c r="R1786" s="1361"/>
      <c r="S1786" s="1361"/>
      <c r="T1786" s="1361"/>
      <c r="U1786" s="1361"/>
      <c r="V1786" s="1361"/>
      <c r="W1786" s="1361"/>
      <c r="X1786" s="1361"/>
      <c r="Y1786" s="1361"/>
      <c r="Z1786" s="1361"/>
      <c r="AA1786" s="1361"/>
      <c r="AB1786" s="1361"/>
      <c r="AC1786" s="1361"/>
      <c r="AD1786" s="1361"/>
      <c r="AE1786" s="1361"/>
      <c r="AF1786" s="1361"/>
      <c r="AG1786" s="1361"/>
      <c r="AH1786" s="1361"/>
      <c r="AI1786" s="1361"/>
      <c r="AJ1786" s="1361"/>
      <c r="AK1786" s="1361"/>
      <c r="AL1786" s="1361"/>
      <c r="AM1786" s="1361"/>
      <c r="AN1786" s="1361"/>
      <c r="AO1786" s="1361"/>
      <c r="AP1786" s="1361"/>
      <c r="AQ1786" s="1361"/>
      <c r="AR1786" s="1361"/>
      <c r="AS1786" s="1361"/>
      <c r="AT1786" s="1361"/>
      <c r="AU1786" s="1361"/>
      <c r="AV1786" s="1361"/>
      <c r="AW1786" s="1361"/>
      <c r="AX1786" s="1361"/>
      <c r="AY1786" s="1361"/>
      <c r="AZ1786" s="1361"/>
      <c r="BA1786" s="310"/>
      <c r="BB1786" s="310"/>
      <c r="BC1786" s="418"/>
      <c r="BD1786" s="418"/>
      <c r="BE1786" s="419"/>
      <c r="BF1786" s="419"/>
      <c r="BG1786" s="418"/>
      <c r="BH1786" s="418"/>
      <c r="BI1786" s="418"/>
      <c r="BJ1786" s="418"/>
      <c r="BK1786" s="418"/>
      <c r="BL1786" s="418"/>
      <c r="BM1786" s="192"/>
      <c r="BN1786" s="418"/>
      <c r="BO1786" s="418"/>
      <c r="BP1786" s="418"/>
      <c r="BQ1786" s="418"/>
      <c r="BR1786" s="418"/>
      <c r="BS1786" s="418"/>
      <c r="BT1786" s="418"/>
      <c r="BU1786" s="418"/>
      <c r="BV1786" s="418"/>
      <c r="BW1786" s="418"/>
      <c r="BX1786" s="418"/>
      <c r="BY1786" s="418"/>
      <c r="BZ1786" s="418"/>
      <c r="CA1786" s="418"/>
      <c r="CB1786" s="418"/>
      <c r="CC1786" s="418"/>
      <c r="CD1786" s="418"/>
      <c r="CE1786" s="418"/>
      <c r="CF1786" s="418"/>
      <c r="CG1786" s="418"/>
      <c r="CH1786" s="418"/>
    </row>
    <row r="1787" spans="1:86" s="1362" customFormat="1">
      <c r="A1787" s="537" t="s">
        <v>39</v>
      </c>
      <c r="B1787" s="537" t="s">
        <v>39</v>
      </c>
      <c r="C1787" s="537" t="s">
        <v>736</v>
      </c>
      <c r="D1787" s="537">
        <v>2016</v>
      </c>
      <c r="E1787" s="1357" t="s">
        <v>24</v>
      </c>
      <c r="F1787" s="537" t="s">
        <v>101</v>
      </c>
      <c r="G1787" s="537" t="s">
        <v>752</v>
      </c>
      <c r="H1787" s="1358" t="s">
        <v>1165</v>
      </c>
      <c r="I1787" s="537" t="s">
        <v>2797</v>
      </c>
      <c r="J1787" s="537" t="s">
        <v>1082</v>
      </c>
      <c r="K1787" s="369">
        <v>0</v>
      </c>
      <c r="L1787" s="369">
        <v>9</v>
      </c>
      <c r="M1787" s="369">
        <v>0</v>
      </c>
      <c r="N1787" s="1359">
        <f t="shared" si="27"/>
        <v>9</v>
      </c>
      <c r="O1787" s="1360"/>
      <c r="P1787" s="1361"/>
      <c r="Q1787" s="1361"/>
      <c r="R1787" s="1361"/>
      <c r="S1787" s="1361"/>
      <c r="T1787" s="1361"/>
      <c r="U1787" s="1361"/>
      <c r="V1787" s="1361"/>
      <c r="W1787" s="1361"/>
      <c r="X1787" s="1361"/>
      <c r="Y1787" s="1361"/>
      <c r="Z1787" s="1361"/>
      <c r="AA1787" s="1361"/>
      <c r="AB1787" s="1361"/>
      <c r="AC1787" s="1361"/>
      <c r="AD1787" s="1361"/>
      <c r="AE1787" s="1361"/>
      <c r="AF1787" s="1361"/>
      <c r="AG1787" s="1361"/>
      <c r="AH1787" s="1361"/>
      <c r="AI1787" s="1361"/>
      <c r="AJ1787" s="1361"/>
      <c r="AK1787" s="1361"/>
      <c r="AL1787" s="1361"/>
      <c r="AM1787" s="1361"/>
      <c r="AN1787" s="1361"/>
      <c r="AO1787" s="1361"/>
      <c r="AP1787" s="1361"/>
      <c r="AQ1787" s="1361"/>
      <c r="AR1787" s="1361"/>
      <c r="AS1787" s="1361"/>
      <c r="AT1787" s="1361"/>
      <c r="AU1787" s="1361"/>
      <c r="AV1787" s="1361"/>
      <c r="AW1787" s="1361"/>
      <c r="AX1787" s="1361"/>
      <c r="AY1787" s="1361"/>
      <c r="AZ1787" s="1361"/>
      <c r="BA1787" s="310"/>
      <c r="BB1787" s="310"/>
      <c r="BC1787" s="418"/>
      <c r="BD1787" s="418"/>
      <c r="BE1787" s="419"/>
      <c r="BF1787" s="419"/>
      <c r="BG1787" s="418"/>
      <c r="BH1787" s="418"/>
      <c r="BI1787" s="418"/>
      <c r="BJ1787" s="418"/>
      <c r="BK1787" s="418"/>
      <c r="BL1787" s="418"/>
      <c r="BM1787" s="192"/>
      <c r="BN1787" s="418"/>
      <c r="BO1787" s="418"/>
      <c r="BP1787" s="418"/>
      <c r="BQ1787" s="418"/>
      <c r="BR1787" s="418"/>
      <c r="BS1787" s="418"/>
      <c r="BT1787" s="418"/>
      <c r="BU1787" s="418"/>
      <c r="BV1787" s="418"/>
      <c r="BW1787" s="418"/>
      <c r="BX1787" s="418"/>
      <c r="BY1787" s="418"/>
      <c r="BZ1787" s="418"/>
      <c r="CA1787" s="418"/>
      <c r="CB1787" s="418"/>
      <c r="CC1787" s="418"/>
      <c r="CD1787" s="418"/>
      <c r="CE1787" s="418"/>
      <c r="CF1787" s="418"/>
      <c r="CG1787" s="418"/>
      <c r="CH1787" s="418"/>
    </row>
    <row r="1788" spans="1:86" s="1362" customFormat="1">
      <c r="A1788" s="537" t="s">
        <v>39</v>
      </c>
      <c r="B1788" s="537" t="s">
        <v>39</v>
      </c>
      <c r="C1788" s="537" t="s">
        <v>736</v>
      </c>
      <c r="D1788" s="537">
        <v>2016</v>
      </c>
      <c r="E1788" s="1357" t="s">
        <v>24</v>
      </c>
      <c r="F1788" s="537" t="s">
        <v>101</v>
      </c>
      <c r="G1788" s="537" t="s">
        <v>752</v>
      </c>
      <c r="H1788" s="1358" t="s">
        <v>1397</v>
      </c>
      <c r="I1788" s="537" t="s">
        <v>2797</v>
      </c>
      <c r="J1788" s="537" t="s">
        <v>1082</v>
      </c>
      <c r="K1788" s="369">
        <v>0</v>
      </c>
      <c r="L1788" s="369">
        <v>213</v>
      </c>
      <c r="M1788" s="369">
        <v>0</v>
      </c>
      <c r="N1788" s="1359">
        <f t="shared" si="27"/>
        <v>213</v>
      </c>
      <c r="O1788" s="1360"/>
      <c r="P1788" s="1361"/>
      <c r="Q1788" s="1361"/>
      <c r="R1788" s="1361"/>
      <c r="S1788" s="1361"/>
      <c r="T1788" s="1361"/>
      <c r="U1788" s="1361"/>
      <c r="V1788" s="1361"/>
      <c r="W1788" s="1361"/>
      <c r="X1788" s="1361"/>
      <c r="Y1788" s="1361"/>
      <c r="Z1788" s="1361"/>
      <c r="AA1788" s="1361"/>
      <c r="AB1788" s="1361"/>
      <c r="AC1788" s="1361"/>
      <c r="AD1788" s="1361"/>
      <c r="AE1788" s="1361"/>
      <c r="AF1788" s="1361"/>
      <c r="AG1788" s="1361"/>
      <c r="AH1788" s="1361"/>
      <c r="AI1788" s="1361"/>
      <c r="AJ1788" s="1361"/>
      <c r="AK1788" s="1361"/>
      <c r="AL1788" s="1361"/>
      <c r="AM1788" s="1361"/>
      <c r="AN1788" s="1361"/>
      <c r="AO1788" s="1361"/>
      <c r="AP1788" s="1361"/>
      <c r="AQ1788" s="1361"/>
      <c r="AR1788" s="1361"/>
      <c r="AS1788" s="1361"/>
      <c r="AT1788" s="1361"/>
      <c r="AU1788" s="1361"/>
      <c r="AV1788" s="1361"/>
      <c r="AW1788" s="1361"/>
      <c r="AX1788" s="1361"/>
      <c r="AY1788" s="1361"/>
      <c r="AZ1788" s="1361"/>
      <c r="BA1788" s="310"/>
      <c r="BB1788" s="310"/>
      <c r="BC1788" s="418"/>
      <c r="BD1788" s="418"/>
      <c r="BE1788" s="419"/>
      <c r="BF1788" s="419"/>
      <c r="BG1788" s="418"/>
      <c r="BH1788" s="418"/>
      <c r="BI1788" s="418"/>
      <c r="BJ1788" s="418"/>
      <c r="BK1788" s="418"/>
      <c r="BL1788" s="418"/>
      <c r="BM1788" s="192"/>
      <c r="BN1788" s="418"/>
      <c r="BO1788" s="418"/>
      <c r="BP1788" s="418"/>
      <c r="BQ1788" s="418"/>
      <c r="BR1788" s="418"/>
      <c r="BS1788" s="418"/>
      <c r="BT1788" s="418"/>
      <c r="BU1788" s="418"/>
      <c r="BV1788" s="418"/>
      <c r="BW1788" s="418"/>
      <c r="BX1788" s="418"/>
      <c r="BY1788" s="418"/>
      <c r="BZ1788" s="418"/>
      <c r="CA1788" s="418"/>
      <c r="CB1788" s="418"/>
      <c r="CC1788" s="418"/>
      <c r="CD1788" s="418"/>
      <c r="CE1788" s="418"/>
      <c r="CF1788" s="418"/>
      <c r="CG1788" s="418"/>
      <c r="CH1788" s="418"/>
    </row>
    <row r="1789" spans="1:86" s="1362" customFormat="1">
      <c r="A1789" s="537" t="s">
        <v>39</v>
      </c>
      <c r="B1789" s="537" t="s">
        <v>39</v>
      </c>
      <c r="C1789" s="537" t="s">
        <v>736</v>
      </c>
      <c r="D1789" s="537">
        <v>2016</v>
      </c>
      <c r="E1789" s="1357" t="s">
        <v>24</v>
      </c>
      <c r="F1789" s="537" t="s">
        <v>101</v>
      </c>
      <c r="G1789" s="537" t="s">
        <v>752</v>
      </c>
      <c r="H1789" s="1358" t="s">
        <v>1143</v>
      </c>
      <c r="I1789" s="537" t="s">
        <v>2797</v>
      </c>
      <c r="J1789" s="537" t="s">
        <v>1082</v>
      </c>
      <c r="K1789" s="369">
        <v>0</v>
      </c>
      <c r="L1789" s="369">
        <v>68</v>
      </c>
      <c r="M1789" s="369">
        <v>0</v>
      </c>
      <c r="N1789" s="1359">
        <f t="shared" si="27"/>
        <v>68</v>
      </c>
      <c r="O1789" s="1360"/>
      <c r="P1789" s="1361"/>
      <c r="Q1789" s="1361"/>
      <c r="R1789" s="1361"/>
      <c r="S1789" s="1361"/>
      <c r="T1789" s="1361"/>
      <c r="U1789" s="1361"/>
      <c r="V1789" s="1361"/>
      <c r="W1789" s="1361"/>
      <c r="X1789" s="1361"/>
      <c r="Y1789" s="1361"/>
      <c r="Z1789" s="1361"/>
      <c r="AA1789" s="1361"/>
      <c r="AB1789" s="1361"/>
      <c r="AC1789" s="1361"/>
      <c r="AD1789" s="1361"/>
      <c r="AE1789" s="1361"/>
      <c r="AF1789" s="1361"/>
      <c r="AG1789" s="1361"/>
      <c r="AH1789" s="1361"/>
      <c r="AI1789" s="1361"/>
      <c r="AJ1789" s="1361"/>
      <c r="AK1789" s="1361"/>
      <c r="AL1789" s="1361"/>
      <c r="AM1789" s="1361"/>
      <c r="AN1789" s="1361"/>
      <c r="AO1789" s="1361"/>
      <c r="AP1789" s="1361"/>
      <c r="AQ1789" s="1361"/>
      <c r="AR1789" s="1361"/>
      <c r="AS1789" s="1361"/>
      <c r="AT1789" s="1361"/>
      <c r="AU1789" s="1361"/>
      <c r="AV1789" s="1361"/>
      <c r="AW1789" s="1361"/>
      <c r="AX1789" s="1361"/>
      <c r="AY1789" s="1361"/>
      <c r="AZ1789" s="1361"/>
      <c r="BA1789" s="310"/>
      <c r="BB1789" s="310"/>
      <c r="BC1789" s="418"/>
      <c r="BD1789" s="418"/>
      <c r="BE1789" s="419"/>
      <c r="BF1789" s="419"/>
      <c r="BG1789" s="418"/>
      <c r="BH1789" s="418"/>
      <c r="BI1789" s="418"/>
      <c r="BJ1789" s="418"/>
      <c r="BK1789" s="418"/>
      <c r="BL1789" s="418"/>
      <c r="BM1789" s="192"/>
      <c r="BN1789" s="418"/>
      <c r="BO1789" s="418"/>
      <c r="BP1789" s="418"/>
      <c r="BQ1789" s="418"/>
      <c r="BR1789" s="418"/>
      <c r="BS1789" s="418"/>
      <c r="BT1789" s="418"/>
      <c r="BU1789" s="418"/>
      <c r="BV1789" s="418"/>
      <c r="BW1789" s="418"/>
      <c r="BX1789" s="418"/>
      <c r="BY1789" s="418"/>
      <c r="BZ1789" s="418"/>
      <c r="CA1789" s="418"/>
      <c r="CB1789" s="418"/>
      <c r="CC1789" s="418"/>
      <c r="CD1789" s="418"/>
      <c r="CE1789" s="418"/>
      <c r="CF1789" s="418"/>
      <c r="CG1789" s="418"/>
      <c r="CH1789" s="418"/>
    </row>
    <row r="1790" spans="1:86" s="1362" customFormat="1">
      <c r="A1790" s="537" t="s">
        <v>39</v>
      </c>
      <c r="B1790" s="537" t="s">
        <v>39</v>
      </c>
      <c r="C1790" s="537" t="s">
        <v>736</v>
      </c>
      <c r="D1790" s="537">
        <v>2016</v>
      </c>
      <c r="E1790" s="1357" t="s">
        <v>24</v>
      </c>
      <c r="F1790" s="537" t="s">
        <v>101</v>
      </c>
      <c r="G1790" s="537" t="s">
        <v>752</v>
      </c>
      <c r="H1790" s="1358" t="s">
        <v>628</v>
      </c>
      <c r="I1790" s="537" t="s">
        <v>2797</v>
      </c>
      <c r="J1790" s="537" t="s">
        <v>1082</v>
      </c>
      <c r="K1790" s="369">
        <v>0</v>
      </c>
      <c r="L1790" s="369">
        <v>38</v>
      </c>
      <c r="M1790" s="369">
        <v>0</v>
      </c>
      <c r="N1790" s="1359">
        <f t="shared" si="27"/>
        <v>38</v>
      </c>
      <c r="O1790" s="1360"/>
      <c r="P1790" s="1361"/>
      <c r="Q1790" s="1361"/>
      <c r="R1790" s="1361"/>
      <c r="S1790" s="1361"/>
      <c r="T1790" s="1361"/>
      <c r="U1790" s="1361"/>
      <c r="V1790" s="1361"/>
      <c r="W1790" s="1361"/>
      <c r="X1790" s="1361"/>
      <c r="Y1790" s="1361"/>
      <c r="Z1790" s="1361"/>
      <c r="AA1790" s="1361"/>
      <c r="AB1790" s="1361"/>
      <c r="AC1790" s="1361"/>
      <c r="AD1790" s="1361"/>
      <c r="AE1790" s="1361"/>
      <c r="AF1790" s="1361"/>
      <c r="AG1790" s="1361"/>
      <c r="AH1790" s="1361"/>
      <c r="AI1790" s="1361"/>
      <c r="AJ1790" s="1361"/>
      <c r="AK1790" s="1361"/>
      <c r="AL1790" s="1361"/>
      <c r="AM1790" s="1361"/>
      <c r="AN1790" s="1361"/>
      <c r="AO1790" s="1361"/>
      <c r="AP1790" s="1361"/>
      <c r="AQ1790" s="1361"/>
      <c r="AR1790" s="1361"/>
      <c r="AS1790" s="1361"/>
      <c r="AT1790" s="1361"/>
      <c r="AU1790" s="1361"/>
      <c r="AV1790" s="1361"/>
      <c r="AW1790" s="1361"/>
      <c r="AX1790" s="1361"/>
      <c r="AY1790" s="1361"/>
      <c r="AZ1790" s="1361"/>
      <c r="BA1790" s="310"/>
      <c r="BB1790" s="310"/>
      <c r="BC1790" s="418"/>
      <c r="BD1790" s="418"/>
      <c r="BE1790" s="419"/>
      <c r="BF1790" s="419"/>
      <c r="BG1790" s="418"/>
      <c r="BH1790" s="418"/>
      <c r="BI1790" s="418"/>
      <c r="BJ1790" s="418"/>
      <c r="BK1790" s="418"/>
      <c r="BL1790" s="418"/>
      <c r="BM1790" s="192"/>
      <c r="BN1790" s="418"/>
      <c r="BO1790" s="418"/>
      <c r="BP1790" s="418"/>
      <c r="BQ1790" s="418"/>
      <c r="BR1790" s="418"/>
      <c r="BS1790" s="418"/>
      <c r="BT1790" s="418"/>
      <c r="BU1790" s="418"/>
      <c r="BV1790" s="418"/>
      <c r="BW1790" s="418"/>
      <c r="BX1790" s="418"/>
      <c r="BY1790" s="418"/>
      <c r="BZ1790" s="418"/>
      <c r="CA1790" s="418"/>
      <c r="CB1790" s="418"/>
      <c r="CC1790" s="418"/>
      <c r="CD1790" s="418"/>
      <c r="CE1790" s="418"/>
      <c r="CF1790" s="418"/>
      <c r="CG1790" s="418"/>
      <c r="CH1790" s="418"/>
    </row>
    <row r="1791" spans="1:86" s="1362" customFormat="1">
      <c r="A1791" s="537" t="s">
        <v>39</v>
      </c>
      <c r="B1791" s="537" t="s">
        <v>39</v>
      </c>
      <c r="C1791" s="537" t="s">
        <v>736</v>
      </c>
      <c r="D1791" s="537">
        <v>2016</v>
      </c>
      <c r="E1791" s="1357" t="s">
        <v>24</v>
      </c>
      <c r="F1791" s="537" t="s">
        <v>101</v>
      </c>
      <c r="G1791" s="537" t="s">
        <v>752</v>
      </c>
      <c r="H1791" s="1358" t="s">
        <v>499</v>
      </c>
      <c r="I1791" s="537" t="s">
        <v>1389</v>
      </c>
      <c r="J1791" s="537" t="s">
        <v>1080</v>
      </c>
      <c r="K1791" s="369">
        <v>0</v>
      </c>
      <c r="L1791" s="369">
        <v>1862</v>
      </c>
      <c r="M1791" s="369">
        <v>0</v>
      </c>
      <c r="N1791" s="1359">
        <f t="shared" si="27"/>
        <v>1862</v>
      </c>
      <c r="O1791" s="1360"/>
      <c r="P1791" s="1361"/>
      <c r="Q1791" s="1361"/>
      <c r="R1791" s="1361"/>
      <c r="S1791" s="1361"/>
      <c r="T1791" s="1361"/>
      <c r="U1791" s="1361"/>
      <c r="V1791" s="1361"/>
      <c r="W1791" s="1361"/>
      <c r="X1791" s="1361"/>
      <c r="Y1791" s="1361"/>
      <c r="Z1791" s="1361"/>
      <c r="AA1791" s="1361"/>
      <c r="AB1791" s="1361"/>
      <c r="AC1791" s="1361"/>
      <c r="AD1791" s="1361"/>
      <c r="AE1791" s="1361"/>
      <c r="AF1791" s="1361"/>
      <c r="AG1791" s="1361"/>
      <c r="AH1791" s="1361"/>
      <c r="AI1791" s="1361"/>
      <c r="AJ1791" s="1361"/>
      <c r="AK1791" s="1361"/>
      <c r="AL1791" s="1361"/>
      <c r="AM1791" s="1361"/>
      <c r="AN1791" s="1361"/>
      <c r="AO1791" s="1361"/>
      <c r="AP1791" s="1361"/>
      <c r="AQ1791" s="1361"/>
      <c r="AR1791" s="1361"/>
      <c r="AS1791" s="1361"/>
      <c r="AT1791" s="1361"/>
      <c r="AU1791" s="1361"/>
      <c r="AV1791" s="1361"/>
      <c r="AW1791" s="1361"/>
      <c r="AX1791" s="1361"/>
      <c r="AY1791" s="1361"/>
      <c r="AZ1791" s="1361"/>
      <c r="BA1791" s="310"/>
      <c r="BB1791" s="310"/>
      <c r="BC1791" s="418"/>
      <c r="BD1791" s="418"/>
      <c r="BE1791" s="419"/>
      <c r="BF1791" s="419"/>
      <c r="BG1791" s="418"/>
      <c r="BH1791" s="418"/>
      <c r="BI1791" s="418"/>
      <c r="BJ1791" s="418"/>
      <c r="BK1791" s="418"/>
      <c r="BL1791" s="418"/>
      <c r="BM1791" s="192"/>
      <c r="BN1791" s="418"/>
      <c r="BO1791" s="418"/>
      <c r="BP1791" s="418"/>
      <c r="BQ1791" s="418"/>
      <c r="BR1791" s="418"/>
      <c r="BS1791" s="418"/>
      <c r="BT1791" s="418"/>
      <c r="BU1791" s="418"/>
      <c r="BV1791" s="418"/>
      <c r="BW1791" s="418"/>
      <c r="BX1791" s="418"/>
      <c r="BY1791" s="418"/>
      <c r="BZ1791" s="418"/>
      <c r="CA1791" s="418"/>
      <c r="CB1791" s="418"/>
      <c r="CC1791" s="418"/>
      <c r="CD1791" s="418"/>
      <c r="CE1791" s="418"/>
      <c r="CF1791" s="418"/>
      <c r="CG1791" s="418"/>
      <c r="CH1791" s="418"/>
    </row>
    <row r="1792" spans="1:86" s="1362" customFormat="1">
      <c r="A1792" s="537" t="s">
        <v>39</v>
      </c>
      <c r="B1792" s="537" t="s">
        <v>39</v>
      </c>
      <c r="C1792" s="537" t="s">
        <v>736</v>
      </c>
      <c r="D1792" s="537">
        <v>2016</v>
      </c>
      <c r="E1792" s="1357" t="s">
        <v>24</v>
      </c>
      <c r="F1792" s="537" t="s">
        <v>101</v>
      </c>
      <c r="G1792" s="537" t="s">
        <v>752</v>
      </c>
      <c r="H1792" s="1358" t="s">
        <v>588</v>
      </c>
      <c r="I1792" s="537" t="s">
        <v>1389</v>
      </c>
      <c r="J1792" s="537" t="s">
        <v>1080</v>
      </c>
      <c r="K1792" s="369">
        <v>0</v>
      </c>
      <c r="L1792" s="369">
        <v>494</v>
      </c>
      <c r="M1792" s="369">
        <v>0</v>
      </c>
      <c r="N1792" s="1359">
        <f t="shared" si="27"/>
        <v>494</v>
      </c>
      <c r="O1792" s="1360"/>
      <c r="P1792" s="1361"/>
      <c r="Q1792" s="1361"/>
      <c r="R1792" s="1361"/>
      <c r="S1792" s="1361"/>
      <c r="T1792" s="1361"/>
      <c r="U1792" s="1361"/>
      <c r="V1792" s="1361"/>
      <c r="W1792" s="1361"/>
      <c r="X1792" s="1361"/>
      <c r="Y1792" s="1361"/>
      <c r="Z1792" s="1361"/>
      <c r="AA1792" s="1361"/>
      <c r="AB1792" s="1361"/>
      <c r="AC1792" s="1361"/>
      <c r="AD1792" s="1361"/>
      <c r="AE1792" s="1361"/>
      <c r="AF1792" s="1361"/>
      <c r="AG1792" s="1361"/>
      <c r="AH1792" s="1361"/>
      <c r="AI1792" s="1361"/>
      <c r="AJ1792" s="1361"/>
      <c r="AK1792" s="1361"/>
      <c r="AL1792" s="1361"/>
      <c r="AM1792" s="1361"/>
      <c r="AN1792" s="1361"/>
      <c r="AO1792" s="1361"/>
      <c r="AP1792" s="1361"/>
      <c r="AQ1792" s="1361"/>
      <c r="AR1792" s="1361"/>
      <c r="AS1792" s="1361"/>
      <c r="AT1792" s="1361"/>
      <c r="AU1792" s="1361"/>
      <c r="AV1792" s="1361"/>
      <c r="AW1792" s="1361"/>
      <c r="AX1792" s="1361"/>
      <c r="AY1792" s="1361"/>
      <c r="AZ1792" s="1361"/>
      <c r="BA1792" s="310"/>
      <c r="BB1792" s="310"/>
      <c r="BC1792" s="418"/>
      <c r="BD1792" s="418"/>
      <c r="BE1792" s="419"/>
      <c r="BF1792" s="419"/>
      <c r="BG1792" s="418"/>
      <c r="BH1792" s="418"/>
      <c r="BI1792" s="418"/>
      <c r="BJ1792" s="418"/>
      <c r="BK1792" s="418"/>
      <c r="BL1792" s="418"/>
      <c r="BM1792" s="192"/>
      <c r="BN1792" s="418"/>
      <c r="BO1792" s="418"/>
      <c r="BP1792" s="418"/>
      <c r="BQ1792" s="418"/>
      <c r="BR1792" s="418"/>
      <c r="BS1792" s="418"/>
      <c r="BT1792" s="418"/>
      <c r="BU1792" s="418"/>
      <c r="BV1792" s="418"/>
      <c r="BW1792" s="418"/>
      <c r="BX1792" s="418"/>
      <c r="BY1792" s="418"/>
      <c r="BZ1792" s="418"/>
      <c r="CA1792" s="418"/>
      <c r="CB1792" s="418"/>
      <c r="CC1792" s="418"/>
      <c r="CD1792" s="418"/>
      <c r="CE1792" s="418"/>
      <c r="CF1792" s="418"/>
      <c r="CG1792" s="418"/>
      <c r="CH1792" s="418"/>
    </row>
    <row r="1793" spans="1:86" s="1362" customFormat="1">
      <c r="A1793" s="537" t="s">
        <v>39</v>
      </c>
      <c r="B1793" s="537" t="s">
        <v>39</v>
      </c>
      <c r="C1793" s="537" t="s">
        <v>736</v>
      </c>
      <c r="D1793" s="537">
        <v>2016</v>
      </c>
      <c r="E1793" s="1357" t="s">
        <v>24</v>
      </c>
      <c r="F1793" s="537" t="s">
        <v>101</v>
      </c>
      <c r="G1793" s="537" t="s">
        <v>752</v>
      </c>
      <c r="H1793" s="1358" t="s">
        <v>590</v>
      </c>
      <c r="I1793" s="537" t="s">
        <v>2797</v>
      </c>
      <c r="J1793" s="537" t="s">
        <v>1080</v>
      </c>
      <c r="K1793" s="369">
        <v>0</v>
      </c>
      <c r="L1793" s="369">
        <v>178</v>
      </c>
      <c r="M1793" s="369">
        <v>0</v>
      </c>
      <c r="N1793" s="1359">
        <f t="shared" si="27"/>
        <v>178</v>
      </c>
      <c r="O1793" s="1360"/>
      <c r="P1793" s="1361"/>
      <c r="Q1793" s="1361"/>
      <c r="R1793" s="1361"/>
      <c r="S1793" s="1361"/>
      <c r="T1793" s="1361"/>
      <c r="U1793" s="1361"/>
      <c r="V1793" s="1361"/>
      <c r="W1793" s="1361"/>
      <c r="X1793" s="1361"/>
      <c r="Y1793" s="1361"/>
      <c r="Z1793" s="1361"/>
      <c r="AA1793" s="1361"/>
      <c r="AB1793" s="1361"/>
      <c r="AC1793" s="1361"/>
      <c r="AD1793" s="1361"/>
      <c r="AE1793" s="1361"/>
      <c r="AF1793" s="1361"/>
      <c r="AG1793" s="1361"/>
      <c r="AH1793" s="1361"/>
      <c r="AI1793" s="1361"/>
      <c r="AJ1793" s="1361"/>
      <c r="AK1793" s="1361"/>
      <c r="AL1793" s="1361"/>
      <c r="AM1793" s="1361"/>
      <c r="AN1793" s="1361"/>
      <c r="AO1793" s="1361"/>
      <c r="AP1793" s="1361"/>
      <c r="AQ1793" s="1361"/>
      <c r="AR1793" s="1361"/>
      <c r="AS1793" s="1361"/>
      <c r="AT1793" s="1361"/>
      <c r="AU1793" s="1361"/>
      <c r="AV1793" s="1361"/>
      <c r="AW1793" s="1361"/>
      <c r="AX1793" s="1361"/>
      <c r="AY1793" s="1361"/>
      <c r="AZ1793" s="1361"/>
      <c r="BA1793" s="310"/>
      <c r="BB1793" s="310"/>
      <c r="BC1793" s="418"/>
      <c r="BD1793" s="418"/>
      <c r="BE1793" s="419"/>
      <c r="BF1793" s="419"/>
      <c r="BG1793" s="418"/>
      <c r="BH1793" s="418"/>
      <c r="BI1793" s="418"/>
      <c r="BJ1793" s="418"/>
      <c r="BK1793" s="418"/>
      <c r="BL1793" s="418"/>
      <c r="BM1793" s="192"/>
      <c r="BN1793" s="418"/>
      <c r="BO1793" s="418"/>
      <c r="BP1793" s="418"/>
      <c r="BQ1793" s="418"/>
      <c r="BR1793" s="418"/>
      <c r="BS1793" s="418"/>
      <c r="BT1793" s="418"/>
      <c r="BU1793" s="418"/>
      <c r="BV1793" s="418"/>
      <c r="BW1793" s="418"/>
      <c r="BX1793" s="418"/>
      <c r="BY1793" s="418"/>
      <c r="BZ1793" s="418"/>
      <c r="CA1793" s="418"/>
      <c r="CB1793" s="418"/>
      <c r="CC1793" s="418"/>
      <c r="CD1793" s="418"/>
      <c r="CE1793" s="418"/>
      <c r="CF1793" s="418"/>
      <c r="CG1793" s="418"/>
      <c r="CH1793" s="418"/>
    </row>
    <row r="1794" spans="1:86" s="1362" customFormat="1">
      <c r="A1794" s="537" t="s">
        <v>39</v>
      </c>
      <c r="B1794" s="537" t="s">
        <v>39</v>
      </c>
      <c r="C1794" s="537" t="s">
        <v>736</v>
      </c>
      <c r="D1794" s="537">
        <v>2016</v>
      </c>
      <c r="E1794" s="1357" t="s">
        <v>24</v>
      </c>
      <c r="F1794" s="537" t="s">
        <v>101</v>
      </c>
      <c r="G1794" s="537" t="s">
        <v>752</v>
      </c>
      <c r="H1794" s="1358" t="s">
        <v>1125</v>
      </c>
      <c r="I1794" s="1348" t="s">
        <v>2095</v>
      </c>
      <c r="J1794" s="537" t="s">
        <v>1080</v>
      </c>
      <c r="K1794" s="369">
        <v>0</v>
      </c>
      <c r="L1794" s="369">
        <v>20</v>
      </c>
      <c r="M1794" s="369">
        <v>0</v>
      </c>
      <c r="N1794" s="1359">
        <f t="shared" si="27"/>
        <v>20</v>
      </c>
      <c r="O1794" s="1360"/>
      <c r="P1794" s="1361"/>
      <c r="Q1794" s="1361"/>
      <c r="R1794" s="1361"/>
      <c r="S1794" s="1361"/>
      <c r="T1794" s="1361"/>
      <c r="U1794" s="1361"/>
      <c r="V1794" s="1361"/>
      <c r="W1794" s="1361"/>
      <c r="X1794" s="1361"/>
      <c r="Y1794" s="1361"/>
      <c r="Z1794" s="1361"/>
      <c r="AA1794" s="1361"/>
      <c r="AB1794" s="1361"/>
      <c r="AC1794" s="1361"/>
      <c r="AD1794" s="1361"/>
      <c r="AE1794" s="1361"/>
      <c r="AF1794" s="1361"/>
      <c r="AG1794" s="1361"/>
      <c r="AH1794" s="1361"/>
      <c r="AI1794" s="1361"/>
      <c r="AJ1794" s="1361"/>
      <c r="AK1794" s="1361"/>
      <c r="AL1794" s="1361"/>
      <c r="AM1794" s="1361"/>
      <c r="AN1794" s="1361"/>
      <c r="AO1794" s="1361"/>
      <c r="AP1794" s="1361"/>
      <c r="AQ1794" s="1361"/>
      <c r="AR1794" s="1361"/>
      <c r="AS1794" s="1361"/>
      <c r="AT1794" s="1361"/>
      <c r="AU1794" s="1361"/>
      <c r="AV1794" s="1361"/>
      <c r="AW1794" s="1361"/>
      <c r="AX1794" s="1361"/>
      <c r="AY1794" s="1361"/>
      <c r="AZ1794" s="1361"/>
      <c r="BA1794" s="310"/>
      <c r="BB1794" s="310"/>
      <c r="BC1794" s="418"/>
      <c r="BD1794" s="418"/>
      <c r="BE1794" s="419"/>
      <c r="BF1794" s="419"/>
      <c r="BG1794" s="418"/>
      <c r="BH1794" s="418"/>
      <c r="BI1794" s="418"/>
      <c r="BJ1794" s="418"/>
      <c r="BK1794" s="418"/>
      <c r="BL1794" s="418"/>
      <c r="BM1794" s="192"/>
      <c r="BN1794" s="418"/>
      <c r="BO1794" s="418"/>
      <c r="BP1794" s="418"/>
      <c r="BQ1794" s="418"/>
      <c r="BR1794" s="418"/>
      <c r="BS1794" s="418"/>
      <c r="BT1794" s="418"/>
      <c r="BU1794" s="418"/>
      <c r="BV1794" s="418"/>
      <c r="BW1794" s="418"/>
      <c r="BX1794" s="418"/>
      <c r="BY1794" s="418"/>
      <c r="BZ1794" s="418"/>
      <c r="CA1794" s="418"/>
      <c r="CB1794" s="418"/>
      <c r="CC1794" s="418"/>
      <c r="CD1794" s="418"/>
      <c r="CE1794" s="418"/>
      <c r="CF1794" s="418"/>
      <c r="CG1794" s="418"/>
      <c r="CH1794" s="418"/>
    </row>
    <row r="1795" spans="1:86" s="1362" customFormat="1">
      <c r="A1795" s="537" t="s">
        <v>39</v>
      </c>
      <c r="B1795" s="537" t="s">
        <v>39</v>
      </c>
      <c r="C1795" s="537" t="s">
        <v>736</v>
      </c>
      <c r="D1795" s="537">
        <v>2016</v>
      </c>
      <c r="E1795" s="1357" t="s">
        <v>24</v>
      </c>
      <c r="F1795" s="537" t="s">
        <v>101</v>
      </c>
      <c r="G1795" s="537" t="s">
        <v>752</v>
      </c>
      <c r="H1795" s="1358" t="s">
        <v>1160</v>
      </c>
      <c r="I1795" s="537" t="s">
        <v>2797</v>
      </c>
      <c r="J1795" s="537" t="s">
        <v>1080</v>
      </c>
      <c r="K1795" s="369">
        <v>0</v>
      </c>
      <c r="L1795" s="369">
        <v>6</v>
      </c>
      <c r="M1795" s="369">
        <v>0</v>
      </c>
      <c r="N1795" s="1359">
        <f t="shared" si="27"/>
        <v>6</v>
      </c>
      <c r="O1795" s="1360"/>
      <c r="P1795" s="1361"/>
      <c r="Q1795" s="1361"/>
      <c r="R1795" s="1361"/>
      <c r="S1795" s="1361"/>
      <c r="T1795" s="1361"/>
      <c r="U1795" s="1361"/>
      <c r="V1795" s="1361"/>
      <c r="W1795" s="1361"/>
      <c r="X1795" s="1361"/>
      <c r="Y1795" s="1361"/>
      <c r="Z1795" s="1361"/>
      <c r="AA1795" s="1361"/>
      <c r="AB1795" s="1361"/>
      <c r="AC1795" s="1361"/>
      <c r="AD1795" s="1361"/>
      <c r="AE1795" s="1361"/>
      <c r="AF1795" s="1361"/>
      <c r="AG1795" s="1361"/>
      <c r="AH1795" s="1361"/>
      <c r="AI1795" s="1361"/>
      <c r="AJ1795" s="1361"/>
      <c r="AK1795" s="1361"/>
      <c r="AL1795" s="1361"/>
      <c r="AM1795" s="1361"/>
      <c r="AN1795" s="1361"/>
      <c r="AO1795" s="1361"/>
      <c r="AP1795" s="1361"/>
      <c r="AQ1795" s="1361"/>
      <c r="AR1795" s="1361"/>
      <c r="AS1795" s="1361"/>
      <c r="AT1795" s="1361"/>
      <c r="AU1795" s="1361"/>
      <c r="AV1795" s="1361"/>
      <c r="AW1795" s="1361"/>
      <c r="AX1795" s="1361"/>
      <c r="AY1795" s="1361"/>
      <c r="AZ1795" s="1361"/>
      <c r="BA1795" s="310"/>
      <c r="BB1795" s="310"/>
      <c r="BC1795" s="418"/>
      <c r="BD1795" s="418"/>
      <c r="BE1795" s="419"/>
      <c r="BF1795" s="419"/>
      <c r="BG1795" s="418"/>
      <c r="BH1795" s="418"/>
      <c r="BI1795" s="418"/>
      <c r="BJ1795" s="418"/>
      <c r="BK1795" s="418"/>
      <c r="BL1795" s="418"/>
      <c r="BM1795" s="192"/>
      <c r="BN1795" s="418"/>
      <c r="BO1795" s="418"/>
      <c r="BP1795" s="418"/>
      <c r="BQ1795" s="418"/>
      <c r="BR1795" s="418"/>
      <c r="BS1795" s="418"/>
      <c r="BT1795" s="418"/>
      <c r="BU1795" s="418"/>
      <c r="BV1795" s="418"/>
      <c r="BW1795" s="418"/>
      <c r="BX1795" s="418"/>
      <c r="BY1795" s="418"/>
      <c r="BZ1795" s="418"/>
      <c r="CA1795" s="418"/>
      <c r="CB1795" s="418"/>
      <c r="CC1795" s="418"/>
      <c r="CD1795" s="418"/>
      <c r="CE1795" s="418"/>
      <c r="CF1795" s="418"/>
      <c r="CG1795" s="418"/>
      <c r="CH1795" s="418"/>
    </row>
    <row r="1796" spans="1:86" s="1362" customFormat="1">
      <c r="A1796" s="537" t="s">
        <v>39</v>
      </c>
      <c r="B1796" s="537" t="s">
        <v>39</v>
      </c>
      <c r="C1796" s="537" t="s">
        <v>736</v>
      </c>
      <c r="D1796" s="537">
        <v>2016</v>
      </c>
      <c r="E1796" s="1357" t="s">
        <v>24</v>
      </c>
      <c r="F1796" s="537" t="s">
        <v>101</v>
      </c>
      <c r="G1796" s="537" t="s">
        <v>752</v>
      </c>
      <c r="H1796" s="1358" t="s">
        <v>607</v>
      </c>
      <c r="I1796" s="537" t="s">
        <v>2797</v>
      </c>
      <c r="J1796" s="537" t="s">
        <v>1080</v>
      </c>
      <c r="K1796" s="369">
        <v>0</v>
      </c>
      <c r="L1796" s="369">
        <v>263</v>
      </c>
      <c r="M1796" s="369">
        <v>0</v>
      </c>
      <c r="N1796" s="1359">
        <f t="shared" si="27"/>
        <v>263</v>
      </c>
      <c r="O1796" s="1360"/>
      <c r="P1796" s="1361"/>
      <c r="Q1796" s="1361"/>
      <c r="R1796" s="1361"/>
      <c r="S1796" s="1361"/>
      <c r="T1796" s="1361"/>
      <c r="U1796" s="1361"/>
      <c r="V1796" s="1361"/>
      <c r="W1796" s="1361"/>
      <c r="X1796" s="1361"/>
      <c r="Y1796" s="1361"/>
      <c r="Z1796" s="1361"/>
      <c r="AA1796" s="1361"/>
      <c r="AB1796" s="1361"/>
      <c r="AC1796" s="1361"/>
      <c r="AD1796" s="1361"/>
      <c r="AE1796" s="1361"/>
      <c r="AF1796" s="1361"/>
      <c r="AG1796" s="1361"/>
      <c r="AH1796" s="1361"/>
      <c r="AI1796" s="1361"/>
      <c r="AJ1796" s="1361"/>
      <c r="AK1796" s="1361"/>
      <c r="AL1796" s="1361"/>
      <c r="AM1796" s="1361"/>
      <c r="AN1796" s="1361"/>
      <c r="AO1796" s="1361"/>
      <c r="AP1796" s="1361"/>
      <c r="AQ1796" s="1361"/>
      <c r="AR1796" s="1361"/>
      <c r="AS1796" s="1361"/>
      <c r="AT1796" s="1361"/>
      <c r="AU1796" s="1361"/>
      <c r="AV1796" s="1361"/>
      <c r="AW1796" s="1361"/>
      <c r="AX1796" s="1361"/>
      <c r="AY1796" s="1361"/>
      <c r="AZ1796" s="1361"/>
      <c r="BA1796" s="310"/>
      <c r="BB1796" s="310"/>
      <c r="BC1796" s="418"/>
      <c r="BD1796" s="418"/>
      <c r="BE1796" s="419"/>
      <c r="BF1796" s="419"/>
      <c r="BG1796" s="418"/>
      <c r="BH1796" s="418"/>
      <c r="BI1796" s="418"/>
      <c r="BJ1796" s="418"/>
      <c r="BK1796" s="418"/>
      <c r="BL1796" s="418"/>
      <c r="BM1796" s="192"/>
      <c r="BN1796" s="418"/>
      <c r="BO1796" s="418"/>
      <c r="BP1796" s="418"/>
      <c r="BQ1796" s="418"/>
      <c r="BR1796" s="418"/>
      <c r="BS1796" s="418"/>
      <c r="BT1796" s="418"/>
      <c r="BU1796" s="418"/>
      <c r="BV1796" s="418"/>
      <c r="BW1796" s="418"/>
      <c r="BX1796" s="418"/>
      <c r="BY1796" s="418"/>
      <c r="BZ1796" s="418"/>
      <c r="CA1796" s="418"/>
      <c r="CB1796" s="418"/>
      <c r="CC1796" s="418"/>
      <c r="CD1796" s="418"/>
      <c r="CE1796" s="418"/>
      <c r="CF1796" s="418"/>
      <c r="CG1796" s="418"/>
      <c r="CH1796" s="418"/>
    </row>
    <row r="1797" spans="1:86" s="1362" customFormat="1">
      <c r="A1797" s="537" t="s">
        <v>39</v>
      </c>
      <c r="B1797" s="537" t="s">
        <v>39</v>
      </c>
      <c r="C1797" s="537" t="s">
        <v>736</v>
      </c>
      <c r="D1797" s="537">
        <v>2016</v>
      </c>
      <c r="E1797" s="1357" t="s">
        <v>24</v>
      </c>
      <c r="F1797" s="537" t="s">
        <v>101</v>
      </c>
      <c r="G1797" s="537" t="s">
        <v>752</v>
      </c>
      <c r="H1797" s="1358" t="s">
        <v>621</v>
      </c>
      <c r="I1797" s="1348" t="s">
        <v>2095</v>
      </c>
      <c r="J1797" s="537" t="s">
        <v>1080</v>
      </c>
      <c r="K1797" s="369">
        <v>0</v>
      </c>
      <c r="L1797" s="369">
        <v>93</v>
      </c>
      <c r="M1797" s="369">
        <v>0</v>
      </c>
      <c r="N1797" s="1359">
        <f t="shared" si="27"/>
        <v>93</v>
      </c>
      <c r="O1797" s="1360"/>
      <c r="P1797" s="1361"/>
      <c r="Q1797" s="1361"/>
      <c r="R1797" s="1361"/>
      <c r="S1797" s="1361"/>
      <c r="T1797" s="1361"/>
      <c r="U1797" s="1361"/>
      <c r="V1797" s="1361"/>
      <c r="W1797" s="1361"/>
      <c r="X1797" s="1361"/>
      <c r="Y1797" s="1361"/>
      <c r="Z1797" s="1361"/>
      <c r="AA1797" s="1361"/>
      <c r="AB1797" s="1361"/>
      <c r="AC1797" s="1361"/>
      <c r="AD1797" s="1361"/>
      <c r="AE1797" s="1361"/>
      <c r="AF1797" s="1361"/>
      <c r="AG1797" s="1361"/>
      <c r="AH1797" s="1361"/>
      <c r="AI1797" s="1361"/>
      <c r="AJ1797" s="1361"/>
      <c r="AK1797" s="1361"/>
      <c r="AL1797" s="1361"/>
      <c r="AM1797" s="1361"/>
      <c r="AN1797" s="1361"/>
      <c r="AO1797" s="1361"/>
      <c r="AP1797" s="1361"/>
      <c r="AQ1797" s="1361"/>
      <c r="AR1797" s="1361"/>
      <c r="AS1797" s="1361"/>
      <c r="AT1797" s="1361"/>
      <c r="AU1797" s="1361"/>
      <c r="AV1797" s="1361"/>
      <c r="AW1797" s="1361"/>
      <c r="AX1797" s="1361"/>
      <c r="AY1797" s="1361"/>
      <c r="AZ1797" s="1361"/>
      <c r="BA1797" s="310"/>
      <c r="BB1797" s="310"/>
      <c r="BC1797" s="418"/>
      <c r="BD1797" s="418"/>
      <c r="BE1797" s="419"/>
      <c r="BF1797" s="419"/>
      <c r="BG1797" s="418"/>
      <c r="BH1797" s="418"/>
      <c r="BI1797" s="418"/>
      <c r="BJ1797" s="418"/>
      <c r="BK1797" s="418"/>
      <c r="BL1797" s="418"/>
      <c r="BM1797" s="192"/>
      <c r="BN1797" s="418"/>
      <c r="BO1797" s="418"/>
      <c r="BP1797" s="418"/>
      <c r="BQ1797" s="418"/>
      <c r="BR1797" s="418"/>
      <c r="BS1797" s="418"/>
      <c r="BT1797" s="418"/>
      <c r="BU1797" s="418"/>
      <c r="BV1797" s="418"/>
      <c r="BW1797" s="418"/>
      <c r="BX1797" s="418"/>
      <c r="BY1797" s="418"/>
      <c r="BZ1797" s="418"/>
      <c r="CA1797" s="418"/>
      <c r="CB1797" s="418"/>
      <c r="CC1797" s="418"/>
      <c r="CD1797" s="418"/>
      <c r="CE1797" s="418"/>
      <c r="CF1797" s="418"/>
      <c r="CG1797" s="418"/>
      <c r="CH1797" s="418"/>
    </row>
    <row r="1798" spans="1:86" s="1362" customFormat="1">
      <c r="A1798" s="537" t="s">
        <v>39</v>
      </c>
      <c r="B1798" s="537" t="s">
        <v>39</v>
      </c>
      <c r="C1798" s="537" t="s">
        <v>736</v>
      </c>
      <c r="D1798" s="537">
        <v>2016</v>
      </c>
      <c r="E1798" s="1357" t="s">
        <v>24</v>
      </c>
      <c r="F1798" s="537" t="s">
        <v>101</v>
      </c>
      <c r="G1798" s="537" t="s">
        <v>753</v>
      </c>
      <c r="H1798" s="1358" t="s">
        <v>548</v>
      </c>
      <c r="I1798" s="1348" t="s">
        <v>2095</v>
      </c>
      <c r="J1798" s="537" t="s">
        <v>1078</v>
      </c>
      <c r="K1798" s="369">
        <v>0</v>
      </c>
      <c r="L1798" s="369">
        <v>306</v>
      </c>
      <c r="M1798" s="369">
        <v>0</v>
      </c>
      <c r="N1798" s="1359">
        <f t="shared" ref="N1798:N1861" si="28">K1798+L1798+M1798</f>
        <v>306</v>
      </c>
      <c r="O1798" s="1360"/>
      <c r="P1798" s="1361"/>
      <c r="Q1798" s="1361"/>
      <c r="R1798" s="1361"/>
      <c r="S1798" s="1361"/>
      <c r="T1798" s="1361"/>
      <c r="U1798" s="1361"/>
      <c r="V1798" s="1361"/>
      <c r="W1798" s="1361"/>
      <c r="X1798" s="1361"/>
      <c r="Y1798" s="1361"/>
      <c r="Z1798" s="1361"/>
      <c r="AA1798" s="1361"/>
      <c r="AB1798" s="1361"/>
      <c r="AC1798" s="1361"/>
      <c r="AD1798" s="1361"/>
      <c r="AE1798" s="1361"/>
      <c r="AF1798" s="1361"/>
      <c r="AG1798" s="1361"/>
      <c r="AH1798" s="1361"/>
      <c r="AI1798" s="1361"/>
      <c r="AJ1798" s="1361"/>
      <c r="AK1798" s="1361"/>
      <c r="AL1798" s="1361"/>
      <c r="AM1798" s="1361"/>
      <c r="AN1798" s="1361"/>
      <c r="AO1798" s="1361"/>
      <c r="AP1798" s="1361"/>
      <c r="AQ1798" s="1361"/>
      <c r="AR1798" s="1361"/>
      <c r="AS1798" s="1361"/>
      <c r="AT1798" s="1361"/>
      <c r="AU1798" s="1361"/>
      <c r="AV1798" s="1361"/>
      <c r="AW1798" s="1361"/>
      <c r="AX1798" s="1361"/>
      <c r="AY1798" s="1361"/>
      <c r="AZ1798" s="1361"/>
      <c r="BA1798" s="310"/>
      <c r="BB1798" s="310"/>
      <c r="BC1798" s="418"/>
      <c r="BD1798" s="418"/>
      <c r="BE1798" s="419"/>
      <c r="BF1798" s="419"/>
      <c r="BG1798" s="418"/>
      <c r="BH1798" s="418"/>
      <c r="BI1798" s="418"/>
      <c r="BJ1798" s="418"/>
      <c r="BK1798" s="418"/>
      <c r="BL1798" s="418"/>
      <c r="BM1798" s="192"/>
      <c r="BN1798" s="418"/>
      <c r="BO1798" s="418"/>
      <c r="BP1798" s="418"/>
      <c r="BQ1798" s="418"/>
      <c r="BR1798" s="418"/>
      <c r="BS1798" s="418"/>
      <c r="BT1798" s="418"/>
      <c r="BU1798" s="418"/>
      <c r="BV1798" s="418"/>
      <c r="BW1798" s="418"/>
      <c r="BX1798" s="418"/>
      <c r="BY1798" s="418"/>
      <c r="BZ1798" s="418"/>
      <c r="CA1798" s="418"/>
      <c r="CB1798" s="418"/>
      <c r="CC1798" s="418"/>
      <c r="CD1798" s="418"/>
      <c r="CE1798" s="418"/>
      <c r="CF1798" s="418"/>
      <c r="CG1798" s="418"/>
      <c r="CH1798" s="418"/>
    </row>
    <row r="1799" spans="1:86" s="1362" customFormat="1">
      <c r="A1799" s="537" t="s">
        <v>39</v>
      </c>
      <c r="B1799" s="537" t="s">
        <v>39</v>
      </c>
      <c r="C1799" s="537" t="s">
        <v>736</v>
      </c>
      <c r="D1799" s="537">
        <v>2016</v>
      </c>
      <c r="E1799" s="1357" t="s">
        <v>24</v>
      </c>
      <c r="F1799" s="537" t="s">
        <v>101</v>
      </c>
      <c r="G1799" s="537" t="s">
        <v>753</v>
      </c>
      <c r="H1799" s="1358" t="s">
        <v>100</v>
      </c>
      <c r="I1799" s="537" t="s">
        <v>2797</v>
      </c>
      <c r="J1799" s="537" t="s">
        <v>1083</v>
      </c>
      <c r="K1799" s="369">
        <v>0</v>
      </c>
      <c r="L1799" s="369">
        <v>9</v>
      </c>
      <c r="M1799" s="369">
        <v>0</v>
      </c>
      <c r="N1799" s="1359">
        <f t="shared" si="28"/>
        <v>9</v>
      </c>
      <c r="O1799" s="1360"/>
      <c r="P1799" s="1361"/>
      <c r="Q1799" s="1361"/>
      <c r="R1799" s="1361"/>
      <c r="S1799" s="1361"/>
      <c r="T1799" s="1361"/>
      <c r="U1799" s="1361"/>
      <c r="V1799" s="1361"/>
      <c r="W1799" s="1361"/>
      <c r="X1799" s="1361"/>
      <c r="Y1799" s="1361"/>
      <c r="Z1799" s="1361"/>
      <c r="AA1799" s="1361"/>
      <c r="AB1799" s="1361"/>
      <c r="AC1799" s="1361"/>
      <c r="AD1799" s="1361"/>
      <c r="AE1799" s="1361"/>
      <c r="AF1799" s="1361"/>
      <c r="AG1799" s="1361"/>
      <c r="AH1799" s="1361"/>
      <c r="AI1799" s="1361"/>
      <c r="AJ1799" s="1361"/>
      <c r="AK1799" s="1361"/>
      <c r="AL1799" s="1361"/>
      <c r="AM1799" s="1361"/>
      <c r="AN1799" s="1361"/>
      <c r="AO1799" s="1361"/>
      <c r="AP1799" s="1361"/>
      <c r="AQ1799" s="1361"/>
      <c r="AR1799" s="1361"/>
      <c r="AS1799" s="1361"/>
      <c r="AT1799" s="1361"/>
      <c r="AU1799" s="1361"/>
      <c r="AV1799" s="1361"/>
      <c r="AW1799" s="1361"/>
      <c r="AX1799" s="1361"/>
      <c r="AY1799" s="1361"/>
      <c r="AZ1799" s="1361"/>
      <c r="BA1799" s="310"/>
      <c r="BB1799" s="310"/>
      <c r="BC1799" s="418"/>
      <c r="BD1799" s="418"/>
      <c r="BE1799" s="419"/>
      <c r="BF1799" s="419"/>
      <c r="BG1799" s="418"/>
      <c r="BH1799" s="418"/>
      <c r="BI1799" s="418"/>
      <c r="BJ1799" s="418"/>
      <c r="BK1799" s="418"/>
      <c r="BL1799" s="418"/>
      <c r="BM1799" s="192"/>
      <c r="BN1799" s="418"/>
      <c r="BO1799" s="418"/>
      <c r="BP1799" s="418"/>
      <c r="BQ1799" s="418"/>
      <c r="BR1799" s="418"/>
      <c r="BS1799" s="418"/>
      <c r="BT1799" s="418"/>
      <c r="BU1799" s="418"/>
      <c r="BV1799" s="418"/>
      <c r="BW1799" s="418"/>
      <c r="BX1799" s="418"/>
      <c r="BY1799" s="418"/>
      <c r="BZ1799" s="418"/>
      <c r="CA1799" s="418"/>
      <c r="CB1799" s="418"/>
      <c r="CC1799" s="418"/>
      <c r="CD1799" s="418"/>
      <c r="CE1799" s="418"/>
      <c r="CF1799" s="418"/>
      <c r="CG1799" s="418"/>
      <c r="CH1799" s="418"/>
    </row>
    <row r="1800" spans="1:86" s="1362" customFormat="1">
      <c r="A1800" s="537" t="s">
        <v>39</v>
      </c>
      <c r="B1800" s="537" t="s">
        <v>39</v>
      </c>
      <c r="C1800" s="537" t="s">
        <v>736</v>
      </c>
      <c r="D1800" s="537">
        <v>2016</v>
      </c>
      <c r="E1800" s="1357" t="s">
        <v>24</v>
      </c>
      <c r="F1800" s="537" t="s">
        <v>101</v>
      </c>
      <c r="G1800" s="537" t="s">
        <v>753</v>
      </c>
      <c r="H1800" s="1358" t="s">
        <v>1116</v>
      </c>
      <c r="I1800" s="537" t="s">
        <v>2797</v>
      </c>
      <c r="J1800" s="537" t="s">
        <v>1083</v>
      </c>
      <c r="K1800" s="369">
        <v>0</v>
      </c>
      <c r="L1800" s="369">
        <v>4</v>
      </c>
      <c r="M1800" s="369">
        <v>0</v>
      </c>
      <c r="N1800" s="1359">
        <f t="shared" si="28"/>
        <v>4</v>
      </c>
      <c r="O1800" s="1360"/>
      <c r="P1800" s="1361"/>
      <c r="Q1800" s="1361"/>
      <c r="R1800" s="1361"/>
      <c r="S1800" s="1361"/>
      <c r="T1800" s="1361"/>
      <c r="U1800" s="1361"/>
      <c r="V1800" s="1361"/>
      <c r="W1800" s="1361"/>
      <c r="X1800" s="1361"/>
      <c r="Y1800" s="1361"/>
      <c r="Z1800" s="1361"/>
      <c r="AA1800" s="1361"/>
      <c r="AB1800" s="1361"/>
      <c r="AC1800" s="1361"/>
      <c r="AD1800" s="1361"/>
      <c r="AE1800" s="1361"/>
      <c r="AF1800" s="1361"/>
      <c r="AG1800" s="1361"/>
      <c r="AH1800" s="1361"/>
      <c r="AI1800" s="1361"/>
      <c r="AJ1800" s="1361"/>
      <c r="AK1800" s="1361"/>
      <c r="AL1800" s="1361"/>
      <c r="AM1800" s="1361"/>
      <c r="AN1800" s="1361"/>
      <c r="AO1800" s="1361"/>
      <c r="AP1800" s="1361"/>
      <c r="AQ1800" s="1361"/>
      <c r="AR1800" s="1361"/>
      <c r="AS1800" s="1361"/>
      <c r="AT1800" s="1361"/>
      <c r="AU1800" s="1361"/>
      <c r="AV1800" s="1361"/>
      <c r="AW1800" s="1361"/>
      <c r="AX1800" s="1361"/>
      <c r="AY1800" s="1361"/>
      <c r="AZ1800" s="1361"/>
      <c r="BA1800" s="310"/>
      <c r="BB1800" s="310"/>
      <c r="BC1800" s="418"/>
      <c r="BD1800" s="418"/>
      <c r="BE1800" s="419"/>
      <c r="BF1800" s="419"/>
      <c r="BG1800" s="418"/>
      <c r="BH1800" s="418"/>
      <c r="BI1800" s="418"/>
      <c r="BJ1800" s="418"/>
      <c r="BK1800" s="418"/>
      <c r="BL1800" s="418"/>
      <c r="BM1800" s="192"/>
      <c r="BN1800" s="418"/>
      <c r="BO1800" s="418"/>
      <c r="BP1800" s="418"/>
      <c r="BQ1800" s="418"/>
      <c r="BR1800" s="418"/>
      <c r="BS1800" s="418"/>
      <c r="BT1800" s="418"/>
      <c r="BU1800" s="418"/>
      <c r="BV1800" s="418"/>
      <c r="BW1800" s="418"/>
      <c r="BX1800" s="418"/>
      <c r="BY1800" s="418"/>
      <c r="BZ1800" s="418"/>
      <c r="CA1800" s="418"/>
      <c r="CB1800" s="418"/>
      <c r="CC1800" s="418"/>
      <c r="CD1800" s="418"/>
      <c r="CE1800" s="418"/>
      <c r="CF1800" s="418"/>
      <c r="CG1800" s="418"/>
      <c r="CH1800" s="418"/>
    </row>
    <row r="1801" spans="1:86" s="1362" customFormat="1">
      <c r="A1801" s="537" t="s">
        <v>39</v>
      </c>
      <c r="B1801" s="537" t="s">
        <v>39</v>
      </c>
      <c r="C1801" s="537" t="s">
        <v>736</v>
      </c>
      <c r="D1801" s="537">
        <v>2016</v>
      </c>
      <c r="E1801" s="1357" t="s">
        <v>24</v>
      </c>
      <c r="F1801" s="537" t="s">
        <v>101</v>
      </c>
      <c r="G1801" s="537" t="s">
        <v>753</v>
      </c>
      <c r="H1801" s="1358" t="s">
        <v>1121</v>
      </c>
      <c r="I1801" s="537" t="s">
        <v>2797</v>
      </c>
      <c r="J1801" s="537" t="s">
        <v>1083</v>
      </c>
      <c r="K1801" s="369">
        <v>0</v>
      </c>
      <c r="L1801" s="369">
        <v>20</v>
      </c>
      <c r="M1801" s="369">
        <v>0</v>
      </c>
      <c r="N1801" s="1359">
        <f t="shared" si="28"/>
        <v>20</v>
      </c>
      <c r="O1801" s="1360"/>
      <c r="P1801" s="1361"/>
      <c r="Q1801" s="1361"/>
      <c r="R1801" s="1361"/>
      <c r="S1801" s="1361"/>
      <c r="T1801" s="1361"/>
      <c r="U1801" s="1361"/>
      <c r="V1801" s="1361"/>
      <c r="W1801" s="1361"/>
      <c r="X1801" s="1361"/>
      <c r="Y1801" s="1361"/>
      <c r="Z1801" s="1361"/>
      <c r="AA1801" s="1361"/>
      <c r="AB1801" s="1361"/>
      <c r="AC1801" s="1361"/>
      <c r="AD1801" s="1361"/>
      <c r="AE1801" s="1361"/>
      <c r="AF1801" s="1361"/>
      <c r="AG1801" s="1361"/>
      <c r="AH1801" s="1361"/>
      <c r="AI1801" s="1361"/>
      <c r="AJ1801" s="1361"/>
      <c r="AK1801" s="1361"/>
      <c r="AL1801" s="1361"/>
      <c r="AM1801" s="1361"/>
      <c r="AN1801" s="1361"/>
      <c r="AO1801" s="1361"/>
      <c r="AP1801" s="1361"/>
      <c r="AQ1801" s="1361"/>
      <c r="AR1801" s="1361"/>
      <c r="AS1801" s="1361"/>
      <c r="AT1801" s="1361"/>
      <c r="AU1801" s="1361"/>
      <c r="AV1801" s="1361"/>
      <c r="AW1801" s="1361"/>
      <c r="AX1801" s="1361"/>
      <c r="AY1801" s="1361"/>
      <c r="AZ1801" s="1361"/>
      <c r="BA1801" s="310"/>
      <c r="BB1801" s="310"/>
      <c r="BC1801" s="418"/>
      <c r="BD1801" s="418"/>
      <c r="BE1801" s="419"/>
      <c r="BF1801" s="419"/>
      <c r="BG1801" s="418"/>
      <c r="BH1801" s="418"/>
      <c r="BI1801" s="418"/>
      <c r="BJ1801" s="418"/>
      <c r="BK1801" s="418"/>
      <c r="BL1801" s="418"/>
      <c r="BM1801" s="192"/>
      <c r="BN1801" s="418"/>
      <c r="BO1801" s="418"/>
      <c r="BP1801" s="418"/>
      <c r="BQ1801" s="418"/>
      <c r="BR1801" s="418"/>
      <c r="BS1801" s="418"/>
      <c r="BT1801" s="418"/>
      <c r="BU1801" s="418"/>
      <c r="BV1801" s="418"/>
      <c r="BW1801" s="418"/>
      <c r="BX1801" s="418"/>
      <c r="BY1801" s="418"/>
      <c r="BZ1801" s="418"/>
      <c r="CA1801" s="418"/>
      <c r="CB1801" s="418"/>
      <c r="CC1801" s="418"/>
      <c r="CD1801" s="418"/>
      <c r="CE1801" s="418"/>
      <c r="CF1801" s="418"/>
      <c r="CG1801" s="418"/>
      <c r="CH1801" s="418"/>
    </row>
    <row r="1802" spans="1:86" s="1362" customFormat="1">
      <c r="A1802" s="537" t="s">
        <v>39</v>
      </c>
      <c r="B1802" s="537" t="s">
        <v>39</v>
      </c>
      <c r="C1802" s="537" t="s">
        <v>736</v>
      </c>
      <c r="D1802" s="537">
        <v>2016</v>
      </c>
      <c r="E1802" s="1357" t="s">
        <v>24</v>
      </c>
      <c r="F1802" s="537" t="s">
        <v>101</v>
      </c>
      <c r="G1802" s="537" t="s">
        <v>753</v>
      </c>
      <c r="H1802" s="1358" t="s">
        <v>528</v>
      </c>
      <c r="I1802" s="1348" t="s">
        <v>2095</v>
      </c>
      <c r="J1802" s="537" t="s">
        <v>1083</v>
      </c>
      <c r="K1802" s="369">
        <v>0</v>
      </c>
      <c r="L1802" s="369">
        <v>5</v>
      </c>
      <c r="M1802" s="369">
        <v>0</v>
      </c>
      <c r="N1802" s="1359">
        <f t="shared" si="28"/>
        <v>5</v>
      </c>
      <c r="O1802" s="1360"/>
      <c r="P1802" s="1361"/>
      <c r="Q1802" s="1361"/>
      <c r="R1802" s="1361"/>
      <c r="S1802" s="1361"/>
      <c r="T1802" s="1361"/>
      <c r="U1802" s="1361"/>
      <c r="V1802" s="1361"/>
      <c r="W1802" s="1361"/>
      <c r="X1802" s="1361"/>
      <c r="Y1802" s="1361"/>
      <c r="Z1802" s="1361"/>
      <c r="AA1802" s="1361"/>
      <c r="AB1802" s="1361"/>
      <c r="AC1802" s="1361"/>
      <c r="AD1802" s="1361"/>
      <c r="AE1802" s="1361"/>
      <c r="AF1802" s="1361"/>
      <c r="AG1802" s="1361"/>
      <c r="AH1802" s="1361"/>
      <c r="AI1802" s="1361"/>
      <c r="AJ1802" s="1361"/>
      <c r="AK1802" s="1361"/>
      <c r="AL1802" s="1361"/>
      <c r="AM1802" s="1361"/>
      <c r="AN1802" s="1361"/>
      <c r="AO1802" s="1361"/>
      <c r="AP1802" s="1361"/>
      <c r="AQ1802" s="1361"/>
      <c r="AR1802" s="1361"/>
      <c r="AS1802" s="1361"/>
      <c r="AT1802" s="1361"/>
      <c r="AU1802" s="1361"/>
      <c r="AV1802" s="1361"/>
      <c r="AW1802" s="1361"/>
      <c r="AX1802" s="1361"/>
      <c r="AY1802" s="1361"/>
      <c r="AZ1802" s="1361"/>
      <c r="BA1802" s="310"/>
      <c r="BB1802" s="310"/>
      <c r="BC1802" s="418"/>
      <c r="BD1802" s="418"/>
      <c r="BE1802" s="419"/>
      <c r="BF1802" s="419"/>
      <c r="BG1802" s="418"/>
      <c r="BH1802" s="418"/>
      <c r="BI1802" s="418"/>
      <c r="BJ1802" s="418"/>
      <c r="BK1802" s="418"/>
      <c r="BL1802" s="418"/>
      <c r="BM1802" s="192"/>
      <c r="BN1802" s="418"/>
      <c r="BO1802" s="418"/>
      <c r="BP1802" s="418"/>
      <c r="BQ1802" s="418"/>
      <c r="BR1802" s="418"/>
      <c r="BS1802" s="418"/>
      <c r="BT1802" s="418"/>
      <c r="BU1802" s="418"/>
      <c r="BV1802" s="418"/>
      <c r="BW1802" s="418"/>
      <c r="BX1802" s="418"/>
      <c r="BY1802" s="418"/>
      <c r="BZ1802" s="418"/>
      <c r="CA1802" s="418"/>
      <c r="CB1802" s="418"/>
      <c r="CC1802" s="418"/>
      <c r="CD1802" s="418"/>
      <c r="CE1802" s="418"/>
      <c r="CF1802" s="418"/>
      <c r="CG1802" s="418"/>
      <c r="CH1802" s="418"/>
    </row>
    <row r="1803" spans="1:86" s="1362" customFormat="1">
      <c r="A1803" s="537" t="s">
        <v>39</v>
      </c>
      <c r="B1803" s="537" t="s">
        <v>39</v>
      </c>
      <c r="C1803" s="537" t="s">
        <v>736</v>
      </c>
      <c r="D1803" s="537">
        <v>2016</v>
      </c>
      <c r="E1803" s="1357" t="s">
        <v>24</v>
      </c>
      <c r="F1803" s="537" t="s">
        <v>101</v>
      </c>
      <c r="G1803" s="537" t="s">
        <v>753</v>
      </c>
      <c r="H1803" s="1358" t="s">
        <v>102</v>
      </c>
      <c r="I1803" s="537" t="s">
        <v>1389</v>
      </c>
      <c r="J1803" s="537" t="s">
        <v>1083</v>
      </c>
      <c r="K1803" s="369">
        <v>0</v>
      </c>
      <c r="L1803" s="369">
        <v>1607</v>
      </c>
      <c r="M1803" s="369">
        <v>0</v>
      </c>
      <c r="N1803" s="1359">
        <f t="shared" si="28"/>
        <v>1607</v>
      </c>
      <c r="O1803" s="1360"/>
      <c r="P1803" s="1361"/>
      <c r="Q1803" s="1361"/>
      <c r="R1803" s="1361"/>
      <c r="S1803" s="1361"/>
      <c r="T1803" s="1361"/>
      <c r="U1803" s="1361"/>
      <c r="V1803" s="1361"/>
      <c r="W1803" s="1361"/>
      <c r="X1803" s="1361"/>
      <c r="Y1803" s="1361"/>
      <c r="Z1803" s="1361"/>
      <c r="AA1803" s="1361"/>
      <c r="AB1803" s="1361"/>
      <c r="AC1803" s="1361"/>
      <c r="AD1803" s="1361"/>
      <c r="AE1803" s="1361"/>
      <c r="AF1803" s="1361"/>
      <c r="AG1803" s="1361"/>
      <c r="AH1803" s="1361"/>
      <c r="AI1803" s="1361"/>
      <c r="AJ1803" s="1361"/>
      <c r="AK1803" s="1361"/>
      <c r="AL1803" s="1361"/>
      <c r="AM1803" s="1361"/>
      <c r="AN1803" s="1361"/>
      <c r="AO1803" s="1361"/>
      <c r="AP1803" s="1361"/>
      <c r="AQ1803" s="1361"/>
      <c r="AR1803" s="1361"/>
      <c r="AS1803" s="1361"/>
      <c r="AT1803" s="1361"/>
      <c r="AU1803" s="1361"/>
      <c r="AV1803" s="1361"/>
      <c r="AW1803" s="1361"/>
      <c r="AX1803" s="1361"/>
      <c r="AY1803" s="1361"/>
      <c r="AZ1803" s="1361"/>
      <c r="BA1803" s="310"/>
      <c r="BB1803" s="310"/>
      <c r="BC1803" s="418"/>
      <c r="BD1803" s="418"/>
      <c r="BE1803" s="419"/>
      <c r="BF1803" s="419"/>
      <c r="BG1803" s="418"/>
      <c r="BH1803" s="418"/>
      <c r="BI1803" s="418"/>
      <c r="BJ1803" s="418"/>
      <c r="BK1803" s="418"/>
      <c r="BL1803" s="418"/>
      <c r="BM1803" s="192"/>
      <c r="BN1803" s="418"/>
      <c r="BO1803" s="418"/>
      <c r="BP1803" s="418"/>
      <c r="BQ1803" s="418"/>
      <c r="BR1803" s="418"/>
      <c r="BS1803" s="418"/>
      <c r="BT1803" s="418"/>
      <c r="BU1803" s="418"/>
      <c r="BV1803" s="418"/>
      <c r="BW1803" s="418"/>
      <c r="BX1803" s="418"/>
      <c r="BY1803" s="418"/>
      <c r="BZ1803" s="418"/>
      <c r="CA1803" s="418"/>
      <c r="CB1803" s="418"/>
      <c r="CC1803" s="418"/>
      <c r="CD1803" s="418"/>
      <c r="CE1803" s="418"/>
      <c r="CF1803" s="418"/>
      <c r="CG1803" s="418"/>
      <c r="CH1803" s="418"/>
    </row>
    <row r="1804" spans="1:86" s="1362" customFormat="1">
      <c r="A1804" s="537" t="s">
        <v>39</v>
      </c>
      <c r="B1804" s="537" t="s">
        <v>39</v>
      </c>
      <c r="C1804" s="537" t="s">
        <v>736</v>
      </c>
      <c r="D1804" s="537">
        <v>2016</v>
      </c>
      <c r="E1804" s="1357" t="s">
        <v>24</v>
      </c>
      <c r="F1804" s="537" t="s">
        <v>101</v>
      </c>
      <c r="G1804" s="537" t="s">
        <v>753</v>
      </c>
      <c r="H1804" s="1358" t="s">
        <v>543</v>
      </c>
      <c r="I1804" s="537" t="s">
        <v>1389</v>
      </c>
      <c r="J1804" s="537" t="s">
        <v>1083</v>
      </c>
      <c r="K1804" s="369">
        <v>0</v>
      </c>
      <c r="L1804" s="369">
        <v>5</v>
      </c>
      <c r="M1804" s="369">
        <v>0</v>
      </c>
      <c r="N1804" s="1359">
        <f t="shared" si="28"/>
        <v>5</v>
      </c>
      <c r="O1804" s="1360"/>
      <c r="P1804" s="1361"/>
      <c r="Q1804" s="1361"/>
      <c r="R1804" s="1361"/>
      <c r="S1804" s="1361"/>
      <c r="T1804" s="1361"/>
      <c r="U1804" s="1361"/>
      <c r="V1804" s="1361"/>
      <c r="W1804" s="1361"/>
      <c r="X1804" s="1361"/>
      <c r="Y1804" s="1361"/>
      <c r="Z1804" s="1361"/>
      <c r="AA1804" s="1361"/>
      <c r="AB1804" s="1361"/>
      <c r="AC1804" s="1361"/>
      <c r="AD1804" s="1361"/>
      <c r="AE1804" s="1361"/>
      <c r="AF1804" s="1361"/>
      <c r="AG1804" s="1361"/>
      <c r="AH1804" s="1361"/>
      <c r="AI1804" s="1361"/>
      <c r="AJ1804" s="1361"/>
      <c r="AK1804" s="1361"/>
      <c r="AL1804" s="1361"/>
      <c r="AM1804" s="1361"/>
      <c r="AN1804" s="1361"/>
      <c r="AO1804" s="1361"/>
      <c r="AP1804" s="1361"/>
      <c r="AQ1804" s="1361"/>
      <c r="AR1804" s="1361"/>
      <c r="AS1804" s="1361"/>
      <c r="AT1804" s="1361"/>
      <c r="AU1804" s="1361"/>
      <c r="AV1804" s="1361"/>
      <c r="AW1804" s="1361"/>
      <c r="AX1804" s="1361"/>
      <c r="AY1804" s="1361"/>
      <c r="AZ1804" s="1361"/>
      <c r="BA1804" s="310"/>
      <c r="BB1804" s="310"/>
      <c r="BC1804" s="418"/>
      <c r="BD1804" s="418"/>
      <c r="BE1804" s="419"/>
      <c r="BF1804" s="419"/>
      <c r="BG1804" s="418"/>
      <c r="BH1804" s="418"/>
      <c r="BI1804" s="418"/>
      <c r="BJ1804" s="418"/>
      <c r="BK1804" s="418"/>
      <c r="BL1804" s="418"/>
      <c r="BM1804" s="192"/>
      <c r="BN1804" s="418"/>
      <c r="BO1804" s="418"/>
      <c r="BP1804" s="418"/>
      <c r="BQ1804" s="418"/>
      <c r="BR1804" s="418"/>
      <c r="BS1804" s="418"/>
      <c r="BT1804" s="418"/>
      <c r="BU1804" s="418"/>
      <c r="BV1804" s="418"/>
      <c r="BW1804" s="418"/>
      <c r="BX1804" s="418"/>
      <c r="BY1804" s="418"/>
      <c r="BZ1804" s="418"/>
      <c r="CA1804" s="418"/>
      <c r="CB1804" s="418"/>
      <c r="CC1804" s="418"/>
      <c r="CD1804" s="418"/>
      <c r="CE1804" s="418"/>
      <c r="CF1804" s="418"/>
      <c r="CG1804" s="418"/>
      <c r="CH1804" s="418"/>
    </row>
    <row r="1805" spans="1:86" s="1362" customFormat="1">
      <c r="A1805" s="537" t="s">
        <v>39</v>
      </c>
      <c r="B1805" s="537" t="s">
        <v>39</v>
      </c>
      <c r="C1805" s="537" t="s">
        <v>736</v>
      </c>
      <c r="D1805" s="537">
        <v>2016</v>
      </c>
      <c r="E1805" s="1357" t="s">
        <v>24</v>
      </c>
      <c r="F1805" s="537" t="s">
        <v>101</v>
      </c>
      <c r="G1805" s="537" t="s">
        <v>753</v>
      </c>
      <c r="H1805" s="1358" t="s">
        <v>1122</v>
      </c>
      <c r="I1805" s="537" t="s">
        <v>2797</v>
      </c>
      <c r="J1805" s="537" t="s">
        <v>1083</v>
      </c>
      <c r="K1805" s="369">
        <v>0</v>
      </c>
      <c r="L1805" s="369">
        <v>48</v>
      </c>
      <c r="M1805" s="369">
        <v>0</v>
      </c>
      <c r="N1805" s="1359">
        <f t="shared" si="28"/>
        <v>48</v>
      </c>
      <c r="O1805" s="1360"/>
      <c r="P1805" s="1361"/>
      <c r="Q1805" s="1361"/>
      <c r="R1805" s="1361"/>
      <c r="S1805" s="1361"/>
      <c r="T1805" s="1361"/>
      <c r="U1805" s="1361"/>
      <c r="V1805" s="1361"/>
      <c r="W1805" s="1361"/>
      <c r="X1805" s="1361"/>
      <c r="Y1805" s="1361"/>
      <c r="Z1805" s="1361"/>
      <c r="AA1805" s="1361"/>
      <c r="AB1805" s="1361"/>
      <c r="AC1805" s="1361"/>
      <c r="AD1805" s="1361"/>
      <c r="AE1805" s="1361"/>
      <c r="AF1805" s="1361"/>
      <c r="AG1805" s="1361"/>
      <c r="AH1805" s="1361"/>
      <c r="AI1805" s="1361"/>
      <c r="AJ1805" s="1361"/>
      <c r="AK1805" s="1361"/>
      <c r="AL1805" s="1361"/>
      <c r="AM1805" s="1361"/>
      <c r="AN1805" s="1361"/>
      <c r="AO1805" s="1361"/>
      <c r="AP1805" s="1361"/>
      <c r="AQ1805" s="1361"/>
      <c r="AR1805" s="1361"/>
      <c r="AS1805" s="1361"/>
      <c r="AT1805" s="1361"/>
      <c r="AU1805" s="1361"/>
      <c r="AV1805" s="1361"/>
      <c r="AW1805" s="1361"/>
      <c r="AX1805" s="1361"/>
      <c r="AY1805" s="1361"/>
      <c r="AZ1805" s="1361"/>
      <c r="BA1805" s="310"/>
      <c r="BB1805" s="310"/>
      <c r="BC1805" s="418"/>
      <c r="BD1805" s="418"/>
      <c r="BE1805" s="419"/>
      <c r="BF1805" s="419"/>
      <c r="BG1805" s="418"/>
      <c r="BH1805" s="418"/>
      <c r="BI1805" s="418"/>
      <c r="BJ1805" s="418"/>
      <c r="BK1805" s="418"/>
      <c r="BL1805" s="418"/>
      <c r="BM1805" s="192"/>
      <c r="BN1805" s="418"/>
      <c r="BO1805" s="418"/>
      <c r="BP1805" s="418"/>
      <c r="BQ1805" s="418"/>
      <c r="BR1805" s="418"/>
      <c r="BS1805" s="418"/>
      <c r="BT1805" s="418"/>
      <c r="BU1805" s="418"/>
      <c r="BV1805" s="418"/>
      <c r="BW1805" s="418"/>
      <c r="BX1805" s="418"/>
      <c r="BY1805" s="418"/>
      <c r="BZ1805" s="418"/>
      <c r="CA1805" s="418"/>
      <c r="CB1805" s="418"/>
      <c r="CC1805" s="418"/>
      <c r="CD1805" s="418"/>
      <c r="CE1805" s="418"/>
      <c r="CF1805" s="418"/>
      <c r="CG1805" s="418"/>
      <c r="CH1805" s="418"/>
    </row>
    <row r="1806" spans="1:86" s="1362" customFormat="1">
      <c r="A1806" s="537" t="s">
        <v>39</v>
      </c>
      <c r="B1806" s="537" t="s">
        <v>39</v>
      </c>
      <c r="C1806" s="537" t="s">
        <v>736</v>
      </c>
      <c r="D1806" s="537">
        <v>2016</v>
      </c>
      <c r="E1806" s="1357" t="s">
        <v>24</v>
      </c>
      <c r="F1806" s="537" t="s">
        <v>101</v>
      </c>
      <c r="G1806" s="537" t="s">
        <v>753</v>
      </c>
      <c r="H1806" s="1358" t="s">
        <v>552</v>
      </c>
      <c r="I1806" s="1348" t="s">
        <v>2095</v>
      </c>
      <c r="J1806" s="537" t="s">
        <v>1083</v>
      </c>
      <c r="K1806" s="369">
        <v>0</v>
      </c>
      <c r="L1806" s="369">
        <v>96</v>
      </c>
      <c r="M1806" s="369">
        <v>0</v>
      </c>
      <c r="N1806" s="1359">
        <f t="shared" si="28"/>
        <v>96</v>
      </c>
      <c r="O1806" s="1360"/>
      <c r="P1806" s="1361"/>
      <c r="Q1806" s="1361"/>
      <c r="R1806" s="1361"/>
      <c r="S1806" s="1361"/>
      <c r="T1806" s="1361"/>
      <c r="U1806" s="1361"/>
      <c r="V1806" s="1361"/>
      <c r="W1806" s="1361"/>
      <c r="X1806" s="1361"/>
      <c r="Y1806" s="1361"/>
      <c r="Z1806" s="1361"/>
      <c r="AA1806" s="1361"/>
      <c r="AB1806" s="1361"/>
      <c r="AC1806" s="1361"/>
      <c r="AD1806" s="1361"/>
      <c r="AE1806" s="1361"/>
      <c r="AF1806" s="1361"/>
      <c r="AG1806" s="1361"/>
      <c r="AH1806" s="1361"/>
      <c r="AI1806" s="1361"/>
      <c r="AJ1806" s="1361"/>
      <c r="AK1806" s="1361"/>
      <c r="AL1806" s="1361"/>
      <c r="AM1806" s="1361"/>
      <c r="AN1806" s="1361"/>
      <c r="AO1806" s="1361"/>
      <c r="AP1806" s="1361"/>
      <c r="AQ1806" s="1361"/>
      <c r="AR1806" s="1361"/>
      <c r="AS1806" s="1361"/>
      <c r="AT1806" s="1361"/>
      <c r="AU1806" s="1361"/>
      <c r="AV1806" s="1361"/>
      <c r="AW1806" s="1361"/>
      <c r="AX1806" s="1361"/>
      <c r="AY1806" s="1361"/>
      <c r="AZ1806" s="1361"/>
      <c r="BA1806" s="310"/>
      <c r="BB1806" s="310"/>
      <c r="BC1806" s="418"/>
      <c r="BD1806" s="418"/>
      <c r="BE1806" s="419"/>
      <c r="BF1806" s="419"/>
      <c r="BG1806" s="418"/>
      <c r="BH1806" s="418"/>
      <c r="BI1806" s="418"/>
      <c r="BJ1806" s="418"/>
      <c r="BK1806" s="418"/>
      <c r="BL1806" s="418"/>
      <c r="BM1806" s="192"/>
      <c r="BN1806" s="418"/>
      <c r="BO1806" s="418"/>
      <c r="BP1806" s="418"/>
      <c r="BQ1806" s="418"/>
      <c r="BR1806" s="418"/>
      <c r="BS1806" s="418"/>
      <c r="BT1806" s="418"/>
      <c r="BU1806" s="418"/>
      <c r="BV1806" s="418"/>
      <c r="BW1806" s="418"/>
      <c r="BX1806" s="418"/>
      <c r="BY1806" s="418"/>
      <c r="BZ1806" s="418"/>
      <c r="CA1806" s="418"/>
      <c r="CB1806" s="418"/>
      <c r="CC1806" s="418"/>
      <c r="CD1806" s="418"/>
      <c r="CE1806" s="418"/>
      <c r="CF1806" s="418"/>
      <c r="CG1806" s="418"/>
      <c r="CH1806" s="418"/>
    </row>
    <row r="1807" spans="1:86" s="1362" customFormat="1">
      <c r="A1807" s="537" t="s">
        <v>39</v>
      </c>
      <c r="B1807" s="537" t="s">
        <v>39</v>
      </c>
      <c r="C1807" s="537" t="s">
        <v>736</v>
      </c>
      <c r="D1807" s="537">
        <v>2016</v>
      </c>
      <c r="E1807" s="1357" t="s">
        <v>24</v>
      </c>
      <c r="F1807" s="537" t="s">
        <v>101</v>
      </c>
      <c r="G1807" s="537" t="s">
        <v>753</v>
      </c>
      <c r="H1807" s="1358" t="s">
        <v>1149</v>
      </c>
      <c r="I1807" s="537" t="s">
        <v>1389</v>
      </c>
      <c r="J1807" s="537" t="s">
        <v>1083</v>
      </c>
      <c r="K1807" s="369">
        <v>0</v>
      </c>
      <c r="L1807" s="369">
        <v>2</v>
      </c>
      <c r="M1807" s="369">
        <v>0</v>
      </c>
      <c r="N1807" s="1359">
        <f t="shared" si="28"/>
        <v>2</v>
      </c>
      <c r="O1807" s="1360"/>
      <c r="P1807" s="1361"/>
      <c r="Q1807" s="1361"/>
      <c r="R1807" s="1361"/>
      <c r="S1807" s="1361"/>
      <c r="T1807" s="1361"/>
      <c r="U1807" s="1361"/>
      <c r="V1807" s="1361"/>
      <c r="W1807" s="1361"/>
      <c r="X1807" s="1361"/>
      <c r="Y1807" s="1361"/>
      <c r="Z1807" s="1361"/>
      <c r="AA1807" s="1361"/>
      <c r="AB1807" s="1361"/>
      <c r="AC1807" s="1361"/>
      <c r="AD1807" s="1361"/>
      <c r="AE1807" s="1361"/>
      <c r="AF1807" s="1361"/>
      <c r="AG1807" s="1361"/>
      <c r="AH1807" s="1361"/>
      <c r="AI1807" s="1361"/>
      <c r="AJ1807" s="1361"/>
      <c r="AK1807" s="1361"/>
      <c r="AL1807" s="1361"/>
      <c r="AM1807" s="1361"/>
      <c r="AN1807" s="1361"/>
      <c r="AO1807" s="1361"/>
      <c r="AP1807" s="1361"/>
      <c r="AQ1807" s="1361"/>
      <c r="AR1807" s="1361"/>
      <c r="AS1807" s="1361"/>
      <c r="AT1807" s="1361"/>
      <c r="AU1807" s="1361"/>
      <c r="AV1807" s="1361"/>
      <c r="AW1807" s="1361"/>
      <c r="AX1807" s="1361"/>
      <c r="AY1807" s="1361"/>
      <c r="AZ1807" s="1361"/>
      <c r="BA1807" s="310"/>
      <c r="BB1807" s="310"/>
      <c r="BC1807" s="418"/>
      <c r="BD1807" s="418"/>
      <c r="BE1807" s="419"/>
      <c r="BF1807" s="419"/>
      <c r="BG1807" s="418"/>
      <c r="BH1807" s="418"/>
      <c r="BI1807" s="418"/>
      <c r="BJ1807" s="418"/>
      <c r="BK1807" s="418"/>
      <c r="BL1807" s="418"/>
      <c r="BM1807" s="192"/>
      <c r="BN1807" s="418"/>
      <c r="BO1807" s="418"/>
      <c r="BP1807" s="418"/>
      <c r="BQ1807" s="418"/>
      <c r="BR1807" s="418"/>
      <c r="BS1807" s="418"/>
      <c r="BT1807" s="418"/>
      <c r="BU1807" s="418"/>
      <c r="BV1807" s="418"/>
      <c r="BW1807" s="418"/>
      <c r="BX1807" s="418"/>
      <c r="BY1807" s="418"/>
      <c r="BZ1807" s="418"/>
      <c r="CA1807" s="418"/>
      <c r="CB1807" s="418"/>
      <c r="CC1807" s="418"/>
      <c r="CD1807" s="418"/>
      <c r="CE1807" s="418"/>
      <c r="CF1807" s="418"/>
      <c r="CG1807" s="418"/>
      <c r="CH1807" s="418"/>
    </row>
    <row r="1808" spans="1:86" s="1362" customFormat="1">
      <c r="A1808" s="537" t="s">
        <v>39</v>
      </c>
      <c r="B1808" s="537" t="s">
        <v>39</v>
      </c>
      <c r="C1808" s="537" t="s">
        <v>736</v>
      </c>
      <c r="D1808" s="537">
        <v>2016</v>
      </c>
      <c r="E1808" s="1357" t="s">
        <v>24</v>
      </c>
      <c r="F1808" s="537" t="s">
        <v>101</v>
      </c>
      <c r="G1808" s="537" t="s">
        <v>753</v>
      </c>
      <c r="H1808" s="1358" t="s">
        <v>1152</v>
      </c>
      <c r="I1808" s="537" t="s">
        <v>2797</v>
      </c>
      <c r="J1808" s="537" t="s">
        <v>1083</v>
      </c>
      <c r="K1808" s="369">
        <v>0</v>
      </c>
      <c r="L1808" s="369">
        <v>2</v>
      </c>
      <c r="M1808" s="369">
        <v>0</v>
      </c>
      <c r="N1808" s="1359">
        <f t="shared" si="28"/>
        <v>2</v>
      </c>
      <c r="O1808" s="1360"/>
      <c r="P1808" s="1361"/>
      <c r="Q1808" s="1361"/>
      <c r="R1808" s="1361"/>
      <c r="S1808" s="1361"/>
      <c r="T1808" s="1361"/>
      <c r="U1808" s="1361"/>
      <c r="V1808" s="1361"/>
      <c r="W1808" s="1361"/>
      <c r="X1808" s="1361"/>
      <c r="Y1808" s="1361"/>
      <c r="Z1808" s="1361"/>
      <c r="AA1808" s="1361"/>
      <c r="AB1808" s="1361"/>
      <c r="AC1808" s="1361"/>
      <c r="AD1808" s="1361"/>
      <c r="AE1808" s="1361"/>
      <c r="AF1808" s="1361"/>
      <c r="AG1808" s="1361"/>
      <c r="AH1808" s="1361"/>
      <c r="AI1808" s="1361"/>
      <c r="AJ1808" s="1361"/>
      <c r="AK1808" s="1361"/>
      <c r="AL1808" s="1361"/>
      <c r="AM1808" s="1361"/>
      <c r="AN1808" s="1361"/>
      <c r="AO1808" s="1361"/>
      <c r="AP1808" s="1361"/>
      <c r="AQ1808" s="1361"/>
      <c r="AR1808" s="1361"/>
      <c r="AS1808" s="1361"/>
      <c r="AT1808" s="1361"/>
      <c r="AU1808" s="1361"/>
      <c r="AV1808" s="1361"/>
      <c r="AW1808" s="1361"/>
      <c r="AX1808" s="1361"/>
      <c r="AY1808" s="1361"/>
      <c r="AZ1808" s="1361"/>
      <c r="BA1808" s="310"/>
      <c r="BB1808" s="310"/>
      <c r="BC1808" s="418"/>
      <c r="BD1808" s="418"/>
      <c r="BE1808" s="419"/>
      <c r="BF1808" s="419"/>
      <c r="BG1808" s="418"/>
      <c r="BH1808" s="418"/>
      <c r="BI1808" s="418"/>
      <c r="BJ1808" s="418"/>
      <c r="BK1808" s="418"/>
      <c r="BL1808" s="418"/>
      <c r="BM1808" s="192"/>
      <c r="BN1808" s="418"/>
      <c r="BO1808" s="418"/>
      <c r="BP1808" s="418"/>
      <c r="BQ1808" s="418"/>
      <c r="BR1808" s="418"/>
      <c r="BS1808" s="418"/>
      <c r="BT1808" s="418"/>
      <c r="BU1808" s="418"/>
      <c r="BV1808" s="418"/>
      <c r="BW1808" s="418"/>
      <c r="BX1808" s="418"/>
      <c r="BY1808" s="418"/>
      <c r="BZ1808" s="418"/>
      <c r="CA1808" s="418"/>
      <c r="CB1808" s="418"/>
      <c r="CC1808" s="418"/>
      <c r="CD1808" s="418"/>
      <c r="CE1808" s="418"/>
      <c r="CF1808" s="418"/>
      <c r="CG1808" s="418"/>
      <c r="CH1808" s="418"/>
    </row>
    <row r="1809" spans="1:86" s="1362" customFormat="1">
      <c r="A1809" s="537" t="s">
        <v>39</v>
      </c>
      <c r="B1809" s="537" t="s">
        <v>39</v>
      </c>
      <c r="C1809" s="537" t="s">
        <v>736</v>
      </c>
      <c r="D1809" s="537">
        <v>2016</v>
      </c>
      <c r="E1809" s="1357" t="s">
        <v>24</v>
      </c>
      <c r="F1809" s="537" t="s">
        <v>101</v>
      </c>
      <c r="G1809" s="537" t="s">
        <v>753</v>
      </c>
      <c r="H1809" s="1358" t="s">
        <v>621</v>
      </c>
      <c r="I1809" s="1348" t="s">
        <v>2095</v>
      </c>
      <c r="J1809" s="537" t="s">
        <v>1083</v>
      </c>
      <c r="K1809" s="369">
        <v>0</v>
      </c>
      <c r="L1809" s="369">
        <v>19</v>
      </c>
      <c r="M1809" s="369">
        <v>0</v>
      </c>
      <c r="N1809" s="1359">
        <f t="shared" si="28"/>
        <v>19</v>
      </c>
      <c r="O1809" s="1360"/>
      <c r="P1809" s="1361"/>
      <c r="Q1809" s="1361"/>
      <c r="R1809" s="1361"/>
      <c r="S1809" s="1361"/>
      <c r="T1809" s="1361"/>
      <c r="U1809" s="1361"/>
      <c r="V1809" s="1361"/>
      <c r="W1809" s="1361"/>
      <c r="X1809" s="1361"/>
      <c r="Y1809" s="1361"/>
      <c r="Z1809" s="1361"/>
      <c r="AA1809" s="1361"/>
      <c r="AB1809" s="1361"/>
      <c r="AC1809" s="1361"/>
      <c r="AD1809" s="1361"/>
      <c r="AE1809" s="1361"/>
      <c r="AF1809" s="1361"/>
      <c r="AG1809" s="1361"/>
      <c r="AH1809" s="1361"/>
      <c r="AI1809" s="1361"/>
      <c r="AJ1809" s="1361"/>
      <c r="AK1809" s="1361"/>
      <c r="AL1809" s="1361"/>
      <c r="AM1809" s="1361"/>
      <c r="AN1809" s="1361"/>
      <c r="AO1809" s="1361"/>
      <c r="AP1809" s="1361"/>
      <c r="AQ1809" s="1361"/>
      <c r="AR1809" s="1361"/>
      <c r="AS1809" s="1361"/>
      <c r="AT1809" s="1361"/>
      <c r="AU1809" s="1361"/>
      <c r="AV1809" s="1361"/>
      <c r="AW1809" s="1361"/>
      <c r="AX1809" s="1361"/>
      <c r="AY1809" s="1361"/>
      <c r="AZ1809" s="1361"/>
      <c r="BA1809" s="310"/>
      <c r="BB1809" s="310"/>
      <c r="BC1809" s="418"/>
      <c r="BD1809" s="418"/>
      <c r="BE1809" s="419"/>
      <c r="BF1809" s="419"/>
      <c r="BG1809" s="418"/>
      <c r="BH1809" s="418"/>
      <c r="BI1809" s="418"/>
      <c r="BJ1809" s="418"/>
      <c r="BK1809" s="418"/>
      <c r="BL1809" s="418"/>
      <c r="BM1809" s="192"/>
      <c r="BN1809" s="418"/>
      <c r="BO1809" s="418"/>
      <c r="BP1809" s="418"/>
      <c r="BQ1809" s="418"/>
      <c r="BR1809" s="418"/>
      <c r="BS1809" s="418"/>
      <c r="BT1809" s="418"/>
      <c r="BU1809" s="418"/>
      <c r="BV1809" s="418"/>
      <c r="BW1809" s="418"/>
      <c r="BX1809" s="418"/>
      <c r="BY1809" s="418"/>
      <c r="BZ1809" s="418"/>
      <c r="CA1809" s="418"/>
      <c r="CB1809" s="418"/>
      <c r="CC1809" s="418"/>
      <c r="CD1809" s="418"/>
      <c r="CE1809" s="418"/>
      <c r="CF1809" s="418"/>
      <c r="CG1809" s="418"/>
      <c r="CH1809" s="418"/>
    </row>
    <row r="1810" spans="1:86" s="1362" customFormat="1">
      <c r="A1810" s="537" t="s">
        <v>39</v>
      </c>
      <c r="B1810" s="537" t="s">
        <v>39</v>
      </c>
      <c r="C1810" s="537" t="s">
        <v>736</v>
      </c>
      <c r="D1810" s="537">
        <v>2016</v>
      </c>
      <c r="E1810" s="1357" t="s">
        <v>24</v>
      </c>
      <c r="F1810" s="537" t="s">
        <v>101</v>
      </c>
      <c r="G1810" s="537" t="s">
        <v>753</v>
      </c>
      <c r="H1810" s="1358" t="s">
        <v>623</v>
      </c>
      <c r="I1810" s="1348" t="s">
        <v>2095</v>
      </c>
      <c r="J1810" s="537" t="s">
        <v>1083</v>
      </c>
      <c r="K1810" s="369">
        <v>0</v>
      </c>
      <c r="L1810" s="369">
        <v>32</v>
      </c>
      <c r="M1810" s="369">
        <v>0</v>
      </c>
      <c r="N1810" s="1359">
        <f t="shared" si="28"/>
        <v>32</v>
      </c>
      <c r="O1810" s="1360"/>
      <c r="P1810" s="1361"/>
      <c r="Q1810" s="1361"/>
      <c r="R1810" s="1361"/>
      <c r="S1810" s="1361"/>
      <c r="T1810" s="1361"/>
      <c r="U1810" s="1361"/>
      <c r="V1810" s="1361"/>
      <c r="W1810" s="1361"/>
      <c r="X1810" s="1361"/>
      <c r="Y1810" s="1361"/>
      <c r="Z1810" s="1361"/>
      <c r="AA1810" s="1361"/>
      <c r="AB1810" s="1361"/>
      <c r="AC1810" s="1361"/>
      <c r="AD1810" s="1361"/>
      <c r="AE1810" s="1361"/>
      <c r="AF1810" s="1361"/>
      <c r="AG1810" s="1361"/>
      <c r="AH1810" s="1361"/>
      <c r="AI1810" s="1361"/>
      <c r="AJ1810" s="1361"/>
      <c r="AK1810" s="1361"/>
      <c r="AL1810" s="1361"/>
      <c r="AM1810" s="1361"/>
      <c r="AN1810" s="1361"/>
      <c r="AO1810" s="1361"/>
      <c r="AP1810" s="1361"/>
      <c r="AQ1810" s="1361"/>
      <c r="AR1810" s="1361"/>
      <c r="AS1810" s="1361"/>
      <c r="AT1810" s="1361"/>
      <c r="AU1810" s="1361"/>
      <c r="AV1810" s="1361"/>
      <c r="AW1810" s="1361"/>
      <c r="AX1810" s="1361"/>
      <c r="AY1810" s="1361"/>
      <c r="AZ1810" s="1361"/>
      <c r="BA1810" s="310"/>
      <c r="BB1810" s="310"/>
      <c r="BC1810" s="418"/>
      <c r="BD1810" s="418"/>
      <c r="BE1810" s="419"/>
      <c r="BF1810" s="419"/>
      <c r="BG1810" s="418"/>
      <c r="BH1810" s="418"/>
      <c r="BI1810" s="418"/>
      <c r="BJ1810" s="418"/>
      <c r="BK1810" s="418"/>
      <c r="BL1810" s="418"/>
      <c r="BM1810" s="192"/>
      <c r="BN1810" s="418"/>
      <c r="BO1810" s="418"/>
      <c r="BP1810" s="418"/>
      <c r="BQ1810" s="418"/>
      <c r="BR1810" s="418"/>
      <c r="BS1810" s="418"/>
      <c r="BT1810" s="418"/>
      <c r="BU1810" s="418"/>
      <c r="BV1810" s="418"/>
      <c r="BW1810" s="418"/>
      <c r="BX1810" s="418"/>
      <c r="BY1810" s="418"/>
      <c r="BZ1810" s="418"/>
      <c r="CA1810" s="418"/>
      <c r="CB1810" s="418"/>
      <c r="CC1810" s="418"/>
      <c r="CD1810" s="418"/>
      <c r="CE1810" s="418"/>
      <c r="CF1810" s="418"/>
      <c r="CG1810" s="418"/>
      <c r="CH1810" s="418"/>
    </row>
    <row r="1811" spans="1:86" s="1362" customFormat="1">
      <c r="A1811" s="537" t="s">
        <v>39</v>
      </c>
      <c r="B1811" s="537" t="s">
        <v>39</v>
      </c>
      <c r="C1811" s="537" t="s">
        <v>736</v>
      </c>
      <c r="D1811" s="537">
        <v>2016</v>
      </c>
      <c r="E1811" s="1357" t="s">
        <v>24</v>
      </c>
      <c r="F1811" s="537" t="s">
        <v>101</v>
      </c>
      <c r="G1811" s="537" t="s">
        <v>753</v>
      </c>
      <c r="H1811" s="1358" t="s">
        <v>100</v>
      </c>
      <c r="I1811" s="537" t="s">
        <v>2797</v>
      </c>
      <c r="J1811" s="537" t="s">
        <v>1079</v>
      </c>
      <c r="K1811" s="369">
        <v>0</v>
      </c>
      <c r="L1811" s="369">
        <v>8</v>
      </c>
      <c r="M1811" s="369">
        <v>0</v>
      </c>
      <c r="N1811" s="1359">
        <f t="shared" si="28"/>
        <v>8</v>
      </c>
      <c r="O1811" s="1360"/>
      <c r="P1811" s="1361"/>
      <c r="Q1811" s="1361"/>
      <c r="R1811" s="1361"/>
      <c r="S1811" s="1361"/>
      <c r="T1811" s="1361"/>
      <c r="U1811" s="1361"/>
      <c r="V1811" s="1361"/>
      <c r="W1811" s="1361"/>
      <c r="X1811" s="1361"/>
      <c r="Y1811" s="1361"/>
      <c r="Z1811" s="1361"/>
      <c r="AA1811" s="1361"/>
      <c r="AB1811" s="1361"/>
      <c r="AC1811" s="1361"/>
      <c r="AD1811" s="1361"/>
      <c r="AE1811" s="1361"/>
      <c r="AF1811" s="1361"/>
      <c r="AG1811" s="1361"/>
      <c r="AH1811" s="1361"/>
      <c r="AI1811" s="1361"/>
      <c r="AJ1811" s="1361"/>
      <c r="AK1811" s="1361"/>
      <c r="AL1811" s="1361"/>
      <c r="AM1811" s="1361"/>
      <c r="AN1811" s="1361"/>
      <c r="AO1811" s="1361"/>
      <c r="AP1811" s="1361"/>
      <c r="AQ1811" s="1361"/>
      <c r="AR1811" s="1361"/>
      <c r="AS1811" s="1361"/>
      <c r="AT1811" s="1361"/>
      <c r="AU1811" s="1361"/>
      <c r="AV1811" s="1361"/>
      <c r="AW1811" s="1361"/>
      <c r="AX1811" s="1361"/>
      <c r="AY1811" s="1361"/>
      <c r="AZ1811" s="1361"/>
      <c r="BA1811" s="310"/>
      <c r="BB1811" s="310"/>
      <c r="BC1811" s="418"/>
      <c r="BD1811" s="418"/>
      <c r="BE1811" s="419"/>
      <c r="BF1811" s="419"/>
      <c r="BG1811" s="418"/>
      <c r="BH1811" s="418"/>
      <c r="BI1811" s="418"/>
      <c r="BJ1811" s="418"/>
      <c r="BK1811" s="418"/>
      <c r="BL1811" s="418"/>
      <c r="BM1811" s="192"/>
      <c r="BN1811" s="418"/>
      <c r="BO1811" s="418"/>
      <c r="BP1811" s="418"/>
      <c r="BQ1811" s="418"/>
      <c r="BR1811" s="418"/>
      <c r="BS1811" s="418"/>
      <c r="BT1811" s="418"/>
      <c r="BU1811" s="418"/>
      <c r="BV1811" s="418"/>
      <c r="BW1811" s="418"/>
      <c r="BX1811" s="418"/>
      <c r="BY1811" s="418"/>
      <c r="BZ1811" s="418"/>
      <c r="CA1811" s="418"/>
      <c r="CB1811" s="418"/>
      <c r="CC1811" s="418"/>
      <c r="CD1811" s="418"/>
      <c r="CE1811" s="418"/>
      <c r="CF1811" s="418"/>
      <c r="CG1811" s="418"/>
      <c r="CH1811" s="418"/>
    </row>
    <row r="1812" spans="1:86" s="1362" customFormat="1">
      <c r="A1812" s="537" t="s">
        <v>39</v>
      </c>
      <c r="B1812" s="537" t="s">
        <v>39</v>
      </c>
      <c r="C1812" s="537" t="s">
        <v>736</v>
      </c>
      <c r="D1812" s="537">
        <v>2016</v>
      </c>
      <c r="E1812" s="1357" t="s">
        <v>24</v>
      </c>
      <c r="F1812" s="537" t="s">
        <v>101</v>
      </c>
      <c r="G1812" s="537" t="s">
        <v>753</v>
      </c>
      <c r="H1812" s="1358" t="s">
        <v>1941</v>
      </c>
      <c r="I1812" s="537" t="s">
        <v>2797</v>
      </c>
      <c r="J1812" s="537" t="s">
        <v>1079</v>
      </c>
      <c r="K1812" s="369">
        <v>0</v>
      </c>
      <c r="L1812" s="369">
        <v>4</v>
      </c>
      <c r="M1812" s="369">
        <v>0</v>
      </c>
      <c r="N1812" s="1359">
        <f t="shared" si="28"/>
        <v>4</v>
      </c>
      <c r="O1812" s="1360"/>
      <c r="P1812" s="1361"/>
      <c r="Q1812" s="1361"/>
      <c r="R1812" s="1361"/>
      <c r="S1812" s="1361"/>
      <c r="T1812" s="1361"/>
      <c r="U1812" s="1361"/>
      <c r="V1812" s="1361"/>
      <c r="W1812" s="1361"/>
      <c r="X1812" s="1361"/>
      <c r="Y1812" s="1361"/>
      <c r="Z1812" s="1361"/>
      <c r="AA1812" s="1361"/>
      <c r="AB1812" s="1361"/>
      <c r="AC1812" s="1361"/>
      <c r="AD1812" s="1361"/>
      <c r="AE1812" s="1361"/>
      <c r="AF1812" s="1361"/>
      <c r="AG1812" s="1361"/>
      <c r="AH1812" s="1361"/>
      <c r="AI1812" s="1361"/>
      <c r="AJ1812" s="1361"/>
      <c r="AK1812" s="1361"/>
      <c r="AL1812" s="1361"/>
      <c r="AM1812" s="1361"/>
      <c r="AN1812" s="1361"/>
      <c r="AO1812" s="1361"/>
      <c r="AP1812" s="1361"/>
      <c r="AQ1812" s="1361"/>
      <c r="AR1812" s="1361"/>
      <c r="AS1812" s="1361"/>
      <c r="AT1812" s="1361"/>
      <c r="AU1812" s="1361"/>
      <c r="AV1812" s="1361"/>
      <c r="AW1812" s="1361"/>
      <c r="AX1812" s="1361"/>
      <c r="AY1812" s="1361"/>
      <c r="AZ1812" s="1361"/>
      <c r="BA1812" s="310"/>
      <c r="BB1812" s="310"/>
      <c r="BC1812" s="418"/>
      <c r="BD1812" s="418"/>
      <c r="BE1812" s="419"/>
      <c r="BF1812" s="419"/>
      <c r="BG1812" s="418"/>
      <c r="BH1812" s="418"/>
      <c r="BI1812" s="418"/>
      <c r="BJ1812" s="418"/>
      <c r="BK1812" s="418"/>
      <c r="BL1812" s="418"/>
      <c r="BM1812" s="192"/>
      <c r="BN1812" s="418"/>
      <c r="BO1812" s="418"/>
      <c r="BP1812" s="418"/>
      <c r="BQ1812" s="418"/>
      <c r="BR1812" s="418"/>
      <c r="BS1812" s="418"/>
      <c r="BT1812" s="418"/>
      <c r="BU1812" s="418"/>
      <c r="BV1812" s="418"/>
      <c r="BW1812" s="418"/>
      <c r="BX1812" s="418"/>
      <c r="BY1812" s="418"/>
      <c r="BZ1812" s="418"/>
      <c r="CA1812" s="418"/>
      <c r="CB1812" s="418"/>
      <c r="CC1812" s="418"/>
      <c r="CD1812" s="418"/>
      <c r="CE1812" s="418"/>
      <c r="CF1812" s="418"/>
      <c r="CG1812" s="418"/>
      <c r="CH1812" s="418"/>
    </row>
    <row r="1813" spans="1:86" s="1362" customFormat="1">
      <c r="A1813" s="537" t="s">
        <v>39</v>
      </c>
      <c r="B1813" s="537" t="s">
        <v>39</v>
      </c>
      <c r="C1813" s="537" t="s">
        <v>736</v>
      </c>
      <c r="D1813" s="537">
        <v>2016</v>
      </c>
      <c r="E1813" s="1357" t="s">
        <v>24</v>
      </c>
      <c r="F1813" s="537" t="s">
        <v>101</v>
      </c>
      <c r="G1813" s="537" t="s">
        <v>753</v>
      </c>
      <c r="H1813" s="1358" t="s">
        <v>484</v>
      </c>
      <c r="I1813" s="537" t="s">
        <v>2797</v>
      </c>
      <c r="J1813" s="537" t="s">
        <v>1079</v>
      </c>
      <c r="K1813" s="369">
        <v>0</v>
      </c>
      <c r="L1813" s="369">
        <v>3</v>
      </c>
      <c r="M1813" s="369">
        <v>0</v>
      </c>
      <c r="N1813" s="1359">
        <f t="shared" si="28"/>
        <v>3</v>
      </c>
      <c r="O1813" s="1360"/>
      <c r="P1813" s="1361"/>
      <c r="Q1813" s="1361"/>
      <c r="R1813" s="1361"/>
      <c r="S1813" s="1361"/>
      <c r="T1813" s="1361"/>
      <c r="U1813" s="1361"/>
      <c r="V1813" s="1361"/>
      <c r="W1813" s="1361"/>
      <c r="X1813" s="1361"/>
      <c r="Y1813" s="1361"/>
      <c r="Z1813" s="1361"/>
      <c r="AA1813" s="1361"/>
      <c r="AB1813" s="1361"/>
      <c r="AC1813" s="1361"/>
      <c r="AD1813" s="1361"/>
      <c r="AE1813" s="1361"/>
      <c r="AF1813" s="1361"/>
      <c r="AG1813" s="1361"/>
      <c r="AH1813" s="1361"/>
      <c r="AI1813" s="1361"/>
      <c r="AJ1813" s="1361"/>
      <c r="AK1813" s="1361"/>
      <c r="AL1813" s="1361"/>
      <c r="AM1813" s="1361"/>
      <c r="AN1813" s="1361"/>
      <c r="AO1813" s="1361"/>
      <c r="AP1813" s="1361"/>
      <c r="AQ1813" s="1361"/>
      <c r="AR1813" s="1361"/>
      <c r="AS1813" s="1361"/>
      <c r="AT1813" s="1361"/>
      <c r="AU1813" s="1361"/>
      <c r="AV1813" s="1361"/>
      <c r="AW1813" s="1361"/>
      <c r="AX1813" s="1361"/>
      <c r="AY1813" s="1361"/>
      <c r="AZ1813" s="1361"/>
      <c r="BA1813" s="310"/>
      <c r="BB1813" s="310"/>
      <c r="BC1813" s="418"/>
      <c r="BD1813" s="418"/>
      <c r="BE1813" s="419"/>
      <c r="BF1813" s="419"/>
      <c r="BG1813" s="418"/>
      <c r="BH1813" s="418"/>
      <c r="BI1813" s="418"/>
      <c r="BJ1813" s="418"/>
      <c r="BK1813" s="418"/>
      <c r="BL1813" s="418"/>
      <c r="BM1813" s="192"/>
      <c r="BN1813" s="418"/>
      <c r="BO1813" s="418"/>
      <c r="BP1813" s="418"/>
      <c r="BQ1813" s="418"/>
      <c r="BR1813" s="418"/>
      <c r="BS1813" s="418"/>
      <c r="BT1813" s="418"/>
      <c r="BU1813" s="418"/>
      <c r="BV1813" s="418"/>
      <c r="BW1813" s="418"/>
      <c r="BX1813" s="418"/>
      <c r="BY1813" s="418"/>
      <c r="BZ1813" s="418"/>
      <c r="CA1813" s="418"/>
      <c r="CB1813" s="418"/>
      <c r="CC1813" s="418"/>
      <c r="CD1813" s="418"/>
      <c r="CE1813" s="418"/>
      <c r="CF1813" s="418"/>
      <c r="CG1813" s="418"/>
      <c r="CH1813" s="418"/>
    </row>
    <row r="1814" spans="1:86" s="1362" customFormat="1">
      <c r="A1814" s="537" t="s">
        <v>39</v>
      </c>
      <c r="B1814" s="537" t="s">
        <v>39</v>
      </c>
      <c r="C1814" s="537" t="s">
        <v>736</v>
      </c>
      <c r="D1814" s="537">
        <v>2016</v>
      </c>
      <c r="E1814" s="1357" t="s">
        <v>24</v>
      </c>
      <c r="F1814" s="537" t="s">
        <v>101</v>
      </c>
      <c r="G1814" s="537" t="s">
        <v>753</v>
      </c>
      <c r="H1814" s="1358" t="s">
        <v>1155</v>
      </c>
      <c r="I1814" s="537" t="s">
        <v>2797</v>
      </c>
      <c r="J1814" s="537" t="s">
        <v>1079</v>
      </c>
      <c r="K1814" s="369">
        <v>0</v>
      </c>
      <c r="L1814" s="369">
        <v>9</v>
      </c>
      <c r="M1814" s="369">
        <v>0</v>
      </c>
      <c r="N1814" s="1359">
        <f t="shared" si="28"/>
        <v>9</v>
      </c>
      <c r="O1814" s="1360"/>
      <c r="P1814" s="1361"/>
      <c r="Q1814" s="1361"/>
      <c r="R1814" s="1361"/>
      <c r="S1814" s="1361"/>
      <c r="T1814" s="1361"/>
      <c r="U1814" s="1361"/>
      <c r="V1814" s="1361"/>
      <c r="W1814" s="1361"/>
      <c r="X1814" s="1361"/>
      <c r="Y1814" s="1361"/>
      <c r="Z1814" s="1361"/>
      <c r="AA1814" s="1361"/>
      <c r="AB1814" s="1361"/>
      <c r="AC1814" s="1361"/>
      <c r="AD1814" s="1361"/>
      <c r="AE1814" s="1361"/>
      <c r="AF1814" s="1361"/>
      <c r="AG1814" s="1361"/>
      <c r="AH1814" s="1361"/>
      <c r="AI1814" s="1361"/>
      <c r="AJ1814" s="1361"/>
      <c r="AK1814" s="1361"/>
      <c r="AL1814" s="1361"/>
      <c r="AM1814" s="1361"/>
      <c r="AN1814" s="1361"/>
      <c r="AO1814" s="1361"/>
      <c r="AP1814" s="1361"/>
      <c r="AQ1814" s="1361"/>
      <c r="AR1814" s="1361"/>
      <c r="AS1814" s="1361"/>
      <c r="AT1814" s="1361"/>
      <c r="AU1814" s="1361"/>
      <c r="AV1814" s="1361"/>
      <c r="AW1814" s="1361"/>
      <c r="AX1814" s="1361"/>
      <c r="AY1814" s="1361"/>
      <c r="AZ1814" s="1361"/>
      <c r="BA1814" s="310"/>
      <c r="BB1814" s="310"/>
      <c r="BC1814" s="418"/>
      <c r="BD1814" s="418"/>
      <c r="BE1814" s="419"/>
      <c r="BF1814" s="419"/>
      <c r="BG1814" s="418"/>
      <c r="BH1814" s="418"/>
      <c r="BI1814" s="418"/>
      <c r="BJ1814" s="418"/>
      <c r="BK1814" s="418"/>
      <c r="BL1814" s="418"/>
      <c r="BM1814" s="192"/>
      <c r="BN1814" s="418"/>
      <c r="BO1814" s="418"/>
      <c r="BP1814" s="418"/>
      <c r="BQ1814" s="418"/>
      <c r="BR1814" s="418"/>
      <c r="BS1814" s="418"/>
      <c r="BT1814" s="418"/>
      <c r="BU1814" s="418"/>
      <c r="BV1814" s="418"/>
      <c r="BW1814" s="418"/>
      <c r="BX1814" s="418"/>
      <c r="BY1814" s="418"/>
      <c r="BZ1814" s="418"/>
      <c r="CA1814" s="418"/>
      <c r="CB1814" s="418"/>
      <c r="CC1814" s="418"/>
      <c r="CD1814" s="418"/>
      <c r="CE1814" s="418"/>
      <c r="CF1814" s="418"/>
      <c r="CG1814" s="418"/>
      <c r="CH1814" s="418"/>
    </row>
    <row r="1815" spans="1:86" s="1362" customFormat="1">
      <c r="A1815" s="537" t="s">
        <v>39</v>
      </c>
      <c r="B1815" s="537" t="s">
        <v>39</v>
      </c>
      <c r="C1815" s="537" t="s">
        <v>736</v>
      </c>
      <c r="D1815" s="537">
        <v>2016</v>
      </c>
      <c r="E1815" s="1357" t="s">
        <v>24</v>
      </c>
      <c r="F1815" s="537" t="s">
        <v>101</v>
      </c>
      <c r="G1815" s="537" t="s">
        <v>753</v>
      </c>
      <c r="H1815" s="1358" t="s">
        <v>1117</v>
      </c>
      <c r="I1815" s="537" t="s">
        <v>2797</v>
      </c>
      <c r="J1815" s="537" t="s">
        <v>1079</v>
      </c>
      <c r="K1815" s="369">
        <v>0</v>
      </c>
      <c r="L1815" s="369">
        <v>50</v>
      </c>
      <c r="M1815" s="369">
        <v>0</v>
      </c>
      <c r="N1815" s="1359">
        <f t="shared" si="28"/>
        <v>50</v>
      </c>
      <c r="O1815" s="1360"/>
      <c r="P1815" s="1361"/>
      <c r="Q1815" s="1361"/>
      <c r="R1815" s="1361"/>
      <c r="S1815" s="1361"/>
      <c r="T1815" s="1361"/>
      <c r="U1815" s="1361"/>
      <c r="V1815" s="1361"/>
      <c r="W1815" s="1361"/>
      <c r="X1815" s="1361"/>
      <c r="Y1815" s="1361"/>
      <c r="Z1815" s="1361"/>
      <c r="AA1815" s="1361"/>
      <c r="AB1815" s="1361"/>
      <c r="AC1815" s="1361"/>
      <c r="AD1815" s="1361"/>
      <c r="AE1815" s="1361"/>
      <c r="AF1815" s="1361"/>
      <c r="AG1815" s="1361"/>
      <c r="AH1815" s="1361"/>
      <c r="AI1815" s="1361"/>
      <c r="AJ1815" s="1361"/>
      <c r="AK1815" s="1361"/>
      <c r="AL1815" s="1361"/>
      <c r="AM1815" s="1361"/>
      <c r="AN1815" s="1361"/>
      <c r="AO1815" s="1361"/>
      <c r="AP1815" s="1361"/>
      <c r="AQ1815" s="1361"/>
      <c r="AR1815" s="1361"/>
      <c r="AS1815" s="1361"/>
      <c r="AT1815" s="1361"/>
      <c r="AU1815" s="1361"/>
      <c r="AV1815" s="1361"/>
      <c r="AW1815" s="1361"/>
      <c r="AX1815" s="1361"/>
      <c r="AY1815" s="1361"/>
      <c r="AZ1815" s="1361"/>
      <c r="BA1815" s="310"/>
      <c r="BB1815" s="310"/>
      <c r="BC1815" s="418"/>
      <c r="BD1815" s="418"/>
      <c r="BE1815" s="419"/>
      <c r="BF1815" s="419"/>
      <c r="BG1815" s="418"/>
      <c r="BH1815" s="418"/>
      <c r="BI1815" s="418"/>
      <c r="BJ1815" s="418"/>
      <c r="BK1815" s="418"/>
      <c r="BL1815" s="418"/>
      <c r="BM1815" s="192"/>
      <c r="BN1815" s="418"/>
      <c r="BO1815" s="418"/>
      <c r="BP1815" s="418"/>
      <c r="BQ1815" s="418"/>
      <c r="BR1815" s="418"/>
      <c r="BS1815" s="418"/>
      <c r="BT1815" s="418"/>
      <c r="BU1815" s="418"/>
      <c r="BV1815" s="418"/>
      <c r="BW1815" s="418"/>
      <c r="BX1815" s="418"/>
      <c r="BY1815" s="418"/>
      <c r="BZ1815" s="418"/>
      <c r="CA1815" s="418"/>
      <c r="CB1815" s="418"/>
      <c r="CC1815" s="418"/>
      <c r="CD1815" s="418"/>
      <c r="CE1815" s="418"/>
      <c r="CF1815" s="418"/>
      <c r="CG1815" s="418"/>
      <c r="CH1815" s="418"/>
    </row>
    <row r="1816" spans="1:86" s="1362" customFormat="1">
      <c r="A1816" s="537" t="s">
        <v>39</v>
      </c>
      <c r="B1816" s="537" t="s">
        <v>39</v>
      </c>
      <c r="C1816" s="537" t="s">
        <v>736</v>
      </c>
      <c r="D1816" s="537">
        <v>2016</v>
      </c>
      <c r="E1816" s="1357" t="s">
        <v>24</v>
      </c>
      <c r="F1816" s="537" t="s">
        <v>101</v>
      </c>
      <c r="G1816" s="537" t="s">
        <v>753</v>
      </c>
      <c r="H1816" s="1358" t="s">
        <v>1142</v>
      </c>
      <c r="I1816" s="537" t="s">
        <v>2797</v>
      </c>
      <c r="J1816" s="537" t="s">
        <v>1079</v>
      </c>
      <c r="K1816" s="369">
        <v>0</v>
      </c>
      <c r="L1816" s="369">
        <v>708</v>
      </c>
      <c r="M1816" s="369">
        <v>0</v>
      </c>
      <c r="N1816" s="1359">
        <f t="shared" si="28"/>
        <v>708</v>
      </c>
      <c r="O1816" s="1360"/>
      <c r="P1816" s="1361"/>
      <c r="Q1816" s="1361"/>
      <c r="R1816" s="1361"/>
      <c r="S1816" s="1361"/>
      <c r="T1816" s="1361"/>
      <c r="U1816" s="1361"/>
      <c r="V1816" s="1361"/>
      <c r="W1816" s="1361"/>
      <c r="X1816" s="1361"/>
      <c r="Y1816" s="1361"/>
      <c r="Z1816" s="1361"/>
      <c r="AA1816" s="1361"/>
      <c r="AB1816" s="1361"/>
      <c r="AC1816" s="1361"/>
      <c r="AD1816" s="1361"/>
      <c r="AE1816" s="1361"/>
      <c r="AF1816" s="1361"/>
      <c r="AG1816" s="1361"/>
      <c r="AH1816" s="1361"/>
      <c r="AI1816" s="1361"/>
      <c r="AJ1816" s="1361"/>
      <c r="AK1816" s="1361"/>
      <c r="AL1816" s="1361"/>
      <c r="AM1816" s="1361"/>
      <c r="AN1816" s="1361"/>
      <c r="AO1816" s="1361"/>
      <c r="AP1816" s="1361"/>
      <c r="AQ1816" s="1361"/>
      <c r="AR1816" s="1361"/>
      <c r="AS1816" s="1361"/>
      <c r="AT1816" s="1361"/>
      <c r="AU1816" s="1361"/>
      <c r="AV1816" s="1361"/>
      <c r="AW1816" s="1361"/>
      <c r="AX1816" s="1361"/>
      <c r="AY1816" s="1361"/>
      <c r="AZ1816" s="1361"/>
      <c r="BA1816" s="310"/>
      <c r="BB1816" s="310"/>
      <c r="BC1816" s="418"/>
      <c r="BD1816" s="418"/>
      <c r="BE1816" s="419"/>
      <c r="BF1816" s="419"/>
      <c r="BG1816" s="418"/>
      <c r="BH1816" s="418"/>
      <c r="BI1816" s="418"/>
      <c r="BJ1816" s="418"/>
      <c r="BK1816" s="418"/>
      <c r="BL1816" s="418"/>
      <c r="BM1816" s="192"/>
      <c r="BN1816" s="418"/>
      <c r="BO1816" s="418"/>
      <c r="BP1816" s="418"/>
      <c r="BQ1816" s="418"/>
      <c r="BR1816" s="418"/>
      <c r="BS1816" s="418"/>
      <c r="BT1816" s="418"/>
      <c r="BU1816" s="418"/>
      <c r="BV1816" s="418"/>
      <c r="BW1816" s="418"/>
      <c r="BX1816" s="418"/>
      <c r="BY1816" s="418"/>
      <c r="BZ1816" s="418"/>
      <c r="CA1816" s="418"/>
      <c r="CB1816" s="418"/>
      <c r="CC1816" s="418"/>
      <c r="CD1816" s="418"/>
      <c r="CE1816" s="418"/>
      <c r="CF1816" s="418"/>
      <c r="CG1816" s="418"/>
      <c r="CH1816" s="418"/>
    </row>
    <row r="1817" spans="1:86" s="1362" customFormat="1">
      <c r="A1817" s="537" t="s">
        <v>39</v>
      </c>
      <c r="B1817" s="537" t="s">
        <v>39</v>
      </c>
      <c r="C1817" s="537" t="s">
        <v>736</v>
      </c>
      <c r="D1817" s="537">
        <v>2016</v>
      </c>
      <c r="E1817" s="1357" t="s">
        <v>24</v>
      </c>
      <c r="F1817" s="537" t="s">
        <v>101</v>
      </c>
      <c r="G1817" s="537" t="s">
        <v>753</v>
      </c>
      <c r="H1817" s="1358" t="s">
        <v>1119</v>
      </c>
      <c r="I1817" s="537" t="s">
        <v>2797</v>
      </c>
      <c r="J1817" s="537" t="s">
        <v>1079</v>
      </c>
      <c r="K1817" s="369">
        <v>0</v>
      </c>
      <c r="L1817" s="369">
        <v>1</v>
      </c>
      <c r="M1817" s="369">
        <v>0</v>
      </c>
      <c r="N1817" s="1359">
        <f t="shared" si="28"/>
        <v>1</v>
      </c>
      <c r="O1817" s="1360"/>
      <c r="P1817" s="1361"/>
      <c r="Q1817" s="1361"/>
      <c r="R1817" s="1361"/>
      <c r="S1817" s="1361"/>
      <c r="T1817" s="1361"/>
      <c r="U1817" s="1361"/>
      <c r="V1817" s="1361"/>
      <c r="W1817" s="1361"/>
      <c r="X1817" s="1361"/>
      <c r="Y1817" s="1361"/>
      <c r="Z1817" s="1361"/>
      <c r="AA1817" s="1361"/>
      <c r="AB1817" s="1361"/>
      <c r="AC1817" s="1361"/>
      <c r="AD1817" s="1361"/>
      <c r="AE1817" s="1361"/>
      <c r="AF1817" s="1361"/>
      <c r="AG1817" s="1361"/>
      <c r="AH1817" s="1361"/>
      <c r="AI1817" s="1361"/>
      <c r="AJ1817" s="1361"/>
      <c r="AK1817" s="1361"/>
      <c r="AL1817" s="1361"/>
      <c r="AM1817" s="1361"/>
      <c r="AN1817" s="1361"/>
      <c r="AO1817" s="1361"/>
      <c r="AP1817" s="1361"/>
      <c r="AQ1817" s="1361"/>
      <c r="AR1817" s="1361"/>
      <c r="AS1817" s="1361"/>
      <c r="AT1817" s="1361"/>
      <c r="AU1817" s="1361"/>
      <c r="AV1817" s="1361"/>
      <c r="AW1817" s="1361"/>
      <c r="AX1817" s="1361"/>
      <c r="AY1817" s="1361"/>
      <c r="AZ1817" s="1361"/>
      <c r="BA1817" s="310"/>
      <c r="BB1817" s="310"/>
      <c r="BC1817" s="418"/>
      <c r="BD1817" s="418"/>
      <c r="BE1817" s="419"/>
      <c r="BF1817" s="419"/>
      <c r="BG1817" s="418"/>
      <c r="BH1817" s="418"/>
      <c r="BI1817" s="418"/>
      <c r="BJ1817" s="418"/>
      <c r="BK1817" s="418"/>
      <c r="BL1817" s="418"/>
      <c r="BM1817" s="192"/>
      <c r="BN1817" s="418"/>
      <c r="BO1817" s="418"/>
      <c r="BP1817" s="418"/>
      <c r="BQ1817" s="418"/>
      <c r="BR1817" s="418"/>
      <c r="BS1817" s="418"/>
      <c r="BT1817" s="418"/>
      <c r="BU1817" s="418"/>
      <c r="BV1817" s="418"/>
      <c r="BW1817" s="418"/>
      <c r="BX1817" s="418"/>
      <c r="BY1817" s="418"/>
      <c r="BZ1817" s="418"/>
      <c r="CA1817" s="418"/>
      <c r="CB1817" s="418"/>
      <c r="CC1817" s="418"/>
      <c r="CD1817" s="418"/>
      <c r="CE1817" s="418"/>
      <c r="CF1817" s="418"/>
      <c r="CG1817" s="418"/>
      <c r="CH1817" s="418"/>
    </row>
    <row r="1818" spans="1:86" s="1362" customFormat="1">
      <c r="A1818" s="537" t="s">
        <v>39</v>
      </c>
      <c r="B1818" s="537" t="s">
        <v>39</v>
      </c>
      <c r="C1818" s="537" t="s">
        <v>736</v>
      </c>
      <c r="D1818" s="537">
        <v>2016</v>
      </c>
      <c r="E1818" s="1357" t="s">
        <v>24</v>
      </c>
      <c r="F1818" s="537" t="s">
        <v>101</v>
      </c>
      <c r="G1818" s="537" t="s">
        <v>753</v>
      </c>
      <c r="H1818" s="1358" t="s">
        <v>1120</v>
      </c>
      <c r="I1818" s="537" t="s">
        <v>2797</v>
      </c>
      <c r="J1818" s="537" t="s">
        <v>1079</v>
      </c>
      <c r="K1818" s="369">
        <v>0</v>
      </c>
      <c r="L1818" s="369">
        <v>3</v>
      </c>
      <c r="M1818" s="369">
        <v>0</v>
      </c>
      <c r="N1818" s="1359">
        <f t="shared" si="28"/>
        <v>3</v>
      </c>
      <c r="O1818" s="1360"/>
      <c r="P1818" s="1361"/>
      <c r="Q1818" s="1361"/>
      <c r="R1818" s="1361"/>
      <c r="S1818" s="1361"/>
      <c r="T1818" s="1361"/>
      <c r="U1818" s="1361"/>
      <c r="V1818" s="1361"/>
      <c r="W1818" s="1361"/>
      <c r="X1818" s="1361"/>
      <c r="Y1818" s="1361"/>
      <c r="Z1818" s="1361"/>
      <c r="AA1818" s="1361"/>
      <c r="AB1818" s="1361"/>
      <c r="AC1818" s="1361"/>
      <c r="AD1818" s="1361"/>
      <c r="AE1818" s="1361"/>
      <c r="AF1818" s="1361"/>
      <c r="AG1818" s="1361"/>
      <c r="AH1818" s="1361"/>
      <c r="AI1818" s="1361"/>
      <c r="AJ1818" s="1361"/>
      <c r="AK1818" s="1361"/>
      <c r="AL1818" s="1361"/>
      <c r="AM1818" s="1361"/>
      <c r="AN1818" s="1361"/>
      <c r="AO1818" s="1361"/>
      <c r="AP1818" s="1361"/>
      <c r="AQ1818" s="1361"/>
      <c r="AR1818" s="1361"/>
      <c r="AS1818" s="1361"/>
      <c r="AT1818" s="1361"/>
      <c r="AU1818" s="1361"/>
      <c r="AV1818" s="1361"/>
      <c r="AW1818" s="1361"/>
      <c r="AX1818" s="1361"/>
      <c r="AY1818" s="1361"/>
      <c r="AZ1818" s="1361"/>
      <c r="BA1818" s="310"/>
      <c r="BB1818" s="310"/>
      <c r="BC1818" s="418"/>
      <c r="BD1818" s="418"/>
      <c r="BE1818" s="419"/>
      <c r="BF1818" s="419"/>
      <c r="BG1818" s="418"/>
      <c r="BH1818" s="418"/>
      <c r="BI1818" s="418"/>
      <c r="BJ1818" s="418"/>
      <c r="BK1818" s="418"/>
      <c r="BL1818" s="418"/>
      <c r="BM1818" s="192"/>
      <c r="BN1818" s="418"/>
      <c r="BO1818" s="418"/>
      <c r="BP1818" s="418"/>
      <c r="BQ1818" s="418"/>
      <c r="BR1818" s="418"/>
      <c r="BS1818" s="418"/>
      <c r="BT1818" s="418"/>
      <c r="BU1818" s="418"/>
      <c r="BV1818" s="418"/>
      <c r="BW1818" s="418"/>
      <c r="BX1818" s="418"/>
      <c r="BY1818" s="418"/>
      <c r="BZ1818" s="418"/>
      <c r="CA1818" s="418"/>
      <c r="CB1818" s="418"/>
      <c r="CC1818" s="418"/>
      <c r="CD1818" s="418"/>
      <c r="CE1818" s="418"/>
      <c r="CF1818" s="418"/>
      <c r="CG1818" s="418"/>
      <c r="CH1818" s="418"/>
    </row>
    <row r="1819" spans="1:86" s="1362" customFormat="1">
      <c r="A1819" s="537" t="s">
        <v>39</v>
      </c>
      <c r="B1819" s="537" t="s">
        <v>39</v>
      </c>
      <c r="C1819" s="537" t="s">
        <v>736</v>
      </c>
      <c r="D1819" s="537">
        <v>2016</v>
      </c>
      <c r="E1819" s="1357" t="s">
        <v>24</v>
      </c>
      <c r="F1819" s="537" t="s">
        <v>101</v>
      </c>
      <c r="G1819" s="537" t="s">
        <v>753</v>
      </c>
      <c r="H1819" s="1358" t="s">
        <v>1121</v>
      </c>
      <c r="I1819" s="537" t="s">
        <v>2797</v>
      </c>
      <c r="J1819" s="537" t="s">
        <v>1079</v>
      </c>
      <c r="K1819" s="369">
        <v>0</v>
      </c>
      <c r="L1819" s="369">
        <v>45</v>
      </c>
      <c r="M1819" s="369">
        <v>0</v>
      </c>
      <c r="N1819" s="1359">
        <f t="shared" si="28"/>
        <v>45</v>
      </c>
      <c r="O1819" s="1360"/>
      <c r="P1819" s="1361"/>
      <c r="Q1819" s="1361"/>
      <c r="R1819" s="1361"/>
      <c r="S1819" s="1361"/>
      <c r="T1819" s="1361"/>
      <c r="U1819" s="1361"/>
      <c r="V1819" s="1361"/>
      <c r="W1819" s="1361"/>
      <c r="X1819" s="1361"/>
      <c r="Y1819" s="1361"/>
      <c r="Z1819" s="1361"/>
      <c r="AA1819" s="1361"/>
      <c r="AB1819" s="1361"/>
      <c r="AC1819" s="1361"/>
      <c r="AD1819" s="1361"/>
      <c r="AE1819" s="1361"/>
      <c r="AF1819" s="1361"/>
      <c r="AG1819" s="1361"/>
      <c r="AH1819" s="1361"/>
      <c r="AI1819" s="1361"/>
      <c r="AJ1819" s="1361"/>
      <c r="AK1819" s="1361"/>
      <c r="AL1819" s="1361"/>
      <c r="AM1819" s="1361"/>
      <c r="AN1819" s="1361"/>
      <c r="AO1819" s="1361"/>
      <c r="AP1819" s="1361"/>
      <c r="AQ1819" s="1361"/>
      <c r="AR1819" s="1361"/>
      <c r="AS1819" s="1361"/>
      <c r="AT1819" s="1361"/>
      <c r="AU1819" s="1361"/>
      <c r="AV1819" s="1361"/>
      <c r="AW1819" s="1361"/>
      <c r="AX1819" s="1361"/>
      <c r="AY1819" s="1361"/>
      <c r="AZ1819" s="1361"/>
      <c r="BA1819" s="310"/>
      <c r="BB1819" s="310"/>
      <c r="BC1819" s="418"/>
      <c r="BD1819" s="418"/>
      <c r="BE1819" s="419"/>
      <c r="BF1819" s="419"/>
      <c r="BG1819" s="418"/>
      <c r="BH1819" s="418"/>
      <c r="BI1819" s="418"/>
      <c r="BJ1819" s="418"/>
      <c r="BK1819" s="418"/>
      <c r="BL1819" s="418"/>
      <c r="BM1819" s="192"/>
      <c r="BN1819" s="418"/>
      <c r="BO1819" s="418"/>
      <c r="BP1819" s="418"/>
      <c r="BQ1819" s="418"/>
      <c r="BR1819" s="418"/>
      <c r="BS1819" s="418"/>
      <c r="BT1819" s="418"/>
      <c r="BU1819" s="418"/>
      <c r="BV1819" s="418"/>
      <c r="BW1819" s="418"/>
      <c r="BX1819" s="418"/>
      <c r="BY1819" s="418"/>
      <c r="BZ1819" s="418"/>
      <c r="CA1819" s="418"/>
      <c r="CB1819" s="418"/>
      <c r="CC1819" s="418"/>
      <c r="CD1819" s="418"/>
      <c r="CE1819" s="418"/>
      <c r="CF1819" s="418"/>
      <c r="CG1819" s="418"/>
      <c r="CH1819" s="418"/>
    </row>
    <row r="1820" spans="1:86" s="1362" customFormat="1">
      <c r="A1820" s="537" t="s">
        <v>39</v>
      </c>
      <c r="B1820" s="537" t="s">
        <v>39</v>
      </c>
      <c r="C1820" s="537" t="s">
        <v>736</v>
      </c>
      <c r="D1820" s="537">
        <v>2016</v>
      </c>
      <c r="E1820" s="1357" t="s">
        <v>24</v>
      </c>
      <c r="F1820" s="537" t="s">
        <v>101</v>
      </c>
      <c r="G1820" s="537" t="s">
        <v>753</v>
      </c>
      <c r="H1820" s="1358" t="s">
        <v>1156</v>
      </c>
      <c r="I1820" s="537" t="s">
        <v>2797</v>
      </c>
      <c r="J1820" s="537" t="s">
        <v>1079</v>
      </c>
      <c r="K1820" s="369">
        <v>0</v>
      </c>
      <c r="L1820" s="369">
        <v>1</v>
      </c>
      <c r="M1820" s="369">
        <v>0</v>
      </c>
      <c r="N1820" s="1359">
        <f t="shared" si="28"/>
        <v>1</v>
      </c>
      <c r="O1820" s="1360"/>
      <c r="P1820" s="1361"/>
      <c r="Q1820" s="1361"/>
      <c r="R1820" s="1361"/>
      <c r="S1820" s="1361"/>
      <c r="T1820" s="1361"/>
      <c r="U1820" s="1361"/>
      <c r="V1820" s="1361"/>
      <c r="W1820" s="1361"/>
      <c r="X1820" s="1361"/>
      <c r="Y1820" s="1361"/>
      <c r="Z1820" s="1361"/>
      <c r="AA1820" s="1361"/>
      <c r="AB1820" s="1361"/>
      <c r="AC1820" s="1361"/>
      <c r="AD1820" s="1361"/>
      <c r="AE1820" s="1361"/>
      <c r="AF1820" s="1361"/>
      <c r="AG1820" s="1361"/>
      <c r="AH1820" s="1361"/>
      <c r="AI1820" s="1361"/>
      <c r="AJ1820" s="1361"/>
      <c r="AK1820" s="1361"/>
      <c r="AL1820" s="1361"/>
      <c r="AM1820" s="1361"/>
      <c r="AN1820" s="1361"/>
      <c r="AO1820" s="1361"/>
      <c r="AP1820" s="1361"/>
      <c r="AQ1820" s="1361"/>
      <c r="AR1820" s="1361"/>
      <c r="AS1820" s="1361"/>
      <c r="AT1820" s="1361"/>
      <c r="AU1820" s="1361"/>
      <c r="AV1820" s="1361"/>
      <c r="AW1820" s="1361"/>
      <c r="AX1820" s="1361"/>
      <c r="AY1820" s="1361"/>
      <c r="AZ1820" s="1361"/>
      <c r="BA1820" s="310"/>
      <c r="BB1820" s="310"/>
      <c r="BC1820" s="418"/>
      <c r="BD1820" s="418"/>
      <c r="BE1820" s="419"/>
      <c r="BF1820" s="419"/>
      <c r="BG1820" s="418"/>
      <c r="BH1820" s="418"/>
      <c r="BI1820" s="418"/>
      <c r="BJ1820" s="418"/>
      <c r="BK1820" s="418"/>
      <c r="BL1820" s="418"/>
      <c r="BM1820" s="192"/>
      <c r="BN1820" s="418"/>
      <c r="BO1820" s="418"/>
      <c r="BP1820" s="418"/>
      <c r="BQ1820" s="418"/>
      <c r="BR1820" s="418"/>
      <c r="BS1820" s="418"/>
      <c r="BT1820" s="418"/>
      <c r="BU1820" s="418"/>
      <c r="BV1820" s="418"/>
      <c r="BW1820" s="418"/>
      <c r="BX1820" s="418"/>
      <c r="BY1820" s="418"/>
      <c r="BZ1820" s="418"/>
      <c r="CA1820" s="418"/>
      <c r="CB1820" s="418"/>
      <c r="CC1820" s="418"/>
      <c r="CD1820" s="418"/>
      <c r="CE1820" s="418"/>
      <c r="CF1820" s="418"/>
      <c r="CG1820" s="418"/>
      <c r="CH1820" s="418"/>
    </row>
    <row r="1821" spans="1:86" s="1362" customFormat="1">
      <c r="A1821" s="537" t="s">
        <v>39</v>
      </c>
      <c r="B1821" s="537" t="s">
        <v>39</v>
      </c>
      <c r="C1821" s="537" t="s">
        <v>736</v>
      </c>
      <c r="D1821" s="537">
        <v>2016</v>
      </c>
      <c r="E1821" s="1357" t="s">
        <v>24</v>
      </c>
      <c r="F1821" s="537" t="s">
        <v>101</v>
      </c>
      <c r="G1821" s="537" t="s">
        <v>753</v>
      </c>
      <c r="H1821" s="1358" t="s">
        <v>1158</v>
      </c>
      <c r="I1821" s="537" t="s">
        <v>2797</v>
      </c>
      <c r="J1821" s="537" t="s">
        <v>1079</v>
      </c>
      <c r="K1821" s="369">
        <v>0</v>
      </c>
      <c r="L1821" s="369">
        <v>2</v>
      </c>
      <c r="M1821" s="369">
        <v>0</v>
      </c>
      <c r="N1821" s="1359">
        <f t="shared" si="28"/>
        <v>2</v>
      </c>
      <c r="O1821" s="1360"/>
      <c r="P1821" s="1361"/>
      <c r="Q1821" s="1361"/>
      <c r="R1821" s="1361"/>
      <c r="S1821" s="1361"/>
      <c r="T1821" s="1361"/>
      <c r="U1821" s="1361"/>
      <c r="V1821" s="1361"/>
      <c r="W1821" s="1361"/>
      <c r="X1821" s="1361"/>
      <c r="Y1821" s="1361"/>
      <c r="Z1821" s="1361"/>
      <c r="AA1821" s="1361"/>
      <c r="AB1821" s="1361"/>
      <c r="AC1821" s="1361"/>
      <c r="AD1821" s="1361"/>
      <c r="AE1821" s="1361"/>
      <c r="AF1821" s="1361"/>
      <c r="AG1821" s="1361"/>
      <c r="AH1821" s="1361"/>
      <c r="AI1821" s="1361"/>
      <c r="AJ1821" s="1361"/>
      <c r="AK1821" s="1361"/>
      <c r="AL1821" s="1361"/>
      <c r="AM1821" s="1361"/>
      <c r="AN1821" s="1361"/>
      <c r="AO1821" s="1361"/>
      <c r="AP1821" s="1361"/>
      <c r="AQ1821" s="1361"/>
      <c r="AR1821" s="1361"/>
      <c r="AS1821" s="1361"/>
      <c r="AT1821" s="1361"/>
      <c r="AU1821" s="1361"/>
      <c r="AV1821" s="1361"/>
      <c r="AW1821" s="1361"/>
      <c r="AX1821" s="1361"/>
      <c r="AY1821" s="1361"/>
      <c r="AZ1821" s="1361"/>
      <c r="BA1821" s="310"/>
      <c r="BB1821" s="310"/>
      <c r="BC1821" s="418"/>
      <c r="BD1821" s="418"/>
      <c r="BE1821" s="419"/>
      <c r="BF1821" s="419"/>
      <c r="BG1821" s="418"/>
      <c r="BH1821" s="418"/>
      <c r="BI1821" s="418"/>
      <c r="BJ1821" s="418"/>
      <c r="BK1821" s="418"/>
      <c r="BL1821" s="418"/>
      <c r="BM1821" s="192"/>
      <c r="BN1821" s="418"/>
      <c r="BO1821" s="418"/>
      <c r="BP1821" s="418"/>
      <c r="BQ1821" s="418"/>
      <c r="BR1821" s="418"/>
      <c r="BS1821" s="418"/>
      <c r="BT1821" s="418"/>
      <c r="BU1821" s="418"/>
      <c r="BV1821" s="418"/>
      <c r="BW1821" s="418"/>
      <c r="BX1821" s="418"/>
      <c r="BY1821" s="418"/>
      <c r="BZ1821" s="418"/>
      <c r="CA1821" s="418"/>
      <c r="CB1821" s="418"/>
      <c r="CC1821" s="418"/>
      <c r="CD1821" s="418"/>
      <c r="CE1821" s="418"/>
      <c r="CF1821" s="418"/>
      <c r="CG1821" s="418"/>
      <c r="CH1821" s="418"/>
    </row>
    <row r="1822" spans="1:86" s="1362" customFormat="1">
      <c r="A1822" s="537" t="s">
        <v>39</v>
      </c>
      <c r="B1822" s="537" t="s">
        <v>39</v>
      </c>
      <c r="C1822" s="537" t="s">
        <v>736</v>
      </c>
      <c r="D1822" s="537">
        <v>2016</v>
      </c>
      <c r="E1822" s="1357" t="s">
        <v>24</v>
      </c>
      <c r="F1822" s="537" t="s">
        <v>101</v>
      </c>
      <c r="G1822" s="537" t="s">
        <v>753</v>
      </c>
      <c r="H1822" s="1358" t="s">
        <v>527</v>
      </c>
      <c r="I1822" s="1348" t="s">
        <v>2095</v>
      </c>
      <c r="J1822" s="537" t="s">
        <v>1079</v>
      </c>
      <c r="K1822" s="369">
        <v>0</v>
      </c>
      <c r="L1822" s="369">
        <v>1</v>
      </c>
      <c r="M1822" s="369">
        <v>0</v>
      </c>
      <c r="N1822" s="1359">
        <f t="shared" si="28"/>
        <v>1</v>
      </c>
      <c r="O1822" s="1360"/>
      <c r="P1822" s="1361"/>
      <c r="Q1822" s="1361"/>
      <c r="R1822" s="1361"/>
      <c r="S1822" s="1361"/>
      <c r="T1822" s="1361"/>
      <c r="U1822" s="1361"/>
      <c r="V1822" s="1361"/>
      <c r="W1822" s="1361"/>
      <c r="X1822" s="1361"/>
      <c r="Y1822" s="1361"/>
      <c r="Z1822" s="1361"/>
      <c r="AA1822" s="1361"/>
      <c r="AB1822" s="1361"/>
      <c r="AC1822" s="1361"/>
      <c r="AD1822" s="1361"/>
      <c r="AE1822" s="1361"/>
      <c r="AF1822" s="1361"/>
      <c r="AG1822" s="1361"/>
      <c r="AH1822" s="1361"/>
      <c r="AI1822" s="1361"/>
      <c r="AJ1822" s="1361"/>
      <c r="AK1822" s="1361"/>
      <c r="AL1822" s="1361"/>
      <c r="AM1822" s="1361"/>
      <c r="AN1822" s="1361"/>
      <c r="AO1822" s="1361"/>
      <c r="AP1822" s="1361"/>
      <c r="AQ1822" s="1361"/>
      <c r="AR1822" s="1361"/>
      <c r="AS1822" s="1361"/>
      <c r="AT1822" s="1361"/>
      <c r="AU1822" s="1361"/>
      <c r="AV1822" s="1361"/>
      <c r="AW1822" s="1361"/>
      <c r="AX1822" s="1361"/>
      <c r="AY1822" s="1361"/>
      <c r="AZ1822" s="1361"/>
      <c r="BA1822" s="310"/>
      <c r="BB1822" s="310"/>
      <c r="BC1822" s="418"/>
      <c r="BD1822" s="418"/>
      <c r="BE1822" s="419"/>
      <c r="BF1822" s="419"/>
      <c r="BG1822" s="418"/>
      <c r="BH1822" s="418"/>
      <c r="BI1822" s="418"/>
      <c r="BJ1822" s="418"/>
      <c r="BK1822" s="418"/>
      <c r="BL1822" s="418"/>
      <c r="BM1822" s="192"/>
      <c r="BN1822" s="418"/>
      <c r="BO1822" s="418"/>
      <c r="BP1822" s="418"/>
      <c r="BQ1822" s="418"/>
      <c r="BR1822" s="418"/>
      <c r="BS1822" s="418"/>
      <c r="BT1822" s="418"/>
      <c r="BU1822" s="418"/>
      <c r="BV1822" s="418"/>
      <c r="BW1822" s="418"/>
      <c r="BX1822" s="418"/>
      <c r="BY1822" s="418"/>
      <c r="BZ1822" s="418"/>
      <c r="CA1822" s="418"/>
      <c r="CB1822" s="418"/>
      <c r="CC1822" s="418"/>
      <c r="CD1822" s="418"/>
      <c r="CE1822" s="418"/>
      <c r="CF1822" s="418"/>
      <c r="CG1822" s="418"/>
      <c r="CH1822" s="418"/>
    </row>
    <row r="1823" spans="1:86" s="1362" customFormat="1">
      <c r="A1823" s="537" t="s">
        <v>39</v>
      </c>
      <c r="B1823" s="537" t="s">
        <v>39</v>
      </c>
      <c r="C1823" s="537" t="s">
        <v>736</v>
      </c>
      <c r="D1823" s="537">
        <v>2016</v>
      </c>
      <c r="E1823" s="1357" t="s">
        <v>24</v>
      </c>
      <c r="F1823" s="537" t="s">
        <v>101</v>
      </c>
      <c r="G1823" s="537" t="s">
        <v>753</v>
      </c>
      <c r="H1823" s="1358" t="s">
        <v>542</v>
      </c>
      <c r="I1823" s="537" t="s">
        <v>1389</v>
      </c>
      <c r="J1823" s="537" t="s">
        <v>1079</v>
      </c>
      <c r="K1823" s="369">
        <v>0</v>
      </c>
      <c r="L1823" s="369">
        <v>2547</v>
      </c>
      <c r="M1823" s="369">
        <v>0</v>
      </c>
      <c r="N1823" s="1359">
        <f t="shared" si="28"/>
        <v>2547</v>
      </c>
      <c r="O1823" s="1360"/>
      <c r="P1823" s="1361"/>
      <c r="Q1823" s="1361"/>
      <c r="R1823" s="1361"/>
      <c r="S1823" s="1361"/>
      <c r="T1823" s="1361"/>
      <c r="U1823" s="1361"/>
      <c r="V1823" s="1361"/>
      <c r="W1823" s="1361"/>
      <c r="X1823" s="1361"/>
      <c r="Y1823" s="1361"/>
      <c r="Z1823" s="1361"/>
      <c r="AA1823" s="1361"/>
      <c r="AB1823" s="1361"/>
      <c r="AC1823" s="1361"/>
      <c r="AD1823" s="1361"/>
      <c r="AE1823" s="1361"/>
      <c r="AF1823" s="1361"/>
      <c r="AG1823" s="1361"/>
      <c r="AH1823" s="1361"/>
      <c r="AI1823" s="1361"/>
      <c r="AJ1823" s="1361"/>
      <c r="AK1823" s="1361"/>
      <c r="AL1823" s="1361"/>
      <c r="AM1823" s="1361"/>
      <c r="AN1823" s="1361"/>
      <c r="AO1823" s="1361"/>
      <c r="AP1823" s="1361"/>
      <c r="AQ1823" s="1361"/>
      <c r="AR1823" s="1361"/>
      <c r="AS1823" s="1361"/>
      <c r="AT1823" s="1361"/>
      <c r="AU1823" s="1361"/>
      <c r="AV1823" s="1361"/>
      <c r="AW1823" s="1361"/>
      <c r="AX1823" s="1361"/>
      <c r="AY1823" s="1361"/>
      <c r="AZ1823" s="1361"/>
      <c r="BA1823" s="310"/>
      <c r="BB1823" s="310"/>
      <c r="BC1823" s="418"/>
      <c r="BD1823" s="418"/>
      <c r="BE1823" s="419"/>
      <c r="BF1823" s="419"/>
      <c r="BG1823" s="418"/>
      <c r="BH1823" s="418"/>
      <c r="BI1823" s="418"/>
      <c r="BJ1823" s="418"/>
      <c r="BK1823" s="418"/>
      <c r="BL1823" s="418"/>
      <c r="BM1823" s="192"/>
      <c r="BN1823" s="418"/>
      <c r="BO1823" s="418"/>
      <c r="BP1823" s="418"/>
      <c r="BQ1823" s="418"/>
      <c r="BR1823" s="418"/>
      <c r="BS1823" s="418"/>
      <c r="BT1823" s="418"/>
      <c r="BU1823" s="418"/>
      <c r="BV1823" s="418"/>
      <c r="BW1823" s="418"/>
      <c r="BX1823" s="418"/>
      <c r="BY1823" s="418"/>
      <c r="BZ1823" s="418"/>
      <c r="CA1823" s="418"/>
      <c r="CB1823" s="418"/>
      <c r="CC1823" s="418"/>
      <c r="CD1823" s="418"/>
      <c r="CE1823" s="418"/>
      <c r="CF1823" s="418"/>
      <c r="CG1823" s="418"/>
      <c r="CH1823" s="418"/>
    </row>
    <row r="1824" spans="1:86" s="1362" customFormat="1">
      <c r="A1824" s="537" t="s">
        <v>39</v>
      </c>
      <c r="B1824" s="537" t="s">
        <v>39</v>
      </c>
      <c r="C1824" s="537" t="s">
        <v>736</v>
      </c>
      <c r="D1824" s="537">
        <v>2016</v>
      </c>
      <c r="E1824" s="1357" t="s">
        <v>24</v>
      </c>
      <c r="F1824" s="537" t="s">
        <v>101</v>
      </c>
      <c r="G1824" s="537" t="s">
        <v>753</v>
      </c>
      <c r="H1824" s="1358" t="s">
        <v>543</v>
      </c>
      <c r="I1824" s="537" t="s">
        <v>1389</v>
      </c>
      <c r="J1824" s="537" t="s">
        <v>1079</v>
      </c>
      <c r="K1824" s="369">
        <v>0</v>
      </c>
      <c r="L1824" s="369">
        <v>6342</v>
      </c>
      <c r="M1824" s="369">
        <v>0</v>
      </c>
      <c r="N1824" s="1359">
        <f t="shared" si="28"/>
        <v>6342</v>
      </c>
      <c r="O1824" s="1360"/>
      <c r="P1824" s="1361"/>
      <c r="Q1824" s="1361"/>
      <c r="R1824" s="1361"/>
      <c r="S1824" s="1361"/>
      <c r="T1824" s="1361"/>
      <c r="U1824" s="1361"/>
      <c r="V1824" s="1361"/>
      <c r="W1824" s="1361"/>
      <c r="X1824" s="1361"/>
      <c r="Y1824" s="1361"/>
      <c r="Z1824" s="1361"/>
      <c r="AA1824" s="1361"/>
      <c r="AB1824" s="1361"/>
      <c r="AC1824" s="1361"/>
      <c r="AD1824" s="1361"/>
      <c r="AE1824" s="1361"/>
      <c r="AF1824" s="1361"/>
      <c r="AG1824" s="1361"/>
      <c r="AH1824" s="1361"/>
      <c r="AI1824" s="1361"/>
      <c r="AJ1824" s="1361"/>
      <c r="AK1824" s="1361"/>
      <c r="AL1824" s="1361"/>
      <c r="AM1824" s="1361"/>
      <c r="AN1824" s="1361"/>
      <c r="AO1824" s="1361"/>
      <c r="AP1824" s="1361"/>
      <c r="AQ1824" s="1361"/>
      <c r="AR1824" s="1361"/>
      <c r="AS1824" s="1361"/>
      <c r="AT1824" s="1361"/>
      <c r="AU1824" s="1361"/>
      <c r="AV1824" s="1361"/>
      <c r="AW1824" s="1361"/>
      <c r="AX1824" s="1361"/>
      <c r="AY1824" s="1361"/>
      <c r="AZ1824" s="1361"/>
      <c r="BA1824" s="310"/>
      <c r="BB1824" s="310"/>
      <c r="BC1824" s="418"/>
      <c r="BD1824" s="418"/>
      <c r="BE1824" s="419"/>
      <c r="BF1824" s="419"/>
      <c r="BG1824" s="418"/>
      <c r="BH1824" s="418"/>
      <c r="BI1824" s="418"/>
      <c r="BJ1824" s="418"/>
      <c r="BK1824" s="418"/>
      <c r="BL1824" s="418"/>
      <c r="BM1824" s="192"/>
      <c r="BN1824" s="418"/>
      <c r="BO1824" s="418"/>
      <c r="BP1824" s="418"/>
      <c r="BQ1824" s="418"/>
      <c r="BR1824" s="418"/>
      <c r="BS1824" s="418"/>
      <c r="BT1824" s="418"/>
      <c r="BU1824" s="418"/>
      <c r="BV1824" s="418"/>
      <c r="BW1824" s="418"/>
      <c r="BX1824" s="418"/>
      <c r="BY1824" s="418"/>
      <c r="BZ1824" s="418"/>
      <c r="CA1824" s="418"/>
      <c r="CB1824" s="418"/>
      <c r="CC1824" s="418"/>
      <c r="CD1824" s="418"/>
      <c r="CE1824" s="418"/>
      <c r="CF1824" s="418"/>
      <c r="CG1824" s="418"/>
      <c r="CH1824" s="418"/>
    </row>
    <row r="1825" spans="1:86" s="1362" customFormat="1">
      <c r="A1825" s="537" t="s">
        <v>39</v>
      </c>
      <c r="B1825" s="537" t="s">
        <v>39</v>
      </c>
      <c r="C1825" s="537" t="s">
        <v>736</v>
      </c>
      <c r="D1825" s="537">
        <v>2016</v>
      </c>
      <c r="E1825" s="1357" t="s">
        <v>24</v>
      </c>
      <c r="F1825" s="537" t="s">
        <v>101</v>
      </c>
      <c r="G1825" s="537" t="s">
        <v>753</v>
      </c>
      <c r="H1825" s="1358" t="s">
        <v>1640</v>
      </c>
      <c r="I1825" s="537" t="s">
        <v>2797</v>
      </c>
      <c r="J1825" s="537" t="s">
        <v>1079</v>
      </c>
      <c r="K1825" s="369">
        <v>0</v>
      </c>
      <c r="L1825" s="369">
        <v>1</v>
      </c>
      <c r="M1825" s="369">
        <v>0</v>
      </c>
      <c r="N1825" s="1359">
        <f t="shared" si="28"/>
        <v>1</v>
      </c>
      <c r="O1825" s="1360"/>
      <c r="P1825" s="1361"/>
      <c r="Q1825" s="1361"/>
      <c r="R1825" s="1361"/>
      <c r="S1825" s="1361"/>
      <c r="T1825" s="1361"/>
      <c r="U1825" s="1361"/>
      <c r="V1825" s="1361"/>
      <c r="W1825" s="1361"/>
      <c r="X1825" s="1361"/>
      <c r="Y1825" s="1361"/>
      <c r="Z1825" s="1361"/>
      <c r="AA1825" s="1361"/>
      <c r="AB1825" s="1361"/>
      <c r="AC1825" s="1361"/>
      <c r="AD1825" s="1361"/>
      <c r="AE1825" s="1361"/>
      <c r="AF1825" s="1361"/>
      <c r="AG1825" s="1361"/>
      <c r="AH1825" s="1361"/>
      <c r="AI1825" s="1361"/>
      <c r="AJ1825" s="1361"/>
      <c r="AK1825" s="1361"/>
      <c r="AL1825" s="1361"/>
      <c r="AM1825" s="1361"/>
      <c r="AN1825" s="1361"/>
      <c r="AO1825" s="1361"/>
      <c r="AP1825" s="1361"/>
      <c r="AQ1825" s="1361"/>
      <c r="AR1825" s="1361"/>
      <c r="AS1825" s="1361"/>
      <c r="AT1825" s="1361"/>
      <c r="AU1825" s="1361"/>
      <c r="AV1825" s="1361"/>
      <c r="AW1825" s="1361"/>
      <c r="AX1825" s="1361"/>
      <c r="AY1825" s="1361"/>
      <c r="AZ1825" s="1361"/>
      <c r="BA1825" s="310"/>
      <c r="BB1825" s="310"/>
      <c r="BC1825" s="418"/>
      <c r="BD1825" s="418"/>
      <c r="BE1825" s="419"/>
      <c r="BF1825" s="419"/>
      <c r="BG1825" s="418"/>
      <c r="BH1825" s="418"/>
      <c r="BI1825" s="418"/>
      <c r="BJ1825" s="418"/>
      <c r="BK1825" s="418"/>
      <c r="BL1825" s="418"/>
      <c r="BM1825" s="192"/>
      <c r="BN1825" s="418"/>
      <c r="BO1825" s="418"/>
      <c r="BP1825" s="418"/>
      <c r="BQ1825" s="418"/>
      <c r="BR1825" s="418"/>
      <c r="BS1825" s="418"/>
      <c r="BT1825" s="418"/>
      <c r="BU1825" s="418"/>
      <c r="BV1825" s="418"/>
      <c r="BW1825" s="418"/>
      <c r="BX1825" s="418"/>
      <c r="BY1825" s="418"/>
      <c r="BZ1825" s="418"/>
      <c r="CA1825" s="418"/>
      <c r="CB1825" s="418"/>
      <c r="CC1825" s="418"/>
      <c r="CD1825" s="418"/>
      <c r="CE1825" s="418"/>
      <c r="CF1825" s="418"/>
      <c r="CG1825" s="418"/>
      <c r="CH1825" s="418"/>
    </row>
    <row r="1826" spans="1:86" s="1362" customFormat="1">
      <c r="A1826" s="537" t="s">
        <v>39</v>
      </c>
      <c r="B1826" s="537" t="s">
        <v>39</v>
      </c>
      <c r="C1826" s="537" t="s">
        <v>736</v>
      </c>
      <c r="D1826" s="537">
        <v>2016</v>
      </c>
      <c r="E1826" s="1357" t="s">
        <v>24</v>
      </c>
      <c r="F1826" s="537" t="s">
        <v>101</v>
      </c>
      <c r="G1826" s="537" t="s">
        <v>753</v>
      </c>
      <c r="H1826" s="1358" t="s">
        <v>548</v>
      </c>
      <c r="I1826" s="1348" t="s">
        <v>2095</v>
      </c>
      <c r="J1826" s="537" t="s">
        <v>1079</v>
      </c>
      <c r="K1826" s="369">
        <v>0</v>
      </c>
      <c r="L1826" s="369">
        <v>6</v>
      </c>
      <c r="M1826" s="369">
        <v>0</v>
      </c>
      <c r="N1826" s="1359">
        <f t="shared" si="28"/>
        <v>6</v>
      </c>
      <c r="O1826" s="1360"/>
      <c r="P1826" s="1361"/>
      <c r="Q1826" s="1361"/>
      <c r="R1826" s="1361"/>
      <c r="S1826" s="1361"/>
      <c r="T1826" s="1361"/>
      <c r="U1826" s="1361"/>
      <c r="V1826" s="1361"/>
      <c r="W1826" s="1361"/>
      <c r="X1826" s="1361"/>
      <c r="Y1826" s="1361"/>
      <c r="Z1826" s="1361"/>
      <c r="AA1826" s="1361"/>
      <c r="AB1826" s="1361"/>
      <c r="AC1826" s="1361"/>
      <c r="AD1826" s="1361"/>
      <c r="AE1826" s="1361"/>
      <c r="AF1826" s="1361"/>
      <c r="AG1826" s="1361"/>
      <c r="AH1826" s="1361"/>
      <c r="AI1826" s="1361"/>
      <c r="AJ1826" s="1361"/>
      <c r="AK1826" s="1361"/>
      <c r="AL1826" s="1361"/>
      <c r="AM1826" s="1361"/>
      <c r="AN1826" s="1361"/>
      <c r="AO1826" s="1361"/>
      <c r="AP1826" s="1361"/>
      <c r="AQ1826" s="1361"/>
      <c r="AR1826" s="1361"/>
      <c r="AS1826" s="1361"/>
      <c r="AT1826" s="1361"/>
      <c r="AU1826" s="1361"/>
      <c r="AV1826" s="1361"/>
      <c r="AW1826" s="1361"/>
      <c r="AX1826" s="1361"/>
      <c r="AY1826" s="1361"/>
      <c r="AZ1826" s="1361"/>
      <c r="BA1826" s="310"/>
      <c r="BB1826" s="310"/>
      <c r="BC1826" s="418"/>
      <c r="BD1826" s="418"/>
      <c r="BE1826" s="419"/>
      <c r="BF1826" s="419"/>
      <c r="BG1826" s="418"/>
      <c r="BH1826" s="418"/>
      <c r="BI1826" s="418"/>
      <c r="BJ1826" s="418"/>
      <c r="BK1826" s="418"/>
      <c r="BL1826" s="418"/>
      <c r="BM1826" s="192"/>
      <c r="BN1826" s="418"/>
      <c r="BO1826" s="418"/>
      <c r="BP1826" s="418"/>
      <c r="BQ1826" s="418"/>
      <c r="BR1826" s="418"/>
      <c r="BS1826" s="418"/>
      <c r="BT1826" s="418"/>
      <c r="BU1826" s="418"/>
      <c r="BV1826" s="418"/>
      <c r="BW1826" s="418"/>
      <c r="BX1826" s="418"/>
      <c r="BY1826" s="418"/>
      <c r="BZ1826" s="418"/>
      <c r="CA1826" s="418"/>
      <c r="CB1826" s="418"/>
      <c r="CC1826" s="418"/>
      <c r="CD1826" s="418"/>
      <c r="CE1826" s="418"/>
      <c r="CF1826" s="418"/>
      <c r="CG1826" s="418"/>
      <c r="CH1826" s="418"/>
    </row>
    <row r="1827" spans="1:86" s="1362" customFormat="1">
      <c r="A1827" s="537" t="s">
        <v>39</v>
      </c>
      <c r="B1827" s="537" t="s">
        <v>39</v>
      </c>
      <c r="C1827" s="537" t="s">
        <v>736</v>
      </c>
      <c r="D1827" s="537">
        <v>2016</v>
      </c>
      <c r="E1827" s="1357" t="s">
        <v>24</v>
      </c>
      <c r="F1827" s="537" t="s">
        <v>101</v>
      </c>
      <c r="G1827" s="537" t="s">
        <v>753</v>
      </c>
      <c r="H1827" s="1358" t="s">
        <v>1122</v>
      </c>
      <c r="I1827" s="537" t="s">
        <v>2797</v>
      </c>
      <c r="J1827" s="537" t="s">
        <v>1079</v>
      </c>
      <c r="K1827" s="369">
        <v>0</v>
      </c>
      <c r="L1827" s="369">
        <v>64</v>
      </c>
      <c r="M1827" s="369">
        <v>0</v>
      </c>
      <c r="N1827" s="1359">
        <f t="shared" si="28"/>
        <v>64</v>
      </c>
      <c r="O1827" s="1360"/>
      <c r="P1827" s="1361"/>
      <c r="Q1827" s="1361"/>
      <c r="R1827" s="1361"/>
      <c r="S1827" s="1361"/>
      <c r="T1827" s="1361"/>
      <c r="U1827" s="1361"/>
      <c r="V1827" s="1361"/>
      <c r="W1827" s="1361"/>
      <c r="X1827" s="1361"/>
      <c r="Y1827" s="1361"/>
      <c r="Z1827" s="1361"/>
      <c r="AA1827" s="1361"/>
      <c r="AB1827" s="1361"/>
      <c r="AC1827" s="1361"/>
      <c r="AD1827" s="1361"/>
      <c r="AE1827" s="1361"/>
      <c r="AF1827" s="1361"/>
      <c r="AG1827" s="1361"/>
      <c r="AH1827" s="1361"/>
      <c r="AI1827" s="1361"/>
      <c r="AJ1827" s="1361"/>
      <c r="AK1827" s="1361"/>
      <c r="AL1827" s="1361"/>
      <c r="AM1827" s="1361"/>
      <c r="AN1827" s="1361"/>
      <c r="AO1827" s="1361"/>
      <c r="AP1827" s="1361"/>
      <c r="AQ1827" s="1361"/>
      <c r="AR1827" s="1361"/>
      <c r="AS1827" s="1361"/>
      <c r="AT1827" s="1361"/>
      <c r="AU1827" s="1361"/>
      <c r="AV1827" s="1361"/>
      <c r="AW1827" s="1361"/>
      <c r="AX1827" s="1361"/>
      <c r="AY1827" s="1361"/>
      <c r="AZ1827" s="1361"/>
      <c r="BA1827" s="310"/>
      <c r="BB1827" s="310"/>
      <c r="BC1827" s="418"/>
      <c r="BD1827" s="418"/>
      <c r="BE1827" s="419"/>
      <c r="BF1827" s="419"/>
      <c r="BG1827" s="418"/>
      <c r="BH1827" s="418"/>
      <c r="BI1827" s="418"/>
      <c r="BJ1827" s="418"/>
      <c r="BK1827" s="418"/>
      <c r="BL1827" s="418"/>
      <c r="BM1827" s="192"/>
      <c r="BN1827" s="418"/>
      <c r="BO1827" s="418"/>
      <c r="BP1827" s="418"/>
      <c r="BQ1827" s="418"/>
      <c r="BR1827" s="418"/>
      <c r="BS1827" s="418"/>
      <c r="BT1827" s="418"/>
      <c r="BU1827" s="418"/>
      <c r="BV1827" s="418"/>
      <c r="BW1827" s="418"/>
      <c r="BX1827" s="418"/>
      <c r="BY1827" s="418"/>
      <c r="BZ1827" s="418"/>
      <c r="CA1827" s="418"/>
      <c r="CB1827" s="418"/>
      <c r="CC1827" s="418"/>
      <c r="CD1827" s="418"/>
      <c r="CE1827" s="418"/>
      <c r="CF1827" s="418"/>
      <c r="CG1827" s="418"/>
      <c r="CH1827" s="418"/>
    </row>
    <row r="1828" spans="1:86" s="1362" customFormat="1">
      <c r="A1828" s="537" t="s">
        <v>39</v>
      </c>
      <c r="B1828" s="537" t="s">
        <v>39</v>
      </c>
      <c r="C1828" s="537" t="s">
        <v>736</v>
      </c>
      <c r="D1828" s="537">
        <v>2016</v>
      </c>
      <c r="E1828" s="1357" t="s">
        <v>24</v>
      </c>
      <c r="F1828" s="537" t="s">
        <v>101</v>
      </c>
      <c r="G1828" s="537" t="s">
        <v>753</v>
      </c>
      <c r="H1828" s="1358" t="s">
        <v>552</v>
      </c>
      <c r="I1828" s="1348" t="s">
        <v>2095</v>
      </c>
      <c r="J1828" s="537" t="s">
        <v>1079</v>
      </c>
      <c r="K1828" s="369">
        <v>0</v>
      </c>
      <c r="L1828" s="369">
        <v>51</v>
      </c>
      <c r="M1828" s="369">
        <v>0</v>
      </c>
      <c r="N1828" s="1359">
        <f t="shared" si="28"/>
        <v>51</v>
      </c>
      <c r="O1828" s="1360"/>
      <c r="P1828" s="1361"/>
      <c r="Q1828" s="1361"/>
      <c r="R1828" s="1361"/>
      <c r="S1828" s="1361"/>
      <c r="T1828" s="1361"/>
      <c r="U1828" s="1361"/>
      <c r="V1828" s="1361"/>
      <c r="W1828" s="1361"/>
      <c r="X1828" s="1361"/>
      <c r="Y1828" s="1361"/>
      <c r="Z1828" s="1361"/>
      <c r="AA1828" s="1361"/>
      <c r="AB1828" s="1361"/>
      <c r="AC1828" s="1361"/>
      <c r="AD1828" s="1361"/>
      <c r="AE1828" s="1361"/>
      <c r="AF1828" s="1361"/>
      <c r="AG1828" s="1361"/>
      <c r="AH1828" s="1361"/>
      <c r="AI1828" s="1361"/>
      <c r="AJ1828" s="1361"/>
      <c r="AK1828" s="1361"/>
      <c r="AL1828" s="1361"/>
      <c r="AM1828" s="1361"/>
      <c r="AN1828" s="1361"/>
      <c r="AO1828" s="1361"/>
      <c r="AP1828" s="1361"/>
      <c r="AQ1828" s="1361"/>
      <c r="AR1828" s="1361"/>
      <c r="AS1828" s="1361"/>
      <c r="AT1828" s="1361"/>
      <c r="AU1828" s="1361"/>
      <c r="AV1828" s="1361"/>
      <c r="AW1828" s="1361"/>
      <c r="AX1828" s="1361"/>
      <c r="AY1828" s="1361"/>
      <c r="AZ1828" s="1361"/>
      <c r="BA1828" s="310"/>
      <c r="BB1828" s="310"/>
      <c r="BC1828" s="418"/>
      <c r="BD1828" s="418"/>
      <c r="BE1828" s="419"/>
      <c r="BF1828" s="419"/>
      <c r="BG1828" s="418"/>
      <c r="BH1828" s="418"/>
      <c r="BI1828" s="418"/>
      <c r="BJ1828" s="418"/>
      <c r="BK1828" s="418"/>
      <c r="BL1828" s="418"/>
      <c r="BM1828" s="192"/>
      <c r="BN1828" s="418"/>
      <c r="BO1828" s="418"/>
      <c r="BP1828" s="418"/>
      <c r="BQ1828" s="418"/>
      <c r="BR1828" s="418"/>
      <c r="BS1828" s="418"/>
      <c r="BT1828" s="418"/>
      <c r="BU1828" s="418"/>
      <c r="BV1828" s="418"/>
      <c r="BW1828" s="418"/>
      <c r="BX1828" s="418"/>
      <c r="BY1828" s="418"/>
      <c r="BZ1828" s="418"/>
      <c r="CA1828" s="418"/>
      <c r="CB1828" s="418"/>
      <c r="CC1828" s="418"/>
      <c r="CD1828" s="418"/>
      <c r="CE1828" s="418"/>
      <c r="CF1828" s="418"/>
      <c r="CG1828" s="418"/>
      <c r="CH1828" s="418"/>
    </row>
    <row r="1829" spans="1:86" s="1362" customFormat="1">
      <c r="A1829" s="537" t="s">
        <v>39</v>
      </c>
      <c r="B1829" s="537" t="s">
        <v>39</v>
      </c>
      <c r="C1829" s="537" t="s">
        <v>736</v>
      </c>
      <c r="D1829" s="537">
        <v>2016</v>
      </c>
      <c r="E1829" s="1357" t="s">
        <v>24</v>
      </c>
      <c r="F1829" s="537" t="s">
        <v>101</v>
      </c>
      <c r="G1829" s="537" t="s">
        <v>753</v>
      </c>
      <c r="H1829" s="1358" t="s">
        <v>1124</v>
      </c>
      <c r="I1829" s="537" t="s">
        <v>2797</v>
      </c>
      <c r="J1829" s="537" t="s">
        <v>1079</v>
      </c>
      <c r="K1829" s="369">
        <v>0</v>
      </c>
      <c r="L1829" s="369">
        <v>105</v>
      </c>
      <c r="M1829" s="369">
        <v>0</v>
      </c>
      <c r="N1829" s="1359">
        <f t="shared" si="28"/>
        <v>105</v>
      </c>
      <c r="O1829" s="1360"/>
      <c r="P1829" s="1361"/>
      <c r="Q1829" s="1361"/>
      <c r="R1829" s="1361"/>
      <c r="S1829" s="1361"/>
      <c r="T1829" s="1361"/>
      <c r="U1829" s="1361"/>
      <c r="V1829" s="1361"/>
      <c r="W1829" s="1361"/>
      <c r="X1829" s="1361"/>
      <c r="Y1829" s="1361"/>
      <c r="Z1829" s="1361"/>
      <c r="AA1829" s="1361"/>
      <c r="AB1829" s="1361"/>
      <c r="AC1829" s="1361"/>
      <c r="AD1829" s="1361"/>
      <c r="AE1829" s="1361"/>
      <c r="AF1829" s="1361"/>
      <c r="AG1829" s="1361"/>
      <c r="AH1829" s="1361"/>
      <c r="AI1829" s="1361"/>
      <c r="AJ1829" s="1361"/>
      <c r="AK1829" s="1361"/>
      <c r="AL1829" s="1361"/>
      <c r="AM1829" s="1361"/>
      <c r="AN1829" s="1361"/>
      <c r="AO1829" s="1361"/>
      <c r="AP1829" s="1361"/>
      <c r="AQ1829" s="1361"/>
      <c r="AR1829" s="1361"/>
      <c r="AS1829" s="1361"/>
      <c r="AT1829" s="1361"/>
      <c r="AU1829" s="1361"/>
      <c r="AV1829" s="1361"/>
      <c r="AW1829" s="1361"/>
      <c r="AX1829" s="1361"/>
      <c r="AY1829" s="1361"/>
      <c r="AZ1829" s="1361"/>
      <c r="BA1829" s="310"/>
      <c r="BB1829" s="310"/>
      <c r="BC1829" s="418"/>
      <c r="BD1829" s="418"/>
      <c r="BE1829" s="419"/>
      <c r="BF1829" s="419"/>
      <c r="BG1829" s="418"/>
      <c r="BH1829" s="418"/>
      <c r="BI1829" s="418"/>
      <c r="BJ1829" s="418"/>
      <c r="BK1829" s="418"/>
      <c r="BL1829" s="418"/>
      <c r="BM1829" s="192"/>
      <c r="BN1829" s="418"/>
      <c r="BO1829" s="418"/>
      <c r="BP1829" s="418"/>
      <c r="BQ1829" s="418"/>
      <c r="BR1829" s="418"/>
      <c r="BS1829" s="418"/>
      <c r="BT1829" s="418"/>
      <c r="BU1829" s="418"/>
      <c r="BV1829" s="418"/>
      <c r="BW1829" s="418"/>
      <c r="BX1829" s="418"/>
      <c r="BY1829" s="418"/>
      <c r="BZ1829" s="418"/>
      <c r="CA1829" s="418"/>
      <c r="CB1829" s="418"/>
      <c r="CC1829" s="418"/>
      <c r="CD1829" s="418"/>
      <c r="CE1829" s="418"/>
      <c r="CF1829" s="418"/>
      <c r="CG1829" s="418"/>
      <c r="CH1829" s="418"/>
    </row>
    <row r="1830" spans="1:86" s="1362" customFormat="1">
      <c r="A1830" s="537" t="s">
        <v>39</v>
      </c>
      <c r="B1830" s="537" t="s">
        <v>39</v>
      </c>
      <c r="C1830" s="537" t="s">
        <v>736</v>
      </c>
      <c r="D1830" s="537">
        <v>2016</v>
      </c>
      <c r="E1830" s="1357" t="s">
        <v>24</v>
      </c>
      <c r="F1830" s="537" t="s">
        <v>101</v>
      </c>
      <c r="G1830" s="537" t="s">
        <v>753</v>
      </c>
      <c r="H1830" s="1358" t="s">
        <v>1145</v>
      </c>
      <c r="I1830" s="537" t="s">
        <v>2797</v>
      </c>
      <c r="J1830" s="537" t="s">
        <v>1079</v>
      </c>
      <c r="K1830" s="369">
        <v>0</v>
      </c>
      <c r="L1830" s="369">
        <v>1</v>
      </c>
      <c r="M1830" s="369">
        <v>0</v>
      </c>
      <c r="N1830" s="1359">
        <f t="shared" si="28"/>
        <v>1</v>
      </c>
      <c r="O1830" s="1360"/>
      <c r="P1830" s="1361"/>
      <c r="Q1830" s="1361"/>
      <c r="R1830" s="1361"/>
      <c r="S1830" s="1361"/>
      <c r="T1830" s="1361"/>
      <c r="U1830" s="1361"/>
      <c r="V1830" s="1361"/>
      <c r="W1830" s="1361"/>
      <c r="X1830" s="1361"/>
      <c r="Y1830" s="1361"/>
      <c r="Z1830" s="1361"/>
      <c r="AA1830" s="1361"/>
      <c r="AB1830" s="1361"/>
      <c r="AC1830" s="1361"/>
      <c r="AD1830" s="1361"/>
      <c r="AE1830" s="1361"/>
      <c r="AF1830" s="1361"/>
      <c r="AG1830" s="1361"/>
      <c r="AH1830" s="1361"/>
      <c r="AI1830" s="1361"/>
      <c r="AJ1830" s="1361"/>
      <c r="AK1830" s="1361"/>
      <c r="AL1830" s="1361"/>
      <c r="AM1830" s="1361"/>
      <c r="AN1830" s="1361"/>
      <c r="AO1830" s="1361"/>
      <c r="AP1830" s="1361"/>
      <c r="AQ1830" s="1361"/>
      <c r="AR1830" s="1361"/>
      <c r="AS1830" s="1361"/>
      <c r="AT1830" s="1361"/>
      <c r="AU1830" s="1361"/>
      <c r="AV1830" s="1361"/>
      <c r="AW1830" s="1361"/>
      <c r="AX1830" s="1361"/>
      <c r="AY1830" s="1361"/>
      <c r="AZ1830" s="1361"/>
      <c r="BA1830" s="310"/>
      <c r="BB1830" s="310"/>
      <c r="BC1830" s="418"/>
      <c r="BD1830" s="418"/>
      <c r="BE1830" s="419"/>
      <c r="BF1830" s="419"/>
      <c r="BG1830" s="418"/>
      <c r="BH1830" s="418"/>
      <c r="BI1830" s="418"/>
      <c r="BJ1830" s="418"/>
      <c r="BK1830" s="418"/>
      <c r="BL1830" s="418"/>
      <c r="BM1830" s="192"/>
      <c r="BN1830" s="418"/>
      <c r="BO1830" s="418"/>
      <c r="BP1830" s="418"/>
      <c r="BQ1830" s="418"/>
      <c r="BR1830" s="418"/>
      <c r="BS1830" s="418"/>
      <c r="BT1830" s="418"/>
      <c r="BU1830" s="418"/>
      <c r="BV1830" s="418"/>
      <c r="BW1830" s="418"/>
      <c r="BX1830" s="418"/>
      <c r="BY1830" s="418"/>
      <c r="BZ1830" s="418"/>
      <c r="CA1830" s="418"/>
      <c r="CB1830" s="418"/>
      <c r="CC1830" s="418"/>
      <c r="CD1830" s="418"/>
      <c r="CE1830" s="418"/>
      <c r="CF1830" s="418"/>
      <c r="CG1830" s="418"/>
      <c r="CH1830" s="418"/>
    </row>
    <row r="1831" spans="1:86" s="1362" customFormat="1">
      <c r="A1831" s="537" t="s">
        <v>39</v>
      </c>
      <c r="B1831" s="537" t="s">
        <v>39</v>
      </c>
      <c r="C1831" s="537" t="s">
        <v>736</v>
      </c>
      <c r="D1831" s="537">
        <v>2016</v>
      </c>
      <c r="E1831" s="1357" t="s">
        <v>24</v>
      </c>
      <c r="F1831" s="537" t="s">
        <v>101</v>
      </c>
      <c r="G1831" s="537" t="s">
        <v>753</v>
      </c>
      <c r="H1831" s="1358" t="s">
        <v>559</v>
      </c>
      <c r="I1831" s="537" t="s">
        <v>2797</v>
      </c>
      <c r="J1831" s="537" t="s">
        <v>1079</v>
      </c>
      <c r="K1831" s="369">
        <v>0</v>
      </c>
      <c r="L1831" s="369">
        <v>9</v>
      </c>
      <c r="M1831" s="369">
        <v>0</v>
      </c>
      <c r="N1831" s="1359">
        <f t="shared" si="28"/>
        <v>9</v>
      </c>
      <c r="O1831" s="1360"/>
      <c r="P1831" s="1361"/>
      <c r="Q1831" s="1361"/>
      <c r="R1831" s="1361"/>
      <c r="S1831" s="1361"/>
      <c r="T1831" s="1361"/>
      <c r="U1831" s="1361"/>
      <c r="V1831" s="1361"/>
      <c r="W1831" s="1361"/>
      <c r="X1831" s="1361"/>
      <c r="Y1831" s="1361"/>
      <c r="Z1831" s="1361"/>
      <c r="AA1831" s="1361"/>
      <c r="AB1831" s="1361"/>
      <c r="AC1831" s="1361"/>
      <c r="AD1831" s="1361"/>
      <c r="AE1831" s="1361"/>
      <c r="AF1831" s="1361"/>
      <c r="AG1831" s="1361"/>
      <c r="AH1831" s="1361"/>
      <c r="AI1831" s="1361"/>
      <c r="AJ1831" s="1361"/>
      <c r="AK1831" s="1361"/>
      <c r="AL1831" s="1361"/>
      <c r="AM1831" s="1361"/>
      <c r="AN1831" s="1361"/>
      <c r="AO1831" s="1361"/>
      <c r="AP1831" s="1361"/>
      <c r="AQ1831" s="1361"/>
      <c r="AR1831" s="1361"/>
      <c r="AS1831" s="1361"/>
      <c r="AT1831" s="1361"/>
      <c r="AU1831" s="1361"/>
      <c r="AV1831" s="1361"/>
      <c r="AW1831" s="1361"/>
      <c r="AX1831" s="1361"/>
      <c r="AY1831" s="1361"/>
      <c r="AZ1831" s="1361"/>
      <c r="BA1831" s="310"/>
      <c r="BB1831" s="310"/>
      <c r="BC1831" s="418"/>
      <c r="BD1831" s="418"/>
      <c r="BE1831" s="419"/>
      <c r="BF1831" s="419"/>
      <c r="BG1831" s="418"/>
      <c r="BH1831" s="418"/>
      <c r="BI1831" s="418"/>
      <c r="BJ1831" s="418"/>
      <c r="BK1831" s="418"/>
      <c r="BL1831" s="418"/>
      <c r="BM1831" s="192"/>
      <c r="BN1831" s="418"/>
      <c r="BO1831" s="418"/>
      <c r="BP1831" s="418"/>
      <c r="BQ1831" s="418"/>
      <c r="BR1831" s="418"/>
      <c r="BS1831" s="418"/>
      <c r="BT1831" s="418"/>
      <c r="BU1831" s="418"/>
      <c r="BV1831" s="418"/>
      <c r="BW1831" s="418"/>
      <c r="BX1831" s="418"/>
      <c r="BY1831" s="418"/>
      <c r="BZ1831" s="418"/>
      <c r="CA1831" s="418"/>
      <c r="CB1831" s="418"/>
      <c r="CC1831" s="418"/>
      <c r="CD1831" s="418"/>
      <c r="CE1831" s="418"/>
      <c r="CF1831" s="418"/>
      <c r="CG1831" s="418"/>
      <c r="CH1831" s="418"/>
    </row>
    <row r="1832" spans="1:86" s="1362" customFormat="1">
      <c r="A1832" s="537" t="s">
        <v>39</v>
      </c>
      <c r="B1832" s="537" t="s">
        <v>39</v>
      </c>
      <c r="C1832" s="537" t="s">
        <v>736</v>
      </c>
      <c r="D1832" s="537">
        <v>2016</v>
      </c>
      <c r="E1832" s="1357" t="s">
        <v>24</v>
      </c>
      <c r="F1832" s="537" t="s">
        <v>101</v>
      </c>
      <c r="G1832" s="537" t="s">
        <v>753</v>
      </c>
      <c r="H1832" s="1358" t="s">
        <v>590</v>
      </c>
      <c r="I1832" s="537" t="s">
        <v>2797</v>
      </c>
      <c r="J1832" s="537" t="s">
        <v>1079</v>
      </c>
      <c r="K1832" s="369">
        <v>0</v>
      </c>
      <c r="L1832" s="369">
        <v>108</v>
      </c>
      <c r="M1832" s="369">
        <v>0</v>
      </c>
      <c r="N1832" s="1359">
        <f t="shared" si="28"/>
        <v>108</v>
      </c>
      <c r="O1832" s="1360"/>
      <c r="P1832" s="1361"/>
      <c r="Q1832" s="1361"/>
      <c r="R1832" s="1361"/>
      <c r="S1832" s="1361"/>
      <c r="T1832" s="1361"/>
      <c r="U1832" s="1361"/>
      <c r="V1832" s="1361"/>
      <c r="W1832" s="1361"/>
      <c r="X1832" s="1361"/>
      <c r="Y1832" s="1361"/>
      <c r="Z1832" s="1361"/>
      <c r="AA1832" s="1361"/>
      <c r="AB1832" s="1361"/>
      <c r="AC1832" s="1361"/>
      <c r="AD1832" s="1361"/>
      <c r="AE1832" s="1361"/>
      <c r="AF1832" s="1361"/>
      <c r="AG1832" s="1361"/>
      <c r="AH1832" s="1361"/>
      <c r="AI1832" s="1361"/>
      <c r="AJ1832" s="1361"/>
      <c r="AK1832" s="1361"/>
      <c r="AL1832" s="1361"/>
      <c r="AM1832" s="1361"/>
      <c r="AN1832" s="1361"/>
      <c r="AO1832" s="1361"/>
      <c r="AP1832" s="1361"/>
      <c r="AQ1832" s="1361"/>
      <c r="AR1832" s="1361"/>
      <c r="AS1832" s="1361"/>
      <c r="AT1832" s="1361"/>
      <c r="AU1832" s="1361"/>
      <c r="AV1832" s="1361"/>
      <c r="AW1832" s="1361"/>
      <c r="AX1832" s="1361"/>
      <c r="AY1832" s="1361"/>
      <c r="AZ1832" s="1361"/>
      <c r="BA1832" s="310"/>
      <c r="BB1832" s="310"/>
      <c r="BC1832" s="418"/>
      <c r="BD1832" s="418"/>
      <c r="BE1832" s="419"/>
      <c r="BF1832" s="419"/>
      <c r="BG1832" s="418"/>
      <c r="BH1832" s="418"/>
      <c r="BI1832" s="418"/>
      <c r="BJ1832" s="418"/>
      <c r="BK1832" s="418"/>
      <c r="BL1832" s="418"/>
      <c r="BM1832" s="192"/>
      <c r="BN1832" s="418"/>
      <c r="BO1832" s="418"/>
      <c r="BP1832" s="418"/>
      <c r="BQ1832" s="418"/>
      <c r="BR1832" s="418"/>
      <c r="BS1832" s="418"/>
      <c r="BT1832" s="418"/>
      <c r="BU1832" s="418"/>
      <c r="BV1832" s="418"/>
      <c r="BW1832" s="418"/>
      <c r="BX1832" s="418"/>
      <c r="BY1832" s="418"/>
      <c r="BZ1832" s="418"/>
      <c r="CA1832" s="418"/>
      <c r="CB1832" s="418"/>
      <c r="CC1832" s="418"/>
      <c r="CD1832" s="418"/>
      <c r="CE1832" s="418"/>
      <c r="CF1832" s="418"/>
      <c r="CG1832" s="418"/>
      <c r="CH1832" s="418"/>
    </row>
    <row r="1833" spans="1:86" s="1362" customFormat="1">
      <c r="A1833" s="537" t="s">
        <v>39</v>
      </c>
      <c r="B1833" s="537" t="s">
        <v>39</v>
      </c>
      <c r="C1833" s="537" t="s">
        <v>736</v>
      </c>
      <c r="D1833" s="537">
        <v>2016</v>
      </c>
      <c r="E1833" s="1357" t="s">
        <v>24</v>
      </c>
      <c r="F1833" s="537" t="s">
        <v>101</v>
      </c>
      <c r="G1833" s="537" t="s">
        <v>753</v>
      </c>
      <c r="H1833" s="1358" t="s">
        <v>1150</v>
      </c>
      <c r="I1833" s="537" t="s">
        <v>2797</v>
      </c>
      <c r="J1833" s="537" t="s">
        <v>1079</v>
      </c>
      <c r="K1833" s="369">
        <v>0</v>
      </c>
      <c r="L1833" s="369">
        <v>5</v>
      </c>
      <c r="M1833" s="369">
        <v>0</v>
      </c>
      <c r="N1833" s="1359">
        <f t="shared" si="28"/>
        <v>5</v>
      </c>
      <c r="O1833" s="1360"/>
      <c r="P1833" s="1361"/>
      <c r="Q1833" s="1361"/>
      <c r="R1833" s="1361"/>
      <c r="S1833" s="1361"/>
      <c r="T1833" s="1361"/>
      <c r="U1833" s="1361"/>
      <c r="V1833" s="1361"/>
      <c r="W1833" s="1361"/>
      <c r="X1833" s="1361"/>
      <c r="Y1833" s="1361"/>
      <c r="Z1833" s="1361"/>
      <c r="AA1833" s="1361"/>
      <c r="AB1833" s="1361"/>
      <c r="AC1833" s="1361"/>
      <c r="AD1833" s="1361"/>
      <c r="AE1833" s="1361"/>
      <c r="AF1833" s="1361"/>
      <c r="AG1833" s="1361"/>
      <c r="AH1833" s="1361"/>
      <c r="AI1833" s="1361"/>
      <c r="AJ1833" s="1361"/>
      <c r="AK1833" s="1361"/>
      <c r="AL1833" s="1361"/>
      <c r="AM1833" s="1361"/>
      <c r="AN1833" s="1361"/>
      <c r="AO1833" s="1361"/>
      <c r="AP1833" s="1361"/>
      <c r="AQ1833" s="1361"/>
      <c r="AR1833" s="1361"/>
      <c r="AS1833" s="1361"/>
      <c r="AT1833" s="1361"/>
      <c r="AU1833" s="1361"/>
      <c r="AV1833" s="1361"/>
      <c r="AW1833" s="1361"/>
      <c r="AX1833" s="1361"/>
      <c r="AY1833" s="1361"/>
      <c r="AZ1833" s="1361"/>
      <c r="BA1833" s="310"/>
      <c r="BB1833" s="310"/>
      <c r="BC1833" s="418"/>
      <c r="BD1833" s="418"/>
      <c r="BE1833" s="419"/>
      <c r="BF1833" s="419"/>
      <c r="BG1833" s="418"/>
      <c r="BH1833" s="418"/>
      <c r="BI1833" s="418"/>
      <c r="BJ1833" s="418"/>
      <c r="BK1833" s="418"/>
      <c r="BL1833" s="418"/>
      <c r="BM1833" s="192"/>
      <c r="BN1833" s="418"/>
      <c r="BO1833" s="418"/>
      <c r="BP1833" s="418"/>
      <c r="BQ1833" s="418"/>
      <c r="BR1833" s="418"/>
      <c r="BS1833" s="418"/>
      <c r="BT1833" s="418"/>
      <c r="BU1833" s="418"/>
      <c r="BV1833" s="418"/>
      <c r="BW1833" s="418"/>
      <c r="BX1833" s="418"/>
      <c r="BY1833" s="418"/>
      <c r="BZ1833" s="418"/>
      <c r="CA1833" s="418"/>
      <c r="CB1833" s="418"/>
      <c r="CC1833" s="418"/>
      <c r="CD1833" s="418"/>
      <c r="CE1833" s="418"/>
      <c r="CF1833" s="418"/>
      <c r="CG1833" s="418"/>
      <c r="CH1833" s="418"/>
    </row>
    <row r="1834" spans="1:86" s="1362" customFormat="1">
      <c r="A1834" s="537" t="s">
        <v>39</v>
      </c>
      <c r="B1834" s="537" t="s">
        <v>39</v>
      </c>
      <c r="C1834" s="537" t="s">
        <v>736</v>
      </c>
      <c r="D1834" s="537">
        <v>2016</v>
      </c>
      <c r="E1834" s="1357" t="s">
        <v>24</v>
      </c>
      <c r="F1834" s="537" t="s">
        <v>101</v>
      </c>
      <c r="G1834" s="537" t="s">
        <v>753</v>
      </c>
      <c r="H1834" s="1358" t="s">
        <v>1151</v>
      </c>
      <c r="I1834" s="537" t="s">
        <v>2797</v>
      </c>
      <c r="J1834" s="537" t="s">
        <v>1079</v>
      </c>
      <c r="K1834" s="369">
        <v>0</v>
      </c>
      <c r="L1834" s="369">
        <v>32</v>
      </c>
      <c r="M1834" s="369">
        <v>0</v>
      </c>
      <c r="N1834" s="1359">
        <f t="shared" si="28"/>
        <v>32</v>
      </c>
      <c r="O1834" s="1360"/>
      <c r="P1834" s="1361"/>
      <c r="Q1834" s="1361"/>
      <c r="R1834" s="1361"/>
      <c r="S1834" s="1361"/>
      <c r="T1834" s="1361"/>
      <c r="U1834" s="1361"/>
      <c r="V1834" s="1361"/>
      <c r="W1834" s="1361"/>
      <c r="X1834" s="1361"/>
      <c r="Y1834" s="1361"/>
      <c r="Z1834" s="1361"/>
      <c r="AA1834" s="1361"/>
      <c r="AB1834" s="1361"/>
      <c r="AC1834" s="1361"/>
      <c r="AD1834" s="1361"/>
      <c r="AE1834" s="1361"/>
      <c r="AF1834" s="1361"/>
      <c r="AG1834" s="1361"/>
      <c r="AH1834" s="1361"/>
      <c r="AI1834" s="1361"/>
      <c r="AJ1834" s="1361"/>
      <c r="AK1834" s="1361"/>
      <c r="AL1834" s="1361"/>
      <c r="AM1834" s="1361"/>
      <c r="AN1834" s="1361"/>
      <c r="AO1834" s="1361"/>
      <c r="AP1834" s="1361"/>
      <c r="AQ1834" s="1361"/>
      <c r="AR1834" s="1361"/>
      <c r="AS1834" s="1361"/>
      <c r="AT1834" s="1361"/>
      <c r="AU1834" s="1361"/>
      <c r="AV1834" s="1361"/>
      <c r="AW1834" s="1361"/>
      <c r="AX1834" s="1361"/>
      <c r="AY1834" s="1361"/>
      <c r="AZ1834" s="1361"/>
      <c r="BA1834" s="310"/>
      <c r="BB1834" s="310"/>
      <c r="BC1834" s="418"/>
      <c r="BD1834" s="418"/>
      <c r="BE1834" s="419"/>
      <c r="BF1834" s="419"/>
      <c r="BG1834" s="418"/>
      <c r="BH1834" s="418"/>
      <c r="BI1834" s="418"/>
      <c r="BJ1834" s="418"/>
      <c r="BK1834" s="418"/>
      <c r="BL1834" s="418"/>
      <c r="BM1834" s="192"/>
      <c r="BN1834" s="418"/>
      <c r="BO1834" s="418"/>
      <c r="BP1834" s="418"/>
      <c r="BQ1834" s="418"/>
      <c r="BR1834" s="418"/>
      <c r="BS1834" s="418"/>
      <c r="BT1834" s="418"/>
      <c r="BU1834" s="418"/>
      <c r="BV1834" s="418"/>
      <c r="BW1834" s="418"/>
      <c r="BX1834" s="418"/>
      <c r="BY1834" s="418"/>
      <c r="BZ1834" s="418"/>
      <c r="CA1834" s="418"/>
      <c r="CB1834" s="418"/>
      <c r="CC1834" s="418"/>
      <c r="CD1834" s="418"/>
      <c r="CE1834" s="418"/>
      <c r="CF1834" s="418"/>
      <c r="CG1834" s="418"/>
      <c r="CH1834" s="418"/>
    </row>
    <row r="1835" spans="1:86" s="1362" customFormat="1">
      <c r="A1835" s="537" t="s">
        <v>39</v>
      </c>
      <c r="B1835" s="537" t="s">
        <v>39</v>
      </c>
      <c r="C1835" s="537" t="s">
        <v>736</v>
      </c>
      <c r="D1835" s="537">
        <v>2016</v>
      </c>
      <c r="E1835" s="1357" t="s">
        <v>24</v>
      </c>
      <c r="F1835" s="537" t="s">
        <v>101</v>
      </c>
      <c r="G1835" s="537" t="s">
        <v>753</v>
      </c>
      <c r="H1835" s="1358" t="s">
        <v>1159</v>
      </c>
      <c r="I1835" s="537" t="s">
        <v>2797</v>
      </c>
      <c r="J1835" s="537" t="s">
        <v>1079</v>
      </c>
      <c r="K1835" s="369">
        <v>0</v>
      </c>
      <c r="L1835" s="369">
        <v>335</v>
      </c>
      <c r="M1835" s="369">
        <v>0</v>
      </c>
      <c r="N1835" s="1359">
        <f t="shared" si="28"/>
        <v>335</v>
      </c>
      <c r="O1835" s="1360"/>
      <c r="P1835" s="1361"/>
      <c r="Q1835" s="1361"/>
      <c r="R1835" s="1361"/>
      <c r="S1835" s="1361"/>
      <c r="T1835" s="1361"/>
      <c r="U1835" s="1361"/>
      <c r="V1835" s="1361"/>
      <c r="W1835" s="1361"/>
      <c r="X1835" s="1361"/>
      <c r="Y1835" s="1361"/>
      <c r="Z1835" s="1361"/>
      <c r="AA1835" s="1361"/>
      <c r="AB1835" s="1361"/>
      <c r="AC1835" s="1361"/>
      <c r="AD1835" s="1361"/>
      <c r="AE1835" s="1361"/>
      <c r="AF1835" s="1361"/>
      <c r="AG1835" s="1361"/>
      <c r="AH1835" s="1361"/>
      <c r="AI1835" s="1361"/>
      <c r="AJ1835" s="1361"/>
      <c r="AK1835" s="1361"/>
      <c r="AL1835" s="1361"/>
      <c r="AM1835" s="1361"/>
      <c r="AN1835" s="1361"/>
      <c r="AO1835" s="1361"/>
      <c r="AP1835" s="1361"/>
      <c r="AQ1835" s="1361"/>
      <c r="AR1835" s="1361"/>
      <c r="AS1835" s="1361"/>
      <c r="AT1835" s="1361"/>
      <c r="AU1835" s="1361"/>
      <c r="AV1835" s="1361"/>
      <c r="AW1835" s="1361"/>
      <c r="AX1835" s="1361"/>
      <c r="AY1835" s="1361"/>
      <c r="AZ1835" s="1361"/>
      <c r="BA1835" s="310"/>
      <c r="BB1835" s="310"/>
      <c r="BC1835" s="418"/>
      <c r="BD1835" s="418"/>
      <c r="BE1835" s="419"/>
      <c r="BF1835" s="419"/>
      <c r="BG1835" s="418"/>
      <c r="BH1835" s="418"/>
      <c r="BI1835" s="418"/>
      <c r="BJ1835" s="418"/>
      <c r="BK1835" s="418"/>
      <c r="BL1835" s="418"/>
      <c r="BM1835" s="192"/>
      <c r="BN1835" s="418"/>
      <c r="BO1835" s="418"/>
      <c r="BP1835" s="418"/>
      <c r="BQ1835" s="418"/>
      <c r="BR1835" s="418"/>
      <c r="BS1835" s="418"/>
      <c r="BT1835" s="418"/>
      <c r="BU1835" s="418"/>
      <c r="BV1835" s="418"/>
      <c r="BW1835" s="418"/>
      <c r="BX1835" s="418"/>
      <c r="BY1835" s="418"/>
      <c r="BZ1835" s="418"/>
      <c r="CA1835" s="418"/>
      <c r="CB1835" s="418"/>
      <c r="CC1835" s="418"/>
      <c r="CD1835" s="418"/>
      <c r="CE1835" s="418"/>
      <c r="CF1835" s="418"/>
      <c r="CG1835" s="418"/>
      <c r="CH1835" s="418"/>
    </row>
    <row r="1836" spans="1:86" s="1362" customFormat="1">
      <c r="A1836" s="537" t="s">
        <v>39</v>
      </c>
      <c r="B1836" s="537" t="s">
        <v>39</v>
      </c>
      <c r="C1836" s="537" t="s">
        <v>736</v>
      </c>
      <c r="D1836" s="537">
        <v>2016</v>
      </c>
      <c r="E1836" s="1357" t="s">
        <v>24</v>
      </c>
      <c r="F1836" s="537" t="s">
        <v>101</v>
      </c>
      <c r="G1836" s="537" t="s">
        <v>753</v>
      </c>
      <c r="H1836" s="1358" t="s">
        <v>1126</v>
      </c>
      <c r="I1836" s="537" t="s">
        <v>2797</v>
      </c>
      <c r="J1836" s="537" t="s">
        <v>1079</v>
      </c>
      <c r="K1836" s="369">
        <v>0</v>
      </c>
      <c r="L1836" s="369">
        <v>555</v>
      </c>
      <c r="M1836" s="369">
        <v>0</v>
      </c>
      <c r="N1836" s="1359">
        <f t="shared" si="28"/>
        <v>555</v>
      </c>
      <c r="O1836" s="1360"/>
      <c r="P1836" s="1361"/>
      <c r="Q1836" s="1361"/>
      <c r="R1836" s="1361"/>
      <c r="S1836" s="1361"/>
      <c r="T1836" s="1361"/>
      <c r="U1836" s="1361"/>
      <c r="V1836" s="1361"/>
      <c r="W1836" s="1361"/>
      <c r="X1836" s="1361"/>
      <c r="Y1836" s="1361"/>
      <c r="Z1836" s="1361"/>
      <c r="AA1836" s="1361"/>
      <c r="AB1836" s="1361"/>
      <c r="AC1836" s="1361"/>
      <c r="AD1836" s="1361"/>
      <c r="AE1836" s="1361"/>
      <c r="AF1836" s="1361"/>
      <c r="AG1836" s="1361"/>
      <c r="AH1836" s="1361"/>
      <c r="AI1836" s="1361"/>
      <c r="AJ1836" s="1361"/>
      <c r="AK1836" s="1361"/>
      <c r="AL1836" s="1361"/>
      <c r="AM1836" s="1361"/>
      <c r="AN1836" s="1361"/>
      <c r="AO1836" s="1361"/>
      <c r="AP1836" s="1361"/>
      <c r="AQ1836" s="1361"/>
      <c r="AR1836" s="1361"/>
      <c r="AS1836" s="1361"/>
      <c r="AT1836" s="1361"/>
      <c r="AU1836" s="1361"/>
      <c r="AV1836" s="1361"/>
      <c r="AW1836" s="1361"/>
      <c r="AX1836" s="1361"/>
      <c r="AY1836" s="1361"/>
      <c r="AZ1836" s="1361"/>
      <c r="BA1836" s="310"/>
      <c r="BB1836" s="310"/>
      <c r="BC1836" s="418"/>
      <c r="BD1836" s="418"/>
      <c r="BE1836" s="419"/>
      <c r="BF1836" s="419"/>
      <c r="BG1836" s="418"/>
      <c r="BH1836" s="418"/>
      <c r="BI1836" s="418"/>
      <c r="BJ1836" s="418"/>
      <c r="BK1836" s="418"/>
      <c r="BL1836" s="418"/>
      <c r="BM1836" s="192"/>
      <c r="BN1836" s="418"/>
      <c r="BO1836" s="418"/>
      <c r="BP1836" s="418"/>
      <c r="BQ1836" s="418"/>
      <c r="BR1836" s="418"/>
      <c r="BS1836" s="418"/>
      <c r="BT1836" s="418"/>
      <c r="BU1836" s="418"/>
      <c r="BV1836" s="418"/>
      <c r="BW1836" s="418"/>
      <c r="BX1836" s="418"/>
      <c r="BY1836" s="418"/>
      <c r="BZ1836" s="418"/>
      <c r="CA1836" s="418"/>
      <c r="CB1836" s="418"/>
      <c r="CC1836" s="418"/>
      <c r="CD1836" s="418"/>
      <c r="CE1836" s="418"/>
      <c r="CF1836" s="418"/>
      <c r="CG1836" s="418"/>
      <c r="CH1836" s="418"/>
    </row>
    <row r="1837" spans="1:86" s="1362" customFormat="1">
      <c r="A1837" s="537" t="s">
        <v>39</v>
      </c>
      <c r="B1837" s="537" t="s">
        <v>39</v>
      </c>
      <c r="C1837" s="537" t="s">
        <v>736</v>
      </c>
      <c r="D1837" s="537">
        <v>2016</v>
      </c>
      <c r="E1837" s="1357" t="s">
        <v>24</v>
      </c>
      <c r="F1837" s="537" t="s">
        <v>101</v>
      </c>
      <c r="G1837" s="537" t="s">
        <v>753</v>
      </c>
      <c r="H1837" s="1358" t="s">
        <v>1152</v>
      </c>
      <c r="I1837" s="537" t="s">
        <v>2797</v>
      </c>
      <c r="J1837" s="537" t="s">
        <v>1079</v>
      </c>
      <c r="K1837" s="369">
        <v>0</v>
      </c>
      <c r="L1837" s="369">
        <v>18</v>
      </c>
      <c r="M1837" s="369">
        <v>0</v>
      </c>
      <c r="N1837" s="1359">
        <f t="shared" si="28"/>
        <v>18</v>
      </c>
      <c r="O1837" s="1360"/>
      <c r="P1837" s="1361"/>
      <c r="Q1837" s="1361"/>
      <c r="R1837" s="1361"/>
      <c r="S1837" s="1361"/>
      <c r="T1837" s="1361"/>
      <c r="U1837" s="1361"/>
      <c r="V1837" s="1361"/>
      <c r="W1837" s="1361"/>
      <c r="X1837" s="1361"/>
      <c r="Y1837" s="1361"/>
      <c r="Z1837" s="1361"/>
      <c r="AA1837" s="1361"/>
      <c r="AB1837" s="1361"/>
      <c r="AC1837" s="1361"/>
      <c r="AD1837" s="1361"/>
      <c r="AE1837" s="1361"/>
      <c r="AF1837" s="1361"/>
      <c r="AG1837" s="1361"/>
      <c r="AH1837" s="1361"/>
      <c r="AI1837" s="1361"/>
      <c r="AJ1837" s="1361"/>
      <c r="AK1837" s="1361"/>
      <c r="AL1837" s="1361"/>
      <c r="AM1837" s="1361"/>
      <c r="AN1837" s="1361"/>
      <c r="AO1837" s="1361"/>
      <c r="AP1837" s="1361"/>
      <c r="AQ1837" s="1361"/>
      <c r="AR1837" s="1361"/>
      <c r="AS1837" s="1361"/>
      <c r="AT1837" s="1361"/>
      <c r="AU1837" s="1361"/>
      <c r="AV1837" s="1361"/>
      <c r="AW1837" s="1361"/>
      <c r="AX1837" s="1361"/>
      <c r="AY1837" s="1361"/>
      <c r="AZ1837" s="1361"/>
      <c r="BA1837" s="310"/>
      <c r="BB1837" s="310"/>
      <c r="BC1837" s="418"/>
      <c r="BD1837" s="418"/>
      <c r="BE1837" s="419"/>
      <c r="BF1837" s="419"/>
      <c r="BG1837" s="418"/>
      <c r="BH1837" s="418"/>
      <c r="BI1837" s="418"/>
      <c r="BJ1837" s="418"/>
      <c r="BK1837" s="418"/>
      <c r="BL1837" s="418"/>
      <c r="BM1837" s="192"/>
      <c r="BN1837" s="418"/>
      <c r="BO1837" s="418"/>
      <c r="BP1837" s="418"/>
      <c r="BQ1837" s="418"/>
      <c r="BR1837" s="418"/>
      <c r="BS1837" s="418"/>
      <c r="BT1837" s="418"/>
      <c r="BU1837" s="418"/>
      <c r="BV1837" s="418"/>
      <c r="BW1837" s="418"/>
      <c r="BX1837" s="418"/>
      <c r="BY1837" s="418"/>
      <c r="BZ1837" s="418"/>
      <c r="CA1837" s="418"/>
      <c r="CB1837" s="418"/>
      <c r="CC1837" s="418"/>
      <c r="CD1837" s="418"/>
      <c r="CE1837" s="418"/>
      <c r="CF1837" s="418"/>
      <c r="CG1837" s="418"/>
      <c r="CH1837" s="418"/>
    </row>
    <row r="1838" spans="1:86" s="1362" customFormat="1">
      <c r="A1838" s="537" t="s">
        <v>39</v>
      </c>
      <c r="B1838" s="537" t="s">
        <v>39</v>
      </c>
      <c r="C1838" s="537" t="s">
        <v>736</v>
      </c>
      <c r="D1838" s="537">
        <v>2016</v>
      </c>
      <c r="E1838" s="1357" t="s">
        <v>24</v>
      </c>
      <c r="F1838" s="537" t="s">
        <v>101</v>
      </c>
      <c r="G1838" s="537" t="s">
        <v>753</v>
      </c>
      <c r="H1838" s="1358" t="s">
        <v>599</v>
      </c>
      <c r="I1838" s="1348" t="s">
        <v>2095</v>
      </c>
      <c r="J1838" s="537" t="s">
        <v>1079</v>
      </c>
      <c r="K1838" s="369">
        <v>0</v>
      </c>
      <c r="L1838" s="369">
        <v>230</v>
      </c>
      <c r="M1838" s="369">
        <v>0</v>
      </c>
      <c r="N1838" s="1359">
        <f t="shared" si="28"/>
        <v>230</v>
      </c>
      <c r="O1838" s="1360"/>
      <c r="P1838" s="1361"/>
      <c r="Q1838" s="1361"/>
      <c r="R1838" s="1361"/>
      <c r="S1838" s="1361"/>
      <c r="T1838" s="1361"/>
      <c r="U1838" s="1361"/>
      <c r="V1838" s="1361"/>
      <c r="W1838" s="1361"/>
      <c r="X1838" s="1361"/>
      <c r="Y1838" s="1361"/>
      <c r="Z1838" s="1361"/>
      <c r="AA1838" s="1361"/>
      <c r="AB1838" s="1361"/>
      <c r="AC1838" s="1361"/>
      <c r="AD1838" s="1361"/>
      <c r="AE1838" s="1361"/>
      <c r="AF1838" s="1361"/>
      <c r="AG1838" s="1361"/>
      <c r="AH1838" s="1361"/>
      <c r="AI1838" s="1361"/>
      <c r="AJ1838" s="1361"/>
      <c r="AK1838" s="1361"/>
      <c r="AL1838" s="1361"/>
      <c r="AM1838" s="1361"/>
      <c r="AN1838" s="1361"/>
      <c r="AO1838" s="1361"/>
      <c r="AP1838" s="1361"/>
      <c r="AQ1838" s="1361"/>
      <c r="AR1838" s="1361"/>
      <c r="AS1838" s="1361"/>
      <c r="AT1838" s="1361"/>
      <c r="AU1838" s="1361"/>
      <c r="AV1838" s="1361"/>
      <c r="AW1838" s="1361"/>
      <c r="AX1838" s="1361"/>
      <c r="AY1838" s="1361"/>
      <c r="AZ1838" s="1361"/>
      <c r="BA1838" s="310"/>
      <c r="BB1838" s="310"/>
      <c r="BC1838" s="418"/>
      <c r="BD1838" s="418"/>
      <c r="BE1838" s="419"/>
      <c r="BF1838" s="419"/>
      <c r="BG1838" s="418"/>
      <c r="BH1838" s="418"/>
      <c r="BI1838" s="418"/>
      <c r="BJ1838" s="418"/>
      <c r="BK1838" s="418"/>
      <c r="BL1838" s="418"/>
      <c r="BM1838" s="192"/>
      <c r="BN1838" s="418"/>
      <c r="BO1838" s="418"/>
      <c r="BP1838" s="418"/>
      <c r="BQ1838" s="418"/>
      <c r="BR1838" s="418"/>
      <c r="BS1838" s="418"/>
      <c r="BT1838" s="418"/>
      <c r="BU1838" s="418"/>
      <c r="BV1838" s="418"/>
      <c r="BW1838" s="418"/>
      <c r="BX1838" s="418"/>
      <c r="BY1838" s="418"/>
      <c r="BZ1838" s="418"/>
      <c r="CA1838" s="418"/>
      <c r="CB1838" s="418"/>
      <c r="CC1838" s="418"/>
      <c r="CD1838" s="418"/>
      <c r="CE1838" s="418"/>
      <c r="CF1838" s="418"/>
      <c r="CG1838" s="418"/>
      <c r="CH1838" s="418"/>
    </row>
    <row r="1839" spans="1:86" s="1362" customFormat="1">
      <c r="A1839" s="537" t="s">
        <v>39</v>
      </c>
      <c r="B1839" s="537" t="s">
        <v>39</v>
      </c>
      <c r="C1839" s="537" t="s">
        <v>736</v>
      </c>
      <c r="D1839" s="537">
        <v>2016</v>
      </c>
      <c r="E1839" s="1357" t="s">
        <v>24</v>
      </c>
      <c r="F1839" s="537" t="s">
        <v>101</v>
      </c>
      <c r="G1839" s="537" t="s">
        <v>753</v>
      </c>
      <c r="H1839" s="1358" t="s">
        <v>1128</v>
      </c>
      <c r="I1839" s="537" t="s">
        <v>2797</v>
      </c>
      <c r="J1839" s="537" t="s">
        <v>1079</v>
      </c>
      <c r="K1839" s="369">
        <v>0</v>
      </c>
      <c r="L1839" s="369">
        <v>210</v>
      </c>
      <c r="M1839" s="369">
        <v>0</v>
      </c>
      <c r="N1839" s="1359">
        <f t="shared" si="28"/>
        <v>210</v>
      </c>
      <c r="O1839" s="1360"/>
      <c r="P1839" s="1361"/>
      <c r="Q1839" s="1361"/>
      <c r="R1839" s="1361"/>
      <c r="S1839" s="1361"/>
      <c r="T1839" s="1361"/>
      <c r="U1839" s="1361"/>
      <c r="V1839" s="1361"/>
      <c r="W1839" s="1361"/>
      <c r="X1839" s="1361"/>
      <c r="Y1839" s="1361"/>
      <c r="Z1839" s="1361"/>
      <c r="AA1839" s="1361"/>
      <c r="AB1839" s="1361"/>
      <c r="AC1839" s="1361"/>
      <c r="AD1839" s="1361"/>
      <c r="AE1839" s="1361"/>
      <c r="AF1839" s="1361"/>
      <c r="AG1839" s="1361"/>
      <c r="AH1839" s="1361"/>
      <c r="AI1839" s="1361"/>
      <c r="AJ1839" s="1361"/>
      <c r="AK1839" s="1361"/>
      <c r="AL1839" s="1361"/>
      <c r="AM1839" s="1361"/>
      <c r="AN1839" s="1361"/>
      <c r="AO1839" s="1361"/>
      <c r="AP1839" s="1361"/>
      <c r="AQ1839" s="1361"/>
      <c r="AR1839" s="1361"/>
      <c r="AS1839" s="1361"/>
      <c r="AT1839" s="1361"/>
      <c r="AU1839" s="1361"/>
      <c r="AV1839" s="1361"/>
      <c r="AW1839" s="1361"/>
      <c r="AX1839" s="1361"/>
      <c r="AY1839" s="1361"/>
      <c r="AZ1839" s="1361"/>
      <c r="BA1839" s="310"/>
      <c r="BB1839" s="310"/>
      <c r="BC1839" s="418"/>
      <c r="BD1839" s="418"/>
      <c r="BE1839" s="419"/>
      <c r="BF1839" s="419"/>
      <c r="BG1839" s="418"/>
      <c r="BH1839" s="418"/>
      <c r="BI1839" s="418"/>
      <c r="BJ1839" s="418"/>
      <c r="BK1839" s="418"/>
      <c r="BL1839" s="418"/>
      <c r="BM1839" s="192"/>
      <c r="BN1839" s="418"/>
      <c r="BO1839" s="418"/>
      <c r="BP1839" s="418"/>
      <c r="BQ1839" s="418"/>
      <c r="BR1839" s="418"/>
      <c r="BS1839" s="418"/>
      <c r="BT1839" s="418"/>
      <c r="BU1839" s="418"/>
      <c r="BV1839" s="418"/>
      <c r="BW1839" s="418"/>
      <c r="BX1839" s="418"/>
      <c r="BY1839" s="418"/>
      <c r="BZ1839" s="418"/>
      <c r="CA1839" s="418"/>
      <c r="CB1839" s="418"/>
      <c r="CC1839" s="418"/>
      <c r="CD1839" s="418"/>
      <c r="CE1839" s="418"/>
      <c r="CF1839" s="418"/>
      <c r="CG1839" s="418"/>
      <c r="CH1839" s="418"/>
    </row>
    <row r="1840" spans="1:86" s="1362" customFormat="1">
      <c r="A1840" s="537" t="s">
        <v>39</v>
      </c>
      <c r="B1840" s="537" t="s">
        <v>39</v>
      </c>
      <c r="C1840" s="537" t="s">
        <v>736</v>
      </c>
      <c r="D1840" s="537">
        <v>2016</v>
      </c>
      <c r="E1840" s="1357" t="s">
        <v>24</v>
      </c>
      <c r="F1840" s="537" t="s">
        <v>101</v>
      </c>
      <c r="G1840" s="537" t="s">
        <v>753</v>
      </c>
      <c r="H1840" s="1358" t="s">
        <v>1161</v>
      </c>
      <c r="I1840" s="537" t="s">
        <v>2797</v>
      </c>
      <c r="J1840" s="537" t="s">
        <v>1079</v>
      </c>
      <c r="K1840" s="369">
        <v>0</v>
      </c>
      <c r="L1840" s="369">
        <v>345</v>
      </c>
      <c r="M1840" s="369">
        <v>0</v>
      </c>
      <c r="N1840" s="1359">
        <f t="shared" si="28"/>
        <v>345</v>
      </c>
      <c r="O1840" s="1360"/>
      <c r="P1840" s="1361"/>
      <c r="Q1840" s="1361"/>
      <c r="R1840" s="1361"/>
      <c r="S1840" s="1361"/>
      <c r="T1840" s="1361"/>
      <c r="U1840" s="1361"/>
      <c r="V1840" s="1361"/>
      <c r="W1840" s="1361"/>
      <c r="X1840" s="1361"/>
      <c r="Y1840" s="1361"/>
      <c r="Z1840" s="1361"/>
      <c r="AA1840" s="1361"/>
      <c r="AB1840" s="1361"/>
      <c r="AC1840" s="1361"/>
      <c r="AD1840" s="1361"/>
      <c r="AE1840" s="1361"/>
      <c r="AF1840" s="1361"/>
      <c r="AG1840" s="1361"/>
      <c r="AH1840" s="1361"/>
      <c r="AI1840" s="1361"/>
      <c r="AJ1840" s="1361"/>
      <c r="AK1840" s="1361"/>
      <c r="AL1840" s="1361"/>
      <c r="AM1840" s="1361"/>
      <c r="AN1840" s="1361"/>
      <c r="AO1840" s="1361"/>
      <c r="AP1840" s="1361"/>
      <c r="AQ1840" s="1361"/>
      <c r="AR1840" s="1361"/>
      <c r="AS1840" s="1361"/>
      <c r="AT1840" s="1361"/>
      <c r="AU1840" s="1361"/>
      <c r="AV1840" s="1361"/>
      <c r="AW1840" s="1361"/>
      <c r="AX1840" s="1361"/>
      <c r="AY1840" s="1361"/>
      <c r="AZ1840" s="1361"/>
      <c r="BA1840" s="310"/>
      <c r="BB1840" s="310"/>
      <c r="BC1840" s="418"/>
      <c r="BD1840" s="418"/>
      <c r="BE1840" s="419"/>
      <c r="BF1840" s="419"/>
      <c r="BG1840" s="418"/>
      <c r="BH1840" s="418"/>
      <c r="BI1840" s="418"/>
      <c r="BJ1840" s="418"/>
      <c r="BK1840" s="418"/>
      <c r="BL1840" s="418"/>
      <c r="BM1840" s="192"/>
      <c r="BN1840" s="418"/>
      <c r="BO1840" s="418"/>
      <c r="BP1840" s="418"/>
      <c r="BQ1840" s="418"/>
      <c r="BR1840" s="418"/>
      <c r="BS1840" s="418"/>
      <c r="BT1840" s="418"/>
      <c r="BU1840" s="418"/>
      <c r="BV1840" s="418"/>
      <c r="BW1840" s="418"/>
      <c r="BX1840" s="418"/>
      <c r="BY1840" s="418"/>
      <c r="BZ1840" s="418"/>
      <c r="CA1840" s="418"/>
      <c r="CB1840" s="418"/>
      <c r="CC1840" s="418"/>
      <c r="CD1840" s="418"/>
      <c r="CE1840" s="418"/>
      <c r="CF1840" s="418"/>
      <c r="CG1840" s="418"/>
      <c r="CH1840" s="418"/>
    </row>
    <row r="1841" spans="1:86" s="1362" customFormat="1">
      <c r="A1841" s="537" t="s">
        <v>39</v>
      </c>
      <c r="B1841" s="537" t="s">
        <v>39</v>
      </c>
      <c r="C1841" s="537" t="s">
        <v>736</v>
      </c>
      <c r="D1841" s="537">
        <v>2016</v>
      </c>
      <c r="E1841" s="1357" t="s">
        <v>24</v>
      </c>
      <c r="F1841" s="537" t="s">
        <v>101</v>
      </c>
      <c r="G1841" s="537" t="s">
        <v>753</v>
      </c>
      <c r="H1841" s="1358" t="s">
        <v>83</v>
      </c>
      <c r="I1841" s="537" t="s">
        <v>1389</v>
      </c>
      <c r="J1841" s="537" t="s">
        <v>1079</v>
      </c>
      <c r="K1841" s="369">
        <v>0</v>
      </c>
      <c r="L1841" s="369">
        <v>5</v>
      </c>
      <c r="M1841" s="369">
        <v>0</v>
      </c>
      <c r="N1841" s="1359">
        <f t="shared" si="28"/>
        <v>5</v>
      </c>
      <c r="O1841" s="1360"/>
      <c r="P1841" s="1361"/>
      <c r="Q1841" s="1361"/>
      <c r="R1841" s="1361"/>
      <c r="S1841" s="1361"/>
      <c r="T1841" s="1361"/>
      <c r="U1841" s="1361"/>
      <c r="V1841" s="1361"/>
      <c r="W1841" s="1361"/>
      <c r="X1841" s="1361"/>
      <c r="Y1841" s="1361"/>
      <c r="Z1841" s="1361"/>
      <c r="AA1841" s="1361"/>
      <c r="AB1841" s="1361"/>
      <c r="AC1841" s="1361"/>
      <c r="AD1841" s="1361"/>
      <c r="AE1841" s="1361"/>
      <c r="AF1841" s="1361"/>
      <c r="AG1841" s="1361"/>
      <c r="AH1841" s="1361"/>
      <c r="AI1841" s="1361"/>
      <c r="AJ1841" s="1361"/>
      <c r="AK1841" s="1361"/>
      <c r="AL1841" s="1361"/>
      <c r="AM1841" s="1361"/>
      <c r="AN1841" s="1361"/>
      <c r="AO1841" s="1361"/>
      <c r="AP1841" s="1361"/>
      <c r="AQ1841" s="1361"/>
      <c r="AR1841" s="1361"/>
      <c r="AS1841" s="1361"/>
      <c r="AT1841" s="1361"/>
      <c r="AU1841" s="1361"/>
      <c r="AV1841" s="1361"/>
      <c r="AW1841" s="1361"/>
      <c r="AX1841" s="1361"/>
      <c r="AY1841" s="1361"/>
      <c r="AZ1841" s="1361"/>
      <c r="BA1841" s="310"/>
      <c r="BB1841" s="310"/>
      <c r="BC1841" s="418"/>
      <c r="BD1841" s="418"/>
      <c r="BE1841" s="419"/>
      <c r="BF1841" s="419"/>
      <c r="BG1841" s="418"/>
      <c r="BH1841" s="418"/>
      <c r="BI1841" s="418"/>
      <c r="BJ1841" s="418"/>
      <c r="BK1841" s="418"/>
      <c r="BL1841" s="418"/>
      <c r="BM1841" s="192"/>
      <c r="BN1841" s="418"/>
      <c r="BO1841" s="418"/>
      <c r="BP1841" s="418"/>
      <c r="BQ1841" s="418"/>
      <c r="BR1841" s="418"/>
      <c r="BS1841" s="418"/>
      <c r="BT1841" s="418"/>
      <c r="BU1841" s="418"/>
      <c r="BV1841" s="418"/>
      <c r="BW1841" s="418"/>
      <c r="BX1841" s="418"/>
      <c r="BY1841" s="418"/>
      <c r="BZ1841" s="418"/>
      <c r="CA1841" s="418"/>
      <c r="CB1841" s="418"/>
      <c r="CC1841" s="418"/>
      <c r="CD1841" s="418"/>
      <c r="CE1841" s="418"/>
      <c r="CF1841" s="418"/>
      <c r="CG1841" s="418"/>
      <c r="CH1841" s="418"/>
    </row>
    <row r="1842" spans="1:86" s="1362" customFormat="1">
      <c r="A1842" s="537" t="s">
        <v>39</v>
      </c>
      <c r="B1842" s="537" t="s">
        <v>39</v>
      </c>
      <c r="C1842" s="537" t="s">
        <v>736</v>
      </c>
      <c r="D1842" s="537">
        <v>2016</v>
      </c>
      <c r="E1842" s="1357" t="s">
        <v>24</v>
      </c>
      <c r="F1842" s="537" t="s">
        <v>101</v>
      </c>
      <c r="G1842" s="537" t="s">
        <v>753</v>
      </c>
      <c r="H1842" s="1358" t="s">
        <v>1129</v>
      </c>
      <c r="I1842" s="537" t="s">
        <v>1389</v>
      </c>
      <c r="J1842" s="537" t="s">
        <v>1079</v>
      </c>
      <c r="K1842" s="369">
        <v>0</v>
      </c>
      <c r="L1842" s="369">
        <v>1</v>
      </c>
      <c r="M1842" s="369">
        <v>0</v>
      </c>
      <c r="N1842" s="1359">
        <f t="shared" si="28"/>
        <v>1</v>
      </c>
      <c r="O1842" s="1360"/>
      <c r="P1842" s="1361"/>
      <c r="Q1842" s="1361"/>
      <c r="R1842" s="1361"/>
      <c r="S1842" s="1361"/>
      <c r="T1842" s="1361"/>
      <c r="U1842" s="1361"/>
      <c r="V1842" s="1361"/>
      <c r="W1842" s="1361"/>
      <c r="X1842" s="1361"/>
      <c r="Y1842" s="1361"/>
      <c r="Z1842" s="1361"/>
      <c r="AA1842" s="1361"/>
      <c r="AB1842" s="1361"/>
      <c r="AC1842" s="1361"/>
      <c r="AD1842" s="1361"/>
      <c r="AE1842" s="1361"/>
      <c r="AF1842" s="1361"/>
      <c r="AG1842" s="1361"/>
      <c r="AH1842" s="1361"/>
      <c r="AI1842" s="1361"/>
      <c r="AJ1842" s="1361"/>
      <c r="AK1842" s="1361"/>
      <c r="AL1842" s="1361"/>
      <c r="AM1842" s="1361"/>
      <c r="AN1842" s="1361"/>
      <c r="AO1842" s="1361"/>
      <c r="AP1842" s="1361"/>
      <c r="AQ1842" s="1361"/>
      <c r="AR1842" s="1361"/>
      <c r="AS1842" s="1361"/>
      <c r="AT1842" s="1361"/>
      <c r="AU1842" s="1361"/>
      <c r="AV1842" s="1361"/>
      <c r="AW1842" s="1361"/>
      <c r="AX1842" s="1361"/>
      <c r="AY1842" s="1361"/>
      <c r="AZ1842" s="1361"/>
      <c r="BA1842" s="310"/>
      <c r="BB1842" s="310"/>
      <c r="BC1842" s="418"/>
      <c r="BD1842" s="418"/>
      <c r="BE1842" s="419"/>
      <c r="BF1842" s="419"/>
      <c r="BG1842" s="418"/>
      <c r="BH1842" s="418"/>
      <c r="BI1842" s="418"/>
      <c r="BJ1842" s="418"/>
      <c r="BK1842" s="418"/>
      <c r="BL1842" s="418"/>
      <c r="BM1842" s="192"/>
      <c r="BN1842" s="418"/>
      <c r="BO1842" s="418"/>
      <c r="BP1842" s="418"/>
      <c r="BQ1842" s="418"/>
      <c r="BR1842" s="418"/>
      <c r="BS1842" s="418"/>
      <c r="BT1842" s="418"/>
      <c r="BU1842" s="418"/>
      <c r="BV1842" s="418"/>
      <c r="BW1842" s="418"/>
      <c r="BX1842" s="418"/>
      <c r="BY1842" s="418"/>
      <c r="BZ1842" s="418"/>
      <c r="CA1842" s="418"/>
      <c r="CB1842" s="418"/>
      <c r="CC1842" s="418"/>
      <c r="CD1842" s="418"/>
      <c r="CE1842" s="418"/>
      <c r="CF1842" s="418"/>
      <c r="CG1842" s="418"/>
      <c r="CH1842" s="418"/>
    </row>
    <row r="1843" spans="1:86" s="1362" customFormat="1">
      <c r="A1843" s="537" t="s">
        <v>39</v>
      </c>
      <c r="B1843" s="537" t="s">
        <v>39</v>
      </c>
      <c r="C1843" s="537" t="s">
        <v>736</v>
      </c>
      <c r="D1843" s="537">
        <v>2016</v>
      </c>
      <c r="E1843" s="1357" t="s">
        <v>24</v>
      </c>
      <c r="F1843" s="537" t="s">
        <v>101</v>
      </c>
      <c r="G1843" s="537" t="s">
        <v>753</v>
      </c>
      <c r="H1843" s="1358" t="s">
        <v>602</v>
      </c>
      <c r="I1843" s="1348" t="s">
        <v>2095</v>
      </c>
      <c r="J1843" s="537" t="s">
        <v>1079</v>
      </c>
      <c r="K1843" s="369">
        <v>0</v>
      </c>
      <c r="L1843" s="369">
        <v>1</v>
      </c>
      <c r="M1843" s="369">
        <v>0</v>
      </c>
      <c r="N1843" s="1359">
        <f t="shared" si="28"/>
        <v>1</v>
      </c>
      <c r="O1843" s="1360"/>
      <c r="P1843" s="1361"/>
      <c r="Q1843" s="1361"/>
      <c r="R1843" s="1361"/>
      <c r="S1843" s="1361"/>
      <c r="T1843" s="1361"/>
      <c r="U1843" s="1361"/>
      <c r="V1843" s="1361"/>
      <c r="W1843" s="1361"/>
      <c r="X1843" s="1361"/>
      <c r="Y1843" s="1361"/>
      <c r="Z1843" s="1361"/>
      <c r="AA1843" s="1361"/>
      <c r="AB1843" s="1361"/>
      <c r="AC1843" s="1361"/>
      <c r="AD1843" s="1361"/>
      <c r="AE1843" s="1361"/>
      <c r="AF1843" s="1361"/>
      <c r="AG1843" s="1361"/>
      <c r="AH1843" s="1361"/>
      <c r="AI1843" s="1361"/>
      <c r="AJ1843" s="1361"/>
      <c r="AK1843" s="1361"/>
      <c r="AL1843" s="1361"/>
      <c r="AM1843" s="1361"/>
      <c r="AN1843" s="1361"/>
      <c r="AO1843" s="1361"/>
      <c r="AP1843" s="1361"/>
      <c r="AQ1843" s="1361"/>
      <c r="AR1843" s="1361"/>
      <c r="AS1843" s="1361"/>
      <c r="AT1843" s="1361"/>
      <c r="AU1843" s="1361"/>
      <c r="AV1843" s="1361"/>
      <c r="AW1843" s="1361"/>
      <c r="AX1843" s="1361"/>
      <c r="AY1843" s="1361"/>
      <c r="AZ1843" s="1361"/>
      <c r="BA1843" s="310"/>
      <c r="BB1843" s="310"/>
      <c r="BC1843" s="418"/>
      <c r="BD1843" s="418"/>
      <c r="BE1843" s="419"/>
      <c r="BF1843" s="419"/>
      <c r="BG1843" s="418"/>
      <c r="BH1843" s="418"/>
      <c r="BI1843" s="418"/>
      <c r="BJ1843" s="418"/>
      <c r="BK1843" s="418"/>
      <c r="BL1843" s="418"/>
      <c r="BM1843" s="192"/>
      <c r="BN1843" s="418"/>
      <c r="BO1843" s="418"/>
      <c r="BP1843" s="418"/>
      <c r="BQ1843" s="418"/>
      <c r="BR1843" s="418"/>
      <c r="BS1843" s="418"/>
      <c r="BT1843" s="418"/>
      <c r="BU1843" s="418"/>
      <c r="BV1843" s="418"/>
      <c r="BW1843" s="418"/>
      <c r="BX1843" s="418"/>
      <c r="BY1843" s="418"/>
      <c r="BZ1843" s="418"/>
      <c r="CA1843" s="418"/>
      <c r="CB1843" s="418"/>
      <c r="CC1843" s="418"/>
      <c r="CD1843" s="418"/>
      <c r="CE1843" s="418"/>
      <c r="CF1843" s="418"/>
      <c r="CG1843" s="418"/>
      <c r="CH1843" s="418"/>
    </row>
    <row r="1844" spans="1:86" s="1362" customFormat="1">
      <c r="A1844" s="537" t="s">
        <v>39</v>
      </c>
      <c r="B1844" s="537" t="s">
        <v>39</v>
      </c>
      <c r="C1844" s="537" t="s">
        <v>736</v>
      </c>
      <c r="D1844" s="537">
        <v>2016</v>
      </c>
      <c r="E1844" s="1357" t="s">
        <v>24</v>
      </c>
      <c r="F1844" s="537" t="s">
        <v>101</v>
      </c>
      <c r="G1844" s="537" t="s">
        <v>753</v>
      </c>
      <c r="H1844" s="1358" t="s">
        <v>1130</v>
      </c>
      <c r="I1844" s="537" t="s">
        <v>2797</v>
      </c>
      <c r="J1844" s="537" t="s">
        <v>1079</v>
      </c>
      <c r="K1844" s="369">
        <v>0</v>
      </c>
      <c r="L1844" s="369">
        <v>4</v>
      </c>
      <c r="M1844" s="369">
        <v>0</v>
      </c>
      <c r="N1844" s="1359">
        <f t="shared" si="28"/>
        <v>4</v>
      </c>
      <c r="O1844" s="1360"/>
      <c r="P1844" s="1361"/>
      <c r="Q1844" s="1361"/>
      <c r="R1844" s="1361"/>
      <c r="S1844" s="1361"/>
      <c r="T1844" s="1361"/>
      <c r="U1844" s="1361"/>
      <c r="V1844" s="1361"/>
      <c r="W1844" s="1361"/>
      <c r="X1844" s="1361"/>
      <c r="Y1844" s="1361"/>
      <c r="Z1844" s="1361"/>
      <c r="AA1844" s="1361"/>
      <c r="AB1844" s="1361"/>
      <c r="AC1844" s="1361"/>
      <c r="AD1844" s="1361"/>
      <c r="AE1844" s="1361"/>
      <c r="AF1844" s="1361"/>
      <c r="AG1844" s="1361"/>
      <c r="AH1844" s="1361"/>
      <c r="AI1844" s="1361"/>
      <c r="AJ1844" s="1361"/>
      <c r="AK1844" s="1361"/>
      <c r="AL1844" s="1361"/>
      <c r="AM1844" s="1361"/>
      <c r="AN1844" s="1361"/>
      <c r="AO1844" s="1361"/>
      <c r="AP1844" s="1361"/>
      <c r="AQ1844" s="1361"/>
      <c r="AR1844" s="1361"/>
      <c r="AS1844" s="1361"/>
      <c r="AT1844" s="1361"/>
      <c r="AU1844" s="1361"/>
      <c r="AV1844" s="1361"/>
      <c r="AW1844" s="1361"/>
      <c r="AX1844" s="1361"/>
      <c r="AY1844" s="1361"/>
      <c r="AZ1844" s="1361"/>
      <c r="BA1844" s="310"/>
      <c r="BB1844" s="310"/>
      <c r="BC1844" s="418"/>
      <c r="BD1844" s="418"/>
      <c r="BE1844" s="419"/>
      <c r="BF1844" s="419"/>
      <c r="BG1844" s="418"/>
      <c r="BH1844" s="418"/>
      <c r="BI1844" s="418"/>
      <c r="BJ1844" s="418"/>
      <c r="BK1844" s="418"/>
      <c r="BL1844" s="418"/>
      <c r="BM1844" s="192"/>
      <c r="BN1844" s="418"/>
      <c r="BO1844" s="418"/>
      <c r="BP1844" s="418"/>
      <c r="BQ1844" s="418"/>
      <c r="BR1844" s="418"/>
      <c r="BS1844" s="418"/>
      <c r="BT1844" s="418"/>
      <c r="BU1844" s="418"/>
      <c r="BV1844" s="418"/>
      <c r="BW1844" s="418"/>
      <c r="BX1844" s="418"/>
      <c r="BY1844" s="418"/>
      <c r="BZ1844" s="418"/>
      <c r="CA1844" s="418"/>
      <c r="CB1844" s="418"/>
      <c r="CC1844" s="418"/>
      <c r="CD1844" s="418"/>
      <c r="CE1844" s="418"/>
      <c r="CF1844" s="418"/>
      <c r="CG1844" s="418"/>
      <c r="CH1844" s="418"/>
    </row>
    <row r="1845" spans="1:86" s="1362" customFormat="1">
      <c r="A1845" s="537" t="s">
        <v>39</v>
      </c>
      <c r="B1845" s="537" t="s">
        <v>39</v>
      </c>
      <c r="C1845" s="537" t="s">
        <v>736</v>
      </c>
      <c r="D1845" s="537">
        <v>2016</v>
      </c>
      <c r="E1845" s="1357" t="s">
        <v>24</v>
      </c>
      <c r="F1845" s="537" t="s">
        <v>101</v>
      </c>
      <c r="G1845" s="537" t="s">
        <v>753</v>
      </c>
      <c r="H1845" s="1358" t="s">
        <v>1162</v>
      </c>
      <c r="I1845" s="537" t="s">
        <v>2797</v>
      </c>
      <c r="J1845" s="537" t="s">
        <v>1079</v>
      </c>
      <c r="K1845" s="369">
        <v>0</v>
      </c>
      <c r="L1845" s="369">
        <v>39</v>
      </c>
      <c r="M1845" s="369">
        <v>0</v>
      </c>
      <c r="N1845" s="1359">
        <f t="shared" si="28"/>
        <v>39</v>
      </c>
      <c r="O1845" s="1360"/>
      <c r="P1845" s="1361"/>
      <c r="Q1845" s="1361"/>
      <c r="R1845" s="1361"/>
      <c r="S1845" s="1361"/>
      <c r="T1845" s="1361"/>
      <c r="U1845" s="1361"/>
      <c r="V1845" s="1361"/>
      <c r="W1845" s="1361"/>
      <c r="X1845" s="1361"/>
      <c r="Y1845" s="1361"/>
      <c r="Z1845" s="1361"/>
      <c r="AA1845" s="1361"/>
      <c r="AB1845" s="1361"/>
      <c r="AC1845" s="1361"/>
      <c r="AD1845" s="1361"/>
      <c r="AE1845" s="1361"/>
      <c r="AF1845" s="1361"/>
      <c r="AG1845" s="1361"/>
      <c r="AH1845" s="1361"/>
      <c r="AI1845" s="1361"/>
      <c r="AJ1845" s="1361"/>
      <c r="AK1845" s="1361"/>
      <c r="AL1845" s="1361"/>
      <c r="AM1845" s="1361"/>
      <c r="AN1845" s="1361"/>
      <c r="AO1845" s="1361"/>
      <c r="AP1845" s="1361"/>
      <c r="AQ1845" s="1361"/>
      <c r="AR1845" s="1361"/>
      <c r="AS1845" s="1361"/>
      <c r="AT1845" s="1361"/>
      <c r="AU1845" s="1361"/>
      <c r="AV1845" s="1361"/>
      <c r="AW1845" s="1361"/>
      <c r="AX1845" s="1361"/>
      <c r="AY1845" s="1361"/>
      <c r="AZ1845" s="1361"/>
      <c r="BA1845" s="310"/>
      <c r="BB1845" s="310"/>
      <c r="BC1845" s="418"/>
      <c r="BD1845" s="418"/>
      <c r="BE1845" s="419"/>
      <c r="BF1845" s="419"/>
      <c r="BG1845" s="418"/>
      <c r="BH1845" s="418"/>
      <c r="BI1845" s="418"/>
      <c r="BJ1845" s="418"/>
      <c r="BK1845" s="418"/>
      <c r="BL1845" s="418"/>
      <c r="BM1845" s="192"/>
      <c r="BN1845" s="418"/>
      <c r="BO1845" s="418"/>
      <c r="BP1845" s="418"/>
      <c r="BQ1845" s="418"/>
      <c r="BR1845" s="418"/>
      <c r="BS1845" s="418"/>
      <c r="BT1845" s="418"/>
      <c r="BU1845" s="418"/>
      <c r="BV1845" s="418"/>
      <c r="BW1845" s="418"/>
      <c r="BX1845" s="418"/>
      <c r="BY1845" s="418"/>
      <c r="BZ1845" s="418"/>
      <c r="CA1845" s="418"/>
      <c r="CB1845" s="418"/>
      <c r="CC1845" s="418"/>
      <c r="CD1845" s="418"/>
      <c r="CE1845" s="418"/>
      <c r="CF1845" s="418"/>
      <c r="CG1845" s="418"/>
      <c r="CH1845" s="418"/>
    </row>
    <row r="1846" spans="1:86" s="1362" customFormat="1">
      <c r="A1846" s="537" t="s">
        <v>39</v>
      </c>
      <c r="B1846" s="537" t="s">
        <v>39</v>
      </c>
      <c r="C1846" s="537" t="s">
        <v>736</v>
      </c>
      <c r="D1846" s="537">
        <v>2016</v>
      </c>
      <c r="E1846" s="1357" t="s">
        <v>24</v>
      </c>
      <c r="F1846" s="537" t="s">
        <v>101</v>
      </c>
      <c r="G1846" s="537" t="s">
        <v>753</v>
      </c>
      <c r="H1846" s="1358" t="s">
        <v>607</v>
      </c>
      <c r="I1846" s="537" t="s">
        <v>2797</v>
      </c>
      <c r="J1846" s="537" t="s">
        <v>1079</v>
      </c>
      <c r="K1846" s="369">
        <v>0</v>
      </c>
      <c r="L1846" s="369">
        <v>14</v>
      </c>
      <c r="M1846" s="369">
        <v>0</v>
      </c>
      <c r="N1846" s="1359">
        <f t="shared" si="28"/>
        <v>14</v>
      </c>
      <c r="O1846" s="1360"/>
      <c r="P1846" s="1361"/>
      <c r="Q1846" s="1361"/>
      <c r="R1846" s="1361"/>
      <c r="S1846" s="1361"/>
      <c r="T1846" s="1361"/>
      <c r="U1846" s="1361"/>
      <c r="V1846" s="1361"/>
      <c r="W1846" s="1361"/>
      <c r="X1846" s="1361"/>
      <c r="Y1846" s="1361"/>
      <c r="Z1846" s="1361"/>
      <c r="AA1846" s="1361"/>
      <c r="AB1846" s="1361"/>
      <c r="AC1846" s="1361"/>
      <c r="AD1846" s="1361"/>
      <c r="AE1846" s="1361"/>
      <c r="AF1846" s="1361"/>
      <c r="AG1846" s="1361"/>
      <c r="AH1846" s="1361"/>
      <c r="AI1846" s="1361"/>
      <c r="AJ1846" s="1361"/>
      <c r="AK1846" s="1361"/>
      <c r="AL1846" s="1361"/>
      <c r="AM1846" s="1361"/>
      <c r="AN1846" s="1361"/>
      <c r="AO1846" s="1361"/>
      <c r="AP1846" s="1361"/>
      <c r="AQ1846" s="1361"/>
      <c r="AR1846" s="1361"/>
      <c r="AS1846" s="1361"/>
      <c r="AT1846" s="1361"/>
      <c r="AU1846" s="1361"/>
      <c r="AV1846" s="1361"/>
      <c r="AW1846" s="1361"/>
      <c r="AX1846" s="1361"/>
      <c r="AY1846" s="1361"/>
      <c r="AZ1846" s="1361"/>
      <c r="BA1846" s="310"/>
      <c r="BB1846" s="310"/>
      <c r="BC1846" s="418"/>
      <c r="BD1846" s="418"/>
      <c r="BE1846" s="419"/>
      <c r="BF1846" s="419"/>
      <c r="BG1846" s="418"/>
      <c r="BH1846" s="418"/>
      <c r="BI1846" s="418"/>
      <c r="BJ1846" s="418"/>
      <c r="BK1846" s="418"/>
      <c r="BL1846" s="418"/>
      <c r="BM1846" s="192"/>
      <c r="BN1846" s="418"/>
      <c r="BO1846" s="418"/>
      <c r="BP1846" s="418"/>
      <c r="BQ1846" s="418"/>
      <c r="BR1846" s="418"/>
      <c r="BS1846" s="418"/>
      <c r="BT1846" s="418"/>
      <c r="BU1846" s="418"/>
      <c r="BV1846" s="418"/>
      <c r="BW1846" s="418"/>
      <c r="BX1846" s="418"/>
      <c r="BY1846" s="418"/>
      <c r="BZ1846" s="418"/>
      <c r="CA1846" s="418"/>
      <c r="CB1846" s="418"/>
      <c r="CC1846" s="418"/>
      <c r="CD1846" s="418"/>
      <c r="CE1846" s="418"/>
      <c r="CF1846" s="418"/>
      <c r="CG1846" s="418"/>
      <c r="CH1846" s="418"/>
    </row>
    <row r="1847" spans="1:86" s="1362" customFormat="1">
      <c r="A1847" s="537" t="s">
        <v>39</v>
      </c>
      <c r="B1847" s="537" t="s">
        <v>39</v>
      </c>
      <c r="C1847" s="537" t="s">
        <v>736</v>
      </c>
      <c r="D1847" s="537">
        <v>2016</v>
      </c>
      <c r="E1847" s="1357" t="s">
        <v>24</v>
      </c>
      <c r="F1847" s="537" t="s">
        <v>101</v>
      </c>
      <c r="G1847" s="537" t="s">
        <v>753</v>
      </c>
      <c r="H1847" s="1358" t="s">
        <v>1131</v>
      </c>
      <c r="I1847" s="537" t="s">
        <v>2797</v>
      </c>
      <c r="J1847" s="537" t="s">
        <v>1079</v>
      </c>
      <c r="K1847" s="369">
        <v>0</v>
      </c>
      <c r="L1847" s="369">
        <v>15</v>
      </c>
      <c r="M1847" s="369">
        <v>0</v>
      </c>
      <c r="N1847" s="1359">
        <f t="shared" si="28"/>
        <v>15</v>
      </c>
      <c r="O1847" s="1360"/>
      <c r="P1847" s="1361"/>
      <c r="Q1847" s="1361"/>
      <c r="R1847" s="1361"/>
      <c r="S1847" s="1361"/>
      <c r="T1847" s="1361"/>
      <c r="U1847" s="1361"/>
      <c r="V1847" s="1361"/>
      <c r="W1847" s="1361"/>
      <c r="X1847" s="1361"/>
      <c r="Y1847" s="1361"/>
      <c r="Z1847" s="1361"/>
      <c r="AA1847" s="1361"/>
      <c r="AB1847" s="1361"/>
      <c r="AC1847" s="1361"/>
      <c r="AD1847" s="1361"/>
      <c r="AE1847" s="1361"/>
      <c r="AF1847" s="1361"/>
      <c r="AG1847" s="1361"/>
      <c r="AH1847" s="1361"/>
      <c r="AI1847" s="1361"/>
      <c r="AJ1847" s="1361"/>
      <c r="AK1847" s="1361"/>
      <c r="AL1847" s="1361"/>
      <c r="AM1847" s="1361"/>
      <c r="AN1847" s="1361"/>
      <c r="AO1847" s="1361"/>
      <c r="AP1847" s="1361"/>
      <c r="AQ1847" s="1361"/>
      <c r="AR1847" s="1361"/>
      <c r="AS1847" s="1361"/>
      <c r="AT1847" s="1361"/>
      <c r="AU1847" s="1361"/>
      <c r="AV1847" s="1361"/>
      <c r="AW1847" s="1361"/>
      <c r="AX1847" s="1361"/>
      <c r="AY1847" s="1361"/>
      <c r="AZ1847" s="1361"/>
      <c r="BA1847" s="310"/>
      <c r="BB1847" s="310"/>
      <c r="BC1847" s="418"/>
      <c r="BD1847" s="418"/>
      <c r="BE1847" s="419"/>
      <c r="BF1847" s="419"/>
      <c r="BG1847" s="418"/>
      <c r="BH1847" s="418"/>
      <c r="BI1847" s="418"/>
      <c r="BJ1847" s="418"/>
      <c r="BK1847" s="418"/>
      <c r="BL1847" s="418"/>
      <c r="BM1847" s="192"/>
      <c r="BN1847" s="418"/>
      <c r="BO1847" s="418"/>
      <c r="BP1847" s="418"/>
      <c r="BQ1847" s="418"/>
      <c r="BR1847" s="418"/>
      <c r="BS1847" s="418"/>
      <c r="BT1847" s="418"/>
      <c r="BU1847" s="418"/>
      <c r="BV1847" s="418"/>
      <c r="BW1847" s="418"/>
      <c r="BX1847" s="418"/>
      <c r="BY1847" s="418"/>
      <c r="BZ1847" s="418"/>
      <c r="CA1847" s="418"/>
      <c r="CB1847" s="418"/>
      <c r="CC1847" s="418"/>
      <c r="CD1847" s="418"/>
      <c r="CE1847" s="418"/>
      <c r="CF1847" s="418"/>
      <c r="CG1847" s="418"/>
      <c r="CH1847" s="418"/>
    </row>
    <row r="1848" spans="1:86" s="1362" customFormat="1">
      <c r="A1848" s="537" t="s">
        <v>39</v>
      </c>
      <c r="B1848" s="537" t="s">
        <v>39</v>
      </c>
      <c r="C1848" s="537" t="s">
        <v>736</v>
      </c>
      <c r="D1848" s="537">
        <v>2016</v>
      </c>
      <c r="E1848" s="1357" t="s">
        <v>24</v>
      </c>
      <c r="F1848" s="537" t="s">
        <v>101</v>
      </c>
      <c r="G1848" s="537" t="s">
        <v>753</v>
      </c>
      <c r="H1848" s="1358" t="s">
        <v>1163</v>
      </c>
      <c r="I1848" s="537" t="s">
        <v>2797</v>
      </c>
      <c r="J1848" s="537" t="s">
        <v>1079</v>
      </c>
      <c r="K1848" s="369">
        <v>0</v>
      </c>
      <c r="L1848" s="369">
        <v>131</v>
      </c>
      <c r="M1848" s="369">
        <v>0</v>
      </c>
      <c r="N1848" s="1359">
        <f t="shared" si="28"/>
        <v>131</v>
      </c>
      <c r="O1848" s="1360"/>
      <c r="P1848" s="1361"/>
      <c r="Q1848" s="1361"/>
      <c r="R1848" s="1361"/>
      <c r="S1848" s="1361"/>
      <c r="T1848" s="1361"/>
      <c r="U1848" s="1361"/>
      <c r="V1848" s="1361"/>
      <c r="W1848" s="1361"/>
      <c r="X1848" s="1361"/>
      <c r="Y1848" s="1361"/>
      <c r="Z1848" s="1361"/>
      <c r="AA1848" s="1361"/>
      <c r="AB1848" s="1361"/>
      <c r="AC1848" s="1361"/>
      <c r="AD1848" s="1361"/>
      <c r="AE1848" s="1361"/>
      <c r="AF1848" s="1361"/>
      <c r="AG1848" s="1361"/>
      <c r="AH1848" s="1361"/>
      <c r="AI1848" s="1361"/>
      <c r="AJ1848" s="1361"/>
      <c r="AK1848" s="1361"/>
      <c r="AL1848" s="1361"/>
      <c r="AM1848" s="1361"/>
      <c r="AN1848" s="1361"/>
      <c r="AO1848" s="1361"/>
      <c r="AP1848" s="1361"/>
      <c r="AQ1848" s="1361"/>
      <c r="AR1848" s="1361"/>
      <c r="AS1848" s="1361"/>
      <c r="AT1848" s="1361"/>
      <c r="AU1848" s="1361"/>
      <c r="AV1848" s="1361"/>
      <c r="AW1848" s="1361"/>
      <c r="AX1848" s="1361"/>
      <c r="AY1848" s="1361"/>
      <c r="AZ1848" s="1361"/>
      <c r="BA1848" s="310"/>
      <c r="BB1848" s="310"/>
      <c r="BC1848" s="418"/>
      <c r="BD1848" s="418"/>
      <c r="BE1848" s="419"/>
      <c r="BF1848" s="419"/>
      <c r="BG1848" s="418"/>
      <c r="BH1848" s="418"/>
      <c r="BI1848" s="418"/>
      <c r="BJ1848" s="418"/>
      <c r="BK1848" s="418"/>
      <c r="BL1848" s="418"/>
      <c r="BM1848" s="192"/>
      <c r="BN1848" s="418"/>
      <c r="BO1848" s="418"/>
      <c r="BP1848" s="418"/>
      <c r="BQ1848" s="418"/>
      <c r="BR1848" s="418"/>
      <c r="BS1848" s="418"/>
      <c r="BT1848" s="418"/>
      <c r="BU1848" s="418"/>
      <c r="BV1848" s="418"/>
      <c r="BW1848" s="418"/>
      <c r="BX1848" s="418"/>
      <c r="BY1848" s="418"/>
      <c r="BZ1848" s="418"/>
      <c r="CA1848" s="418"/>
      <c r="CB1848" s="418"/>
      <c r="CC1848" s="418"/>
      <c r="CD1848" s="418"/>
      <c r="CE1848" s="418"/>
      <c r="CF1848" s="418"/>
      <c r="CG1848" s="418"/>
      <c r="CH1848" s="418"/>
    </row>
    <row r="1849" spans="1:86" s="1362" customFormat="1">
      <c r="A1849" s="537" t="s">
        <v>39</v>
      </c>
      <c r="B1849" s="537" t="s">
        <v>39</v>
      </c>
      <c r="C1849" s="537" t="s">
        <v>736</v>
      </c>
      <c r="D1849" s="537">
        <v>2016</v>
      </c>
      <c r="E1849" s="1357" t="s">
        <v>24</v>
      </c>
      <c r="F1849" s="537" t="s">
        <v>101</v>
      </c>
      <c r="G1849" s="537" t="s">
        <v>753</v>
      </c>
      <c r="H1849" s="1358" t="s">
        <v>1164</v>
      </c>
      <c r="I1849" s="537" t="s">
        <v>2797</v>
      </c>
      <c r="J1849" s="537" t="s">
        <v>1079</v>
      </c>
      <c r="K1849" s="369">
        <v>0</v>
      </c>
      <c r="L1849" s="369">
        <v>101</v>
      </c>
      <c r="M1849" s="369">
        <v>0</v>
      </c>
      <c r="N1849" s="1359">
        <f t="shared" si="28"/>
        <v>101</v>
      </c>
      <c r="O1849" s="1360"/>
      <c r="P1849" s="1361"/>
      <c r="Q1849" s="1361"/>
      <c r="R1849" s="1361"/>
      <c r="S1849" s="1361"/>
      <c r="T1849" s="1361"/>
      <c r="U1849" s="1361"/>
      <c r="V1849" s="1361"/>
      <c r="W1849" s="1361"/>
      <c r="X1849" s="1361"/>
      <c r="Y1849" s="1361"/>
      <c r="Z1849" s="1361"/>
      <c r="AA1849" s="1361"/>
      <c r="AB1849" s="1361"/>
      <c r="AC1849" s="1361"/>
      <c r="AD1849" s="1361"/>
      <c r="AE1849" s="1361"/>
      <c r="AF1849" s="1361"/>
      <c r="AG1849" s="1361"/>
      <c r="AH1849" s="1361"/>
      <c r="AI1849" s="1361"/>
      <c r="AJ1849" s="1361"/>
      <c r="AK1849" s="1361"/>
      <c r="AL1849" s="1361"/>
      <c r="AM1849" s="1361"/>
      <c r="AN1849" s="1361"/>
      <c r="AO1849" s="1361"/>
      <c r="AP1849" s="1361"/>
      <c r="AQ1849" s="1361"/>
      <c r="AR1849" s="1361"/>
      <c r="AS1849" s="1361"/>
      <c r="AT1849" s="1361"/>
      <c r="AU1849" s="1361"/>
      <c r="AV1849" s="1361"/>
      <c r="AW1849" s="1361"/>
      <c r="AX1849" s="1361"/>
      <c r="AY1849" s="1361"/>
      <c r="AZ1849" s="1361"/>
      <c r="BA1849" s="310"/>
      <c r="BB1849" s="310"/>
      <c r="BC1849" s="418"/>
      <c r="BD1849" s="418"/>
      <c r="BE1849" s="419"/>
      <c r="BF1849" s="419"/>
      <c r="BG1849" s="418"/>
      <c r="BH1849" s="418"/>
      <c r="BI1849" s="418"/>
      <c r="BJ1849" s="418"/>
      <c r="BK1849" s="418"/>
      <c r="BL1849" s="418"/>
      <c r="BM1849" s="192"/>
      <c r="BN1849" s="418"/>
      <c r="BO1849" s="418"/>
      <c r="BP1849" s="418"/>
      <c r="BQ1849" s="418"/>
      <c r="BR1849" s="418"/>
      <c r="BS1849" s="418"/>
      <c r="BT1849" s="418"/>
      <c r="BU1849" s="418"/>
      <c r="BV1849" s="418"/>
      <c r="BW1849" s="418"/>
      <c r="BX1849" s="418"/>
      <c r="BY1849" s="418"/>
      <c r="BZ1849" s="418"/>
      <c r="CA1849" s="418"/>
      <c r="CB1849" s="418"/>
      <c r="CC1849" s="418"/>
      <c r="CD1849" s="418"/>
      <c r="CE1849" s="418"/>
      <c r="CF1849" s="418"/>
      <c r="CG1849" s="418"/>
      <c r="CH1849" s="418"/>
    </row>
    <row r="1850" spans="1:86" s="1362" customFormat="1">
      <c r="A1850" s="537" t="s">
        <v>39</v>
      </c>
      <c r="B1850" s="537" t="s">
        <v>39</v>
      </c>
      <c r="C1850" s="537" t="s">
        <v>736</v>
      </c>
      <c r="D1850" s="537">
        <v>2016</v>
      </c>
      <c r="E1850" s="1357" t="s">
        <v>24</v>
      </c>
      <c r="F1850" s="537" t="s">
        <v>101</v>
      </c>
      <c r="G1850" s="537" t="s">
        <v>753</v>
      </c>
      <c r="H1850" s="1358" t="s">
        <v>1132</v>
      </c>
      <c r="I1850" s="537" t="s">
        <v>2797</v>
      </c>
      <c r="J1850" s="537" t="s">
        <v>1079</v>
      </c>
      <c r="K1850" s="369">
        <v>0</v>
      </c>
      <c r="L1850" s="369">
        <v>1</v>
      </c>
      <c r="M1850" s="369">
        <v>0</v>
      </c>
      <c r="N1850" s="1359">
        <f t="shared" si="28"/>
        <v>1</v>
      </c>
      <c r="O1850" s="1360"/>
      <c r="P1850" s="1361"/>
      <c r="Q1850" s="1361"/>
      <c r="R1850" s="1361"/>
      <c r="S1850" s="1361"/>
      <c r="T1850" s="1361"/>
      <c r="U1850" s="1361"/>
      <c r="V1850" s="1361"/>
      <c r="W1850" s="1361"/>
      <c r="X1850" s="1361"/>
      <c r="Y1850" s="1361"/>
      <c r="Z1850" s="1361"/>
      <c r="AA1850" s="1361"/>
      <c r="AB1850" s="1361"/>
      <c r="AC1850" s="1361"/>
      <c r="AD1850" s="1361"/>
      <c r="AE1850" s="1361"/>
      <c r="AF1850" s="1361"/>
      <c r="AG1850" s="1361"/>
      <c r="AH1850" s="1361"/>
      <c r="AI1850" s="1361"/>
      <c r="AJ1850" s="1361"/>
      <c r="AK1850" s="1361"/>
      <c r="AL1850" s="1361"/>
      <c r="AM1850" s="1361"/>
      <c r="AN1850" s="1361"/>
      <c r="AO1850" s="1361"/>
      <c r="AP1850" s="1361"/>
      <c r="AQ1850" s="1361"/>
      <c r="AR1850" s="1361"/>
      <c r="AS1850" s="1361"/>
      <c r="AT1850" s="1361"/>
      <c r="AU1850" s="1361"/>
      <c r="AV1850" s="1361"/>
      <c r="AW1850" s="1361"/>
      <c r="AX1850" s="1361"/>
      <c r="AY1850" s="1361"/>
      <c r="AZ1850" s="1361"/>
      <c r="BA1850" s="310"/>
      <c r="BB1850" s="310"/>
      <c r="BC1850" s="418"/>
      <c r="BD1850" s="418"/>
      <c r="BE1850" s="419"/>
      <c r="BF1850" s="419"/>
      <c r="BG1850" s="418"/>
      <c r="BH1850" s="418"/>
      <c r="BI1850" s="418"/>
      <c r="BJ1850" s="418"/>
      <c r="BK1850" s="418"/>
      <c r="BL1850" s="418"/>
      <c r="BM1850" s="192"/>
      <c r="BN1850" s="418"/>
      <c r="BO1850" s="418"/>
      <c r="BP1850" s="418"/>
      <c r="BQ1850" s="418"/>
      <c r="BR1850" s="418"/>
      <c r="BS1850" s="418"/>
      <c r="BT1850" s="418"/>
      <c r="BU1850" s="418"/>
      <c r="BV1850" s="418"/>
      <c r="BW1850" s="418"/>
      <c r="BX1850" s="418"/>
      <c r="BY1850" s="418"/>
      <c r="BZ1850" s="418"/>
      <c r="CA1850" s="418"/>
      <c r="CB1850" s="418"/>
      <c r="CC1850" s="418"/>
      <c r="CD1850" s="418"/>
      <c r="CE1850" s="418"/>
      <c r="CF1850" s="418"/>
      <c r="CG1850" s="418"/>
      <c r="CH1850" s="418"/>
    </row>
    <row r="1851" spans="1:86" s="1362" customFormat="1">
      <c r="A1851" s="537" t="s">
        <v>39</v>
      </c>
      <c r="B1851" s="537" t="s">
        <v>39</v>
      </c>
      <c r="C1851" s="537" t="s">
        <v>736</v>
      </c>
      <c r="D1851" s="537">
        <v>2016</v>
      </c>
      <c r="E1851" s="1357" t="s">
        <v>24</v>
      </c>
      <c r="F1851" s="537" t="s">
        <v>101</v>
      </c>
      <c r="G1851" s="537" t="s">
        <v>753</v>
      </c>
      <c r="H1851" s="1358" t="s">
        <v>621</v>
      </c>
      <c r="I1851" s="1348" t="s">
        <v>2095</v>
      </c>
      <c r="J1851" s="537" t="s">
        <v>1079</v>
      </c>
      <c r="K1851" s="369">
        <v>0</v>
      </c>
      <c r="L1851" s="369">
        <v>5</v>
      </c>
      <c r="M1851" s="369">
        <v>0</v>
      </c>
      <c r="N1851" s="1359">
        <f t="shared" si="28"/>
        <v>5</v>
      </c>
      <c r="O1851" s="1360"/>
      <c r="P1851" s="1361"/>
      <c r="Q1851" s="1361"/>
      <c r="R1851" s="1361"/>
      <c r="S1851" s="1361"/>
      <c r="T1851" s="1361"/>
      <c r="U1851" s="1361"/>
      <c r="V1851" s="1361"/>
      <c r="W1851" s="1361"/>
      <c r="X1851" s="1361"/>
      <c r="Y1851" s="1361"/>
      <c r="Z1851" s="1361"/>
      <c r="AA1851" s="1361"/>
      <c r="AB1851" s="1361"/>
      <c r="AC1851" s="1361"/>
      <c r="AD1851" s="1361"/>
      <c r="AE1851" s="1361"/>
      <c r="AF1851" s="1361"/>
      <c r="AG1851" s="1361"/>
      <c r="AH1851" s="1361"/>
      <c r="AI1851" s="1361"/>
      <c r="AJ1851" s="1361"/>
      <c r="AK1851" s="1361"/>
      <c r="AL1851" s="1361"/>
      <c r="AM1851" s="1361"/>
      <c r="AN1851" s="1361"/>
      <c r="AO1851" s="1361"/>
      <c r="AP1851" s="1361"/>
      <c r="AQ1851" s="1361"/>
      <c r="AR1851" s="1361"/>
      <c r="AS1851" s="1361"/>
      <c r="AT1851" s="1361"/>
      <c r="AU1851" s="1361"/>
      <c r="AV1851" s="1361"/>
      <c r="AW1851" s="1361"/>
      <c r="AX1851" s="1361"/>
      <c r="AY1851" s="1361"/>
      <c r="AZ1851" s="1361"/>
      <c r="BA1851" s="310"/>
      <c r="BB1851" s="310"/>
      <c r="BC1851" s="418"/>
      <c r="BD1851" s="418"/>
      <c r="BE1851" s="419"/>
      <c r="BF1851" s="419"/>
      <c r="BG1851" s="418"/>
      <c r="BH1851" s="418"/>
      <c r="BI1851" s="418"/>
      <c r="BJ1851" s="418"/>
      <c r="BK1851" s="418"/>
      <c r="BL1851" s="418"/>
      <c r="BM1851" s="192"/>
      <c r="BN1851" s="418"/>
      <c r="BO1851" s="418"/>
      <c r="BP1851" s="418"/>
      <c r="BQ1851" s="418"/>
      <c r="BR1851" s="418"/>
      <c r="BS1851" s="418"/>
      <c r="BT1851" s="418"/>
      <c r="BU1851" s="418"/>
      <c r="BV1851" s="418"/>
      <c r="BW1851" s="418"/>
      <c r="BX1851" s="418"/>
      <c r="BY1851" s="418"/>
      <c r="BZ1851" s="418"/>
      <c r="CA1851" s="418"/>
      <c r="CB1851" s="418"/>
      <c r="CC1851" s="418"/>
      <c r="CD1851" s="418"/>
      <c r="CE1851" s="418"/>
      <c r="CF1851" s="418"/>
      <c r="CG1851" s="418"/>
      <c r="CH1851" s="418"/>
    </row>
    <row r="1852" spans="1:86" s="1362" customFormat="1">
      <c r="A1852" s="537" t="s">
        <v>39</v>
      </c>
      <c r="B1852" s="537" t="s">
        <v>39</v>
      </c>
      <c r="C1852" s="537" t="s">
        <v>736</v>
      </c>
      <c r="D1852" s="537">
        <v>2016</v>
      </c>
      <c r="E1852" s="1357" t="s">
        <v>24</v>
      </c>
      <c r="F1852" s="537" t="s">
        <v>101</v>
      </c>
      <c r="G1852" s="537" t="s">
        <v>753</v>
      </c>
      <c r="H1852" s="1358" t="s">
        <v>1397</v>
      </c>
      <c r="I1852" s="537" t="s">
        <v>2797</v>
      </c>
      <c r="J1852" s="537" t="s">
        <v>1079</v>
      </c>
      <c r="K1852" s="369">
        <v>0</v>
      </c>
      <c r="L1852" s="369">
        <v>17</v>
      </c>
      <c r="M1852" s="369">
        <v>0</v>
      </c>
      <c r="N1852" s="1359">
        <f t="shared" si="28"/>
        <v>17</v>
      </c>
      <c r="O1852" s="1360"/>
      <c r="P1852" s="1361"/>
      <c r="Q1852" s="1361"/>
      <c r="R1852" s="1361"/>
      <c r="S1852" s="1361"/>
      <c r="T1852" s="1361"/>
      <c r="U1852" s="1361"/>
      <c r="V1852" s="1361"/>
      <c r="W1852" s="1361"/>
      <c r="X1852" s="1361"/>
      <c r="Y1852" s="1361"/>
      <c r="Z1852" s="1361"/>
      <c r="AA1852" s="1361"/>
      <c r="AB1852" s="1361"/>
      <c r="AC1852" s="1361"/>
      <c r="AD1852" s="1361"/>
      <c r="AE1852" s="1361"/>
      <c r="AF1852" s="1361"/>
      <c r="AG1852" s="1361"/>
      <c r="AH1852" s="1361"/>
      <c r="AI1852" s="1361"/>
      <c r="AJ1852" s="1361"/>
      <c r="AK1852" s="1361"/>
      <c r="AL1852" s="1361"/>
      <c r="AM1852" s="1361"/>
      <c r="AN1852" s="1361"/>
      <c r="AO1852" s="1361"/>
      <c r="AP1852" s="1361"/>
      <c r="AQ1852" s="1361"/>
      <c r="AR1852" s="1361"/>
      <c r="AS1852" s="1361"/>
      <c r="AT1852" s="1361"/>
      <c r="AU1852" s="1361"/>
      <c r="AV1852" s="1361"/>
      <c r="AW1852" s="1361"/>
      <c r="AX1852" s="1361"/>
      <c r="AY1852" s="1361"/>
      <c r="AZ1852" s="1361"/>
      <c r="BA1852" s="310"/>
      <c r="BB1852" s="310"/>
      <c r="BC1852" s="418"/>
      <c r="BD1852" s="418"/>
      <c r="BE1852" s="419"/>
      <c r="BF1852" s="419"/>
      <c r="BG1852" s="418"/>
      <c r="BH1852" s="418"/>
      <c r="BI1852" s="418"/>
      <c r="BJ1852" s="418"/>
      <c r="BK1852" s="418"/>
      <c r="BL1852" s="418"/>
      <c r="BM1852" s="192"/>
      <c r="BN1852" s="418"/>
      <c r="BO1852" s="418"/>
      <c r="BP1852" s="418"/>
      <c r="BQ1852" s="418"/>
      <c r="BR1852" s="418"/>
      <c r="BS1852" s="418"/>
      <c r="BT1852" s="418"/>
      <c r="BU1852" s="418"/>
      <c r="BV1852" s="418"/>
      <c r="BW1852" s="418"/>
      <c r="BX1852" s="418"/>
      <c r="BY1852" s="418"/>
      <c r="BZ1852" s="418"/>
      <c r="CA1852" s="418"/>
      <c r="CB1852" s="418"/>
      <c r="CC1852" s="418"/>
      <c r="CD1852" s="418"/>
      <c r="CE1852" s="418"/>
      <c r="CF1852" s="418"/>
      <c r="CG1852" s="418"/>
      <c r="CH1852" s="418"/>
    </row>
    <row r="1853" spans="1:86" s="1362" customFormat="1">
      <c r="A1853" s="537" t="s">
        <v>39</v>
      </c>
      <c r="B1853" s="537" t="s">
        <v>39</v>
      </c>
      <c r="C1853" s="537" t="s">
        <v>736</v>
      </c>
      <c r="D1853" s="537">
        <v>2016</v>
      </c>
      <c r="E1853" s="1357" t="s">
        <v>24</v>
      </c>
      <c r="F1853" s="537" t="s">
        <v>101</v>
      </c>
      <c r="G1853" s="537" t="s">
        <v>753</v>
      </c>
      <c r="H1853" s="1358" t="s">
        <v>1134</v>
      </c>
      <c r="I1853" s="537" t="s">
        <v>2797</v>
      </c>
      <c r="J1853" s="537" t="s">
        <v>1079</v>
      </c>
      <c r="K1853" s="369">
        <v>0</v>
      </c>
      <c r="L1853" s="369">
        <v>11</v>
      </c>
      <c r="M1853" s="369">
        <v>0</v>
      </c>
      <c r="N1853" s="1359">
        <f t="shared" si="28"/>
        <v>11</v>
      </c>
      <c r="O1853" s="1360"/>
      <c r="P1853" s="1361"/>
      <c r="Q1853" s="1361"/>
      <c r="R1853" s="1361"/>
      <c r="S1853" s="1361"/>
      <c r="T1853" s="1361"/>
      <c r="U1853" s="1361"/>
      <c r="V1853" s="1361"/>
      <c r="W1853" s="1361"/>
      <c r="X1853" s="1361"/>
      <c r="Y1853" s="1361"/>
      <c r="Z1853" s="1361"/>
      <c r="AA1853" s="1361"/>
      <c r="AB1853" s="1361"/>
      <c r="AC1853" s="1361"/>
      <c r="AD1853" s="1361"/>
      <c r="AE1853" s="1361"/>
      <c r="AF1853" s="1361"/>
      <c r="AG1853" s="1361"/>
      <c r="AH1853" s="1361"/>
      <c r="AI1853" s="1361"/>
      <c r="AJ1853" s="1361"/>
      <c r="AK1853" s="1361"/>
      <c r="AL1853" s="1361"/>
      <c r="AM1853" s="1361"/>
      <c r="AN1853" s="1361"/>
      <c r="AO1853" s="1361"/>
      <c r="AP1853" s="1361"/>
      <c r="AQ1853" s="1361"/>
      <c r="AR1853" s="1361"/>
      <c r="AS1853" s="1361"/>
      <c r="AT1853" s="1361"/>
      <c r="AU1853" s="1361"/>
      <c r="AV1853" s="1361"/>
      <c r="AW1853" s="1361"/>
      <c r="AX1853" s="1361"/>
      <c r="AY1853" s="1361"/>
      <c r="AZ1853" s="1361"/>
      <c r="BA1853" s="310"/>
      <c r="BB1853" s="310"/>
      <c r="BC1853" s="418"/>
      <c r="BD1853" s="418"/>
      <c r="BE1853" s="419"/>
      <c r="BF1853" s="419"/>
      <c r="BG1853" s="418"/>
      <c r="BH1853" s="418"/>
      <c r="BI1853" s="418"/>
      <c r="BJ1853" s="418"/>
      <c r="BK1853" s="418"/>
      <c r="BL1853" s="418"/>
      <c r="BM1853" s="192"/>
      <c r="BN1853" s="418"/>
      <c r="BO1853" s="418"/>
      <c r="BP1853" s="418"/>
      <c r="BQ1853" s="418"/>
      <c r="BR1853" s="418"/>
      <c r="BS1853" s="418"/>
      <c r="BT1853" s="418"/>
      <c r="BU1853" s="418"/>
      <c r="BV1853" s="418"/>
      <c r="BW1853" s="418"/>
      <c r="BX1853" s="418"/>
      <c r="BY1853" s="418"/>
      <c r="BZ1853" s="418"/>
      <c r="CA1853" s="418"/>
      <c r="CB1853" s="418"/>
      <c r="CC1853" s="418"/>
      <c r="CD1853" s="418"/>
      <c r="CE1853" s="418"/>
      <c r="CF1853" s="418"/>
      <c r="CG1853" s="418"/>
      <c r="CH1853" s="418"/>
    </row>
    <row r="1854" spans="1:86" s="1362" customFormat="1">
      <c r="A1854" s="537" t="s">
        <v>39</v>
      </c>
      <c r="B1854" s="537" t="s">
        <v>39</v>
      </c>
      <c r="C1854" s="537" t="s">
        <v>736</v>
      </c>
      <c r="D1854" s="537">
        <v>2016</v>
      </c>
      <c r="E1854" s="1357" t="s">
        <v>24</v>
      </c>
      <c r="F1854" s="537" t="s">
        <v>101</v>
      </c>
      <c r="G1854" s="537" t="s">
        <v>753</v>
      </c>
      <c r="H1854" s="1358" t="s">
        <v>628</v>
      </c>
      <c r="I1854" s="537" t="s">
        <v>2797</v>
      </c>
      <c r="J1854" s="537" t="s">
        <v>1079</v>
      </c>
      <c r="K1854" s="369">
        <v>0</v>
      </c>
      <c r="L1854" s="369">
        <v>2</v>
      </c>
      <c r="M1854" s="369">
        <v>0</v>
      </c>
      <c r="N1854" s="1359">
        <f t="shared" si="28"/>
        <v>2</v>
      </c>
      <c r="O1854" s="1360"/>
      <c r="P1854" s="1361"/>
      <c r="Q1854" s="1361"/>
      <c r="R1854" s="1361"/>
      <c r="S1854" s="1361"/>
      <c r="T1854" s="1361"/>
      <c r="U1854" s="1361"/>
      <c r="V1854" s="1361"/>
      <c r="W1854" s="1361"/>
      <c r="X1854" s="1361"/>
      <c r="Y1854" s="1361"/>
      <c r="Z1854" s="1361"/>
      <c r="AA1854" s="1361"/>
      <c r="AB1854" s="1361"/>
      <c r="AC1854" s="1361"/>
      <c r="AD1854" s="1361"/>
      <c r="AE1854" s="1361"/>
      <c r="AF1854" s="1361"/>
      <c r="AG1854" s="1361"/>
      <c r="AH1854" s="1361"/>
      <c r="AI1854" s="1361"/>
      <c r="AJ1854" s="1361"/>
      <c r="AK1854" s="1361"/>
      <c r="AL1854" s="1361"/>
      <c r="AM1854" s="1361"/>
      <c r="AN1854" s="1361"/>
      <c r="AO1854" s="1361"/>
      <c r="AP1854" s="1361"/>
      <c r="AQ1854" s="1361"/>
      <c r="AR1854" s="1361"/>
      <c r="AS1854" s="1361"/>
      <c r="AT1854" s="1361"/>
      <c r="AU1854" s="1361"/>
      <c r="AV1854" s="1361"/>
      <c r="AW1854" s="1361"/>
      <c r="AX1854" s="1361"/>
      <c r="AY1854" s="1361"/>
      <c r="AZ1854" s="1361"/>
      <c r="BA1854" s="310"/>
      <c r="BB1854" s="310"/>
      <c r="BC1854" s="418"/>
      <c r="BD1854" s="418"/>
      <c r="BE1854" s="419"/>
      <c r="BF1854" s="419"/>
      <c r="BG1854" s="418"/>
      <c r="BH1854" s="418"/>
      <c r="BI1854" s="418"/>
      <c r="BJ1854" s="418"/>
      <c r="BK1854" s="418"/>
      <c r="BL1854" s="418"/>
      <c r="BM1854" s="192"/>
      <c r="BN1854" s="418"/>
      <c r="BO1854" s="418"/>
      <c r="BP1854" s="418"/>
      <c r="BQ1854" s="418"/>
      <c r="BR1854" s="418"/>
      <c r="BS1854" s="418"/>
      <c r="BT1854" s="418"/>
      <c r="BU1854" s="418"/>
      <c r="BV1854" s="418"/>
      <c r="BW1854" s="418"/>
      <c r="BX1854" s="418"/>
      <c r="BY1854" s="418"/>
      <c r="BZ1854" s="418"/>
      <c r="CA1854" s="418"/>
      <c r="CB1854" s="418"/>
      <c r="CC1854" s="418"/>
      <c r="CD1854" s="418"/>
      <c r="CE1854" s="418"/>
      <c r="CF1854" s="418"/>
      <c r="CG1854" s="418"/>
      <c r="CH1854" s="418"/>
    </row>
    <row r="1855" spans="1:86" s="1362" customFormat="1">
      <c r="A1855" s="537" t="s">
        <v>39</v>
      </c>
      <c r="B1855" s="537" t="s">
        <v>39</v>
      </c>
      <c r="C1855" s="537" t="s">
        <v>736</v>
      </c>
      <c r="D1855" s="537">
        <v>2016</v>
      </c>
      <c r="E1855" s="1357" t="s">
        <v>24</v>
      </c>
      <c r="F1855" s="537" t="s">
        <v>101</v>
      </c>
      <c r="G1855" s="537" t="s">
        <v>753</v>
      </c>
      <c r="H1855" s="1358" t="s">
        <v>1386</v>
      </c>
      <c r="I1855" s="537" t="s">
        <v>2797</v>
      </c>
      <c r="J1855" s="537" t="s">
        <v>269</v>
      </c>
      <c r="K1855" s="369">
        <v>0</v>
      </c>
      <c r="L1855" s="369">
        <v>12</v>
      </c>
      <c r="M1855" s="369">
        <v>0</v>
      </c>
      <c r="N1855" s="1359">
        <f t="shared" si="28"/>
        <v>12</v>
      </c>
      <c r="O1855" s="1360"/>
      <c r="P1855" s="1361"/>
      <c r="Q1855" s="1361"/>
      <c r="R1855" s="1361"/>
      <c r="S1855" s="1361"/>
      <c r="T1855" s="1361"/>
      <c r="U1855" s="1361"/>
      <c r="V1855" s="1361"/>
      <c r="W1855" s="1361"/>
      <c r="X1855" s="1361"/>
      <c r="Y1855" s="1361"/>
      <c r="Z1855" s="1361"/>
      <c r="AA1855" s="1361"/>
      <c r="AB1855" s="1361"/>
      <c r="AC1855" s="1361"/>
      <c r="AD1855" s="1361"/>
      <c r="AE1855" s="1361"/>
      <c r="AF1855" s="1361"/>
      <c r="AG1855" s="1361"/>
      <c r="AH1855" s="1361"/>
      <c r="AI1855" s="1361"/>
      <c r="AJ1855" s="1361"/>
      <c r="AK1855" s="1361"/>
      <c r="AL1855" s="1361"/>
      <c r="AM1855" s="1361"/>
      <c r="AN1855" s="1361"/>
      <c r="AO1855" s="1361"/>
      <c r="AP1855" s="1361"/>
      <c r="AQ1855" s="1361"/>
      <c r="AR1855" s="1361"/>
      <c r="AS1855" s="1361"/>
      <c r="AT1855" s="1361"/>
      <c r="AU1855" s="1361"/>
      <c r="AV1855" s="1361"/>
      <c r="AW1855" s="1361"/>
      <c r="AX1855" s="1361"/>
      <c r="AY1855" s="1361"/>
      <c r="AZ1855" s="1361"/>
      <c r="BA1855" s="310"/>
      <c r="BB1855" s="310"/>
      <c r="BC1855" s="418"/>
      <c r="BD1855" s="418"/>
      <c r="BE1855" s="419"/>
      <c r="BF1855" s="419"/>
      <c r="BG1855" s="418"/>
      <c r="BH1855" s="418"/>
      <c r="BI1855" s="418"/>
      <c r="BJ1855" s="418"/>
      <c r="BK1855" s="418"/>
      <c r="BL1855" s="418"/>
      <c r="BM1855" s="192"/>
      <c r="BN1855" s="418"/>
      <c r="BO1855" s="418"/>
      <c r="BP1855" s="418"/>
      <c r="BQ1855" s="418"/>
      <c r="BR1855" s="418"/>
      <c r="BS1855" s="418"/>
      <c r="BT1855" s="418"/>
      <c r="BU1855" s="418"/>
      <c r="BV1855" s="418"/>
      <c r="BW1855" s="418"/>
      <c r="BX1855" s="418"/>
      <c r="BY1855" s="418"/>
      <c r="BZ1855" s="418"/>
      <c r="CA1855" s="418"/>
      <c r="CB1855" s="418"/>
      <c r="CC1855" s="418"/>
      <c r="CD1855" s="418"/>
      <c r="CE1855" s="418"/>
      <c r="CF1855" s="418"/>
      <c r="CG1855" s="418"/>
      <c r="CH1855" s="418"/>
    </row>
    <row r="1856" spans="1:86" s="1362" customFormat="1">
      <c r="A1856" s="537" t="s">
        <v>39</v>
      </c>
      <c r="B1856" s="537" t="s">
        <v>39</v>
      </c>
      <c r="C1856" s="537" t="s">
        <v>736</v>
      </c>
      <c r="D1856" s="537">
        <v>2016</v>
      </c>
      <c r="E1856" s="1357" t="s">
        <v>24</v>
      </c>
      <c r="F1856" s="537" t="s">
        <v>101</v>
      </c>
      <c r="G1856" s="537" t="s">
        <v>753</v>
      </c>
      <c r="H1856" s="1358" t="s">
        <v>1114</v>
      </c>
      <c r="I1856" s="537" t="s">
        <v>2797</v>
      </c>
      <c r="J1856" s="537" t="s">
        <v>269</v>
      </c>
      <c r="K1856" s="369">
        <v>0</v>
      </c>
      <c r="L1856" s="369">
        <v>32</v>
      </c>
      <c r="M1856" s="369">
        <v>0</v>
      </c>
      <c r="N1856" s="1359">
        <f t="shared" si="28"/>
        <v>32</v>
      </c>
      <c r="O1856" s="1360"/>
      <c r="P1856" s="1361"/>
      <c r="Q1856" s="1361"/>
      <c r="R1856" s="1361"/>
      <c r="S1856" s="1361"/>
      <c r="T1856" s="1361"/>
      <c r="U1856" s="1361"/>
      <c r="V1856" s="1361"/>
      <c r="W1856" s="1361"/>
      <c r="X1856" s="1361"/>
      <c r="Y1856" s="1361"/>
      <c r="Z1856" s="1361"/>
      <c r="AA1856" s="1361"/>
      <c r="AB1856" s="1361"/>
      <c r="AC1856" s="1361"/>
      <c r="AD1856" s="1361"/>
      <c r="AE1856" s="1361"/>
      <c r="AF1856" s="1361"/>
      <c r="AG1856" s="1361"/>
      <c r="AH1856" s="1361"/>
      <c r="AI1856" s="1361"/>
      <c r="AJ1856" s="1361"/>
      <c r="AK1856" s="1361"/>
      <c r="AL1856" s="1361"/>
      <c r="AM1856" s="1361"/>
      <c r="AN1856" s="1361"/>
      <c r="AO1856" s="1361"/>
      <c r="AP1856" s="1361"/>
      <c r="AQ1856" s="1361"/>
      <c r="AR1856" s="1361"/>
      <c r="AS1856" s="1361"/>
      <c r="AT1856" s="1361"/>
      <c r="AU1856" s="1361"/>
      <c r="AV1856" s="1361"/>
      <c r="AW1856" s="1361"/>
      <c r="AX1856" s="1361"/>
      <c r="AY1856" s="1361"/>
      <c r="AZ1856" s="1361"/>
      <c r="BA1856" s="310"/>
      <c r="BB1856" s="310"/>
      <c r="BC1856" s="418"/>
      <c r="BD1856" s="418"/>
      <c r="BE1856" s="419"/>
      <c r="BF1856" s="419"/>
      <c r="BG1856" s="418"/>
      <c r="BH1856" s="418"/>
      <c r="BI1856" s="418"/>
      <c r="BJ1856" s="418"/>
      <c r="BK1856" s="418"/>
      <c r="BL1856" s="418"/>
      <c r="BM1856" s="192"/>
      <c r="BN1856" s="418"/>
      <c r="BO1856" s="418"/>
      <c r="BP1856" s="418"/>
      <c r="BQ1856" s="418"/>
      <c r="BR1856" s="418"/>
      <c r="BS1856" s="418"/>
      <c r="BT1856" s="418"/>
      <c r="BU1856" s="418"/>
      <c r="BV1856" s="418"/>
      <c r="BW1856" s="418"/>
      <c r="BX1856" s="418"/>
      <c r="BY1856" s="418"/>
      <c r="BZ1856" s="418"/>
      <c r="CA1856" s="418"/>
      <c r="CB1856" s="418"/>
      <c r="CC1856" s="418"/>
      <c r="CD1856" s="418"/>
      <c r="CE1856" s="418"/>
      <c r="CF1856" s="418"/>
      <c r="CG1856" s="418"/>
      <c r="CH1856" s="418"/>
    </row>
    <row r="1857" spans="1:86" s="1362" customFormat="1">
      <c r="A1857" s="537" t="s">
        <v>39</v>
      </c>
      <c r="B1857" s="537" t="s">
        <v>39</v>
      </c>
      <c r="C1857" s="537" t="s">
        <v>736</v>
      </c>
      <c r="D1857" s="537">
        <v>2016</v>
      </c>
      <c r="E1857" s="1357" t="s">
        <v>24</v>
      </c>
      <c r="F1857" s="537" t="s">
        <v>101</v>
      </c>
      <c r="G1857" s="537" t="s">
        <v>753</v>
      </c>
      <c r="H1857" s="1358" t="s">
        <v>1115</v>
      </c>
      <c r="I1857" s="537" t="s">
        <v>2797</v>
      </c>
      <c r="J1857" s="537" t="s">
        <v>269</v>
      </c>
      <c r="K1857" s="369">
        <v>0</v>
      </c>
      <c r="L1857" s="369">
        <v>2</v>
      </c>
      <c r="M1857" s="369">
        <v>0</v>
      </c>
      <c r="N1857" s="1359">
        <f t="shared" si="28"/>
        <v>2</v>
      </c>
      <c r="O1857" s="1360"/>
      <c r="P1857" s="1361"/>
      <c r="Q1857" s="1361"/>
      <c r="R1857" s="1361"/>
      <c r="S1857" s="1361"/>
      <c r="T1857" s="1361"/>
      <c r="U1857" s="1361"/>
      <c r="V1857" s="1361"/>
      <c r="W1857" s="1361"/>
      <c r="X1857" s="1361"/>
      <c r="Y1857" s="1361"/>
      <c r="Z1857" s="1361"/>
      <c r="AA1857" s="1361"/>
      <c r="AB1857" s="1361"/>
      <c r="AC1857" s="1361"/>
      <c r="AD1857" s="1361"/>
      <c r="AE1857" s="1361"/>
      <c r="AF1857" s="1361"/>
      <c r="AG1857" s="1361"/>
      <c r="AH1857" s="1361"/>
      <c r="AI1857" s="1361"/>
      <c r="AJ1857" s="1361"/>
      <c r="AK1857" s="1361"/>
      <c r="AL1857" s="1361"/>
      <c r="AM1857" s="1361"/>
      <c r="AN1857" s="1361"/>
      <c r="AO1857" s="1361"/>
      <c r="AP1857" s="1361"/>
      <c r="AQ1857" s="1361"/>
      <c r="AR1857" s="1361"/>
      <c r="AS1857" s="1361"/>
      <c r="AT1857" s="1361"/>
      <c r="AU1857" s="1361"/>
      <c r="AV1857" s="1361"/>
      <c r="AW1857" s="1361"/>
      <c r="AX1857" s="1361"/>
      <c r="AY1857" s="1361"/>
      <c r="AZ1857" s="1361"/>
      <c r="BA1857" s="310"/>
      <c r="BB1857" s="310"/>
      <c r="BC1857" s="418"/>
      <c r="BD1857" s="418"/>
      <c r="BE1857" s="419"/>
      <c r="BF1857" s="419"/>
      <c r="BG1857" s="418"/>
      <c r="BH1857" s="418"/>
      <c r="BI1857" s="418"/>
      <c r="BJ1857" s="418"/>
      <c r="BK1857" s="418"/>
      <c r="BL1857" s="418"/>
      <c r="BM1857" s="192"/>
      <c r="BN1857" s="418"/>
      <c r="BO1857" s="418"/>
      <c r="BP1857" s="418"/>
      <c r="BQ1857" s="418"/>
      <c r="BR1857" s="418"/>
      <c r="BS1857" s="418"/>
      <c r="BT1857" s="418"/>
      <c r="BU1857" s="418"/>
      <c r="BV1857" s="418"/>
      <c r="BW1857" s="418"/>
      <c r="BX1857" s="418"/>
      <c r="BY1857" s="418"/>
      <c r="BZ1857" s="418"/>
      <c r="CA1857" s="418"/>
      <c r="CB1857" s="418"/>
      <c r="CC1857" s="418"/>
      <c r="CD1857" s="418"/>
      <c r="CE1857" s="418"/>
      <c r="CF1857" s="418"/>
      <c r="CG1857" s="418"/>
      <c r="CH1857" s="418"/>
    </row>
    <row r="1858" spans="1:86" s="1362" customFormat="1">
      <c r="A1858" s="537" t="s">
        <v>39</v>
      </c>
      <c r="B1858" s="537" t="s">
        <v>39</v>
      </c>
      <c r="C1858" s="537" t="s">
        <v>736</v>
      </c>
      <c r="D1858" s="537">
        <v>2016</v>
      </c>
      <c r="E1858" s="1357" t="s">
        <v>24</v>
      </c>
      <c r="F1858" s="537" t="s">
        <v>101</v>
      </c>
      <c r="G1858" s="537" t="s">
        <v>753</v>
      </c>
      <c r="H1858" s="1358" t="s">
        <v>484</v>
      </c>
      <c r="I1858" s="537" t="s">
        <v>2797</v>
      </c>
      <c r="J1858" s="537" t="s">
        <v>269</v>
      </c>
      <c r="K1858" s="369">
        <v>0</v>
      </c>
      <c r="L1858" s="369">
        <v>69</v>
      </c>
      <c r="M1858" s="369">
        <v>0</v>
      </c>
      <c r="N1858" s="1359">
        <f t="shared" si="28"/>
        <v>69</v>
      </c>
      <c r="O1858" s="1360"/>
      <c r="P1858" s="1361"/>
      <c r="Q1858" s="1361"/>
      <c r="R1858" s="1361"/>
      <c r="S1858" s="1361"/>
      <c r="T1858" s="1361"/>
      <c r="U1858" s="1361"/>
      <c r="V1858" s="1361"/>
      <c r="W1858" s="1361"/>
      <c r="X1858" s="1361"/>
      <c r="Y1858" s="1361"/>
      <c r="Z1858" s="1361"/>
      <c r="AA1858" s="1361"/>
      <c r="AB1858" s="1361"/>
      <c r="AC1858" s="1361"/>
      <c r="AD1858" s="1361"/>
      <c r="AE1858" s="1361"/>
      <c r="AF1858" s="1361"/>
      <c r="AG1858" s="1361"/>
      <c r="AH1858" s="1361"/>
      <c r="AI1858" s="1361"/>
      <c r="AJ1858" s="1361"/>
      <c r="AK1858" s="1361"/>
      <c r="AL1858" s="1361"/>
      <c r="AM1858" s="1361"/>
      <c r="AN1858" s="1361"/>
      <c r="AO1858" s="1361"/>
      <c r="AP1858" s="1361"/>
      <c r="AQ1858" s="1361"/>
      <c r="AR1858" s="1361"/>
      <c r="AS1858" s="1361"/>
      <c r="AT1858" s="1361"/>
      <c r="AU1858" s="1361"/>
      <c r="AV1858" s="1361"/>
      <c r="AW1858" s="1361"/>
      <c r="AX1858" s="1361"/>
      <c r="AY1858" s="1361"/>
      <c r="AZ1858" s="1361"/>
      <c r="BA1858" s="310"/>
      <c r="BB1858" s="310"/>
      <c r="BC1858" s="418"/>
      <c r="BD1858" s="418"/>
      <c r="BE1858" s="419"/>
      <c r="BF1858" s="419"/>
      <c r="BG1858" s="418"/>
      <c r="BH1858" s="418"/>
      <c r="BI1858" s="418"/>
      <c r="BJ1858" s="418"/>
      <c r="BK1858" s="418"/>
      <c r="BL1858" s="418"/>
      <c r="BM1858" s="192"/>
      <c r="BN1858" s="418"/>
      <c r="BO1858" s="418"/>
      <c r="BP1858" s="418"/>
      <c r="BQ1858" s="418"/>
      <c r="BR1858" s="418"/>
      <c r="BS1858" s="418"/>
      <c r="BT1858" s="418"/>
      <c r="BU1858" s="418"/>
      <c r="BV1858" s="418"/>
      <c r="BW1858" s="418"/>
      <c r="BX1858" s="418"/>
      <c r="BY1858" s="418"/>
      <c r="BZ1858" s="418"/>
      <c r="CA1858" s="418"/>
      <c r="CB1858" s="418"/>
      <c r="CC1858" s="418"/>
      <c r="CD1858" s="418"/>
      <c r="CE1858" s="418"/>
      <c r="CF1858" s="418"/>
      <c r="CG1858" s="418"/>
      <c r="CH1858" s="418"/>
    </row>
    <row r="1859" spans="1:86" s="1362" customFormat="1">
      <c r="A1859" s="537" t="s">
        <v>39</v>
      </c>
      <c r="B1859" s="537" t="s">
        <v>39</v>
      </c>
      <c r="C1859" s="537" t="s">
        <v>736</v>
      </c>
      <c r="D1859" s="537">
        <v>2016</v>
      </c>
      <c r="E1859" s="1357" t="s">
        <v>24</v>
      </c>
      <c r="F1859" s="537" t="s">
        <v>101</v>
      </c>
      <c r="G1859" s="537" t="s">
        <v>753</v>
      </c>
      <c r="H1859" s="1358" t="s">
        <v>487</v>
      </c>
      <c r="I1859" s="1348" t="s">
        <v>2095</v>
      </c>
      <c r="J1859" s="537" t="s">
        <v>269</v>
      </c>
      <c r="K1859" s="369">
        <v>0</v>
      </c>
      <c r="L1859" s="369">
        <v>189</v>
      </c>
      <c r="M1859" s="369">
        <v>0</v>
      </c>
      <c r="N1859" s="1359">
        <f t="shared" si="28"/>
        <v>189</v>
      </c>
      <c r="O1859" s="1360"/>
      <c r="P1859" s="1361"/>
      <c r="Q1859" s="1361"/>
      <c r="R1859" s="1361"/>
      <c r="S1859" s="1361"/>
      <c r="T1859" s="1361"/>
      <c r="U1859" s="1361"/>
      <c r="V1859" s="1361"/>
      <c r="W1859" s="1361"/>
      <c r="X1859" s="1361"/>
      <c r="Y1859" s="1361"/>
      <c r="Z1859" s="1361"/>
      <c r="AA1859" s="1361"/>
      <c r="AB1859" s="1361"/>
      <c r="AC1859" s="1361"/>
      <c r="AD1859" s="1361"/>
      <c r="AE1859" s="1361"/>
      <c r="AF1859" s="1361"/>
      <c r="AG1859" s="1361"/>
      <c r="AH1859" s="1361"/>
      <c r="AI1859" s="1361"/>
      <c r="AJ1859" s="1361"/>
      <c r="AK1859" s="1361"/>
      <c r="AL1859" s="1361"/>
      <c r="AM1859" s="1361"/>
      <c r="AN1859" s="1361"/>
      <c r="AO1859" s="1361"/>
      <c r="AP1859" s="1361"/>
      <c r="AQ1859" s="1361"/>
      <c r="AR1859" s="1361"/>
      <c r="AS1859" s="1361"/>
      <c r="AT1859" s="1361"/>
      <c r="AU1859" s="1361"/>
      <c r="AV1859" s="1361"/>
      <c r="AW1859" s="1361"/>
      <c r="AX1859" s="1361"/>
      <c r="AY1859" s="1361"/>
      <c r="AZ1859" s="1361"/>
      <c r="BA1859" s="310"/>
      <c r="BB1859" s="310"/>
      <c r="BC1859" s="418"/>
      <c r="BD1859" s="418"/>
      <c r="BE1859" s="419"/>
      <c r="BF1859" s="419"/>
      <c r="BG1859" s="418"/>
      <c r="BH1859" s="418"/>
      <c r="BI1859" s="418"/>
      <c r="BJ1859" s="418"/>
      <c r="BK1859" s="418"/>
      <c r="BL1859" s="418"/>
      <c r="BM1859" s="192"/>
      <c r="BN1859" s="418"/>
      <c r="BO1859" s="418"/>
      <c r="BP1859" s="418"/>
      <c r="BQ1859" s="418"/>
      <c r="BR1859" s="418"/>
      <c r="BS1859" s="418"/>
      <c r="BT1859" s="418"/>
      <c r="BU1859" s="418"/>
      <c r="BV1859" s="418"/>
      <c r="BW1859" s="418"/>
      <c r="BX1859" s="418"/>
      <c r="BY1859" s="418"/>
      <c r="BZ1859" s="418"/>
      <c r="CA1859" s="418"/>
      <c r="CB1859" s="418"/>
      <c r="CC1859" s="418"/>
      <c r="CD1859" s="418"/>
      <c r="CE1859" s="418"/>
      <c r="CF1859" s="418"/>
      <c r="CG1859" s="418"/>
      <c r="CH1859" s="418"/>
    </row>
    <row r="1860" spans="1:86" s="1362" customFormat="1">
      <c r="A1860" s="537" t="s">
        <v>39</v>
      </c>
      <c r="B1860" s="537" t="s">
        <v>39</v>
      </c>
      <c r="C1860" s="537" t="s">
        <v>736</v>
      </c>
      <c r="D1860" s="537">
        <v>2016</v>
      </c>
      <c r="E1860" s="1357" t="s">
        <v>24</v>
      </c>
      <c r="F1860" s="537" t="s">
        <v>101</v>
      </c>
      <c r="G1860" s="537" t="s">
        <v>753</v>
      </c>
      <c r="H1860" s="1358" t="s">
        <v>1117</v>
      </c>
      <c r="I1860" s="537" t="s">
        <v>2797</v>
      </c>
      <c r="J1860" s="537" t="s">
        <v>269</v>
      </c>
      <c r="K1860" s="369">
        <v>0</v>
      </c>
      <c r="L1860" s="369">
        <v>8</v>
      </c>
      <c r="M1860" s="369">
        <v>0</v>
      </c>
      <c r="N1860" s="1359">
        <f t="shared" si="28"/>
        <v>8</v>
      </c>
      <c r="O1860" s="1360"/>
      <c r="P1860" s="1361"/>
      <c r="Q1860" s="1361"/>
      <c r="R1860" s="1361"/>
      <c r="S1860" s="1361"/>
      <c r="T1860" s="1361"/>
      <c r="U1860" s="1361"/>
      <c r="V1860" s="1361"/>
      <c r="W1860" s="1361"/>
      <c r="X1860" s="1361"/>
      <c r="Y1860" s="1361"/>
      <c r="Z1860" s="1361"/>
      <c r="AA1860" s="1361"/>
      <c r="AB1860" s="1361"/>
      <c r="AC1860" s="1361"/>
      <c r="AD1860" s="1361"/>
      <c r="AE1860" s="1361"/>
      <c r="AF1860" s="1361"/>
      <c r="AG1860" s="1361"/>
      <c r="AH1860" s="1361"/>
      <c r="AI1860" s="1361"/>
      <c r="AJ1860" s="1361"/>
      <c r="AK1860" s="1361"/>
      <c r="AL1860" s="1361"/>
      <c r="AM1860" s="1361"/>
      <c r="AN1860" s="1361"/>
      <c r="AO1860" s="1361"/>
      <c r="AP1860" s="1361"/>
      <c r="AQ1860" s="1361"/>
      <c r="AR1860" s="1361"/>
      <c r="AS1860" s="1361"/>
      <c r="AT1860" s="1361"/>
      <c r="AU1860" s="1361"/>
      <c r="AV1860" s="1361"/>
      <c r="AW1860" s="1361"/>
      <c r="AX1860" s="1361"/>
      <c r="AY1860" s="1361"/>
      <c r="AZ1860" s="1361"/>
      <c r="BA1860" s="310"/>
      <c r="BB1860" s="310"/>
      <c r="BC1860" s="418"/>
      <c r="BD1860" s="418"/>
      <c r="BE1860" s="419"/>
      <c r="BF1860" s="419"/>
      <c r="BG1860" s="418"/>
      <c r="BH1860" s="418"/>
      <c r="BI1860" s="418"/>
      <c r="BJ1860" s="418"/>
      <c r="BK1860" s="418"/>
      <c r="BL1860" s="418"/>
      <c r="BM1860" s="192"/>
      <c r="BN1860" s="418"/>
      <c r="BO1860" s="418"/>
      <c r="BP1860" s="418"/>
      <c r="BQ1860" s="418"/>
      <c r="BR1860" s="418"/>
      <c r="BS1860" s="418"/>
      <c r="BT1860" s="418"/>
      <c r="BU1860" s="418"/>
      <c r="BV1860" s="418"/>
      <c r="BW1860" s="418"/>
      <c r="BX1860" s="418"/>
      <c r="BY1860" s="418"/>
      <c r="BZ1860" s="418"/>
      <c r="CA1860" s="418"/>
      <c r="CB1860" s="418"/>
      <c r="CC1860" s="418"/>
      <c r="CD1860" s="418"/>
      <c r="CE1860" s="418"/>
      <c r="CF1860" s="418"/>
      <c r="CG1860" s="418"/>
      <c r="CH1860" s="418"/>
    </row>
    <row r="1861" spans="1:86" s="1362" customFormat="1">
      <c r="A1861" s="537" t="s">
        <v>39</v>
      </c>
      <c r="B1861" s="537" t="s">
        <v>39</v>
      </c>
      <c r="C1861" s="537" t="s">
        <v>736</v>
      </c>
      <c r="D1861" s="537">
        <v>2016</v>
      </c>
      <c r="E1861" s="1357" t="s">
        <v>24</v>
      </c>
      <c r="F1861" s="537" t="s">
        <v>101</v>
      </c>
      <c r="G1861" s="537" t="s">
        <v>753</v>
      </c>
      <c r="H1861" s="1358" t="s">
        <v>493</v>
      </c>
      <c r="I1861" s="1348" t="s">
        <v>2095</v>
      </c>
      <c r="J1861" s="537" t="s">
        <v>269</v>
      </c>
      <c r="K1861" s="369">
        <v>0</v>
      </c>
      <c r="L1861" s="369">
        <v>6</v>
      </c>
      <c r="M1861" s="369">
        <v>0</v>
      </c>
      <c r="N1861" s="1359">
        <f t="shared" si="28"/>
        <v>6</v>
      </c>
      <c r="O1861" s="1360"/>
      <c r="P1861" s="1361"/>
      <c r="Q1861" s="1361"/>
      <c r="R1861" s="1361"/>
      <c r="S1861" s="1361"/>
      <c r="T1861" s="1361"/>
      <c r="U1861" s="1361"/>
      <c r="V1861" s="1361"/>
      <c r="W1861" s="1361"/>
      <c r="X1861" s="1361"/>
      <c r="Y1861" s="1361"/>
      <c r="Z1861" s="1361"/>
      <c r="AA1861" s="1361"/>
      <c r="AB1861" s="1361"/>
      <c r="AC1861" s="1361"/>
      <c r="AD1861" s="1361"/>
      <c r="AE1861" s="1361"/>
      <c r="AF1861" s="1361"/>
      <c r="AG1861" s="1361"/>
      <c r="AH1861" s="1361"/>
      <c r="AI1861" s="1361"/>
      <c r="AJ1861" s="1361"/>
      <c r="AK1861" s="1361"/>
      <c r="AL1861" s="1361"/>
      <c r="AM1861" s="1361"/>
      <c r="AN1861" s="1361"/>
      <c r="AO1861" s="1361"/>
      <c r="AP1861" s="1361"/>
      <c r="AQ1861" s="1361"/>
      <c r="AR1861" s="1361"/>
      <c r="AS1861" s="1361"/>
      <c r="AT1861" s="1361"/>
      <c r="AU1861" s="1361"/>
      <c r="AV1861" s="1361"/>
      <c r="AW1861" s="1361"/>
      <c r="AX1861" s="1361"/>
      <c r="AY1861" s="1361"/>
      <c r="AZ1861" s="1361"/>
      <c r="BA1861" s="310"/>
      <c r="BB1861" s="310"/>
      <c r="BC1861" s="418"/>
      <c r="BD1861" s="418"/>
      <c r="BE1861" s="419"/>
      <c r="BF1861" s="419"/>
      <c r="BG1861" s="418"/>
      <c r="BH1861" s="418"/>
      <c r="BI1861" s="418"/>
      <c r="BJ1861" s="418"/>
      <c r="BK1861" s="418"/>
      <c r="BL1861" s="418"/>
      <c r="BM1861" s="192"/>
      <c r="BN1861" s="418"/>
      <c r="BO1861" s="418"/>
      <c r="BP1861" s="418"/>
      <c r="BQ1861" s="418"/>
      <c r="BR1861" s="418"/>
      <c r="BS1861" s="418"/>
      <c r="BT1861" s="418"/>
      <c r="BU1861" s="418"/>
      <c r="BV1861" s="418"/>
      <c r="BW1861" s="418"/>
      <c r="BX1861" s="418"/>
      <c r="BY1861" s="418"/>
      <c r="BZ1861" s="418"/>
      <c r="CA1861" s="418"/>
      <c r="CB1861" s="418"/>
      <c r="CC1861" s="418"/>
      <c r="CD1861" s="418"/>
      <c r="CE1861" s="418"/>
      <c r="CF1861" s="418"/>
      <c r="CG1861" s="418"/>
      <c r="CH1861" s="418"/>
    </row>
    <row r="1862" spans="1:86" s="1362" customFormat="1">
      <c r="A1862" s="537" t="s">
        <v>39</v>
      </c>
      <c r="B1862" s="537" t="s">
        <v>39</v>
      </c>
      <c r="C1862" s="537" t="s">
        <v>736</v>
      </c>
      <c r="D1862" s="537">
        <v>2016</v>
      </c>
      <c r="E1862" s="1357" t="s">
        <v>24</v>
      </c>
      <c r="F1862" s="537" t="s">
        <v>101</v>
      </c>
      <c r="G1862" s="537" t="s">
        <v>753</v>
      </c>
      <c r="H1862" s="1358" t="s">
        <v>1142</v>
      </c>
      <c r="I1862" s="537" t="s">
        <v>2797</v>
      </c>
      <c r="J1862" s="537" t="s">
        <v>269</v>
      </c>
      <c r="K1862" s="369">
        <v>0</v>
      </c>
      <c r="L1862" s="369">
        <v>4</v>
      </c>
      <c r="M1862" s="369">
        <v>0</v>
      </c>
      <c r="N1862" s="1359">
        <f t="shared" ref="N1862:N1925" si="29">K1862+L1862+M1862</f>
        <v>4</v>
      </c>
      <c r="O1862" s="1360"/>
      <c r="P1862" s="1361"/>
      <c r="Q1862" s="1361"/>
      <c r="R1862" s="1361"/>
      <c r="S1862" s="1361"/>
      <c r="T1862" s="1361"/>
      <c r="U1862" s="1361"/>
      <c r="V1862" s="1361"/>
      <c r="W1862" s="1361"/>
      <c r="X1862" s="1361"/>
      <c r="Y1862" s="1361"/>
      <c r="Z1862" s="1361"/>
      <c r="AA1862" s="1361"/>
      <c r="AB1862" s="1361"/>
      <c r="AC1862" s="1361"/>
      <c r="AD1862" s="1361"/>
      <c r="AE1862" s="1361"/>
      <c r="AF1862" s="1361"/>
      <c r="AG1862" s="1361"/>
      <c r="AH1862" s="1361"/>
      <c r="AI1862" s="1361"/>
      <c r="AJ1862" s="1361"/>
      <c r="AK1862" s="1361"/>
      <c r="AL1862" s="1361"/>
      <c r="AM1862" s="1361"/>
      <c r="AN1862" s="1361"/>
      <c r="AO1862" s="1361"/>
      <c r="AP1862" s="1361"/>
      <c r="AQ1862" s="1361"/>
      <c r="AR1862" s="1361"/>
      <c r="AS1862" s="1361"/>
      <c r="AT1862" s="1361"/>
      <c r="AU1862" s="1361"/>
      <c r="AV1862" s="1361"/>
      <c r="AW1862" s="1361"/>
      <c r="AX1862" s="1361"/>
      <c r="AY1862" s="1361"/>
      <c r="AZ1862" s="1361"/>
      <c r="BA1862" s="310"/>
      <c r="BB1862" s="310"/>
      <c r="BC1862" s="418"/>
      <c r="BD1862" s="418"/>
      <c r="BE1862" s="419"/>
      <c r="BF1862" s="419"/>
      <c r="BG1862" s="418"/>
      <c r="BH1862" s="418"/>
      <c r="BI1862" s="418"/>
      <c r="BJ1862" s="418"/>
      <c r="BK1862" s="418"/>
      <c r="BL1862" s="418"/>
      <c r="BM1862" s="192"/>
      <c r="BN1862" s="418"/>
      <c r="BO1862" s="418"/>
      <c r="BP1862" s="418"/>
      <c r="BQ1862" s="418"/>
      <c r="BR1862" s="418"/>
      <c r="BS1862" s="418"/>
      <c r="BT1862" s="418"/>
      <c r="BU1862" s="418"/>
      <c r="BV1862" s="418"/>
      <c r="BW1862" s="418"/>
      <c r="BX1862" s="418"/>
      <c r="BY1862" s="418"/>
      <c r="BZ1862" s="418"/>
      <c r="CA1862" s="418"/>
      <c r="CB1862" s="418"/>
      <c r="CC1862" s="418"/>
      <c r="CD1862" s="418"/>
      <c r="CE1862" s="418"/>
      <c r="CF1862" s="418"/>
      <c r="CG1862" s="418"/>
      <c r="CH1862" s="418"/>
    </row>
    <row r="1863" spans="1:86" s="1362" customFormat="1">
      <c r="A1863" s="537" t="s">
        <v>39</v>
      </c>
      <c r="B1863" s="537" t="s">
        <v>39</v>
      </c>
      <c r="C1863" s="537" t="s">
        <v>736</v>
      </c>
      <c r="D1863" s="537">
        <v>2016</v>
      </c>
      <c r="E1863" s="1357" t="s">
        <v>24</v>
      </c>
      <c r="F1863" s="537" t="s">
        <v>101</v>
      </c>
      <c r="G1863" s="537" t="s">
        <v>753</v>
      </c>
      <c r="H1863" s="1358" t="s">
        <v>1119</v>
      </c>
      <c r="I1863" s="537" t="s">
        <v>2797</v>
      </c>
      <c r="J1863" s="537" t="s">
        <v>269</v>
      </c>
      <c r="K1863" s="369">
        <v>0</v>
      </c>
      <c r="L1863" s="369">
        <v>1</v>
      </c>
      <c r="M1863" s="369">
        <v>0</v>
      </c>
      <c r="N1863" s="1359">
        <f t="shared" si="29"/>
        <v>1</v>
      </c>
      <c r="O1863" s="1360"/>
      <c r="P1863" s="1361"/>
      <c r="Q1863" s="1361"/>
      <c r="R1863" s="1361"/>
      <c r="S1863" s="1361"/>
      <c r="T1863" s="1361"/>
      <c r="U1863" s="1361"/>
      <c r="V1863" s="1361"/>
      <c r="W1863" s="1361"/>
      <c r="X1863" s="1361"/>
      <c r="Y1863" s="1361"/>
      <c r="Z1863" s="1361"/>
      <c r="AA1863" s="1361"/>
      <c r="AB1863" s="1361"/>
      <c r="AC1863" s="1361"/>
      <c r="AD1863" s="1361"/>
      <c r="AE1863" s="1361"/>
      <c r="AF1863" s="1361"/>
      <c r="AG1863" s="1361"/>
      <c r="AH1863" s="1361"/>
      <c r="AI1863" s="1361"/>
      <c r="AJ1863" s="1361"/>
      <c r="AK1863" s="1361"/>
      <c r="AL1863" s="1361"/>
      <c r="AM1863" s="1361"/>
      <c r="AN1863" s="1361"/>
      <c r="AO1863" s="1361"/>
      <c r="AP1863" s="1361"/>
      <c r="AQ1863" s="1361"/>
      <c r="AR1863" s="1361"/>
      <c r="AS1863" s="1361"/>
      <c r="AT1863" s="1361"/>
      <c r="AU1863" s="1361"/>
      <c r="AV1863" s="1361"/>
      <c r="AW1863" s="1361"/>
      <c r="AX1863" s="1361"/>
      <c r="AY1863" s="1361"/>
      <c r="AZ1863" s="1361"/>
      <c r="BA1863" s="310"/>
      <c r="BB1863" s="310"/>
      <c r="BC1863" s="418"/>
      <c r="BD1863" s="418"/>
      <c r="BE1863" s="419"/>
      <c r="BF1863" s="419"/>
      <c r="BG1863" s="418"/>
      <c r="BH1863" s="418"/>
      <c r="BI1863" s="418"/>
      <c r="BJ1863" s="418"/>
      <c r="BK1863" s="418"/>
      <c r="BL1863" s="418"/>
      <c r="BM1863" s="192"/>
      <c r="BN1863" s="418"/>
      <c r="BO1863" s="418"/>
      <c r="BP1863" s="418"/>
      <c r="BQ1863" s="418"/>
      <c r="BR1863" s="418"/>
      <c r="BS1863" s="418"/>
      <c r="BT1863" s="418"/>
      <c r="BU1863" s="418"/>
      <c r="BV1863" s="418"/>
      <c r="BW1863" s="418"/>
      <c r="BX1863" s="418"/>
      <c r="BY1863" s="418"/>
      <c r="BZ1863" s="418"/>
      <c r="CA1863" s="418"/>
      <c r="CB1863" s="418"/>
      <c r="CC1863" s="418"/>
      <c r="CD1863" s="418"/>
      <c r="CE1863" s="418"/>
      <c r="CF1863" s="418"/>
      <c r="CG1863" s="418"/>
      <c r="CH1863" s="418"/>
    </row>
    <row r="1864" spans="1:86" s="1362" customFormat="1">
      <c r="A1864" s="537" t="s">
        <v>39</v>
      </c>
      <c r="B1864" s="537" t="s">
        <v>39</v>
      </c>
      <c r="C1864" s="537" t="s">
        <v>736</v>
      </c>
      <c r="D1864" s="537">
        <v>2016</v>
      </c>
      <c r="E1864" s="1357" t="s">
        <v>24</v>
      </c>
      <c r="F1864" s="537" t="s">
        <v>101</v>
      </c>
      <c r="G1864" s="537" t="s">
        <v>753</v>
      </c>
      <c r="H1864" s="1358" t="s">
        <v>1120</v>
      </c>
      <c r="I1864" s="537" t="s">
        <v>2797</v>
      </c>
      <c r="J1864" s="537" t="s">
        <v>269</v>
      </c>
      <c r="K1864" s="369">
        <v>0</v>
      </c>
      <c r="L1864" s="369">
        <v>32</v>
      </c>
      <c r="M1864" s="369">
        <v>0</v>
      </c>
      <c r="N1864" s="1359">
        <f t="shared" si="29"/>
        <v>32</v>
      </c>
      <c r="O1864" s="1360"/>
      <c r="P1864" s="1361"/>
      <c r="Q1864" s="1361"/>
      <c r="R1864" s="1361"/>
      <c r="S1864" s="1361"/>
      <c r="T1864" s="1361"/>
      <c r="U1864" s="1361"/>
      <c r="V1864" s="1361"/>
      <c r="W1864" s="1361"/>
      <c r="X1864" s="1361"/>
      <c r="Y1864" s="1361"/>
      <c r="Z1864" s="1361"/>
      <c r="AA1864" s="1361"/>
      <c r="AB1864" s="1361"/>
      <c r="AC1864" s="1361"/>
      <c r="AD1864" s="1361"/>
      <c r="AE1864" s="1361"/>
      <c r="AF1864" s="1361"/>
      <c r="AG1864" s="1361"/>
      <c r="AH1864" s="1361"/>
      <c r="AI1864" s="1361"/>
      <c r="AJ1864" s="1361"/>
      <c r="AK1864" s="1361"/>
      <c r="AL1864" s="1361"/>
      <c r="AM1864" s="1361"/>
      <c r="AN1864" s="1361"/>
      <c r="AO1864" s="1361"/>
      <c r="AP1864" s="1361"/>
      <c r="AQ1864" s="1361"/>
      <c r="AR1864" s="1361"/>
      <c r="AS1864" s="1361"/>
      <c r="AT1864" s="1361"/>
      <c r="AU1864" s="1361"/>
      <c r="AV1864" s="1361"/>
      <c r="AW1864" s="1361"/>
      <c r="AX1864" s="1361"/>
      <c r="AY1864" s="1361"/>
      <c r="AZ1864" s="1361"/>
      <c r="BA1864" s="310"/>
      <c r="BB1864" s="310"/>
      <c r="BC1864" s="418"/>
      <c r="BD1864" s="418"/>
      <c r="BE1864" s="419"/>
      <c r="BF1864" s="419"/>
      <c r="BG1864" s="418"/>
      <c r="BH1864" s="418"/>
      <c r="BI1864" s="418"/>
      <c r="BJ1864" s="418"/>
      <c r="BK1864" s="418"/>
      <c r="BL1864" s="418"/>
      <c r="BM1864" s="192"/>
      <c r="BN1864" s="418"/>
      <c r="BO1864" s="418"/>
      <c r="BP1864" s="418"/>
      <c r="BQ1864" s="418"/>
      <c r="BR1864" s="418"/>
      <c r="BS1864" s="418"/>
      <c r="BT1864" s="418"/>
      <c r="BU1864" s="418"/>
      <c r="BV1864" s="418"/>
      <c r="BW1864" s="418"/>
      <c r="BX1864" s="418"/>
      <c r="BY1864" s="418"/>
      <c r="BZ1864" s="418"/>
      <c r="CA1864" s="418"/>
      <c r="CB1864" s="418"/>
      <c r="CC1864" s="418"/>
      <c r="CD1864" s="418"/>
      <c r="CE1864" s="418"/>
      <c r="CF1864" s="418"/>
      <c r="CG1864" s="418"/>
      <c r="CH1864" s="418"/>
    </row>
    <row r="1865" spans="1:86" s="1362" customFormat="1">
      <c r="A1865" s="537" t="s">
        <v>39</v>
      </c>
      <c r="B1865" s="537" t="s">
        <v>39</v>
      </c>
      <c r="C1865" s="537" t="s">
        <v>736</v>
      </c>
      <c r="D1865" s="537">
        <v>2016</v>
      </c>
      <c r="E1865" s="1357" t="s">
        <v>24</v>
      </c>
      <c r="F1865" s="537" t="s">
        <v>101</v>
      </c>
      <c r="G1865" s="537" t="s">
        <v>753</v>
      </c>
      <c r="H1865" s="1358" t="s">
        <v>1121</v>
      </c>
      <c r="I1865" s="537" t="s">
        <v>2797</v>
      </c>
      <c r="J1865" s="537" t="s">
        <v>269</v>
      </c>
      <c r="K1865" s="369">
        <v>0</v>
      </c>
      <c r="L1865" s="369">
        <v>28</v>
      </c>
      <c r="M1865" s="369">
        <v>0</v>
      </c>
      <c r="N1865" s="1359">
        <f t="shared" si="29"/>
        <v>28</v>
      </c>
      <c r="O1865" s="1360"/>
      <c r="P1865" s="1361"/>
      <c r="Q1865" s="1361"/>
      <c r="R1865" s="1361"/>
      <c r="S1865" s="1361"/>
      <c r="T1865" s="1361"/>
      <c r="U1865" s="1361"/>
      <c r="V1865" s="1361"/>
      <c r="W1865" s="1361"/>
      <c r="X1865" s="1361"/>
      <c r="Y1865" s="1361"/>
      <c r="Z1865" s="1361"/>
      <c r="AA1865" s="1361"/>
      <c r="AB1865" s="1361"/>
      <c r="AC1865" s="1361"/>
      <c r="AD1865" s="1361"/>
      <c r="AE1865" s="1361"/>
      <c r="AF1865" s="1361"/>
      <c r="AG1865" s="1361"/>
      <c r="AH1865" s="1361"/>
      <c r="AI1865" s="1361"/>
      <c r="AJ1865" s="1361"/>
      <c r="AK1865" s="1361"/>
      <c r="AL1865" s="1361"/>
      <c r="AM1865" s="1361"/>
      <c r="AN1865" s="1361"/>
      <c r="AO1865" s="1361"/>
      <c r="AP1865" s="1361"/>
      <c r="AQ1865" s="1361"/>
      <c r="AR1865" s="1361"/>
      <c r="AS1865" s="1361"/>
      <c r="AT1865" s="1361"/>
      <c r="AU1865" s="1361"/>
      <c r="AV1865" s="1361"/>
      <c r="AW1865" s="1361"/>
      <c r="AX1865" s="1361"/>
      <c r="AY1865" s="1361"/>
      <c r="AZ1865" s="1361"/>
      <c r="BA1865" s="310"/>
      <c r="BB1865" s="310"/>
      <c r="BC1865" s="418"/>
      <c r="BD1865" s="418"/>
      <c r="BE1865" s="419"/>
      <c r="BF1865" s="419"/>
      <c r="BG1865" s="418"/>
      <c r="BH1865" s="418"/>
      <c r="BI1865" s="418"/>
      <c r="BJ1865" s="418"/>
      <c r="BK1865" s="418"/>
      <c r="BL1865" s="418"/>
      <c r="BM1865" s="192"/>
      <c r="BN1865" s="418"/>
      <c r="BO1865" s="418"/>
      <c r="BP1865" s="418"/>
      <c r="BQ1865" s="418"/>
      <c r="BR1865" s="418"/>
      <c r="BS1865" s="418"/>
      <c r="BT1865" s="418"/>
      <c r="BU1865" s="418"/>
      <c r="BV1865" s="418"/>
      <c r="BW1865" s="418"/>
      <c r="BX1865" s="418"/>
      <c r="BY1865" s="418"/>
      <c r="BZ1865" s="418"/>
      <c r="CA1865" s="418"/>
      <c r="CB1865" s="418"/>
      <c r="CC1865" s="418"/>
      <c r="CD1865" s="418"/>
      <c r="CE1865" s="418"/>
      <c r="CF1865" s="418"/>
      <c r="CG1865" s="418"/>
      <c r="CH1865" s="418"/>
    </row>
    <row r="1866" spans="1:86" s="1362" customFormat="1">
      <c r="A1866" s="537" t="s">
        <v>39</v>
      </c>
      <c r="B1866" s="537" t="s">
        <v>39</v>
      </c>
      <c r="C1866" s="537" t="s">
        <v>736</v>
      </c>
      <c r="D1866" s="537">
        <v>2016</v>
      </c>
      <c r="E1866" s="1357" t="s">
        <v>24</v>
      </c>
      <c r="F1866" s="537" t="s">
        <v>101</v>
      </c>
      <c r="G1866" s="537" t="s">
        <v>753</v>
      </c>
      <c r="H1866" s="1358" t="s">
        <v>1166</v>
      </c>
      <c r="I1866" s="537" t="s">
        <v>2797</v>
      </c>
      <c r="J1866" s="537" t="s">
        <v>269</v>
      </c>
      <c r="K1866" s="369">
        <v>0</v>
      </c>
      <c r="L1866" s="369">
        <v>31</v>
      </c>
      <c r="M1866" s="369">
        <v>0</v>
      </c>
      <c r="N1866" s="1359">
        <f t="shared" si="29"/>
        <v>31</v>
      </c>
      <c r="O1866" s="1360"/>
      <c r="P1866" s="1361"/>
      <c r="Q1866" s="1361"/>
      <c r="R1866" s="1361"/>
      <c r="S1866" s="1361"/>
      <c r="T1866" s="1361"/>
      <c r="U1866" s="1361"/>
      <c r="V1866" s="1361"/>
      <c r="W1866" s="1361"/>
      <c r="X1866" s="1361"/>
      <c r="Y1866" s="1361"/>
      <c r="Z1866" s="1361"/>
      <c r="AA1866" s="1361"/>
      <c r="AB1866" s="1361"/>
      <c r="AC1866" s="1361"/>
      <c r="AD1866" s="1361"/>
      <c r="AE1866" s="1361"/>
      <c r="AF1866" s="1361"/>
      <c r="AG1866" s="1361"/>
      <c r="AH1866" s="1361"/>
      <c r="AI1866" s="1361"/>
      <c r="AJ1866" s="1361"/>
      <c r="AK1866" s="1361"/>
      <c r="AL1866" s="1361"/>
      <c r="AM1866" s="1361"/>
      <c r="AN1866" s="1361"/>
      <c r="AO1866" s="1361"/>
      <c r="AP1866" s="1361"/>
      <c r="AQ1866" s="1361"/>
      <c r="AR1866" s="1361"/>
      <c r="AS1866" s="1361"/>
      <c r="AT1866" s="1361"/>
      <c r="AU1866" s="1361"/>
      <c r="AV1866" s="1361"/>
      <c r="AW1866" s="1361"/>
      <c r="AX1866" s="1361"/>
      <c r="AY1866" s="1361"/>
      <c r="AZ1866" s="1361"/>
      <c r="BA1866" s="310"/>
      <c r="BB1866" s="310"/>
      <c r="BC1866" s="418"/>
      <c r="BD1866" s="418"/>
      <c r="BE1866" s="419"/>
      <c r="BF1866" s="419"/>
      <c r="BG1866" s="418"/>
      <c r="BH1866" s="418"/>
      <c r="BI1866" s="418"/>
      <c r="BJ1866" s="418"/>
      <c r="BK1866" s="418"/>
      <c r="BL1866" s="418"/>
      <c r="BM1866" s="192"/>
      <c r="BN1866" s="418"/>
      <c r="BO1866" s="418"/>
      <c r="BP1866" s="418"/>
      <c r="BQ1866" s="418"/>
      <c r="BR1866" s="418"/>
      <c r="BS1866" s="418"/>
      <c r="BT1866" s="418"/>
      <c r="BU1866" s="418"/>
      <c r="BV1866" s="418"/>
      <c r="BW1866" s="418"/>
      <c r="BX1866" s="418"/>
      <c r="BY1866" s="418"/>
      <c r="BZ1866" s="418"/>
      <c r="CA1866" s="418"/>
      <c r="CB1866" s="418"/>
      <c r="CC1866" s="418"/>
      <c r="CD1866" s="418"/>
      <c r="CE1866" s="418"/>
      <c r="CF1866" s="418"/>
      <c r="CG1866" s="418"/>
      <c r="CH1866" s="418"/>
    </row>
    <row r="1867" spans="1:86" s="1362" customFormat="1">
      <c r="A1867" s="537" t="s">
        <v>39</v>
      </c>
      <c r="B1867" s="537" t="s">
        <v>39</v>
      </c>
      <c r="C1867" s="537" t="s">
        <v>736</v>
      </c>
      <c r="D1867" s="537">
        <v>2016</v>
      </c>
      <c r="E1867" s="1357" t="s">
        <v>24</v>
      </c>
      <c r="F1867" s="537" t="s">
        <v>101</v>
      </c>
      <c r="G1867" s="537" t="s">
        <v>753</v>
      </c>
      <c r="H1867" s="1358" t="s">
        <v>506</v>
      </c>
      <c r="I1867" s="537" t="s">
        <v>1389</v>
      </c>
      <c r="J1867" s="537" t="s">
        <v>269</v>
      </c>
      <c r="K1867" s="369">
        <v>0</v>
      </c>
      <c r="L1867" s="369">
        <v>15</v>
      </c>
      <c r="M1867" s="369">
        <v>0</v>
      </c>
      <c r="N1867" s="1359">
        <f t="shared" si="29"/>
        <v>15</v>
      </c>
      <c r="O1867" s="1360"/>
      <c r="P1867" s="1361"/>
      <c r="Q1867" s="1361"/>
      <c r="R1867" s="1361"/>
      <c r="S1867" s="1361"/>
      <c r="T1867" s="1361"/>
      <c r="U1867" s="1361"/>
      <c r="V1867" s="1361"/>
      <c r="W1867" s="1361"/>
      <c r="X1867" s="1361"/>
      <c r="Y1867" s="1361"/>
      <c r="Z1867" s="1361"/>
      <c r="AA1867" s="1361"/>
      <c r="AB1867" s="1361"/>
      <c r="AC1867" s="1361"/>
      <c r="AD1867" s="1361"/>
      <c r="AE1867" s="1361"/>
      <c r="AF1867" s="1361"/>
      <c r="AG1867" s="1361"/>
      <c r="AH1867" s="1361"/>
      <c r="AI1867" s="1361"/>
      <c r="AJ1867" s="1361"/>
      <c r="AK1867" s="1361"/>
      <c r="AL1867" s="1361"/>
      <c r="AM1867" s="1361"/>
      <c r="AN1867" s="1361"/>
      <c r="AO1867" s="1361"/>
      <c r="AP1867" s="1361"/>
      <c r="AQ1867" s="1361"/>
      <c r="AR1867" s="1361"/>
      <c r="AS1867" s="1361"/>
      <c r="AT1867" s="1361"/>
      <c r="AU1867" s="1361"/>
      <c r="AV1867" s="1361"/>
      <c r="AW1867" s="1361"/>
      <c r="AX1867" s="1361"/>
      <c r="AY1867" s="1361"/>
      <c r="AZ1867" s="1361"/>
      <c r="BA1867" s="310"/>
      <c r="BB1867" s="310"/>
      <c r="BC1867" s="418"/>
      <c r="BD1867" s="418"/>
      <c r="BE1867" s="419"/>
      <c r="BF1867" s="419"/>
      <c r="BG1867" s="418"/>
      <c r="BH1867" s="418"/>
      <c r="BI1867" s="418"/>
      <c r="BJ1867" s="418"/>
      <c r="BK1867" s="418"/>
      <c r="BL1867" s="418"/>
      <c r="BM1867" s="192"/>
      <c r="BN1867" s="418"/>
      <c r="BO1867" s="418"/>
      <c r="BP1867" s="418"/>
      <c r="BQ1867" s="418"/>
      <c r="BR1867" s="418"/>
      <c r="BS1867" s="418"/>
      <c r="BT1867" s="418"/>
      <c r="BU1867" s="418"/>
      <c r="BV1867" s="418"/>
      <c r="BW1867" s="418"/>
      <c r="BX1867" s="418"/>
      <c r="BY1867" s="418"/>
      <c r="BZ1867" s="418"/>
      <c r="CA1867" s="418"/>
      <c r="CB1867" s="418"/>
      <c r="CC1867" s="418"/>
      <c r="CD1867" s="418"/>
      <c r="CE1867" s="418"/>
      <c r="CF1867" s="418"/>
      <c r="CG1867" s="418"/>
      <c r="CH1867" s="418"/>
    </row>
    <row r="1868" spans="1:86" s="1362" customFormat="1">
      <c r="A1868" s="537" t="s">
        <v>39</v>
      </c>
      <c r="B1868" s="537" t="s">
        <v>39</v>
      </c>
      <c r="C1868" s="537" t="s">
        <v>736</v>
      </c>
      <c r="D1868" s="537">
        <v>2016</v>
      </c>
      <c r="E1868" s="1357" t="s">
        <v>24</v>
      </c>
      <c r="F1868" s="537" t="s">
        <v>101</v>
      </c>
      <c r="G1868" s="537" t="s">
        <v>753</v>
      </c>
      <c r="H1868" s="1358" t="s">
        <v>1167</v>
      </c>
      <c r="I1868" s="537" t="s">
        <v>2797</v>
      </c>
      <c r="J1868" s="537" t="s">
        <v>269</v>
      </c>
      <c r="K1868" s="369">
        <v>0</v>
      </c>
      <c r="L1868" s="369">
        <v>1</v>
      </c>
      <c r="M1868" s="369">
        <v>0</v>
      </c>
      <c r="N1868" s="1359">
        <f t="shared" si="29"/>
        <v>1</v>
      </c>
      <c r="O1868" s="1360"/>
      <c r="P1868" s="1361"/>
      <c r="Q1868" s="1361"/>
      <c r="R1868" s="1361"/>
      <c r="S1868" s="1361"/>
      <c r="T1868" s="1361"/>
      <c r="U1868" s="1361"/>
      <c r="V1868" s="1361"/>
      <c r="W1868" s="1361"/>
      <c r="X1868" s="1361"/>
      <c r="Y1868" s="1361"/>
      <c r="Z1868" s="1361"/>
      <c r="AA1868" s="1361"/>
      <c r="AB1868" s="1361"/>
      <c r="AC1868" s="1361"/>
      <c r="AD1868" s="1361"/>
      <c r="AE1868" s="1361"/>
      <c r="AF1868" s="1361"/>
      <c r="AG1868" s="1361"/>
      <c r="AH1868" s="1361"/>
      <c r="AI1868" s="1361"/>
      <c r="AJ1868" s="1361"/>
      <c r="AK1868" s="1361"/>
      <c r="AL1868" s="1361"/>
      <c r="AM1868" s="1361"/>
      <c r="AN1868" s="1361"/>
      <c r="AO1868" s="1361"/>
      <c r="AP1868" s="1361"/>
      <c r="AQ1868" s="1361"/>
      <c r="AR1868" s="1361"/>
      <c r="AS1868" s="1361"/>
      <c r="AT1868" s="1361"/>
      <c r="AU1868" s="1361"/>
      <c r="AV1868" s="1361"/>
      <c r="AW1868" s="1361"/>
      <c r="AX1868" s="1361"/>
      <c r="AY1868" s="1361"/>
      <c r="AZ1868" s="1361"/>
      <c r="BA1868" s="310"/>
      <c r="BB1868" s="310"/>
      <c r="BC1868" s="418"/>
      <c r="BD1868" s="418"/>
      <c r="BE1868" s="419"/>
      <c r="BF1868" s="419"/>
      <c r="BG1868" s="418"/>
      <c r="BH1868" s="418"/>
      <c r="BI1868" s="418"/>
      <c r="BJ1868" s="418"/>
      <c r="BK1868" s="418"/>
      <c r="BL1868" s="418"/>
      <c r="BM1868" s="192"/>
      <c r="BN1868" s="418"/>
      <c r="BO1868" s="418"/>
      <c r="BP1868" s="418"/>
      <c r="BQ1868" s="418"/>
      <c r="BR1868" s="418"/>
      <c r="BS1868" s="418"/>
      <c r="BT1868" s="418"/>
      <c r="BU1868" s="418"/>
      <c r="BV1868" s="418"/>
      <c r="BW1868" s="418"/>
      <c r="BX1868" s="418"/>
      <c r="BY1868" s="418"/>
      <c r="BZ1868" s="418"/>
      <c r="CA1868" s="418"/>
      <c r="CB1868" s="418"/>
      <c r="CC1868" s="418"/>
      <c r="CD1868" s="418"/>
      <c r="CE1868" s="418"/>
      <c r="CF1868" s="418"/>
      <c r="CG1868" s="418"/>
      <c r="CH1868" s="418"/>
    </row>
    <row r="1869" spans="1:86" s="1362" customFormat="1">
      <c r="A1869" s="537" t="s">
        <v>39</v>
      </c>
      <c r="B1869" s="537" t="s">
        <v>39</v>
      </c>
      <c r="C1869" s="537" t="s">
        <v>736</v>
      </c>
      <c r="D1869" s="537">
        <v>2016</v>
      </c>
      <c r="E1869" s="1357" t="s">
        <v>24</v>
      </c>
      <c r="F1869" s="537" t="s">
        <v>101</v>
      </c>
      <c r="G1869" s="537" t="s">
        <v>753</v>
      </c>
      <c r="H1869" s="1358" t="s">
        <v>102</v>
      </c>
      <c r="I1869" s="537" t="s">
        <v>1389</v>
      </c>
      <c r="J1869" s="537" t="s">
        <v>269</v>
      </c>
      <c r="K1869" s="369">
        <v>0</v>
      </c>
      <c r="L1869" s="369">
        <v>365</v>
      </c>
      <c r="M1869" s="369">
        <v>0</v>
      </c>
      <c r="N1869" s="1359">
        <f t="shared" si="29"/>
        <v>365</v>
      </c>
      <c r="O1869" s="1360"/>
      <c r="P1869" s="1361"/>
      <c r="Q1869" s="1361"/>
      <c r="R1869" s="1361"/>
      <c r="S1869" s="1361"/>
      <c r="T1869" s="1361"/>
      <c r="U1869" s="1361"/>
      <c r="V1869" s="1361"/>
      <c r="W1869" s="1361"/>
      <c r="X1869" s="1361"/>
      <c r="Y1869" s="1361"/>
      <c r="Z1869" s="1361"/>
      <c r="AA1869" s="1361"/>
      <c r="AB1869" s="1361"/>
      <c r="AC1869" s="1361"/>
      <c r="AD1869" s="1361"/>
      <c r="AE1869" s="1361"/>
      <c r="AF1869" s="1361"/>
      <c r="AG1869" s="1361"/>
      <c r="AH1869" s="1361"/>
      <c r="AI1869" s="1361"/>
      <c r="AJ1869" s="1361"/>
      <c r="AK1869" s="1361"/>
      <c r="AL1869" s="1361"/>
      <c r="AM1869" s="1361"/>
      <c r="AN1869" s="1361"/>
      <c r="AO1869" s="1361"/>
      <c r="AP1869" s="1361"/>
      <c r="AQ1869" s="1361"/>
      <c r="AR1869" s="1361"/>
      <c r="AS1869" s="1361"/>
      <c r="AT1869" s="1361"/>
      <c r="AU1869" s="1361"/>
      <c r="AV1869" s="1361"/>
      <c r="AW1869" s="1361"/>
      <c r="AX1869" s="1361"/>
      <c r="AY1869" s="1361"/>
      <c r="AZ1869" s="1361"/>
      <c r="BA1869" s="310"/>
      <c r="BB1869" s="310"/>
      <c r="BC1869" s="418"/>
      <c r="BD1869" s="418"/>
      <c r="BE1869" s="419"/>
      <c r="BF1869" s="419"/>
      <c r="BG1869" s="418"/>
      <c r="BH1869" s="418"/>
      <c r="BI1869" s="418"/>
      <c r="BJ1869" s="418"/>
      <c r="BK1869" s="418"/>
      <c r="BL1869" s="418"/>
      <c r="BM1869" s="192"/>
      <c r="BN1869" s="418"/>
      <c r="BO1869" s="418"/>
      <c r="BP1869" s="418"/>
      <c r="BQ1869" s="418"/>
      <c r="BR1869" s="418"/>
      <c r="BS1869" s="418"/>
      <c r="BT1869" s="418"/>
      <c r="BU1869" s="418"/>
      <c r="BV1869" s="418"/>
      <c r="BW1869" s="418"/>
      <c r="BX1869" s="418"/>
      <c r="BY1869" s="418"/>
      <c r="BZ1869" s="418"/>
      <c r="CA1869" s="418"/>
      <c r="CB1869" s="418"/>
      <c r="CC1869" s="418"/>
      <c r="CD1869" s="418"/>
      <c r="CE1869" s="418"/>
      <c r="CF1869" s="418"/>
      <c r="CG1869" s="418"/>
      <c r="CH1869" s="418"/>
    </row>
    <row r="1870" spans="1:86" s="1362" customFormat="1">
      <c r="A1870" s="537" t="s">
        <v>39</v>
      </c>
      <c r="B1870" s="537" t="s">
        <v>39</v>
      </c>
      <c r="C1870" s="537" t="s">
        <v>736</v>
      </c>
      <c r="D1870" s="537">
        <v>2016</v>
      </c>
      <c r="E1870" s="1357" t="s">
        <v>24</v>
      </c>
      <c r="F1870" s="537" t="s">
        <v>101</v>
      </c>
      <c r="G1870" s="537" t="s">
        <v>753</v>
      </c>
      <c r="H1870" s="1358" t="s">
        <v>1168</v>
      </c>
      <c r="I1870" s="537" t="s">
        <v>2797</v>
      </c>
      <c r="J1870" s="537" t="s">
        <v>269</v>
      </c>
      <c r="K1870" s="369">
        <v>0</v>
      </c>
      <c r="L1870" s="369">
        <v>1</v>
      </c>
      <c r="M1870" s="369">
        <v>0</v>
      </c>
      <c r="N1870" s="1359">
        <f t="shared" si="29"/>
        <v>1</v>
      </c>
      <c r="O1870" s="1360"/>
      <c r="P1870" s="1361"/>
      <c r="Q1870" s="1361"/>
      <c r="R1870" s="1361"/>
      <c r="S1870" s="1361"/>
      <c r="T1870" s="1361"/>
      <c r="U1870" s="1361"/>
      <c r="V1870" s="1361"/>
      <c r="W1870" s="1361"/>
      <c r="X1870" s="1361"/>
      <c r="Y1870" s="1361"/>
      <c r="Z1870" s="1361"/>
      <c r="AA1870" s="1361"/>
      <c r="AB1870" s="1361"/>
      <c r="AC1870" s="1361"/>
      <c r="AD1870" s="1361"/>
      <c r="AE1870" s="1361"/>
      <c r="AF1870" s="1361"/>
      <c r="AG1870" s="1361"/>
      <c r="AH1870" s="1361"/>
      <c r="AI1870" s="1361"/>
      <c r="AJ1870" s="1361"/>
      <c r="AK1870" s="1361"/>
      <c r="AL1870" s="1361"/>
      <c r="AM1870" s="1361"/>
      <c r="AN1870" s="1361"/>
      <c r="AO1870" s="1361"/>
      <c r="AP1870" s="1361"/>
      <c r="AQ1870" s="1361"/>
      <c r="AR1870" s="1361"/>
      <c r="AS1870" s="1361"/>
      <c r="AT1870" s="1361"/>
      <c r="AU1870" s="1361"/>
      <c r="AV1870" s="1361"/>
      <c r="AW1870" s="1361"/>
      <c r="AX1870" s="1361"/>
      <c r="AY1870" s="1361"/>
      <c r="AZ1870" s="1361"/>
      <c r="BA1870" s="310"/>
      <c r="BB1870" s="310"/>
      <c r="BC1870" s="418"/>
      <c r="BD1870" s="418"/>
      <c r="BE1870" s="419"/>
      <c r="BF1870" s="419"/>
      <c r="BG1870" s="418"/>
      <c r="BH1870" s="418"/>
      <c r="BI1870" s="418"/>
      <c r="BJ1870" s="418"/>
      <c r="BK1870" s="418"/>
      <c r="BL1870" s="418"/>
      <c r="BM1870" s="192"/>
      <c r="BN1870" s="418"/>
      <c r="BO1870" s="418"/>
      <c r="BP1870" s="418"/>
      <c r="BQ1870" s="418"/>
      <c r="BR1870" s="418"/>
      <c r="BS1870" s="418"/>
      <c r="BT1870" s="418"/>
      <c r="BU1870" s="418"/>
      <c r="BV1870" s="418"/>
      <c r="BW1870" s="418"/>
      <c r="BX1870" s="418"/>
      <c r="BY1870" s="418"/>
      <c r="BZ1870" s="418"/>
      <c r="CA1870" s="418"/>
      <c r="CB1870" s="418"/>
      <c r="CC1870" s="418"/>
      <c r="CD1870" s="418"/>
      <c r="CE1870" s="418"/>
      <c r="CF1870" s="418"/>
      <c r="CG1870" s="418"/>
      <c r="CH1870" s="418"/>
    </row>
    <row r="1871" spans="1:86" s="1362" customFormat="1">
      <c r="A1871" s="537" t="s">
        <v>39</v>
      </c>
      <c r="B1871" s="537" t="s">
        <v>39</v>
      </c>
      <c r="C1871" s="537" t="s">
        <v>736</v>
      </c>
      <c r="D1871" s="537">
        <v>2016</v>
      </c>
      <c r="E1871" s="1357" t="s">
        <v>24</v>
      </c>
      <c r="F1871" s="537" t="s">
        <v>101</v>
      </c>
      <c r="G1871" s="537" t="s">
        <v>753</v>
      </c>
      <c r="H1871" s="1358" t="s">
        <v>1122</v>
      </c>
      <c r="I1871" s="537" t="s">
        <v>2797</v>
      </c>
      <c r="J1871" s="537" t="s">
        <v>269</v>
      </c>
      <c r="K1871" s="369">
        <v>0</v>
      </c>
      <c r="L1871" s="369">
        <v>72</v>
      </c>
      <c r="M1871" s="369">
        <v>0</v>
      </c>
      <c r="N1871" s="1359">
        <f t="shared" si="29"/>
        <v>72</v>
      </c>
      <c r="O1871" s="1360"/>
      <c r="P1871" s="1361"/>
      <c r="Q1871" s="1361"/>
      <c r="R1871" s="1361"/>
      <c r="S1871" s="1361"/>
      <c r="T1871" s="1361"/>
      <c r="U1871" s="1361"/>
      <c r="V1871" s="1361"/>
      <c r="W1871" s="1361"/>
      <c r="X1871" s="1361"/>
      <c r="Y1871" s="1361"/>
      <c r="Z1871" s="1361"/>
      <c r="AA1871" s="1361"/>
      <c r="AB1871" s="1361"/>
      <c r="AC1871" s="1361"/>
      <c r="AD1871" s="1361"/>
      <c r="AE1871" s="1361"/>
      <c r="AF1871" s="1361"/>
      <c r="AG1871" s="1361"/>
      <c r="AH1871" s="1361"/>
      <c r="AI1871" s="1361"/>
      <c r="AJ1871" s="1361"/>
      <c r="AK1871" s="1361"/>
      <c r="AL1871" s="1361"/>
      <c r="AM1871" s="1361"/>
      <c r="AN1871" s="1361"/>
      <c r="AO1871" s="1361"/>
      <c r="AP1871" s="1361"/>
      <c r="AQ1871" s="1361"/>
      <c r="AR1871" s="1361"/>
      <c r="AS1871" s="1361"/>
      <c r="AT1871" s="1361"/>
      <c r="AU1871" s="1361"/>
      <c r="AV1871" s="1361"/>
      <c r="AW1871" s="1361"/>
      <c r="AX1871" s="1361"/>
      <c r="AY1871" s="1361"/>
      <c r="AZ1871" s="1361"/>
      <c r="BA1871" s="310"/>
      <c r="BB1871" s="310"/>
      <c r="BC1871" s="418"/>
      <c r="BD1871" s="418"/>
      <c r="BE1871" s="419"/>
      <c r="BF1871" s="419"/>
      <c r="BG1871" s="418"/>
      <c r="BH1871" s="418"/>
      <c r="BI1871" s="418"/>
      <c r="BJ1871" s="418"/>
      <c r="BK1871" s="418"/>
      <c r="BL1871" s="418"/>
      <c r="BM1871" s="192"/>
      <c r="BN1871" s="418"/>
      <c r="BO1871" s="418"/>
      <c r="BP1871" s="418"/>
      <c r="BQ1871" s="418"/>
      <c r="BR1871" s="418"/>
      <c r="BS1871" s="418"/>
      <c r="BT1871" s="418"/>
      <c r="BU1871" s="418"/>
      <c r="BV1871" s="418"/>
      <c r="BW1871" s="418"/>
      <c r="BX1871" s="418"/>
      <c r="BY1871" s="418"/>
      <c r="BZ1871" s="418"/>
      <c r="CA1871" s="418"/>
      <c r="CB1871" s="418"/>
      <c r="CC1871" s="418"/>
      <c r="CD1871" s="418"/>
      <c r="CE1871" s="418"/>
      <c r="CF1871" s="418"/>
      <c r="CG1871" s="418"/>
      <c r="CH1871" s="418"/>
    </row>
    <row r="1872" spans="1:86" s="1362" customFormat="1">
      <c r="A1872" s="537" t="s">
        <v>39</v>
      </c>
      <c r="B1872" s="537" t="s">
        <v>39</v>
      </c>
      <c r="C1872" s="537" t="s">
        <v>736</v>
      </c>
      <c r="D1872" s="537">
        <v>2016</v>
      </c>
      <c r="E1872" s="1357" t="s">
        <v>24</v>
      </c>
      <c r="F1872" s="537" t="s">
        <v>101</v>
      </c>
      <c r="G1872" s="537" t="s">
        <v>753</v>
      </c>
      <c r="H1872" s="1358" t="s">
        <v>552</v>
      </c>
      <c r="I1872" s="1348" t="s">
        <v>2095</v>
      </c>
      <c r="J1872" s="537" t="s">
        <v>269</v>
      </c>
      <c r="K1872" s="369">
        <v>0</v>
      </c>
      <c r="L1872" s="369">
        <v>123</v>
      </c>
      <c r="M1872" s="369">
        <v>0</v>
      </c>
      <c r="N1872" s="1359">
        <f t="shared" si="29"/>
        <v>123</v>
      </c>
      <c r="O1872" s="1360"/>
      <c r="P1872" s="1361"/>
      <c r="Q1872" s="1361"/>
      <c r="R1872" s="1361"/>
      <c r="S1872" s="1361"/>
      <c r="T1872" s="1361"/>
      <c r="U1872" s="1361"/>
      <c r="V1872" s="1361"/>
      <c r="W1872" s="1361"/>
      <c r="X1872" s="1361"/>
      <c r="Y1872" s="1361"/>
      <c r="Z1872" s="1361"/>
      <c r="AA1872" s="1361"/>
      <c r="AB1872" s="1361"/>
      <c r="AC1872" s="1361"/>
      <c r="AD1872" s="1361"/>
      <c r="AE1872" s="1361"/>
      <c r="AF1872" s="1361"/>
      <c r="AG1872" s="1361"/>
      <c r="AH1872" s="1361"/>
      <c r="AI1872" s="1361"/>
      <c r="AJ1872" s="1361"/>
      <c r="AK1872" s="1361"/>
      <c r="AL1872" s="1361"/>
      <c r="AM1872" s="1361"/>
      <c r="AN1872" s="1361"/>
      <c r="AO1872" s="1361"/>
      <c r="AP1872" s="1361"/>
      <c r="AQ1872" s="1361"/>
      <c r="AR1872" s="1361"/>
      <c r="AS1872" s="1361"/>
      <c r="AT1872" s="1361"/>
      <c r="AU1872" s="1361"/>
      <c r="AV1872" s="1361"/>
      <c r="AW1872" s="1361"/>
      <c r="AX1872" s="1361"/>
      <c r="AY1872" s="1361"/>
      <c r="AZ1872" s="1361"/>
      <c r="BA1872" s="310"/>
      <c r="BB1872" s="310"/>
      <c r="BC1872" s="418"/>
      <c r="BD1872" s="418"/>
      <c r="BE1872" s="419"/>
      <c r="BF1872" s="419"/>
      <c r="BG1872" s="418"/>
      <c r="BH1872" s="418"/>
      <c r="BI1872" s="418"/>
      <c r="BJ1872" s="418"/>
      <c r="BK1872" s="418"/>
      <c r="BL1872" s="418"/>
      <c r="BM1872" s="192"/>
      <c r="BN1872" s="418"/>
      <c r="BO1872" s="418"/>
      <c r="BP1872" s="418"/>
      <c r="BQ1872" s="418"/>
      <c r="BR1872" s="418"/>
      <c r="BS1872" s="418"/>
      <c r="BT1872" s="418"/>
      <c r="BU1872" s="418"/>
      <c r="BV1872" s="418"/>
      <c r="BW1872" s="418"/>
      <c r="BX1872" s="418"/>
      <c r="BY1872" s="418"/>
      <c r="BZ1872" s="418"/>
      <c r="CA1872" s="418"/>
      <c r="CB1872" s="418"/>
      <c r="CC1872" s="418"/>
      <c r="CD1872" s="418"/>
      <c r="CE1872" s="418"/>
      <c r="CF1872" s="418"/>
      <c r="CG1872" s="418"/>
      <c r="CH1872" s="418"/>
    </row>
    <row r="1873" spans="1:86" s="1362" customFormat="1">
      <c r="A1873" s="537" t="s">
        <v>39</v>
      </c>
      <c r="B1873" s="537" t="s">
        <v>39</v>
      </c>
      <c r="C1873" s="537" t="s">
        <v>736</v>
      </c>
      <c r="D1873" s="537">
        <v>2016</v>
      </c>
      <c r="E1873" s="1357" t="s">
        <v>24</v>
      </c>
      <c r="F1873" s="537" t="s">
        <v>101</v>
      </c>
      <c r="G1873" s="537" t="s">
        <v>753</v>
      </c>
      <c r="H1873" s="1358" t="s">
        <v>1124</v>
      </c>
      <c r="I1873" s="537" t="s">
        <v>2797</v>
      </c>
      <c r="J1873" s="537" t="s">
        <v>269</v>
      </c>
      <c r="K1873" s="369">
        <v>0</v>
      </c>
      <c r="L1873" s="369">
        <v>46</v>
      </c>
      <c r="M1873" s="369">
        <v>0</v>
      </c>
      <c r="N1873" s="1359">
        <f t="shared" si="29"/>
        <v>46</v>
      </c>
      <c r="O1873" s="1360"/>
      <c r="P1873" s="1361"/>
      <c r="Q1873" s="1361"/>
      <c r="R1873" s="1361"/>
      <c r="S1873" s="1361"/>
      <c r="T1873" s="1361"/>
      <c r="U1873" s="1361"/>
      <c r="V1873" s="1361"/>
      <c r="W1873" s="1361"/>
      <c r="X1873" s="1361"/>
      <c r="Y1873" s="1361"/>
      <c r="Z1873" s="1361"/>
      <c r="AA1873" s="1361"/>
      <c r="AB1873" s="1361"/>
      <c r="AC1873" s="1361"/>
      <c r="AD1873" s="1361"/>
      <c r="AE1873" s="1361"/>
      <c r="AF1873" s="1361"/>
      <c r="AG1873" s="1361"/>
      <c r="AH1873" s="1361"/>
      <c r="AI1873" s="1361"/>
      <c r="AJ1873" s="1361"/>
      <c r="AK1873" s="1361"/>
      <c r="AL1873" s="1361"/>
      <c r="AM1873" s="1361"/>
      <c r="AN1873" s="1361"/>
      <c r="AO1873" s="1361"/>
      <c r="AP1873" s="1361"/>
      <c r="AQ1873" s="1361"/>
      <c r="AR1873" s="1361"/>
      <c r="AS1873" s="1361"/>
      <c r="AT1873" s="1361"/>
      <c r="AU1873" s="1361"/>
      <c r="AV1873" s="1361"/>
      <c r="AW1873" s="1361"/>
      <c r="AX1873" s="1361"/>
      <c r="AY1873" s="1361"/>
      <c r="AZ1873" s="1361"/>
      <c r="BA1873" s="310"/>
      <c r="BB1873" s="310"/>
      <c r="BC1873" s="418"/>
      <c r="BD1873" s="418"/>
      <c r="BE1873" s="419"/>
      <c r="BF1873" s="419"/>
      <c r="BG1873" s="418"/>
      <c r="BH1873" s="418"/>
      <c r="BI1873" s="418"/>
      <c r="BJ1873" s="418"/>
      <c r="BK1873" s="418"/>
      <c r="BL1873" s="418"/>
      <c r="BM1873" s="192"/>
      <c r="BN1873" s="418"/>
      <c r="BO1873" s="418"/>
      <c r="BP1873" s="418"/>
      <c r="BQ1873" s="418"/>
      <c r="BR1873" s="418"/>
      <c r="BS1873" s="418"/>
      <c r="BT1873" s="418"/>
      <c r="BU1873" s="418"/>
      <c r="BV1873" s="418"/>
      <c r="BW1873" s="418"/>
      <c r="BX1873" s="418"/>
      <c r="BY1873" s="418"/>
      <c r="BZ1873" s="418"/>
      <c r="CA1873" s="418"/>
      <c r="CB1873" s="418"/>
      <c r="CC1873" s="418"/>
      <c r="CD1873" s="418"/>
      <c r="CE1873" s="418"/>
      <c r="CF1873" s="418"/>
      <c r="CG1873" s="418"/>
      <c r="CH1873" s="418"/>
    </row>
    <row r="1874" spans="1:86" s="1362" customFormat="1">
      <c r="A1874" s="537" t="s">
        <v>39</v>
      </c>
      <c r="B1874" s="537" t="s">
        <v>39</v>
      </c>
      <c r="C1874" s="537" t="s">
        <v>736</v>
      </c>
      <c r="D1874" s="537">
        <v>2016</v>
      </c>
      <c r="E1874" s="1357" t="s">
        <v>24</v>
      </c>
      <c r="F1874" s="537" t="s">
        <v>101</v>
      </c>
      <c r="G1874" s="537" t="s">
        <v>753</v>
      </c>
      <c r="H1874" s="1358" t="s">
        <v>1148</v>
      </c>
      <c r="I1874" s="537" t="s">
        <v>2797</v>
      </c>
      <c r="J1874" s="537" t="s">
        <v>269</v>
      </c>
      <c r="K1874" s="369">
        <v>0</v>
      </c>
      <c r="L1874" s="369">
        <v>7</v>
      </c>
      <c r="M1874" s="369">
        <v>0</v>
      </c>
      <c r="N1874" s="1359">
        <f t="shared" si="29"/>
        <v>7</v>
      </c>
      <c r="O1874" s="1360"/>
      <c r="P1874" s="1361"/>
      <c r="Q1874" s="1361"/>
      <c r="R1874" s="1361"/>
      <c r="S1874" s="1361"/>
      <c r="T1874" s="1361"/>
      <c r="U1874" s="1361"/>
      <c r="V1874" s="1361"/>
      <c r="W1874" s="1361"/>
      <c r="X1874" s="1361"/>
      <c r="Y1874" s="1361"/>
      <c r="Z1874" s="1361"/>
      <c r="AA1874" s="1361"/>
      <c r="AB1874" s="1361"/>
      <c r="AC1874" s="1361"/>
      <c r="AD1874" s="1361"/>
      <c r="AE1874" s="1361"/>
      <c r="AF1874" s="1361"/>
      <c r="AG1874" s="1361"/>
      <c r="AH1874" s="1361"/>
      <c r="AI1874" s="1361"/>
      <c r="AJ1874" s="1361"/>
      <c r="AK1874" s="1361"/>
      <c r="AL1874" s="1361"/>
      <c r="AM1874" s="1361"/>
      <c r="AN1874" s="1361"/>
      <c r="AO1874" s="1361"/>
      <c r="AP1874" s="1361"/>
      <c r="AQ1874" s="1361"/>
      <c r="AR1874" s="1361"/>
      <c r="AS1874" s="1361"/>
      <c r="AT1874" s="1361"/>
      <c r="AU1874" s="1361"/>
      <c r="AV1874" s="1361"/>
      <c r="AW1874" s="1361"/>
      <c r="AX1874" s="1361"/>
      <c r="AY1874" s="1361"/>
      <c r="AZ1874" s="1361"/>
      <c r="BA1874" s="310"/>
      <c r="BB1874" s="310"/>
      <c r="BC1874" s="418"/>
      <c r="BD1874" s="418"/>
      <c r="BE1874" s="419"/>
      <c r="BF1874" s="419"/>
      <c r="BG1874" s="418"/>
      <c r="BH1874" s="418"/>
      <c r="BI1874" s="418"/>
      <c r="BJ1874" s="418"/>
      <c r="BK1874" s="418"/>
      <c r="BL1874" s="418"/>
      <c r="BM1874" s="192"/>
      <c r="BN1874" s="418"/>
      <c r="BO1874" s="418"/>
      <c r="BP1874" s="418"/>
      <c r="BQ1874" s="418"/>
      <c r="BR1874" s="418"/>
      <c r="BS1874" s="418"/>
      <c r="BT1874" s="418"/>
      <c r="BU1874" s="418"/>
      <c r="BV1874" s="418"/>
      <c r="BW1874" s="418"/>
      <c r="BX1874" s="418"/>
      <c r="BY1874" s="418"/>
      <c r="BZ1874" s="418"/>
      <c r="CA1874" s="418"/>
      <c r="CB1874" s="418"/>
      <c r="CC1874" s="418"/>
      <c r="CD1874" s="418"/>
      <c r="CE1874" s="418"/>
      <c r="CF1874" s="418"/>
      <c r="CG1874" s="418"/>
      <c r="CH1874" s="418"/>
    </row>
    <row r="1875" spans="1:86" s="1362" customFormat="1">
      <c r="A1875" s="537" t="s">
        <v>39</v>
      </c>
      <c r="B1875" s="537" t="s">
        <v>39</v>
      </c>
      <c r="C1875" s="537" t="s">
        <v>736</v>
      </c>
      <c r="D1875" s="537">
        <v>2016</v>
      </c>
      <c r="E1875" s="1357" t="s">
        <v>24</v>
      </c>
      <c r="F1875" s="537" t="s">
        <v>101</v>
      </c>
      <c r="G1875" s="537" t="s">
        <v>753</v>
      </c>
      <c r="H1875" s="1358" t="s">
        <v>570</v>
      </c>
      <c r="I1875" s="537" t="s">
        <v>1389</v>
      </c>
      <c r="J1875" s="537" t="s">
        <v>269</v>
      </c>
      <c r="K1875" s="369">
        <v>0</v>
      </c>
      <c r="L1875" s="369">
        <v>3</v>
      </c>
      <c r="M1875" s="369">
        <v>0</v>
      </c>
      <c r="N1875" s="1359">
        <f t="shared" si="29"/>
        <v>3</v>
      </c>
      <c r="O1875" s="1360"/>
      <c r="P1875" s="1361"/>
      <c r="Q1875" s="1361"/>
      <c r="R1875" s="1361"/>
      <c r="S1875" s="1361"/>
      <c r="T1875" s="1361"/>
      <c r="U1875" s="1361"/>
      <c r="V1875" s="1361"/>
      <c r="W1875" s="1361"/>
      <c r="X1875" s="1361"/>
      <c r="Y1875" s="1361"/>
      <c r="Z1875" s="1361"/>
      <c r="AA1875" s="1361"/>
      <c r="AB1875" s="1361"/>
      <c r="AC1875" s="1361"/>
      <c r="AD1875" s="1361"/>
      <c r="AE1875" s="1361"/>
      <c r="AF1875" s="1361"/>
      <c r="AG1875" s="1361"/>
      <c r="AH1875" s="1361"/>
      <c r="AI1875" s="1361"/>
      <c r="AJ1875" s="1361"/>
      <c r="AK1875" s="1361"/>
      <c r="AL1875" s="1361"/>
      <c r="AM1875" s="1361"/>
      <c r="AN1875" s="1361"/>
      <c r="AO1875" s="1361"/>
      <c r="AP1875" s="1361"/>
      <c r="AQ1875" s="1361"/>
      <c r="AR1875" s="1361"/>
      <c r="AS1875" s="1361"/>
      <c r="AT1875" s="1361"/>
      <c r="AU1875" s="1361"/>
      <c r="AV1875" s="1361"/>
      <c r="AW1875" s="1361"/>
      <c r="AX1875" s="1361"/>
      <c r="AY1875" s="1361"/>
      <c r="AZ1875" s="1361"/>
      <c r="BA1875" s="310"/>
      <c r="BB1875" s="310"/>
      <c r="BC1875" s="418"/>
      <c r="BD1875" s="418"/>
      <c r="BE1875" s="419"/>
      <c r="BF1875" s="419"/>
      <c r="BG1875" s="418"/>
      <c r="BH1875" s="418"/>
      <c r="BI1875" s="418"/>
      <c r="BJ1875" s="418"/>
      <c r="BK1875" s="418"/>
      <c r="BL1875" s="418"/>
      <c r="BM1875" s="192"/>
      <c r="BN1875" s="418"/>
      <c r="BO1875" s="418"/>
      <c r="BP1875" s="418"/>
      <c r="BQ1875" s="418"/>
      <c r="BR1875" s="418"/>
      <c r="BS1875" s="418"/>
      <c r="BT1875" s="418"/>
      <c r="BU1875" s="418"/>
      <c r="BV1875" s="418"/>
      <c r="BW1875" s="418"/>
      <c r="BX1875" s="418"/>
      <c r="BY1875" s="418"/>
      <c r="BZ1875" s="418"/>
      <c r="CA1875" s="418"/>
      <c r="CB1875" s="418"/>
      <c r="CC1875" s="418"/>
      <c r="CD1875" s="418"/>
      <c r="CE1875" s="418"/>
      <c r="CF1875" s="418"/>
      <c r="CG1875" s="418"/>
      <c r="CH1875" s="418"/>
    </row>
    <row r="1876" spans="1:86" s="1362" customFormat="1">
      <c r="A1876" s="537" t="s">
        <v>39</v>
      </c>
      <c r="B1876" s="537" t="s">
        <v>39</v>
      </c>
      <c r="C1876" s="537" t="s">
        <v>736</v>
      </c>
      <c r="D1876" s="537">
        <v>2016</v>
      </c>
      <c r="E1876" s="1357" t="s">
        <v>24</v>
      </c>
      <c r="F1876" s="537" t="s">
        <v>101</v>
      </c>
      <c r="G1876" s="537" t="s">
        <v>753</v>
      </c>
      <c r="H1876" s="1358" t="s">
        <v>587</v>
      </c>
      <c r="I1876" s="1348" t="s">
        <v>2095</v>
      </c>
      <c r="J1876" s="537" t="s">
        <v>269</v>
      </c>
      <c r="K1876" s="369">
        <v>0</v>
      </c>
      <c r="L1876" s="369">
        <v>154</v>
      </c>
      <c r="M1876" s="369">
        <v>0</v>
      </c>
      <c r="N1876" s="1359">
        <f t="shared" si="29"/>
        <v>154</v>
      </c>
      <c r="O1876" s="1360"/>
      <c r="P1876" s="1361"/>
      <c r="Q1876" s="1361"/>
      <c r="R1876" s="1361"/>
      <c r="S1876" s="1361"/>
      <c r="T1876" s="1361"/>
      <c r="U1876" s="1361"/>
      <c r="V1876" s="1361"/>
      <c r="W1876" s="1361"/>
      <c r="X1876" s="1361"/>
      <c r="Y1876" s="1361"/>
      <c r="Z1876" s="1361"/>
      <c r="AA1876" s="1361"/>
      <c r="AB1876" s="1361"/>
      <c r="AC1876" s="1361"/>
      <c r="AD1876" s="1361"/>
      <c r="AE1876" s="1361"/>
      <c r="AF1876" s="1361"/>
      <c r="AG1876" s="1361"/>
      <c r="AH1876" s="1361"/>
      <c r="AI1876" s="1361"/>
      <c r="AJ1876" s="1361"/>
      <c r="AK1876" s="1361"/>
      <c r="AL1876" s="1361"/>
      <c r="AM1876" s="1361"/>
      <c r="AN1876" s="1361"/>
      <c r="AO1876" s="1361"/>
      <c r="AP1876" s="1361"/>
      <c r="AQ1876" s="1361"/>
      <c r="AR1876" s="1361"/>
      <c r="AS1876" s="1361"/>
      <c r="AT1876" s="1361"/>
      <c r="AU1876" s="1361"/>
      <c r="AV1876" s="1361"/>
      <c r="AW1876" s="1361"/>
      <c r="AX1876" s="1361"/>
      <c r="AY1876" s="1361"/>
      <c r="AZ1876" s="1361"/>
      <c r="BA1876" s="310"/>
      <c r="BB1876" s="310"/>
      <c r="BC1876" s="418"/>
      <c r="BD1876" s="418"/>
      <c r="BE1876" s="419"/>
      <c r="BF1876" s="419"/>
      <c r="BG1876" s="418"/>
      <c r="BH1876" s="418"/>
      <c r="BI1876" s="418"/>
      <c r="BJ1876" s="418"/>
      <c r="BK1876" s="418"/>
      <c r="BL1876" s="418"/>
      <c r="BM1876" s="192"/>
      <c r="BN1876" s="418"/>
      <c r="BO1876" s="418"/>
      <c r="BP1876" s="418"/>
      <c r="BQ1876" s="418"/>
      <c r="BR1876" s="418"/>
      <c r="BS1876" s="418"/>
      <c r="BT1876" s="418"/>
      <c r="BU1876" s="418"/>
      <c r="BV1876" s="418"/>
      <c r="BW1876" s="418"/>
      <c r="BX1876" s="418"/>
      <c r="BY1876" s="418"/>
      <c r="BZ1876" s="418"/>
      <c r="CA1876" s="418"/>
      <c r="CB1876" s="418"/>
      <c r="CC1876" s="418"/>
      <c r="CD1876" s="418"/>
      <c r="CE1876" s="418"/>
      <c r="CF1876" s="418"/>
      <c r="CG1876" s="418"/>
      <c r="CH1876" s="418"/>
    </row>
    <row r="1877" spans="1:86" s="1362" customFormat="1">
      <c r="A1877" s="537" t="s">
        <v>39</v>
      </c>
      <c r="B1877" s="537" t="s">
        <v>39</v>
      </c>
      <c r="C1877" s="537" t="s">
        <v>736</v>
      </c>
      <c r="D1877" s="537">
        <v>2016</v>
      </c>
      <c r="E1877" s="1357" t="s">
        <v>24</v>
      </c>
      <c r="F1877" s="537" t="s">
        <v>101</v>
      </c>
      <c r="G1877" s="537" t="s">
        <v>753</v>
      </c>
      <c r="H1877" s="1358" t="s">
        <v>1125</v>
      </c>
      <c r="I1877" s="1348" t="s">
        <v>2095</v>
      </c>
      <c r="J1877" s="537" t="s">
        <v>269</v>
      </c>
      <c r="K1877" s="369">
        <v>0</v>
      </c>
      <c r="L1877" s="369">
        <v>284</v>
      </c>
      <c r="M1877" s="369">
        <v>0</v>
      </c>
      <c r="N1877" s="1359">
        <f t="shared" si="29"/>
        <v>284</v>
      </c>
      <c r="O1877" s="1360"/>
      <c r="P1877" s="1361"/>
      <c r="Q1877" s="1361"/>
      <c r="R1877" s="1361"/>
      <c r="S1877" s="1361"/>
      <c r="T1877" s="1361"/>
      <c r="U1877" s="1361"/>
      <c r="V1877" s="1361"/>
      <c r="W1877" s="1361"/>
      <c r="X1877" s="1361"/>
      <c r="Y1877" s="1361"/>
      <c r="Z1877" s="1361"/>
      <c r="AA1877" s="1361"/>
      <c r="AB1877" s="1361"/>
      <c r="AC1877" s="1361"/>
      <c r="AD1877" s="1361"/>
      <c r="AE1877" s="1361"/>
      <c r="AF1877" s="1361"/>
      <c r="AG1877" s="1361"/>
      <c r="AH1877" s="1361"/>
      <c r="AI1877" s="1361"/>
      <c r="AJ1877" s="1361"/>
      <c r="AK1877" s="1361"/>
      <c r="AL1877" s="1361"/>
      <c r="AM1877" s="1361"/>
      <c r="AN1877" s="1361"/>
      <c r="AO1877" s="1361"/>
      <c r="AP1877" s="1361"/>
      <c r="AQ1877" s="1361"/>
      <c r="AR1877" s="1361"/>
      <c r="AS1877" s="1361"/>
      <c r="AT1877" s="1361"/>
      <c r="AU1877" s="1361"/>
      <c r="AV1877" s="1361"/>
      <c r="AW1877" s="1361"/>
      <c r="AX1877" s="1361"/>
      <c r="AY1877" s="1361"/>
      <c r="AZ1877" s="1361"/>
      <c r="BA1877" s="310"/>
      <c r="BB1877" s="310"/>
      <c r="BC1877" s="418"/>
      <c r="BD1877" s="418"/>
      <c r="BE1877" s="419"/>
      <c r="BF1877" s="419"/>
      <c r="BG1877" s="418"/>
      <c r="BH1877" s="418"/>
      <c r="BI1877" s="418"/>
      <c r="BJ1877" s="418"/>
      <c r="BK1877" s="418"/>
      <c r="BL1877" s="418"/>
      <c r="BM1877" s="192"/>
      <c r="BN1877" s="418"/>
      <c r="BO1877" s="418"/>
      <c r="BP1877" s="418"/>
      <c r="BQ1877" s="418"/>
      <c r="BR1877" s="418"/>
      <c r="BS1877" s="418"/>
      <c r="BT1877" s="418"/>
      <c r="BU1877" s="418"/>
      <c r="BV1877" s="418"/>
      <c r="BW1877" s="418"/>
      <c r="BX1877" s="418"/>
      <c r="BY1877" s="418"/>
      <c r="BZ1877" s="418"/>
      <c r="CA1877" s="418"/>
      <c r="CB1877" s="418"/>
      <c r="CC1877" s="418"/>
      <c r="CD1877" s="418"/>
      <c r="CE1877" s="418"/>
      <c r="CF1877" s="418"/>
      <c r="CG1877" s="418"/>
      <c r="CH1877" s="418"/>
    </row>
    <row r="1878" spans="1:86" s="1362" customFormat="1">
      <c r="A1878" s="537" t="s">
        <v>39</v>
      </c>
      <c r="B1878" s="537" t="s">
        <v>39</v>
      </c>
      <c r="C1878" s="537" t="s">
        <v>736</v>
      </c>
      <c r="D1878" s="537">
        <v>2016</v>
      </c>
      <c r="E1878" s="1357" t="s">
        <v>24</v>
      </c>
      <c r="F1878" s="537" t="s">
        <v>101</v>
      </c>
      <c r="G1878" s="537" t="s">
        <v>753</v>
      </c>
      <c r="H1878" s="1358" t="s">
        <v>592</v>
      </c>
      <c r="I1878" s="1348" t="s">
        <v>2095</v>
      </c>
      <c r="J1878" s="537" t="s">
        <v>269</v>
      </c>
      <c r="K1878" s="369">
        <v>0</v>
      </c>
      <c r="L1878" s="369">
        <v>13</v>
      </c>
      <c r="M1878" s="369">
        <v>0</v>
      </c>
      <c r="N1878" s="1359">
        <f t="shared" si="29"/>
        <v>13</v>
      </c>
      <c r="O1878" s="1360"/>
      <c r="P1878" s="1361"/>
      <c r="Q1878" s="1361"/>
      <c r="R1878" s="1361"/>
      <c r="S1878" s="1361"/>
      <c r="T1878" s="1361"/>
      <c r="U1878" s="1361"/>
      <c r="V1878" s="1361"/>
      <c r="W1878" s="1361"/>
      <c r="X1878" s="1361"/>
      <c r="Y1878" s="1361"/>
      <c r="Z1878" s="1361"/>
      <c r="AA1878" s="1361"/>
      <c r="AB1878" s="1361"/>
      <c r="AC1878" s="1361"/>
      <c r="AD1878" s="1361"/>
      <c r="AE1878" s="1361"/>
      <c r="AF1878" s="1361"/>
      <c r="AG1878" s="1361"/>
      <c r="AH1878" s="1361"/>
      <c r="AI1878" s="1361"/>
      <c r="AJ1878" s="1361"/>
      <c r="AK1878" s="1361"/>
      <c r="AL1878" s="1361"/>
      <c r="AM1878" s="1361"/>
      <c r="AN1878" s="1361"/>
      <c r="AO1878" s="1361"/>
      <c r="AP1878" s="1361"/>
      <c r="AQ1878" s="1361"/>
      <c r="AR1878" s="1361"/>
      <c r="AS1878" s="1361"/>
      <c r="AT1878" s="1361"/>
      <c r="AU1878" s="1361"/>
      <c r="AV1878" s="1361"/>
      <c r="AW1878" s="1361"/>
      <c r="AX1878" s="1361"/>
      <c r="AY1878" s="1361"/>
      <c r="AZ1878" s="1361"/>
      <c r="BA1878" s="310"/>
      <c r="BB1878" s="310"/>
      <c r="BC1878" s="418"/>
      <c r="BD1878" s="418"/>
      <c r="BE1878" s="419"/>
      <c r="BF1878" s="419"/>
      <c r="BG1878" s="418"/>
      <c r="BH1878" s="418"/>
      <c r="BI1878" s="418"/>
      <c r="BJ1878" s="418"/>
      <c r="BK1878" s="418"/>
      <c r="BL1878" s="418"/>
      <c r="BM1878" s="192"/>
      <c r="BN1878" s="418"/>
      <c r="BO1878" s="418"/>
      <c r="BP1878" s="418"/>
      <c r="BQ1878" s="418"/>
      <c r="BR1878" s="418"/>
      <c r="BS1878" s="418"/>
      <c r="BT1878" s="418"/>
      <c r="BU1878" s="418"/>
      <c r="BV1878" s="418"/>
      <c r="BW1878" s="418"/>
      <c r="BX1878" s="418"/>
      <c r="BY1878" s="418"/>
      <c r="BZ1878" s="418"/>
      <c r="CA1878" s="418"/>
      <c r="CB1878" s="418"/>
      <c r="CC1878" s="418"/>
      <c r="CD1878" s="418"/>
      <c r="CE1878" s="418"/>
      <c r="CF1878" s="418"/>
      <c r="CG1878" s="418"/>
      <c r="CH1878" s="418"/>
    </row>
    <row r="1879" spans="1:86" s="1362" customFormat="1">
      <c r="A1879" s="537" t="s">
        <v>39</v>
      </c>
      <c r="B1879" s="537" t="s">
        <v>39</v>
      </c>
      <c r="C1879" s="537" t="s">
        <v>736</v>
      </c>
      <c r="D1879" s="537">
        <v>2016</v>
      </c>
      <c r="E1879" s="1357" t="s">
        <v>24</v>
      </c>
      <c r="F1879" s="537" t="s">
        <v>101</v>
      </c>
      <c r="G1879" s="537" t="s">
        <v>753</v>
      </c>
      <c r="H1879" s="1358" t="s">
        <v>1152</v>
      </c>
      <c r="I1879" s="537" t="s">
        <v>2797</v>
      </c>
      <c r="J1879" s="537" t="s">
        <v>269</v>
      </c>
      <c r="K1879" s="369">
        <v>0</v>
      </c>
      <c r="L1879" s="369">
        <v>3</v>
      </c>
      <c r="M1879" s="369">
        <v>0</v>
      </c>
      <c r="N1879" s="1359">
        <f t="shared" si="29"/>
        <v>3</v>
      </c>
      <c r="O1879" s="1360"/>
      <c r="P1879" s="1361"/>
      <c r="Q1879" s="1361"/>
      <c r="R1879" s="1361"/>
      <c r="S1879" s="1361"/>
      <c r="T1879" s="1361"/>
      <c r="U1879" s="1361"/>
      <c r="V1879" s="1361"/>
      <c r="W1879" s="1361"/>
      <c r="X1879" s="1361"/>
      <c r="Y1879" s="1361"/>
      <c r="Z1879" s="1361"/>
      <c r="AA1879" s="1361"/>
      <c r="AB1879" s="1361"/>
      <c r="AC1879" s="1361"/>
      <c r="AD1879" s="1361"/>
      <c r="AE1879" s="1361"/>
      <c r="AF1879" s="1361"/>
      <c r="AG1879" s="1361"/>
      <c r="AH1879" s="1361"/>
      <c r="AI1879" s="1361"/>
      <c r="AJ1879" s="1361"/>
      <c r="AK1879" s="1361"/>
      <c r="AL1879" s="1361"/>
      <c r="AM1879" s="1361"/>
      <c r="AN1879" s="1361"/>
      <c r="AO1879" s="1361"/>
      <c r="AP1879" s="1361"/>
      <c r="AQ1879" s="1361"/>
      <c r="AR1879" s="1361"/>
      <c r="AS1879" s="1361"/>
      <c r="AT1879" s="1361"/>
      <c r="AU1879" s="1361"/>
      <c r="AV1879" s="1361"/>
      <c r="AW1879" s="1361"/>
      <c r="AX1879" s="1361"/>
      <c r="AY1879" s="1361"/>
      <c r="AZ1879" s="1361"/>
      <c r="BA1879" s="310"/>
      <c r="BB1879" s="310"/>
      <c r="BC1879" s="418"/>
      <c r="BD1879" s="418"/>
      <c r="BE1879" s="419"/>
      <c r="BF1879" s="419"/>
      <c r="BG1879" s="418"/>
      <c r="BH1879" s="418"/>
      <c r="BI1879" s="418"/>
      <c r="BJ1879" s="418"/>
      <c r="BK1879" s="418"/>
      <c r="BL1879" s="418"/>
      <c r="BM1879" s="192"/>
      <c r="BN1879" s="418"/>
      <c r="BO1879" s="418"/>
      <c r="BP1879" s="418"/>
      <c r="BQ1879" s="418"/>
      <c r="BR1879" s="418"/>
      <c r="BS1879" s="418"/>
      <c r="BT1879" s="418"/>
      <c r="BU1879" s="418"/>
      <c r="BV1879" s="418"/>
      <c r="BW1879" s="418"/>
      <c r="BX1879" s="418"/>
      <c r="BY1879" s="418"/>
      <c r="BZ1879" s="418"/>
      <c r="CA1879" s="418"/>
      <c r="CB1879" s="418"/>
      <c r="CC1879" s="418"/>
      <c r="CD1879" s="418"/>
      <c r="CE1879" s="418"/>
      <c r="CF1879" s="418"/>
      <c r="CG1879" s="418"/>
      <c r="CH1879" s="418"/>
    </row>
    <row r="1880" spans="1:86" s="1362" customFormat="1">
      <c r="A1880" s="537" t="s">
        <v>39</v>
      </c>
      <c r="B1880" s="537" t="s">
        <v>39</v>
      </c>
      <c r="C1880" s="537" t="s">
        <v>736</v>
      </c>
      <c r="D1880" s="537">
        <v>2016</v>
      </c>
      <c r="E1880" s="1357" t="s">
        <v>24</v>
      </c>
      <c r="F1880" s="537" t="s">
        <v>101</v>
      </c>
      <c r="G1880" s="537" t="s">
        <v>753</v>
      </c>
      <c r="H1880" s="1358" t="s">
        <v>1128</v>
      </c>
      <c r="I1880" s="537" t="s">
        <v>2797</v>
      </c>
      <c r="J1880" s="537" t="s">
        <v>269</v>
      </c>
      <c r="K1880" s="369">
        <v>0</v>
      </c>
      <c r="L1880" s="369">
        <v>58</v>
      </c>
      <c r="M1880" s="369">
        <v>0</v>
      </c>
      <c r="N1880" s="1359">
        <f t="shared" si="29"/>
        <v>58</v>
      </c>
      <c r="O1880" s="1360"/>
      <c r="P1880" s="1361"/>
      <c r="Q1880" s="1361"/>
      <c r="R1880" s="1361"/>
      <c r="S1880" s="1361"/>
      <c r="T1880" s="1361"/>
      <c r="U1880" s="1361"/>
      <c r="V1880" s="1361"/>
      <c r="W1880" s="1361"/>
      <c r="X1880" s="1361"/>
      <c r="Y1880" s="1361"/>
      <c r="Z1880" s="1361"/>
      <c r="AA1880" s="1361"/>
      <c r="AB1880" s="1361"/>
      <c r="AC1880" s="1361"/>
      <c r="AD1880" s="1361"/>
      <c r="AE1880" s="1361"/>
      <c r="AF1880" s="1361"/>
      <c r="AG1880" s="1361"/>
      <c r="AH1880" s="1361"/>
      <c r="AI1880" s="1361"/>
      <c r="AJ1880" s="1361"/>
      <c r="AK1880" s="1361"/>
      <c r="AL1880" s="1361"/>
      <c r="AM1880" s="1361"/>
      <c r="AN1880" s="1361"/>
      <c r="AO1880" s="1361"/>
      <c r="AP1880" s="1361"/>
      <c r="AQ1880" s="1361"/>
      <c r="AR1880" s="1361"/>
      <c r="AS1880" s="1361"/>
      <c r="AT1880" s="1361"/>
      <c r="AU1880" s="1361"/>
      <c r="AV1880" s="1361"/>
      <c r="AW1880" s="1361"/>
      <c r="AX1880" s="1361"/>
      <c r="AY1880" s="1361"/>
      <c r="AZ1880" s="1361"/>
      <c r="BA1880" s="310"/>
      <c r="BB1880" s="310"/>
      <c r="BC1880" s="418"/>
      <c r="BD1880" s="418"/>
      <c r="BE1880" s="419"/>
      <c r="BF1880" s="419"/>
      <c r="BG1880" s="418"/>
      <c r="BH1880" s="418"/>
      <c r="BI1880" s="418"/>
      <c r="BJ1880" s="418"/>
      <c r="BK1880" s="418"/>
      <c r="BL1880" s="418"/>
      <c r="BM1880" s="192"/>
      <c r="BN1880" s="418"/>
      <c r="BO1880" s="418"/>
      <c r="BP1880" s="418"/>
      <c r="BQ1880" s="418"/>
      <c r="BR1880" s="418"/>
      <c r="BS1880" s="418"/>
      <c r="BT1880" s="418"/>
      <c r="BU1880" s="418"/>
      <c r="BV1880" s="418"/>
      <c r="BW1880" s="418"/>
      <c r="BX1880" s="418"/>
      <c r="BY1880" s="418"/>
      <c r="BZ1880" s="418"/>
      <c r="CA1880" s="418"/>
      <c r="CB1880" s="418"/>
      <c r="CC1880" s="418"/>
      <c r="CD1880" s="418"/>
      <c r="CE1880" s="418"/>
      <c r="CF1880" s="418"/>
      <c r="CG1880" s="418"/>
      <c r="CH1880" s="418"/>
    </row>
    <row r="1881" spans="1:86" s="1362" customFormat="1">
      <c r="A1881" s="537" t="s">
        <v>39</v>
      </c>
      <c r="B1881" s="537" t="s">
        <v>39</v>
      </c>
      <c r="C1881" s="537" t="s">
        <v>736</v>
      </c>
      <c r="D1881" s="537">
        <v>2016</v>
      </c>
      <c r="E1881" s="1357" t="s">
        <v>24</v>
      </c>
      <c r="F1881" s="537" t="s">
        <v>101</v>
      </c>
      <c r="G1881" s="537" t="s">
        <v>753</v>
      </c>
      <c r="H1881" s="1358" t="s">
        <v>1161</v>
      </c>
      <c r="I1881" s="537" t="s">
        <v>2797</v>
      </c>
      <c r="J1881" s="537" t="s">
        <v>269</v>
      </c>
      <c r="K1881" s="369">
        <v>0</v>
      </c>
      <c r="L1881" s="369">
        <v>2</v>
      </c>
      <c r="M1881" s="369">
        <v>0</v>
      </c>
      <c r="N1881" s="1359">
        <f t="shared" si="29"/>
        <v>2</v>
      </c>
      <c r="O1881" s="1360"/>
      <c r="P1881" s="1361"/>
      <c r="Q1881" s="1361"/>
      <c r="R1881" s="1361"/>
      <c r="S1881" s="1361"/>
      <c r="T1881" s="1361"/>
      <c r="U1881" s="1361"/>
      <c r="V1881" s="1361"/>
      <c r="W1881" s="1361"/>
      <c r="X1881" s="1361"/>
      <c r="Y1881" s="1361"/>
      <c r="Z1881" s="1361"/>
      <c r="AA1881" s="1361"/>
      <c r="AB1881" s="1361"/>
      <c r="AC1881" s="1361"/>
      <c r="AD1881" s="1361"/>
      <c r="AE1881" s="1361"/>
      <c r="AF1881" s="1361"/>
      <c r="AG1881" s="1361"/>
      <c r="AH1881" s="1361"/>
      <c r="AI1881" s="1361"/>
      <c r="AJ1881" s="1361"/>
      <c r="AK1881" s="1361"/>
      <c r="AL1881" s="1361"/>
      <c r="AM1881" s="1361"/>
      <c r="AN1881" s="1361"/>
      <c r="AO1881" s="1361"/>
      <c r="AP1881" s="1361"/>
      <c r="AQ1881" s="1361"/>
      <c r="AR1881" s="1361"/>
      <c r="AS1881" s="1361"/>
      <c r="AT1881" s="1361"/>
      <c r="AU1881" s="1361"/>
      <c r="AV1881" s="1361"/>
      <c r="AW1881" s="1361"/>
      <c r="AX1881" s="1361"/>
      <c r="AY1881" s="1361"/>
      <c r="AZ1881" s="1361"/>
      <c r="BA1881" s="310"/>
      <c r="BB1881" s="310"/>
      <c r="BC1881" s="418"/>
      <c r="BD1881" s="418"/>
      <c r="BE1881" s="419"/>
      <c r="BF1881" s="419"/>
      <c r="BG1881" s="418"/>
      <c r="BH1881" s="418"/>
      <c r="BI1881" s="418"/>
      <c r="BJ1881" s="418"/>
      <c r="BK1881" s="418"/>
      <c r="BL1881" s="418"/>
      <c r="BM1881" s="192"/>
      <c r="BN1881" s="418"/>
      <c r="BO1881" s="418"/>
      <c r="BP1881" s="418"/>
      <c r="BQ1881" s="418"/>
      <c r="BR1881" s="418"/>
      <c r="BS1881" s="418"/>
      <c r="BT1881" s="418"/>
      <c r="BU1881" s="418"/>
      <c r="BV1881" s="418"/>
      <c r="BW1881" s="418"/>
      <c r="BX1881" s="418"/>
      <c r="BY1881" s="418"/>
      <c r="BZ1881" s="418"/>
      <c r="CA1881" s="418"/>
      <c r="CB1881" s="418"/>
      <c r="CC1881" s="418"/>
      <c r="CD1881" s="418"/>
      <c r="CE1881" s="418"/>
      <c r="CF1881" s="418"/>
      <c r="CG1881" s="418"/>
      <c r="CH1881" s="418"/>
    </row>
    <row r="1882" spans="1:86" s="1362" customFormat="1">
      <c r="A1882" s="537" t="s">
        <v>39</v>
      </c>
      <c r="B1882" s="537" t="s">
        <v>39</v>
      </c>
      <c r="C1882" s="537" t="s">
        <v>736</v>
      </c>
      <c r="D1882" s="537">
        <v>2016</v>
      </c>
      <c r="E1882" s="1357" t="s">
        <v>24</v>
      </c>
      <c r="F1882" s="537" t="s">
        <v>101</v>
      </c>
      <c r="G1882" s="537" t="s">
        <v>753</v>
      </c>
      <c r="H1882" s="1358" t="s">
        <v>1408</v>
      </c>
      <c r="I1882" s="537" t="s">
        <v>1389</v>
      </c>
      <c r="J1882" s="537" t="s">
        <v>269</v>
      </c>
      <c r="K1882" s="369">
        <v>0</v>
      </c>
      <c r="L1882" s="369">
        <v>1</v>
      </c>
      <c r="M1882" s="369">
        <v>0</v>
      </c>
      <c r="N1882" s="1359">
        <f t="shared" si="29"/>
        <v>1</v>
      </c>
      <c r="O1882" s="1360"/>
      <c r="P1882" s="1361"/>
      <c r="Q1882" s="1361"/>
      <c r="R1882" s="1361"/>
      <c r="S1882" s="1361"/>
      <c r="T1882" s="1361"/>
      <c r="U1882" s="1361"/>
      <c r="V1882" s="1361"/>
      <c r="W1882" s="1361"/>
      <c r="X1882" s="1361"/>
      <c r="Y1882" s="1361"/>
      <c r="Z1882" s="1361"/>
      <c r="AA1882" s="1361"/>
      <c r="AB1882" s="1361"/>
      <c r="AC1882" s="1361"/>
      <c r="AD1882" s="1361"/>
      <c r="AE1882" s="1361"/>
      <c r="AF1882" s="1361"/>
      <c r="AG1882" s="1361"/>
      <c r="AH1882" s="1361"/>
      <c r="AI1882" s="1361"/>
      <c r="AJ1882" s="1361"/>
      <c r="AK1882" s="1361"/>
      <c r="AL1882" s="1361"/>
      <c r="AM1882" s="1361"/>
      <c r="AN1882" s="1361"/>
      <c r="AO1882" s="1361"/>
      <c r="AP1882" s="1361"/>
      <c r="AQ1882" s="1361"/>
      <c r="AR1882" s="1361"/>
      <c r="AS1882" s="1361"/>
      <c r="AT1882" s="1361"/>
      <c r="AU1882" s="1361"/>
      <c r="AV1882" s="1361"/>
      <c r="AW1882" s="1361"/>
      <c r="AX1882" s="1361"/>
      <c r="AY1882" s="1361"/>
      <c r="AZ1882" s="1361"/>
      <c r="BA1882" s="310"/>
      <c r="BB1882" s="310"/>
      <c r="BC1882" s="418"/>
      <c r="BD1882" s="418"/>
      <c r="BE1882" s="419"/>
      <c r="BF1882" s="419"/>
      <c r="BG1882" s="418"/>
      <c r="BH1882" s="418"/>
      <c r="BI1882" s="418"/>
      <c r="BJ1882" s="418"/>
      <c r="BK1882" s="418"/>
      <c r="BL1882" s="418"/>
      <c r="BM1882" s="192"/>
      <c r="BN1882" s="418"/>
      <c r="BO1882" s="418"/>
      <c r="BP1882" s="418"/>
      <c r="BQ1882" s="418"/>
      <c r="BR1882" s="418"/>
      <c r="BS1882" s="418"/>
      <c r="BT1882" s="418"/>
      <c r="BU1882" s="418"/>
      <c r="BV1882" s="418"/>
      <c r="BW1882" s="418"/>
      <c r="BX1882" s="418"/>
      <c r="BY1882" s="418"/>
      <c r="BZ1882" s="418"/>
      <c r="CA1882" s="418"/>
      <c r="CB1882" s="418"/>
      <c r="CC1882" s="418"/>
      <c r="CD1882" s="418"/>
      <c r="CE1882" s="418"/>
      <c r="CF1882" s="418"/>
      <c r="CG1882" s="418"/>
      <c r="CH1882" s="418"/>
    </row>
    <row r="1883" spans="1:86" s="1362" customFormat="1">
      <c r="A1883" s="537" t="s">
        <v>39</v>
      </c>
      <c r="B1883" s="537" t="s">
        <v>39</v>
      </c>
      <c r="C1883" s="537" t="s">
        <v>736</v>
      </c>
      <c r="D1883" s="537">
        <v>2016</v>
      </c>
      <c r="E1883" s="1357" t="s">
        <v>24</v>
      </c>
      <c r="F1883" s="537" t="s">
        <v>101</v>
      </c>
      <c r="G1883" s="537" t="s">
        <v>753</v>
      </c>
      <c r="H1883" s="1358" t="s">
        <v>602</v>
      </c>
      <c r="I1883" s="1348" t="s">
        <v>2095</v>
      </c>
      <c r="J1883" s="537" t="s">
        <v>269</v>
      </c>
      <c r="K1883" s="369">
        <v>0</v>
      </c>
      <c r="L1883" s="369">
        <v>46</v>
      </c>
      <c r="M1883" s="369">
        <v>0</v>
      </c>
      <c r="N1883" s="1359">
        <f t="shared" si="29"/>
        <v>46</v>
      </c>
      <c r="O1883" s="1360"/>
      <c r="P1883" s="1361"/>
      <c r="Q1883" s="1361"/>
      <c r="R1883" s="1361"/>
      <c r="S1883" s="1361"/>
      <c r="T1883" s="1361"/>
      <c r="U1883" s="1361"/>
      <c r="V1883" s="1361"/>
      <c r="W1883" s="1361"/>
      <c r="X1883" s="1361"/>
      <c r="Y1883" s="1361"/>
      <c r="Z1883" s="1361"/>
      <c r="AA1883" s="1361"/>
      <c r="AB1883" s="1361"/>
      <c r="AC1883" s="1361"/>
      <c r="AD1883" s="1361"/>
      <c r="AE1883" s="1361"/>
      <c r="AF1883" s="1361"/>
      <c r="AG1883" s="1361"/>
      <c r="AH1883" s="1361"/>
      <c r="AI1883" s="1361"/>
      <c r="AJ1883" s="1361"/>
      <c r="AK1883" s="1361"/>
      <c r="AL1883" s="1361"/>
      <c r="AM1883" s="1361"/>
      <c r="AN1883" s="1361"/>
      <c r="AO1883" s="1361"/>
      <c r="AP1883" s="1361"/>
      <c r="AQ1883" s="1361"/>
      <c r="AR1883" s="1361"/>
      <c r="AS1883" s="1361"/>
      <c r="AT1883" s="1361"/>
      <c r="AU1883" s="1361"/>
      <c r="AV1883" s="1361"/>
      <c r="AW1883" s="1361"/>
      <c r="AX1883" s="1361"/>
      <c r="AY1883" s="1361"/>
      <c r="AZ1883" s="1361"/>
      <c r="BA1883" s="310"/>
      <c r="BB1883" s="310"/>
      <c r="BC1883" s="418"/>
      <c r="BD1883" s="418"/>
      <c r="BE1883" s="419"/>
      <c r="BF1883" s="419"/>
      <c r="BG1883" s="418"/>
      <c r="BH1883" s="418"/>
      <c r="BI1883" s="418"/>
      <c r="BJ1883" s="418"/>
      <c r="BK1883" s="418"/>
      <c r="BL1883" s="418"/>
      <c r="BM1883" s="192"/>
      <c r="BN1883" s="418"/>
      <c r="BO1883" s="418"/>
      <c r="BP1883" s="418"/>
      <c r="BQ1883" s="418"/>
      <c r="BR1883" s="418"/>
      <c r="BS1883" s="418"/>
      <c r="BT1883" s="418"/>
      <c r="BU1883" s="418"/>
      <c r="BV1883" s="418"/>
      <c r="BW1883" s="418"/>
      <c r="BX1883" s="418"/>
      <c r="BY1883" s="418"/>
      <c r="BZ1883" s="418"/>
      <c r="CA1883" s="418"/>
      <c r="CB1883" s="418"/>
      <c r="CC1883" s="418"/>
      <c r="CD1883" s="418"/>
      <c r="CE1883" s="418"/>
      <c r="CF1883" s="418"/>
      <c r="CG1883" s="418"/>
      <c r="CH1883" s="418"/>
    </row>
    <row r="1884" spans="1:86" s="1362" customFormat="1">
      <c r="A1884" s="537" t="s">
        <v>39</v>
      </c>
      <c r="B1884" s="537" t="s">
        <v>39</v>
      </c>
      <c r="C1884" s="537" t="s">
        <v>736</v>
      </c>
      <c r="D1884" s="537">
        <v>2016</v>
      </c>
      <c r="E1884" s="1357" t="s">
        <v>24</v>
      </c>
      <c r="F1884" s="537" t="s">
        <v>101</v>
      </c>
      <c r="G1884" s="537" t="s">
        <v>753</v>
      </c>
      <c r="H1884" s="1358" t="s">
        <v>1130</v>
      </c>
      <c r="I1884" s="537" t="s">
        <v>2797</v>
      </c>
      <c r="J1884" s="537" t="s">
        <v>269</v>
      </c>
      <c r="K1884" s="369">
        <v>0</v>
      </c>
      <c r="L1884" s="369">
        <v>10</v>
      </c>
      <c r="M1884" s="369">
        <v>0</v>
      </c>
      <c r="N1884" s="1359">
        <f t="shared" si="29"/>
        <v>10</v>
      </c>
      <c r="O1884" s="1360"/>
      <c r="P1884" s="1361"/>
      <c r="Q1884" s="1361"/>
      <c r="R1884" s="1361"/>
      <c r="S1884" s="1361"/>
      <c r="T1884" s="1361"/>
      <c r="U1884" s="1361"/>
      <c r="V1884" s="1361"/>
      <c r="W1884" s="1361"/>
      <c r="X1884" s="1361"/>
      <c r="Y1884" s="1361"/>
      <c r="Z1884" s="1361"/>
      <c r="AA1884" s="1361"/>
      <c r="AB1884" s="1361"/>
      <c r="AC1884" s="1361"/>
      <c r="AD1884" s="1361"/>
      <c r="AE1884" s="1361"/>
      <c r="AF1884" s="1361"/>
      <c r="AG1884" s="1361"/>
      <c r="AH1884" s="1361"/>
      <c r="AI1884" s="1361"/>
      <c r="AJ1884" s="1361"/>
      <c r="AK1884" s="1361"/>
      <c r="AL1884" s="1361"/>
      <c r="AM1884" s="1361"/>
      <c r="AN1884" s="1361"/>
      <c r="AO1884" s="1361"/>
      <c r="AP1884" s="1361"/>
      <c r="AQ1884" s="1361"/>
      <c r="AR1884" s="1361"/>
      <c r="AS1884" s="1361"/>
      <c r="AT1884" s="1361"/>
      <c r="AU1884" s="1361"/>
      <c r="AV1884" s="1361"/>
      <c r="AW1884" s="1361"/>
      <c r="AX1884" s="1361"/>
      <c r="AY1884" s="1361"/>
      <c r="AZ1884" s="1361"/>
      <c r="BA1884" s="310"/>
      <c r="BB1884" s="310"/>
      <c r="BC1884" s="418"/>
      <c r="BD1884" s="418"/>
      <c r="BE1884" s="419"/>
      <c r="BF1884" s="419"/>
      <c r="BG1884" s="418"/>
      <c r="BH1884" s="418"/>
      <c r="BI1884" s="418"/>
      <c r="BJ1884" s="418"/>
      <c r="BK1884" s="418"/>
      <c r="BL1884" s="418"/>
      <c r="BM1884" s="192"/>
      <c r="BN1884" s="418"/>
      <c r="BO1884" s="418"/>
      <c r="BP1884" s="418"/>
      <c r="BQ1884" s="418"/>
      <c r="BR1884" s="418"/>
      <c r="BS1884" s="418"/>
      <c r="BT1884" s="418"/>
      <c r="BU1884" s="418"/>
      <c r="BV1884" s="418"/>
      <c r="BW1884" s="418"/>
      <c r="BX1884" s="418"/>
      <c r="BY1884" s="418"/>
      <c r="BZ1884" s="418"/>
      <c r="CA1884" s="418"/>
      <c r="CB1884" s="418"/>
      <c r="CC1884" s="418"/>
      <c r="CD1884" s="418"/>
      <c r="CE1884" s="418"/>
      <c r="CF1884" s="418"/>
      <c r="CG1884" s="418"/>
      <c r="CH1884" s="418"/>
    </row>
    <row r="1885" spans="1:86" s="1362" customFormat="1">
      <c r="A1885" s="537" t="s">
        <v>39</v>
      </c>
      <c r="B1885" s="537" t="s">
        <v>39</v>
      </c>
      <c r="C1885" s="537" t="s">
        <v>736</v>
      </c>
      <c r="D1885" s="537">
        <v>2016</v>
      </c>
      <c r="E1885" s="1357" t="s">
        <v>24</v>
      </c>
      <c r="F1885" s="537" t="s">
        <v>101</v>
      </c>
      <c r="G1885" s="537" t="s">
        <v>753</v>
      </c>
      <c r="H1885" s="1358" t="s">
        <v>1131</v>
      </c>
      <c r="I1885" s="537" t="s">
        <v>2797</v>
      </c>
      <c r="J1885" s="537" t="s">
        <v>269</v>
      </c>
      <c r="K1885" s="369">
        <v>0</v>
      </c>
      <c r="L1885" s="369">
        <v>17</v>
      </c>
      <c r="M1885" s="369">
        <v>0</v>
      </c>
      <c r="N1885" s="1359">
        <f t="shared" si="29"/>
        <v>17</v>
      </c>
      <c r="O1885" s="1360"/>
      <c r="P1885" s="1361"/>
      <c r="Q1885" s="1361"/>
      <c r="R1885" s="1361"/>
      <c r="S1885" s="1361"/>
      <c r="T1885" s="1361"/>
      <c r="U1885" s="1361"/>
      <c r="V1885" s="1361"/>
      <c r="W1885" s="1361"/>
      <c r="X1885" s="1361"/>
      <c r="Y1885" s="1361"/>
      <c r="Z1885" s="1361"/>
      <c r="AA1885" s="1361"/>
      <c r="AB1885" s="1361"/>
      <c r="AC1885" s="1361"/>
      <c r="AD1885" s="1361"/>
      <c r="AE1885" s="1361"/>
      <c r="AF1885" s="1361"/>
      <c r="AG1885" s="1361"/>
      <c r="AH1885" s="1361"/>
      <c r="AI1885" s="1361"/>
      <c r="AJ1885" s="1361"/>
      <c r="AK1885" s="1361"/>
      <c r="AL1885" s="1361"/>
      <c r="AM1885" s="1361"/>
      <c r="AN1885" s="1361"/>
      <c r="AO1885" s="1361"/>
      <c r="AP1885" s="1361"/>
      <c r="AQ1885" s="1361"/>
      <c r="AR1885" s="1361"/>
      <c r="AS1885" s="1361"/>
      <c r="AT1885" s="1361"/>
      <c r="AU1885" s="1361"/>
      <c r="AV1885" s="1361"/>
      <c r="AW1885" s="1361"/>
      <c r="AX1885" s="1361"/>
      <c r="AY1885" s="1361"/>
      <c r="AZ1885" s="1361"/>
      <c r="BA1885" s="310"/>
      <c r="BB1885" s="310"/>
      <c r="BC1885" s="418"/>
      <c r="BD1885" s="418"/>
      <c r="BE1885" s="419"/>
      <c r="BF1885" s="419"/>
      <c r="BG1885" s="418"/>
      <c r="BH1885" s="418"/>
      <c r="BI1885" s="418"/>
      <c r="BJ1885" s="418"/>
      <c r="BK1885" s="418"/>
      <c r="BL1885" s="418"/>
      <c r="BM1885" s="192"/>
      <c r="BN1885" s="418"/>
      <c r="BO1885" s="418"/>
      <c r="BP1885" s="418"/>
      <c r="BQ1885" s="418"/>
      <c r="BR1885" s="418"/>
      <c r="BS1885" s="418"/>
      <c r="BT1885" s="418"/>
      <c r="BU1885" s="418"/>
      <c r="BV1885" s="418"/>
      <c r="BW1885" s="418"/>
      <c r="BX1885" s="418"/>
      <c r="BY1885" s="418"/>
      <c r="BZ1885" s="418"/>
      <c r="CA1885" s="418"/>
      <c r="CB1885" s="418"/>
      <c r="CC1885" s="418"/>
      <c r="CD1885" s="418"/>
      <c r="CE1885" s="418"/>
      <c r="CF1885" s="418"/>
      <c r="CG1885" s="418"/>
      <c r="CH1885" s="418"/>
    </row>
    <row r="1886" spans="1:86" s="1362" customFormat="1">
      <c r="A1886" s="537" t="s">
        <v>39</v>
      </c>
      <c r="B1886" s="537" t="s">
        <v>39</v>
      </c>
      <c r="C1886" s="537" t="s">
        <v>736</v>
      </c>
      <c r="D1886" s="537">
        <v>2016</v>
      </c>
      <c r="E1886" s="1357" t="s">
        <v>24</v>
      </c>
      <c r="F1886" s="537" t="s">
        <v>101</v>
      </c>
      <c r="G1886" s="537" t="s">
        <v>753</v>
      </c>
      <c r="H1886" s="1358" t="s">
        <v>1141</v>
      </c>
      <c r="I1886" s="537" t="s">
        <v>2797</v>
      </c>
      <c r="J1886" s="537" t="s">
        <v>269</v>
      </c>
      <c r="K1886" s="369">
        <v>0</v>
      </c>
      <c r="L1886" s="369">
        <v>1</v>
      </c>
      <c r="M1886" s="369">
        <v>0</v>
      </c>
      <c r="N1886" s="1359">
        <f t="shared" si="29"/>
        <v>1</v>
      </c>
      <c r="O1886" s="1360"/>
      <c r="P1886" s="1361"/>
      <c r="Q1886" s="1361"/>
      <c r="R1886" s="1361"/>
      <c r="S1886" s="1361"/>
      <c r="T1886" s="1361"/>
      <c r="U1886" s="1361"/>
      <c r="V1886" s="1361"/>
      <c r="W1886" s="1361"/>
      <c r="X1886" s="1361"/>
      <c r="Y1886" s="1361"/>
      <c r="Z1886" s="1361"/>
      <c r="AA1886" s="1361"/>
      <c r="AB1886" s="1361"/>
      <c r="AC1886" s="1361"/>
      <c r="AD1886" s="1361"/>
      <c r="AE1886" s="1361"/>
      <c r="AF1886" s="1361"/>
      <c r="AG1886" s="1361"/>
      <c r="AH1886" s="1361"/>
      <c r="AI1886" s="1361"/>
      <c r="AJ1886" s="1361"/>
      <c r="AK1886" s="1361"/>
      <c r="AL1886" s="1361"/>
      <c r="AM1886" s="1361"/>
      <c r="AN1886" s="1361"/>
      <c r="AO1886" s="1361"/>
      <c r="AP1886" s="1361"/>
      <c r="AQ1886" s="1361"/>
      <c r="AR1886" s="1361"/>
      <c r="AS1886" s="1361"/>
      <c r="AT1886" s="1361"/>
      <c r="AU1886" s="1361"/>
      <c r="AV1886" s="1361"/>
      <c r="AW1886" s="1361"/>
      <c r="AX1886" s="1361"/>
      <c r="AY1886" s="1361"/>
      <c r="AZ1886" s="1361"/>
      <c r="BA1886" s="310"/>
      <c r="BB1886" s="310"/>
      <c r="BC1886" s="418"/>
      <c r="BD1886" s="418"/>
      <c r="BE1886" s="419"/>
      <c r="BF1886" s="419"/>
      <c r="BG1886" s="418"/>
      <c r="BH1886" s="418"/>
      <c r="BI1886" s="418"/>
      <c r="BJ1886" s="418"/>
      <c r="BK1886" s="418"/>
      <c r="BL1886" s="418"/>
      <c r="BM1886" s="192"/>
      <c r="BN1886" s="418"/>
      <c r="BO1886" s="418"/>
      <c r="BP1886" s="418"/>
      <c r="BQ1886" s="418"/>
      <c r="BR1886" s="418"/>
      <c r="BS1886" s="418"/>
      <c r="BT1886" s="418"/>
      <c r="BU1886" s="418"/>
      <c r="BV1886" s="418"/>
      <c r="BW1886" s="418"/>
      <c r="BX1886" s="418"/>
      <c r="BY1886" s="418"/>
      <c r="BZ1886" s="418"/>
      <c r="CA1886" s="418"/>
      <c r="CB1886" s="418"/>
      <c r="CC1886" s="418"/>
      <c r="CD1886" s="418"/>
      <c r="CE1886" s="418"/>
      <c r="CF1886" s="418"/>
      <c r="CG1886" s="418"/>
      <c r="CH1886" s="418"/>
    </row>
    <row r="1887" spans="1:86" s="1362" customFormat="1">
      <c r="A1887" s="537" t="s">
        <v>39</v>
      </c>
      <c r="B1887" s="537" t="s">
        <v>39</v>
      </c>
      <c r="C1887" s="537" t="s">
        <v>736</v>
      </c>
      <c r="D1887" s="537">
        <v>2016</v>
      </c>
      <c r="E1887" s="1357" t="s">
        <v>24</v>
      </c>
      <c r="F1887" s="537" t="s">
        <v>101</v>
      </c>
      <c r="G1887" s="537" t="s">
        <v>753</v>
      </c>
      <c r="H1887" s="1358" t="s">
        <v>621</v>
      </c>
      <c r="I1887" s="1348" t="s">
        <v>2095</v>
      </c>
      <c r="J1887" s="537" t="s">
        <v>269</v>
      </c>
      <c r="K1887" s="369">
        <v>0</v>
      </c>
      <c r="L1887" s="369">
        <v>522</v>
      </c>
      <c r="M1887" s="369">
        <v>0</v>
      </c>
      <c r="N1887" s="1359">
        <f t="shared" si="29"/>
        <v>522</v>
      </c>
      <c r="O1887" s="1360"/>
      <c r="P1887" s="1361"/>
      <c r="Q1887" s="1361"/>
      <c r="R1887" s="1361"/>
      <c r="S1887" s="1361"/>
      <c r="T1887" s="1361"/>
      <c r="U1887" s="1361"/>
      <c r="V1887" s="1361"/>
      <c r="W1887" s="1361"/>
      <c r="X1887" s="1361"/>
      <c r="Y1887" s="1361"/>
      <c r="Z1887" s="1361"/>
      <c r="AA1887" s="1361"/>
      <c r="AB1887" s="1361"/>
      <c r="AC1887" s="1361"/>
      <c r="AD1887" s="1361"/>
      <c r="AE1887" s="1361"/>
      <c r="AF1887" s="1361"/>
      <c r="AG1887" s="1361"/>
      <c r="AH1887" s="1361"/>
      <c r="AI1887" s="1361"/>
      <c r="AJ1887" s="1361"/>
      <c r="AK1887" s="1361"/>
      <c r="AL1887" s="1361"/>
      <c r="AM1887" s="1361"/>
      <c r="AN1887" s="1361"/>
      <c r="AO1887" s="1361"/>
      <c r="AP1887" s="1361"/>
      <c r="AQ1887" s="1361"/>
      <c r="AR1887" s="1361"/>
      <c r="AS1887" s="1361"/>
      <c r="AT1887" s="1361"/>
      <c r="AU1887" s="1361"/>
      <c r="AV1887" s="1361"/>
      <c r="AW1887" s="1361"/>
      <c r="AX1887" s="1361"/>
      <c r="AY1887" s="1361"/>
      <c r="AZ1887" s="1361"/>
      <c r="BA1887" s="310"/>
      <c r="BB1887" s="310"/>
      <c r="BC1887" s="418"/>
      <c r="BD1887" s="418"/>
      <c r="BE1887" s="419"/>
      <c r="BF1887" s="419"/>
      <c r="BG1887" s="418"/>
      <c r="BH1887" s="418"/>
      <c r="BI1887" s="418"/>
      <c r="BJ1887" s="418"/>
      <c r="BK1887" s="418"/>
      <c r="BL1887" s="418"/>
      <c r="BM1887" s="192"/>
      <c r="BN1887" s="418"/>
      <c r="BO1887" s="418"/>
      <c r="BP1887" s="418"/>
      <c r="BQ1887" s="418"/>
      <c r="BR1887" s="418"/>
      <c r="BS1887" s="418"/>
      <c r="BT1887" s="418"/>
      <c r="BU1887" s="418"/>
      <c r="BV1887" s="418"/>
      <c r="BW1887" s="418"/>
      <c r="BX1887" s="418"/>
      <c r="BY1887" s="418"/>
      <c r="BZ1887" s="418"/>
      <c r="CA1887" s="418"/>
      <c r="CB1887" s="418"/>
      <c r="CC1887" s="418"/>
      <c r="CD1887" s="418"/>
      <c r="CE1887" s="418"/>
      <c r="CF1887" s="418"/>
      <c r="CG1887" s="418"/>
      <c r="CH1887" s="418"/>
    </row>
    <row r="1888" spans="1:86" s="1362" customFormat="1">
      <c r="A1888" s="537" t="s">
        <v>39</v>
      </c>
      <c r="B1888" s="537" t="s">
        <v>39</v>
      </c>
      <c r="C1888" s="537" t="s">
        <v>736</v>
      </c>
      <c r="D1888" s="537">
        <v>2016</v>
      </c>
      <c r="E1888" s="1357" t="s">
        <v>24</v>
      </c>
      <c r="F1888" s="537" t="s">
        <v>101</v>
      </c>
      <c r="G1888" s="537" t="s">
        <v>753</v>
      </c>
      <c r="H1888" s="1358" t="s">
        <v>1143</v>
      </c>
      <c r="I1888" s="537" t="s">
        <v>2797</v>
      </c>
      <c r="J1888" s="537" t="s">
        <v>269</v>
      </c>
      <c r="K1888" s="369">
        <v>0</v>
      </c>
      <c r="L1888" s="369">
        <v>1</v>
      </c>
      <c r="M1888" s="369">
        <v>0</v>
      </c>
      <c r="N1888" s="1359">
        <f t="shared" si="29"/>
        <v>1</v>
      </c>
      <c r="O1888" s="1360"/>
      <c r="P1888" s="1361"/>
      <c r="Q1888" s="1361"/>
      <c r="R1888" s="1361"/>
      <c r="S1888" s="1361"/>
      <c r="T1888" s="1361"/>
      <c r="U1888" s="1361"/>
      <c r="V1888" s="1361"/>
      <c r="W1888" s="1361"/>
      <c r="X1888" s="1361"/>
      <c r="Y1888" s="1361"/>
      <c r="Z1888" s="1361"/>
      <c r="AA1888" s="1361"/>
      <c r="AB1888" s="1361"/>
      <c r="AC1888" s="1361"/>
      <c r="AD1888" s="1361"/>
      <c r="AE1888" s="1361"/>
      <c r="AF1888" s="1361"/>
      <c r="AG1888" s="1361"/>
      <c r="AH1888" s="1361"/>
      <c r="AI1888" s="1361"/>
      <c r="AJ1888" s="1361"/>
      <c r="AK1888" s="1361"/>
      <c r="AL1888" s="1361"/>
      <c r="AM1888" s="1361"/>
      <c r="AN1888" s="1361"/>
      <c r="AO1888" s="1361"/>
      <c r="AP1888" s="1361"/>
      <c r="AQ1888" s="1361"/>
      <c r="AR1888" s="1361"/>
      <c r="AS1888" s="1361"/>
      <c r="AT1888" s="1361"/>
      <c r="AU1888" s="1361"/>
      <c r="AV1888" s="1361"/>
      <c r="AW1888" s="1361"/>
      <c r="AX1888" s="1361"/>
      <c r="AY1888" s="1361"/>
      <c r="AZ1888" s="1361"/>
      <c r="BA1888" s="310"/>
      <c r="BB1888" s="310"/>
      <c r="BC1888" s="418"/>
      <c r="BD1888" s="418"/>
      <c r="BE1888" s="419"/>
      <c r="BF1888" s="419"/>
      <c r="BG1888" s="418"/>
      <c r="BH1888" s="418"/>
      <c r="BI1888" s="418"/>
      <c r="BJ1888" s="418"/>
      <c r="BK1888" s="418"/>
      <c r="BL1888" s="418"/>
      <c r="BM1888" s="192"/>
      <c r="BN1888" s="418"/>
      <c r="BO1888" s="418"/>
      <c r="BP1888" s="418"/>
      <c r="BQ1888" s="418"/>
      <c r="BR1888" s="418"/>
      <c r="BS1888" s="418"/>
      <c r="BT1888" s="418"/>
      <c r="BU1888" s="418"/>
      <c r="BV1888" s="418"/>
      <c r="BW1888" s="418"/>
      <c r="BX1888" s="418"/>
      <c r="BY1888" s="418"/>
      <c r="BZ1888" s="418"/>
      <c r="CA1888" s="418"/>
      <c r="CB1888" s="418"/>
      <c r="CC1888" s="418"/>
      <c r="CD1888" s="418"/>
      <c r="CE1888" s="418"/>
      <c r="CF1888" s="418"/>
      <c r="CG1888" s="418"/>
      <c r="CH1888" s="418"/>
    </row>
    <row r="1889" spans="1:86" s="1362" customFormat="1">
      <c r="A1889" s="537" t="s">
        <v>39</v>
      </c>
      <c r="B1889" s="537" t="s">
        <v>39</v>
      </c>
      <c r="C1889" s="537" t="s">
        <v>736</v>
      </c>
      <c r="D1889" s="537">
        <v>2016</v>
      </c>
      <c r="E1889" s="1357" t="s">
        <v>24</v>
      </c>
      <c r="F1889" s="537" t="s">
        <v>101</v>
      </c>
      <c r="G1889" s="537" t="s">
        <v>753</v>
      </c>
      <c r="H1889" s="1358" t="s">
        <v>1411</v>
      </c>
      <c r="I1889" s="537" t="s">
        <v>2797</v>
      </c>
      <c r="J1889" s="537" t="s">
        <v>269</v>
      </c>
      <c r="K1889" s="369">
        <v>0</v>
      </c>
      <c r="L1889" s="369">
        <v>3</v>
      </c>
      <c r="M1889" s="369">
        <v>0</v>
      </c>
      <c r="N1889" s="1359">
        <f t="shared" si="29"/>
        <v>3</v>
      </c>
      <c r="O1889" s="1360"/>
      <c r="P1889" s="1361"/>
      <c r="Q1889" s="1361"/>
      <c r="R1889" s="1361"/>
      <c r="S1889" s="1361"/>
      <c r="T1889" s="1361"/>
      <c r="U1889" s="1361"/>
      <c r="V1889" s="1361"/>
      <c r="W1889" s="1361"/>
      <c r="X1889" s="1361"/>
      <c r="Y1889" s="1361"/>
      <c r="Z1889" s="1361"/>
      <c r="AA1889" s="1361"/>
      <c r="AB1889" s="1361"/>
      <c r="AC1889" s="1361"/>
      <c r="AD1889" s="1361"/>
      <c r="AE1889" s="1361"/>
      <c r="AF1889" s="1361"/>
      <c r="AG1889" s="1361"/>
      <c r="AH1889" s="1361"/>
      <c r="AI1889" s="1361"/>
      <c r="AJ1889" s="1361"/>
      <c r="AK1889" s="1361"/>
      <c r="AL1889" s="1361"/>
      <c r="AM1889" s="1361"/>
      <c r="AN1889" s="1361"/>
      <c r="AO1889" s="1361"/>
      <c r="AP1889" s="1361"/>
      <c r="AQ1889" s="1361"/>
      <c r="AR1889" s="1361"/>
      <c r="AS1889" s="1361"/>
      <c r="AT1889" s="1361"/>
      <c r="AU1889" s="1361"/>
      <c r="AV1889" s="1361"/>
      <c r="AW1889" s="1361"/>
      <c r="AX1889" s="1361"/>
      <c r="AY1889" s="1361"/>
      <c r="AZ1889" s="1361"/>
      <c r="BA1889" s="310"/>
      <c r="BB1889" s="310"/>
      <c r="BC1889" s="418"/>
      <c r="BD1889" s="418"/>
      <c r="BE1889" s="419"/>
      <c r="BF1889" s="419"/>
      <c r="BG1889" s="418"/>
      <c r="BH1889" s="418"/>
      <c r="BI1889" s="418"/>
      <c r="BJ1889" s="418"/>
      <c r="BK1889" s="418"/>
      <c r="BL1889" s="418"/>
      <c r="BM1889" s="192"/>
      <c r="BN1889" s="418"/>
      <c r="BO1889" s="418"/>
      <c r="BP1889" s="418"/>
      <c r="BQ1889" s="418"/>
      <c r="BR1889" s="418"/>
      <c r="BS1889" s="418"/>
      <c r="BT1889" s="418"/>
      <c r="BU1889" s="418"/>
      <c r="BV1889" s="418"/>
      <c r="BW1889" s="418"/>
      <c r="BX1889" s="418"/>
      <c r="BY1889" s="418"/>
      <c r="BZ1889" s="418"/>
      <c r="CA1889" s="418"/>
      <c r="CB1889" s="418"/>
      <c r="CC1889" s="418"/>
      <c r="CD1889" s="418"/>
      <c r="CE1889" s="418"/>
      <c r="CF1889" s="418"/>
      <c r="CG1889" s="418"/>
      <c r="CH1889" s="418"/>
    </row>
    <row r="1890" spans="1:86" s="1362" customFormat="1">
      <c r="A1890" s="537" t="s">
        <v>39</v>
      </c>
      <c r="B1890" s="537" t="s">
        <v>39</v>
      </c>
      <c r="C1890" s="537" t="s">
        <v>736</v>
      </c>
      <c r="D1890" s="537">
        <v>2016</v>
      </c>
      <c r="E1890" s="1357" t="s">
        <v>24</v>
      </c>
      <c r="F1890" s="537" t="s">
        <v>101</v>
      </c>
      <c r="G1890" s="537" t="s">
        <v>753</v>
      </c>
      <c r="H1890" s="1358" t="s">
        <v>1134</v>
      </c>
      <c r="I1890" s="537" t="s">
        <v>2797</v>
      </c>
      <c r="J1890" s="537" t="s">
        <v>269</v>
      </c>
      <c r="K1890" s="369">
        <v>0</v>
      </c>
      <c r="L1890" s="369">
        <v>2</v>
      </c>
      <c r="M1890" s="369">
        <v>0</v>
      </c>
      <c r="N1890" s="1359">
        <f t="shared" si="29"/>
        <v>2</v>
      </c>
      <c r="O1890" s="1360"/>
      <c r="P1890" s="1361"/>
      <c r="Q1890" s="1361"/>
      <c r="R1890" s="1361"/>
      <c r="S1890" s="1361"/>
      <c r="T1890" s="1361"/>
      <c r="U1890" s="1361"/>
      <c r="V1890" s="1361"/>
      <c r="W1890" s="1361"/>
      <c r="X1890" s="1361"/>
      <c r="Y1890" s="1361"/>
      <c r="Z1890" s="1361"/>
      <c r="AA1890" s="1361"/>
      <c r="AB1890" s="1361"/>
      <c r="AC1890" s="1361"/>
      <c r="AD1890" s="1361"/>
      <c r="AE1890" s="1361"/>
      <c r="AF1890" s="1361"/>
      <c r="AG1890" s="1361"/>
      <c r="AH1890" s="1361"/>
      <c r="AI1890" s="1361"/>
      <c r="AJ1890" s="1361"/>
      <c r="AK1890" s="1361"/>
      <c r="AL1890" s="1361"/>
      <c r="AM1890" s="1361"/>
      <c r="AN1890" s="1361"/>
      <c r="AO1890" s="1361"/>
      <c r="AP1890" s="1361"/>
      <c r="AQ1890" s="1361"/>
      <c r="AR1890" s="1361"/>
      <c r="AS1890" s="1361"/>
      <c r="AT1890" s="1361"/>
      <c r="AU1890" s="1361"/>
      <c r="AV1890" s="1361"/>
      <c r="AW1890" s="1361"/>
      <c r="AX1890" s="1361"/>
      <c r="AY1890" s="1361"/>
      <c r="AZ1890" s="1361"/>
      <c r="BA1890" s="310"/>
      <c r="BB1890" s="310"/>
      <c r="BC1890" s="418"/>
      <c r="BD1890" s="418"/>
      <c r="BE1890" s="419"/>
      <c r="BF1890" s="419"/>
      <c r="BG1890" s="418"/>
      <c r="BH1890" s="418"/>
      <c r="BI1890" s="418"/>
      <c r="BJ1890" s="418"/>
      <c r="BK1890" s="418"/>
      <c r="BL1890" s="418"/>
      <c r="BM1890" s="192"/>
      <c r="BN1890" s="418"/>
      <c r="BO1890" s="418"/>
      <c r="BP1890" s="418"/>
      <c r="BQ1890" s="418"/>
      <c r="BR1890" s="418"/>
      <c r="BS1890" s="418"/>
      <c r="BT1890" s="418"/>
      <c r="BU1890" s="418"/>
      <c r="BV1890" s="418"/>
      <c r="BW1890" s="418"/>
      <c r="BX1890" s="418"/>
      <c r="BY1890" s="418"/>
      <c r="BZ1890" s="418"/>
      <c r="CA1890" s="418"/>
      <c r="CB1890" s="418"/>
      <c r="CC1890" s="418"/>
      <c r="CD1890" s="418"/>
      <c r="CE1890" s="418"/>
      <c r="CF1890" s="418"/>
      <c r="CG1890" s="418"/>
      <c r="CH1890" s="418"/>
    </row>
    <row r="1891" spans="1:86" s="1362" customFormat="1">
      <c r="A1891" s="537" t="s">
        <v>39</v>
      </c>
      <c r="B1891" s="537" t="s">
        <v>39</v>
      </c>
      <c r="C1891" s="537" t="s">
        <v>736</v>
      </c>
      <c r="D1891" s="537">
        <v>2016</v>
      </c>
      <c r="E1891" s="1357" t="s">
        <v>24</v>
      </c>
      <c r="F1891" s="537" t="s">
        <v>101</v>
      </c>
      <c r="G1891" s="537" t="s">
        <v>753</v>
      </c>
      <c r="H1891" s="1358" t="s">
        <v>627</v>
      </c>
      <c r="I1891" s="537" t="s">
        <v>1389</v>
      </c>
      <c r="J1891" s="537" t="s">
        <v>269</v>
      </c>
      <c r="K1891" s="369">
        <v>0</v>
      </c>
      <c r="L1891" s="369">
        <v>1</v>
      </c>
      <c r="M1891" s="369">
        <v>0</v>
      </c>
      <c r="N1891" s="1359">
        <f t="shared" si="29"/>
        <v>1</v>
      </c>
      <c r="O1891" s="1360"/>
      <c r="P1891" s="1361"/>
      <c r="Q1891" s="1361"/>
      <c r="R1891" s="1361"/>
      <c r="S1891" s="1361"/>
      <c r="T1891" s="1361"/>
      <c r="U1891" s="1361"/>
      <c r="V1891" s="1361"/>
      <c r="W1891" s="1361"/>
      <c r="X1891" s="1361"/>
      <c r="Y1891" s="1361"/>
      <c r="Z1891" s="1361"/>
      <c r="AA1891" s="1361"/>
      <c r="AB1891" s="1361"/>
      <c r="AC1891" s="1361"/>
      <c r="AD1891" s="1361"/>
      <c r="AE1891" s="1361"/>
      <c r="AF1891" s="1361"/>
      <c r="AG1891" s="1361"/>
      <c r="AH1891" s="1361"/>
      <c r="AI1891" s="1361"/>
      <c r="AJ1891" s="1361"/>
      <c r="AK1891" s="1361"/>
      <c r="AL1891" s="1361"/>
      <c r="AM1891" s="1361"/>
      <c r="AN1891" s="1361"/>
      <c r="AO1891" s="1361"/>
      <c r="AP1891" s="1361"/>
      <c r="AQ1891" s="1361"/>
      <c r="AR1891" s="1361"/>
      <c r="AS1891" s="1361"/>
      <c r="AT1891" s="1361"/>
      <c r="AU1891" s="1361"/>
      <c r="AV1891" s="1361"/>
      <c r="AW1891" s="1361"/>
      <c r="AX1891" s="1361"/>
      <c r="AY1891" s="1361"/>
      <c r="AZ1891" s="1361"/>
      <c r="BA1891" s="310"/>
      <c r="BB1891" s="310"/>
      <c r="BC1891" s="418"/>
      <c r="BD1891" s="418"/>
      <c r="BE1891" s="419"/>
      <c r="BF1891" s="419"/>
      <c r="BG1891" s="418"/>
      <c r="BH1891" s="418"/>
      <c r="BI1891" s="418"/>
      <c r="BJ1891" s="418"/>
      <c r="BK1891" s="418"/>
      <c r="BL1891" s="418"/>
      <c r="BM1891" s="192"/>
      <c r="BN1891" s="418"/>
      <c r="BO1891" s="418"/>
      <c r="BP1891" s="418"/>
      <c r="BQ1891" s="418"/>
      <c r="BR1891" s="418"/>
      <c r="BS1891" s="418"/>
      <c r="BT1891" s="418"/>
      <c r="BU1891" s="418"/>
      <c r="BV1891" s="418"/>
      <c r="BW1891" s="418"/>
      <c r="BX1891" s="418"/>
      <c r="BY1891" s="418"/>
      <c r="BZ1891" s="418"/>
      <c r="CA1891" s="418"/>
      <c r="CB1891" s="418"/>
      <c r="CC1891" s="418"/>
      <c r="CD1891" s="418"/>
      <c r="CE1891" s="418"/>
      <c r="CF1891" s="418"/>
      <c r="CG1891" s="418"/>
      <c r="CH1891" s="418"/>
    </row>
    <row r="1892" spans="1:86" s="1362" customFormat="1">
      <c r="A1892" s="537" t="s">
        <v>39</v>
      </c>
      <c r="B1892" s="537" t="s">
        <v>39</v>
      </c>
      <c r="C1892" s="537" t="s">
        <v>736</v>
      </c>
      <c r="D1892" s="537">
        <v>2016</v>
      </c>
      <c r="E1892" s="1357" t="s">
        <v>24</v>
      </c>
      <c r="F1892" s="537" t="s">
        <v>101</v>
      </c>
      <c r="G1892" s="537" t="s">
        <v>753</v>
      </c>
      <c r="H1892" s="1358" t="s">
        <v>1147</v>
      </c>
      <c r="I1892" s="537" t="s">
        <v>1389</v>
      </c>
      <c r="J1892" s="537" t="s">
        <v>1077</v>
      </c>
      <c r="K1892" s="369">
        <v>0</v>
      </c>
      <c r="L1892" s="369">
        <v>3</v>
      </c>
      <c r="M1892" s="369">
        <v>0</v>
      </c>
      <c r="N1892" s="1359">
        <f t="shared" si="29"/>
        <v>3</v>
      </c>
      <c r="O1892" s="1360"/>
      <c r="P1892" s="1361"/>
      <c r="Q1892" s="1361"/>
      <c r="R1892" s="1361"/>
      <c r="S1892" s="1361"/>
      <c r="T1892" s="1361"/>
      <c r="U1892" s="1361"/>
      <c r="V1892" s="1361"/>
      <c r="W1892" s="1361"/>
      <c r="X1892" s="1361"/>
      <c r="Y1892" s="1361"/>
      <c r="Z1892" s="1361"/>
      <c r="AA1892" s="1361"/>
      <c r="AB1892" s="1361"/>
      <c r="AC1892" s="1361"/>
      <c r="AD1892" s="1361"/>
      <c r="AE1892" s="1361"/>
      <c r="AF1892" s="1361"/>
      <c r="AG1892" s="1361"/>
      <c r="AH1892" s="1361"/>
      <c r="AI1892" s="1361"/>
      <c r="AJ1892" s="1361"/>
      <c r="AK1892" s="1361"/>
      <c r="AL1892" s="1361"/>
      <c r="AM1892" s="1361"/>
      <c r="AN1892" s="1361"/>
      <c r="AO1892" s="1361"/>
      <c r="AP1892" s="1361"/>
      <c r="AQ1892" s="1361"/>
      <c r="AR1892" s="1361"/>
      <c r="AS1892" s="1361"/>
      <c r="AT1892" s="1361"/>
      <c r="AU1892" s="1361"/>
      <c r="AV1892" s="1361"/>
      <c r="AW1892" s="1361"/>
      <c r="AX1892" s="1361"/>
      <c r="AY1892" s="1361"/>
      <c r="AZ1892" s="1361"/>
      <c r="BA1892" s="310"/>
      <c r="BB1892" s="310"/>
      <c r="BC1892" s="418"/>
      <c r="BD1892" s="418"/>
      <c r="BE1892" s="419"/>
      <c r="BF1892" s="419"/>
      <c r="BG1892" s="418"/>
      <c r="BH1892" s="418"/>
      <c r="BI1892" s="418"/>
      <c r="BJ1892" s="418"/>
      <c r="BK1892" s="418"/>
      <c r="BL1892" s="418"/>
      <c r="BM1892" s="192"/>
      <c r="BN1892" s="418"/>
      <c r="BO1892" s="418"/>
      <c r="BP1892" s="418"/>
      <c r="BQ1892" s="418"/>
      <c r="BR1892" s="418"/>
      <c r="BS1892" s="418"/>
      <c r="BT1892" s="418"/>
      <c r="BU1892" s="418"/>
      <c r="BV1892" s="418"/>
      <c r="BW1892" s="418"/>
      <c r="BX1892" s="418"/>
      <c r="BY1892" s="418"/>
      <c r="BZ1892" s="418"/>
      <c r="CA1892" s="418"/>
      <c r="CB1892" s="418"/>
      <c r="CC1892" s="418"/>
      <c r="CD1892" s="418"/>
      <c r="CE1892" s="418"/>
      <c r="CF1892" s="418"/>
      <c r="CG1892" s="418"/>
      <c r="CH1892" s="418"/>
    </row>
    <row r="1893" spans="1:86" s="1362" customFormat="1">
      <c r="A1893" s="537" t="s">
        <v>39</v>
      </c>
      <c r="B1893" s="537" t="s">
        <v>39</v>
      </c>
      <c r="C1893" s="537" t="s">
        <v>736</v>
      </c>
      <c r="D1893" s="537">
        <v>2016</v>
      </c>
      <c r="E1893" s="1357" t="s">
        <v>24</v>
      </c>
      <c r="F1893" s="537" t="s">
        <v>101</v>
      </c>
      <c r="G1893" s="537" t="s">
        <v>753</v>
      </c>
      <c r="H1893" s="1358" t="s">
        <v>469</v>
      </c>
      <c r="I1893" s="537" t="s">
        <v>1389</v>
      </c>
      <c r="J1893" s="537" t="s">
        <v>1077</v>
      </c>
      <c r="K1893" s="369">
        <v>0</v>
      </c>
      <c r="L1893" s="369">
        <v>526</v>
      </c>
      <c r="M1893" s="369">
        <v>0</v>
      </c>
      <c r="N1893" s="1359">
        <f t="shared" si="29"/>
        <v>526</v>
      </c>
      <c r="O1893" s="1360"/>
      <c r="P1893" s="1361"/>
      <c r="Q1893" s="1361"/>
      <c r="R1893" s="1361"/>
      <c r="S1893" s="1361"/>
      <c r="T1893" s="1361"/>
      <c r="U1893" s="1361"/>
      <c r="V1893" s="1361"/>
      <c r="W1893" s="1361"/>
      <c r="X1893" s="1361"/>
      <c r="Y1893" s="1361"/>
      <c r="Z1893" s="1361"/>
      <c r="AA1893" s="1361"/>
      <c r="AB1893" s="1361"/>
      <c r="AC1893" s="1361"/>
      <c r="AD1893" s="1361"/>
      <c r="AE1893" s="1361"/>
      <c r="AF1893" s="1361"/>
      <c r="AG1893" s="1361"/>
      <c r="AH1893" s="1361"/>
      <c r="AI1893" s="1361"/>
      <c r="AJ1893" s="1361"/>
      <c r="AK1893" s="1361"/>
      <c r="AL1893" s="1361"/>
      <c r="AM1893" s="1361"/>
      <c r="AN1893" s="1361"/>
      <c r="AO1893" s="1361"/>
      <c r="AP1893" s="1361"/>
      <c r="AQ1893" s="1361"/>
      <c r="AR1893" s="1361"/>
      <c r="AS1893" s="1361"/>
      <c r="AT1893" s="1361"/>
      <c r="AU1893" s="1361"/>
      <c r="AV1893" s="1361"/>
      <c r="AW1893" s="1361"/>
      <c r="AX1893" s="1361"/>
      <c r="AY1893" s="1361"/>
      <c r="AZ1893" s="1361"/>
      <c r="BA1893" s="310"/>
      <c r="BB1893" s="310"/>
      <c r="BC1893" s="418"/>
      <c r="BD1893" s="418"/>
      <c r="BE1893" s="419"/>
      <c r="BF1893" s="419"/>
      <c r="BG1893" s="418"/>
      <c r="BH1893" s="418"/>
      <c r="BI1893" s="418"/>
      <c r="BJ1893" s="418"/>
      <c r="BK1893" s="418"/>
      <c r="BL1893" s="418"/>
      <c r="BM1893" s="192"/>
      <c r="BN1893" s="418"/>
      <c r="BO1893" s="418"/>
      <c r="BP1893" s="418"/>
      <c r="BQ1893" s="418"/>
      <c r="BR1893" s="418"/>
      <c r="BS1893" s="418"/>
      <c r="BT1893" s="418"/>
      <c r="BU1893" s="418"/>
      <c r="BV1893" s="418"/>
      <c r="BW1893" s="418"/>
      <c r="BX1893" s="418"/>
      <c r="BY1893" s="418"/>
      <c r="BZ1893" s="418"/>
      <c r="CA1893" s="418"/>
      <c r="CB1893" s="418"/>
      <c r="CC1893" s="418"/>
      <c r="CD1893" s="418"/>
      <c r="CE1893" s="418"/>
      <c r="CF1893" s="418"/>
      <c r="CG1893" s="418"/>
      <c r="CH1893" s="418"/>
    </row>
    <row r="1894" spans="1:86" s="1362" customFormat="1">
      <c r="A1894" s="537" t="s">
        <v>39</v>
      </c>
      <c r="B1894" s="537" t="s">
        <v>39</v>
      </c>
      <c r="C1894" s="537" t="s">
        <v>736</v>
      </c>
      <c r="D1894" s="537">
        <v>2016</v>
      </c>
      <c r="E1894" s="1357" t="s">
        <v>24</v>
      </c>
      <c r="F1894" s="537" t="s">
        <v>101</v>
      </c>
      <c r="G1894" s="537" t="s">
        <v>753</v>
      </c>
      <c r="H1894" s="1358" t="s">
        <v>100</v>
      </c>
      <c r="I1894" s="537" t="s">
        <v>2797</v>
      </c>
      <c r="J1894" s="537" t="s">
        <v>1077</v>
      </c>
      <c r="K1894" s="369">
        <v>0</v>
      </c>
      <c r="L1894" s="369">
        <v>931</v>
      </c>
      <c r="M1894" s="369">
        <v>0</v>
      </c>
      <c r="N1894" s="1359">
        <f t="shared" si="29"/>
        <v>931</v>
      </c>
      <c r="O1894" s="1360"/>
      <c r="P1894" s="1361"/>
      <c r="Q1894" s="1361"/>
      <c r="R1894" s="1361"/>
      <c r="S1894" s="1361"/>
      <c r="T1894" s="1361"/>
      <c r="U1894" s="1361"/>
      <c r="V1894" s="1361"/>
      <c r="W1894" s="1361"/>
      <c r="X1894" s="1361"/>
      <c r="Y1894" s="1361"/>
      <c r="Z1894" s="1361"/>
      <c r="AA1894" s="1361"/>
      <c r="AB1894" s="1361"/>
      <c r="AC1894" s="1361"/>
      <c r="AD1894" s="1361"/>
      <c r="AE1894" s="1361"/>
      <c r="AF1894" s="1361"/>
      <c r="AG1894" s="1361"/>
      <c r="AH1894" s="1361"/>
      <c r="AI1894" s="1361"/>
      <c r="AJ1894" s="1361"/>
      <c r="AK1894" s="1361"/>
      <c r="AL1894" s="1361"/>
      <c r="AM1894" s="1361"/>
      <c r="AN1894" s="1361"/>
      <c r="AO1894" s="1361"/>
      <c r="AP1894" s="1361"/>
      <c r="AQ1894" s="1361"/>
      <c r="AR1894" s="1361"/>
      <c r="AS1894" s="1361"/>
      <c r="AT1894" s="1361"/>
      <c r="AU1894" s="1361"/>
      <c r="AV1894" s="1361"/>
      <c r="AW1894" s="1361"/>
      <c r="AX1894" s="1361"/>
      <c r="AY1894" s="1361"/>
      <c r="AZ1894" s="1361"/>
      <c r="BA1894" s="310"/>
      <c r="BB1894" s="310"/>
      <c r="BC1894" s="418"/>
      <c r="BD1894" s="418"/>
      <c r="BE1894" s="419"/>
      <c r="BF1894" s="419"/>
      <c r="BG1894" s="418"/>
      <c r="BH1894" s="418"/>
      <c r="BI1894" s="418"/>
      <c r="BJ1894" s="418"/>
      <c r="BK1894" s="418"/>
      <c r="BL1894" s="418"/>
      <c r="BM1894" s="192"/>
      <c r="BN1894" s="418"/>
      <c r="BO1894" s="418"/>
      <c r="BP1894" s="418"/>
      <c r="BQ1894" s="418"/>
      <c r="BR1894" s="418"/>
      <c r="BS1894" s="418"/>
      <c r="BT1894" s="418"/>
      <c r="BU1894" s="418"/>
      <c r="BV1894" s="418"/>
      <c r="BW1894" s="418"/>
      <c r="BX1894" s="418"/>
      <c r="BY1894" s="418"/>
      <c r="BZ1894" s="418"/>
      <c r="CA1894" s="418"/>
      <c r="CB1894" s="418"/>
      <c r="CC1894" s="418"/>
      <c r="CD1894" s="418"/>
      <c r="CE1894" s="418"/>
      <c r="CF1894" s="418"/>
      <c r="CG1894" s="418"/>
      <c r="CH1894" s="418"/>
    </row>
    <row r="1895" spans="1:86" s="1362" customFormat="1">
      <c r="A1895" s="537" t="s">
        <v>39</v>
      </c>
      <c r="B1895" s="537" t="s">
        <v>39</v>
      </c>
      <c r="C1895" s="537" t="s">
        <v>736</v>
      </c>
      <c r="D1895" s="537">
        <v>2016</v>
      </c>
      <c r="E1895" s="1357" t="s">
        <v>24</v>
      </c>
      <c r="F1895" s="537" t="s">
        <v>101</v>
      </c>
      <c r="G1895" s="537" t="s">
        <v>753</v>
      </c>
      <c r="H1895" s="1358" t="s">
        <v>1144</v>
      </c>
      <c r="I1895" s="537" t="s">
        <v>2797</v>
      </c>
      <c r="J1895" s="537" t="s">
        <v>1077</v>
      </c>
      <c r="K1895" s="369">
        <v>0</v>
      </c>
      <c r="L1895" s="369">
        <v>186</v>
      </c>
      <c r="M1895" s="369">
        <v>0</v>
      </c>
      <c r="N1895" s="1359">
        <f t="shared" si="29"/>
        <v>186</v>
      </c>
      <c r="O1895" s="1360"/>
      <c r="P1895" s="1361"/>
      <c r="Q1895" s="1361"/>
      <c r="R1895" s="1361"/>
      <c r="S1895" s="1361"/>
      <c r="T1895" s="1361"/>
      <c r="U1895" s="1361"/>
      <c r="V1895" s="1361"/>
      <c r="W1895" s="1361"/>
      <c r="X1895" s="1361"/>
      <c r="Y1895" s="1361"/>
      <c r="Z1895" s="1361"/>
      <c r="AA1895" s="1361"/>
      <c r="AB1895" s="1361"/>
      <c r="AC1895" s="1361"/>
      <c r="AD1895" s="1361"/>
      <c r="AE1895" s="1361"/>
      <c r="AF1895" s="1361"/>
      <c r="AG1895" s="1361"/>
      <c r="AH1895" s="1361"/>
      <c r="AI1895" s="1361"/>
      <c r="AJ1895" s="1361"/>
      <c r="AK1895" s="1361"/>
      <c r="AL1895" s="1361"/>
      <c r="AM1895" s="1361"/>
      <c r="AN1895" s="1361"/>
      <c r="AO1895" s="1361"/>
      <c r="AP1895" s="1361"/>
      <c r="AQ1895" s="1361"/>
      <c r="AR1895" s="1361"/>
      <c r="AS1895" s="1361"/>
      <c r="AT1895" s="1361"/>
      <c r="AU1895" s="1361"/>
      <c r="AV1895" s="1361"/>
      <c r="AW1895" s="1361"/>
      <c r="AX1895" s="1361"/>
      <c r="AY1895" s="1361"/>
      <c r="AZ1895" s="1361"/>
      <c r="BA1895" s="310"/>
      <c r="BB1895" s="310"/>
      <c r="BC1895" s="418"/>
      <c r="BD1895" s="418"/>
      <c r="BE1895" s="419"/>
      <c r="BF1895" s="419"/>
      <c r="BG1895" s="418"/>
      <c r="BH1895" s="418"/>
      <c r="BI1895" s="418"/>
      <c r="BJ1895" s="418"/>
      <c r="BK1895" s="418"/>
      <c r="BL1895" s="418"/>
      <c r="BM1895" s="192"/>
      <c r="BN1895" s="418"/>
      <c r="BO1895" s="418"/>
      <c r="BP1895" s="418"/>
      <c r="BQ1895" s="418"/>
      <c r="BR1895" s="418"/>
      <c r="BS1895" s="418"/>
      <c r="BT1895" s="418"/>
      <c r="BU1895" s="418"/>
      <c r="BV1895" s="418"/>
      <c r="BW1895" s="418"/>
      <c r="BX1895" s="418"/>
      <c r="BY1895" s="418"/>
      <c r="BZ1895" s="418"/>
      <c r="CA1895" s="418"/>
      <c r="CB1895" s="418"/>
      <c r="CC1895" s="418"/>
      <c r="CD1895" s="418"/>
      <c r="CE1895" s="418"/>
      <c r="CF1895" s="418"/>
      <c r="CG1895" s="418"/>
      <c r="CH1895" s="418"/>
    </row>
    <row r="1896" spans="1:86" s="1362" customFormat="1">
      <c r="A1896" s="537" t="s">
        <v>39</v>
      </c>
      <c r="B1896" s="537" t="s">
        <v>39</v>
      </c>
      <c r="C1896" s="537" t="s">
        <v>736</v>
      </c>
      <c r="D1896" s="537">
        <v>2016</v>
      </c>
      <c r="E1896" s="1357" t="s">
        <v>24</v>
      </c>
      <c r="F1896" s="537" t="s">
        <v>101</v>
      </c>
      <c r="G1896" s="537" t="s">
        <v>753</v>
      </c>
      <c r="H1896" s="1358" t="s">
        <v>1115</v>
      </c>
      <c r="I1896" s="537" t="s">
        <v>2797</v>
      </c>
      <c r="J1896" s="537" t="s">
        <v>1077</v>
      </c>
      <c r="K1896" s="369">
        <v>0</v>
      </c>
      <c r="L1896" s="369">
        <v>226</v>
      </c>
      <c r="M1896" s="369">
        <v>0</v>
      </c>
      <c r="N1896" s="1359">
        <f t="shared" si="29"/>
        <v>226</v>
      </c>
      <c r="O1896" s="1360"/>
      <c r="P1896" s="1361"/>
      <c r="Q1896" s="1361"/>
      <c r="R1896" s="1361"/>
      <c r="S1896" s="1361"/>
      <c r="T1896" s="1361"/>
      <c r="U1896" s="1361"/>
      <c r="V1896" s="1361"/>
      <c r="W1896" s="1361"/>
      <c r="X1896" s="1361"/>
      <c r="Y1896" s="1361"/>
      <c r="Z1896" s="1361"/>
      <c r="AA1896" s="1361"/>
      <c r="AB1896" s="1361"/>
      <c r="AC1896" s="1361"/>
      <c r="AD1896" s="1361"/>
      <c r="AE1896" s="1361"/>
      <c r="AF1896" s="1361"/>
      <c r="AG1896" s="1361"/>
      <c r="AH1896" s="1361"/>
      <c r="AI1896" s="1361"/>
      <c r="AJ1896" s="1361"/>
      <c r="AK1896" s="1361"/>
      <c r="AL1896" s="1361"/>
      <c r="AM1896" s="1361"/>
      <c r="AN1896" s="1361"/>
      <c r="AO1896" s="1361"/>
      <c r="AP1896" s="1361"/>
      <c r="AQ1896" s="1361"/>
      <c r="AR1896" s="1361"/>
      <c r="AS1896" s="1361"/>
      <c r="AT1896" s="1361"/>
      <c r="AU1896" s="1361"/>
      <c r="AV1896" s="1361"/>
      <c r="AW1896" s="1361"/>
      <c r="AX1896" s="1361"/>
      <c r="AY1896" s="1361"/>
      <c r="AZ1896" s="1361"/>
      <c r="BA1896" s="310"/>
      <c r="BB1896" s="310"/>
      <c r="BC1896" s="418"/>
      <c r="BD1896" s="418"/>
      <c r="BE1896" s="419"/>
      <c r="BF1896" s="419"/>
      <c r="BG1896" s="418"/>
      <c r="BH1896" s="418"/>
      <c r="BI1896" s="418"/>
      <c r="BJ1896" s="418"/>
      <c r="BK1896" s="418"/>
      <c r="BL1896" s="418"/>
      <c r="BM1896" s="192"/>
      <c r="BN1896" s="418"/>
      <c r="BO1896" s="418"/>
      <c r="BP1896" s="418"/>
      <c r="BQ1896" s="418"/>
      <c r="BR1896" s="418"/>
      <c r="BS1896" s="418"/>
      <c r="BT1896" s="418"/>
      <c r="BU1896" s="418"/>
      <c r="BV1896" s="418"/>
      <c r="BW1896" s="418"/>
      <c r="BX1896" s="418"/>
      <c r="BY1896" s="418"/>
      <c r="BZ1896" s="418"/>
      <c r="CA1896" s="418"/>
      <c r="CB1896" s="418"/>
      <c r="CC1896" s="418"/>
      <c r="CD1896" s="418"/>
      <c r="CE1896" s="418"/>
      <c r="CF1896" s="418"/>
      <c r="CG1896" s="418"/>
      <c r="CH1896" s="418"/>
    </row>
    <row r="1897" spans="1:86" s="1362" customFormat="1">
      <c r="A1897" s="537" t="s">
        <v>39</v>
      </c>
      <c r="B1897" s="537" t="s">
        <v>39</v>
      </c>
      <c r="C1897" s="537" t="s">
        <v>736</v>
      </c>
      <c r="D1897" s="537">
        <v>2016</v>
      </c>
      <c r="E1897" s="1357" t="s">
        <v>24</v>
      </c>
      <c r="F1897" s="537" t="s">
        <v>101</v>
      </c>
      <c r="G1897" s="537" t="s">
        <v>753</v>
      </c>
      <c r="H1897" s="1358" t="s">
        <v>1388</v>
      </c>
      <c r="I1897" s="537" t="s">
        <v>2797</v>
      </c>
      <c r="J1897" s="537" t="s">
        <v>1077</v>
      </c>
      <c r="K1897" s="369">
        <v>0</v>
      </c>
      <c r="L1897" s="369">
        <v>300</v>
      </c>
      <c r="M1897" s="369">
        <v>0</v>
      </c>
      <c r="N1897" s="1359">
        <f t="shared" si="29"/>
        <v>300</v>
      </c>
      <c r="O1897" s="1360"/>
      <c r="P1897" s="1361"/>
      <c r="Q1897" s="1361"/>
      <c r="R1897" s="1361"/>
      <c r="S1897" s="1361"/>
      <c r="T1897" s="1361"/>
      <c r="U1897" s="1361"/>
      <c r="V1897" s="1361"/>
      <c r="W1897" s="1361"/>
      <c r="X1897" s="1361"/>
      <c r="Y1897" s="1361"/>
      <c r="Z1897" s="1361"/>
      <c r="AA1897" s="1361"/>
      <c r="AB1897" s="1361"/>
      <c r="AC1897" s="1361"/>
      <c r="AD1897" s="1361"/>
      <c r="AE1897" s="1361"/>
      <c r="AF1897" s="1361"/>
      <c r="AG1897" s="1361"/>
      <c r="AH1897" s="1361"/>
      <c r="AI1897" s="1361"/>
      <c r="AJ1897" s="1361"/>
      <c r="AK1897" s="1361"/>
      <c r="AL1897" s="1361"/>
      <c r="AM1897" s="1361"/>
      <c r="AN1897" s="1361"/>
      <c r="AO1897" s="1361"/>
      <c r="AP1897" s="1361"/>
      <c r="AQ1897" s="1361"/>
      <c r="AR1897" s="1361"/>
      <c r="AS1897" s="1361"/>
      <c r="AT1897" s="1361"/>
      <c r="AU1897" s="1361"/>
      <c r="AV1897" s="1361"/>
      <c r="AW1897" s="1361"/>
      <c r="AX1897" s="1361"/>
      <c r="AY1897" s="1361"/>
      <c r="AZ1897" s="1361"/>
      <c r="BA1897" s="310"/>
      <c r="BB1897" s="310"/>
      <c r="BC1897" s="418"/>
      <c r="BD1897" s="418"/>
      <c r="BE1897" s="419"/>
      <c r="BF1897" s="419"/>
      <c r="BG1897" s="418"/>
      <c r="BH1897" s="418"/>
      <c r="BI1897" s="418"/>
      <c r="BJ1897" s="418"/>
      <c r="BK1897" s="418"/>
      <c r="BL1897" s="418"/>
      <c r="BM1897" s="192"/>
      <c r="BN1897" s="418"/>
      <c r="BO1897" s="418"/>
      <c r="BP1897" s="418"/>
      <c r="BQ1897" s="418"/>
      <c r="BR1897" s="418"/>
      <c r="BS1897" s="418"/>
      <c r="BT1897" s="418"/>
      <c r="BU1897" s="418"/>
      <c r="BV1897" s="418"/>
      <c r="BW1897" s="418"/>
      <c r="BX1897" s="418"/>
      <c r="BY1897" s="418"/>
      <c r="BZ1897" s="418"/>
      <c r="CA1897" s="418"/>
      <c r="CB1897" s="418"/>
      <c r="CC1897" s="418"/>
      <c r="CD1897" s="418"/>
      <c r="CE1897" s="418"/>
      <c r="CF1897" s="418"/>
      <c r="CG1897" s="418"/>
      <c r="CH1897" s="418"/>
    </row>
    <row r="1898" spans="1:86" s="1362" customFormat="1">
      <c r="A1898" s="537" t="s">
        <v>39</v>
      </c>
      <c r="B1898" s="537" t="s">
        <v>39</v>
      </c>
      <c r="C1898" s="537" t="s">
        <v>736</v>
      </c>
      <c r="D1898" s="537">
        <v>2016</v>
      </c>
      <c r="E1898" s="1357" t="s">
        <v>24</v>
      </c>
      <c r="F1898" s="537" t="s">
        <v>101</v>
      </c>
      <c r="G1898" s="537" t="s">
        <v>753</v>
      </c>
      <c r="H1898" s="1358" t="s">
        <v>1116</v>
      </c>
      <c r="I1898" s="537" t="s">
        <v>2797</v>
      </c>
      <c r="J1898" s="537" t="s">
        <v>1077</v>
      </c>
      <c r="K1898" s="369">
        <v>0</v>
      </c>
      <c r="L1898" s="369">
        <v>3856</v>
      </c>
      <c r="M1898" s="369">
        <v>0</v>
      </c>
      <c r="N1898" s="1359">
        <f t="shared" si="29"/>
        <v>3856</v>
      </c>
      <c r="O1898" s="1360"/>
      <c r="P1898" s="1361"/>
      <c r="Q1898" s="1361"/>
      <c r="R1898" s="1361"/>
      <c r="S1898" s="1361"/>
      <c r="T1898" s="1361"/>
      <c r="U1898" s="1361"/>
      <c r="V1898" s="1361"/>
      <c r="W1898" s="1361"/>
      <c r="X1898" s="1361"/>
      <c r="Y1898" s="1361"/>
      <c r="Z1898" s="1361"/>
      <c r="AA1898" s="1361"/>
      <c r="AB1898" s="1361"/>
      <c r="AC1898" s="1361"/>
      <c r="AD1898" s="1361"/>
      <c r="AE1898" s="1361"/>
      <c r="AF1898" s="1361"/>
      <c r="AG1898" s="1361"/>
      <c r="AH1898" s="1361"/>
      <c r="AI1898" s="1361"/>
      <c r="AJ1898" s="1361"/>
      <c r="AK1898" s="1361"/>
      <c r="AL1898" s="1361"/>
      <c r="AM1898" s="1361"/>
      <c r="AN1898" s="1361"/>
      <c r="AO1898" s="1361"/>
      <c r="AP1898" s="1361"/>
      <c r="AQ1898" s="1361"/>
      <c r="AR1898" s="1361"/>
      <c r="AS1898" s="1361"/>
      <c r="AT1898" s="1361"/>
      <c r="AU1898" s="1361"/>
      <c r="AV1898" s="1361"/>
      <c r="AW1898" s="1361"/>
      <c r="AX1898" s="1361"/>
      <c r="AY1898" s="1361"/>
      <c r="AZ1898" s="1361"/>
      <c r="BA1898" s="310"/>
      <c r="BB1898" s="310"/>
      <c r="BC1898" s="418"/>
      <c r="BD1898" s="418"/>
      <c r="BE1898" s="419"/>
      <c r="BF1898" s="419"/>
      <c r="BG1898" s="418"/>
      <c r="BH1898" s="418"/>
      <c r="BI1898" s="418"/>
      <c r="BJ1898" s="418"/>
      <c r="BK1898" s="418"/>
      <c r="BL1898" s="418"/>
      <c r="BM1898" s="192"/>
      <c r="BN1898" s="418"/>
      <c r="BO1898" s="418"/>
      <c r="BP1898" s="418"/>
      <c r="BQ1898" s="418"/>
      <c r="BR1898" s="418"/>
      <c r="BS1898" s="418"/>
      <c r="BT1898" s="418"/>
      <c r="BU1898" s="418"/>
      <c r="BV1898" s="418"/>
      <c r="BW1898" s="418"/>
      <c r="BX1898" s="418"/>
      <c r="BY1898" s="418"/>
      <c r="BZ1898" s="418"/>
      <c r="CA1898" s="418"/>
      <c r="CB1898" s="418"/>
      <c r="CC1898" s="418"/>
      <c r="CD1898" s="418"/>
      <c r="CE1898" s="418"/>
      <c r="CF1898" s="418"/>
      <c r="CG1898" s="418"/>
      <c r="CH1898" s="418"/>
    </row>
    <row r="1899" spans="1:86" s="1362" customFormat="1">
      <c r="A1899" s="537" t="s">
        <v>39</v>
      </c>
      <c r="B1899" s="537" t="s">
        <v>39</v>
      </c>
      <c r="C1899" s="537" t="s">
        <v>736</v>
      </c>
      <c r="D1899" s="537">
        <v>2016</v>
      </c>
      <c r="E1899" s="1357" t="s">
        <v>24</v>
      </c>
      <c r="F1899" s="537" t="s">
        <v>101</v>
      </c>
      <c r="G1899" s="537" t="s">
        <v>753</v>
      </c>
      <c r="H1899" s="1358" t="s">
        <v>1142</v>
      </c>
      <c r="I1899" s="537" t="s">
        <v>2797</v>
      </c>
      <c r="J1899" s="537" t="s">
        <v>1077</v>
      </c>
      <c r="K1899" s="369">
        <v>0</v>
      </c>
      <c r="L1899" s="369">
        <v>306</v>
      </c>
      <c r="M1899" s="369">
        <v>0</v>
      </c>
      <c r="N1899" s="1359">
        <f t="shared" si="29"/>
        <v>306</v>
      </c>
      <c r="O1899" s="1360"/>
      <c r="P1899" s="1361"/>
      <c r="Q1899" s="1361"/>
      <c r="R1899" s="1361"/>
      <c r="S1899" s="1361"/>
      <c r="T1899" s="1361"/>
      <c r="U1899" s="1361"/>
      <c r="V1899" s="1361"/>
      <c r="W1899" s="1361"/>
      <c r="X1899" s="1361"/>
      <c r="Y1899" s="1361"/>
      <c r="Z1899" s="1361"/>
      <c r="AA1899" s="1361"/>
      <c r="AB1899" s="1361"/>
      <c r="AC1899" s="1361"/>
      <c r="AD1899" s="1361"/>
      <c r="AE1899" s="1361"/>
      <c r="AF1899" s="1361"/>
      <c r="AG1899" s="1361"/>
      <c r="AH1899" s="1361"/>
      <c r="AI1899" s="1361"/>
      <c r="AJ1899" s="1361"/>
      <c r="AK1899" s="1361"/>
      <c r="AL1899" s="1361"/>
      <c r="AM1899" s="1361"/>
      <c r="AN1899" s="1361"/>
      <c r="AO1899" s="1361"/>
      <c r="AP1899" s="1361"/>
      <c r="AQ1899" s="1361"/>
      <c r="AR1899" s="1361"/>
      <c r="AS1899" s="1361"/>
      <c r="AT1899" s="1361"/>
      <c r="AU1899" s="1361"/>
      <c r="AV1899" s="1361"/>
      <c r="AW1899" s="1361"/>
      <c r="AX1899" s="1361"/>
      <c r="AY1899" s="1361"/>
      <c r="AZ1899" s="1361"/>
      <c r="BA1899" s="310"/>
      <c r="BB1899" s="310"/>
      <c r="BC1899" s="418"/>
      <c r="BD1899" s="418"/>
      <c r="BE1899" s="419"/>
      <c r="BF1899" s="419"/>
      <c r="BG1899" s="418"/>
      <c r="BH1899" s="418"/>
      <c r="BI1899" s="418"/>
      <c r="BJ1899" s="418"/>
      <c r="BK1899" s="418"/>
      <c r="BL1899" s="418"/>
      <c r="BM1899" s="192"/>
      <c r="BN1899" s="418"/>
      <c r="BO1899" s="418"/>
      <c r="BP1899" s="418"/>
      <c r="BQ1899" s="418"/>
      <c r="BR1899" s="418"/>
      <c r="BS1899" s="418"/>
      <c r="BT1899" s="418"/>
      <c r="BU1899" s="418"/>
      <c r="BV1899" s="418"/>
      <c r="BW1899" s="418"/>
      <c r="BX1899" s="418"/>
      <c r="BY1899" s="418"/>
      <c r="BZ1899" s="418"/>
      <c r="CA1899" s="418"/>
      <c r="CB1899" s="418"/>
      <c r="CC1899" s="418"/>
      <c r="CD1899" s="418"/>
      <c r="CE1899" s="418"/>
      <c r="CF1899" s="418"/>
      <c r="CG1899" s="418"/>
      <c r="CH1899" s="418"/>
    </row>
    <row r="1900" spans="1:86" s="1362" customFormat="1">
      <c r="A1900" s="537" t="s">
        <v>39</v>
      </c>
      <c r="B1900" s="537" t="s">
        <v>39</v>
      </c>
      <c r="C1900" s="537" t="s">
        <v>736</v>
      </c>
      <c r="D1900" s="537">
        <v>2016</v>
      </c>
      <c r="E1900" s="1357" t="s">
        <v>24</v>
      </c>
      <c r="F1900" s="537" t="s">
        <v>101</v>
      </c>
      <c r="G1900" s="537" t="s">
        <v>753</v>
      </c>
      <c r="H1900" s="1358" t="s">
        <v>1119</v>
      </c>
      <c r="I1900" s="537" t="s">
        <v>2797</v>
      </c>
      <c r="J1900" s="537" t="s">
        <v>1077</v>
      </c>
      <c r="K1900" s="369">
        <v>0</v>
      </c>
      <c r="L1900" s="369">
        <v>51</v>
      </c>
      <c r="M1900" s="369">
        <v>0</v>
      </c>
      <c r="N1900" s="1359">
        <f t="shared" si="29"/>
        <v>51</v>
      </c>
      <c r="O1900" s="1360"/>
      <c r="P1900" s="1361"/>
      <c r="Q1900" s="1361"/>
      <c r="R1900" s="1361"/>
      <c r="S1900" s="1361"/>
      <c r="T1900" s="1361"/>
      <c r="U1900" s="1361"/>
      <c r="V1900" s="1361"/>
      <c r="W1900" s="1361"/>
      <c r="X1900" s="1361"/>
      <c r="Y1900" s="1361"/>
      <c r="Z1900" s="1361"/>
      <c r="AA1900" s="1361"/>
      <c r="AB1900" s="1361"/>
      <c r="AC1900" s="1361"/>
      <c r="AD1900" s="1361"/>
      <c r="AE1900" s="1361"/>
      <c r="AF1900" s="1361"/>
      <c r="AG1900" s="1361"/>
      <c r="AH1900" s="1361"/>
      <c r="AI1900" s="1361"/>
      <c r="AJ1900" s="1361"/>
      <c r="AK1900" s="1361"/>
      <c r="AL1900" s="1361"/>
      <c r="AM1900" s="1361"/>
      <c r="AN1900" s="1361"/>
      <c r="AO1900" s="1361"/>
      <c r="AP1900" s="1361"/>
      <c r="AQ1900" s="1361"/>
      <c r="AR1900" s="1361"/>
      <c r="AS1900" s="1361"/>
      <c r="AT1900" s="1361"/>
      <c r="AU1900" s="1361"/>
      <c r="AV1900" s="1361"/>
      <c r="AW1900" s="1361"/>
      <c r="AX1900" s="1361"/>
      <c r="AY1900" s="1361"/>
      <c r="AZ1900" s="1361"/>
      <c r="BA1900" s="310"/>
      <c r="BB1900" s="310"/>
      <c r="BC1900" s="418"/>
      <c r="BD1900" s="418"/>
      <c r="BE1900" s="419"/>
      <c r="BF1900" s="419"/>
      <c r="BG1900" s="418"/>
      <c r="BH1900" s="418"/>
      <c r="BI1900" s="418"/>
      <c r="BJ1900" s="418"/>
      <c r="BK1900" s="418"/>
      <c r="BL1900" s="418"/>
      <c r="BM1900" s="192"/>
      <c r="BN1900" s="418"/>
      <c r="BO1900" s="418"/>
      <c r="BP1900" s="418"/>
      <c r="BQ1900" s="418"/>
      <c r="BR1900" s="418"/>
      <c r="BS1900" s="418"/>
      <c r="BT1900" s="418"/>
      <c r="BU1900" s="418"/>
      <c r="BV1900" s="418"/>
      <c r="BW1900" s="418"/>
      <c r="BX1900" s="418"/>
      <c r="BY1900" s="418"/>
      <c r="BZ1900" s="418"/>
      <c r="CA1900" s="418"/>
      <c r="CB1900" s="418"/>
      <c r="CC1900" s="418"/>
      <c r="CD1900" s="418"/>
      <c r="CE1900" s="418"/>
      <c r="CF1900" s="418"/>
      <c r="CG1900" s="418"/>
      <c r="CH1900" s="418"/>
    </row>
    <row r="1901" spans="1:86" s="1362" customFormat="1">
      <c r="A1901" s="537" t="s">
        <v>39</v>
      </c>
      <c r="B1901" s="537" t="s">
        <v>39</v>
      </c>
      <c r="C1901" s="537" t="s">
        <v>736</v>
      </c>
      <c r="D1901" s="537">
        <v>2016</v>
      </c>
      <c r="E1901" s="1357" t="s">
        <v>24</v>
      </c>
      <c r="F1901" s="537" t="s">
        <v>101</v>
      </c>
      <c r="G1901" s="537" t="s">
        <v>753</v>
      </c>
      <c r="H1901" s="1358" t="s">
        <v>1120</v>
      </c>
      <c r="I1901" s="537" t="s">
        <v>2797</v>
      </c>
      <c r="J1901" s="537" t="s">
        <v>1077</v>
      </c>
      <c r="K1901" s="369">
        <v>0</v>
      </c>
      <c r="L1901" s="369">
        <v>58</v>
      </c>
      <c r="M1901" s="369">
        <v>0</v>
      </c>
      <c r="N1901" s="1359">
        <f t="shared" si="29"/>
        <v>58</v>
      </c>
      <c r="O1901" s="1360"/>
      <c r="P1901" s="1361"/>
      <c r="Q1901" s="1361"/>
      <c r="R1901" s="1361"/>
      <c r="S1901" s="1361"/>
      <c r="T1901" s="1361"/>
      <c r="U1901" s="1361"/>
      <c r="V1901" s="1361"/>
      <c r="W1901" s="1361"/>
      <c r="X1901" s="1361"/>
      <c r="Y1901" s="1361"/>
      <c r="Z1901" s="1361"/>
      <c r="AA1901" s="1361"/>
      <c r="AB1901" s="1361"/>
      <c r="AC1901" s="1361"/>
      <c r="AD1901" s="1361"/>
      <c r="AE1901" s="1361"/>
      <c r="AF1901" s="1361"/>
      <c r="AG1901" s="1361"/>
      <c r="AH1901" s="1361"/>
      <c r="AI1901" s="1361"/>
      <c r="AJ1901" s="1361"/>
      <c r="AK1901" s="1361"/>
      <c r="AL1901" s="1361"/>
      <c r="AM1901" s="1361"/>
      <c r="AN1901" s="1361"/>
      <c r="AO1901" s="1361"/>
      <c r="AP1901" s="1361"/>
      <c r="AQ1901" s="1361"/>
      <c r="AR1901" s="1361"/>
      <c r="AS1901" s="1361"/>
      <c r="AT1901" s="1361"/>
      <c r="AU1901" s="1361"/>
      <c r="AV1901" s="1361"/>
      <c r="AW1901" s="1361"/>
      <c r="AX1901" s="1361"/>
      <c r="AY1901" s="1361"/>
      <c r="AZ1901" s="1361"/>
      <c r="BA1901" s="310"/>
      <c r="BB1901" s="310"/>
      <c r="BC1901" s="418"/>
      <c r="BD1901" s="418"/>
      <c r="BE1901" s="419"/>
      <c r="BF1901" s="419"/>
      <c r="BG1901" s="418"/>
      <c r="BH1901" s="418"/>
      <c r="BI1901" s="418"/>
      <c r="BJ1901" s="418"/>
      <c r="BK1901" s="418"/>
      <c r="BL1901" s="418"/>
      <c r="BM1901" s="192"/>
      <c r="BN1901" s="418"/>
      <c r="BO1901" s="418"/>
      <c r="BP1901" s="418"/>
      <c r="BQ1901" s="418"/>
      <c r="BR1901" s="418"/>
      <c r="BS1901" s="418"/>
      <c r="BT1901" s="418"/>
      <c r="BU1901" s="418"/>
      <c r="BV1901" s="418"/>
      <c r="BW1901" s="418"/>
      <c r="BX1901" s="418"/>
      <c r="BY1901" s="418"/>
      <c r="BZ1901" s="418"/>
      <c r="CA1901" s="418"/>
      <c r="CB1901" s="418"/>
      <c r="CC1901" s="418"/>
      <c r="CD1901" s="418"/>
      <c r="CE1901" s="418"/>
      <c r="CF1901" s="418"/>
      <c r="CG1901" s="418"/>
      <c r="CH1901" s="418"/>
    </row>
    <row r="1902" spans="1:86" s="1362" customFormat="1">
      <c r="A1902" s="537" t="s">
        <v>39</v>
      </c>
      <c r="B1902" s="537" t="s">
        <v>39</v>
      </c>
      <c r="C1902" s="537" t="s">
        <v>736</v>
      </c>
      <c r="D1902" s="537">
        <v>2016</v>
      </c>
      <c r="E1902" s="1357" t="s">
        <v>24</v>
      </c>
      <c r="F1902" s="537" t="s">
        <v>101</v>
      </c>
      <c r="G1902" s="537" t="s">
        <v>753</v>
      </c>
      <c r="H1902" s="1358" t="s">
        <v>1174</v>
      </c>
      <c r="I1902" s="537" t="s">
        <v>2797</v>
      </c>
      <c r="J1902" s="537" t="s">
        <v>1077</v>
      </c>
      <c r="K1902" s="369">
        <v>0</v>
      </c>
      <c r="L1902" s="369">
        <v>9</v>
      </c>
      <c r="M1902" s="369">
        <v>0</v>
      </c>
      <c r="N1902" s="1359">
        <f t="shared" si="29"/>
        <v>9</v>
      </c>
      <c r="O1902" s="1360"/>
      <c r="P1902" s="1361"/>
      <c r="Q1902" s="1361"/>
      <c r="R1902" s="1361"/>
      <c r="S1902" s="1361"/>
      <c r="T1902" s="1361"/>
      <c r="U1902" s="1361"/>
      <c r="V1902" s="1361"/>
      <c r="W1902" s="1361"/>
      <c r="X1902" s="1361"/>
      <c r="Y1902" s="1361"/>
      <c r="Z1902" s="1361"/>
      <c r="AA1902" s="1361"/>
      <c r="AB1902" s="1361"/>
      <c r="AC1902" s="1361"/>
      <c r="AD1902" s="1361"/>
      <c r="AE1902" s="1361"/>
      <c r="AF1902" s="1361"/>
      <c r="AG1902" s="1361"/>
      <c r="AH1902" s="1361"/>
      <c r="AI1902" s="1361"/>
      <c r="AJ1902" s="1361"/>
      <c r="AK1902" s="1361"/>
      <c r="AL1902" s="1361"/>
      <c r="AM1902" s="1361"/>
      <c r="AN1902" s="1361"/>
      <c r="AO1902" s="1361"/>
      <c r="AP1902" s="1361"/>
      <c r="AQ1902" s="1361"/>
      <c r="AR1902" s="1361"/>
      <c r="AS1902" s="1361"/>
      <c r="AT1902" s="1361"/>
      <c r="AU1902" s="1361"/>
      <c r="AV1902" s="1361"/>
      <c r="AW1902" s="1361"/>
      <c r="AX1902" s="1361"/>
      <c r="AY1902" s="1361"/>
      <c r="AZ1902" s="1361"/>
      <c r="BA1902" s="310"/>
      <c r="BB1902" s="310"/>
      <c r="BC1902" s="418"/>
      <c r="BD1902" s="418"/>
      <c r="BE1902" s="419"/>
      <c r="BF1902" s="419"/>
      <c r="BG1902" s="418"/>
      <c r="BH1902" s="418"/>
      <c r="BI1902" s="418"/>
      <c r="BJ1902" s="418"/>
      <c r="BK1902" s="418"/>
      <c r="BL1902" s="418"/>
      <c r="BM1902" s="192"/>
      <c r="BN1902" s="418"/>
      <c r="BO1902" s="418"/>
      <c r="BP1902" s="418"/>
      <c r="BQ1902" s="418"/>
      <c r="BR1902" s="418"/>
      <c r="BS1902" s="418"/>
      <c r="BT1902" s="418"/>
      <c r="BU1902" s="418"/>
      <c r="BV1902" s="418"/>
      <c r="BW1902" s="418"/>
      <c r="BX1902" s="418"/>
      <c r="BY1902" s="418"/>
      <c r="BZ1902" s="418"/>
      <c r="CA1902" s="418"/>
      <c r="CB1902" s="418"/>
      <c r="CC1902" s="418"/>
      <c r="CD1902" s="418"/>
      <c r="CE1902" s="418"/>
      <c r="CF1902" s="418"/>
      <c r="CG1902" s="418"/>
      <c r="CH1902" s="418"/>
    </row>
    <row r="1903" spans="1:86" s="1362" customFormat="1">
      <c r="A1903" s="537" t="s">
        <v>39</v>
      </c>
      <c r="B1903" s="537" t="s">
        <v>39</v>
      </c>
      <c r="C1903" s="537" t="s">
        <v>736</v>
      </c>
      <c r="D1903" s="537">
        <v>2016</v>
      </c>
      <c r="E1903" s="1357" t="s">
        <v>24</v>
      </c>
      <c r="F1903" s="537" t="s">
        <v>101</v>
      </c>
      <c r="G1903" s="537" t="s">
        <v>753</v>
      </c>
      <c r="H1903" s="1358" t="s">
        <v>1121</v>
      </c>
      <c r="I1903" s="537" t="s">
        <v>2797</v>
      </c>
      <c r="J1903" s="537" t="s">
        <v>1077</v>
      </c>
      <c r="K1903" s="369">
        <v>0</v>
      </c>
      <c r="L1903" s="369">
        <v>311</v>
      </c>
      <c r="M1903" s="369">
        <v>0</v>
      </c>
      <c r="N1903" s="1359">
        <f t="shared" si="29"/>
        <v>311</v>
      </c>
      <c r="O1903" s="1360"/>
      <c r="P1903" s="1361"/>
      <c r="Q1903" s="1361"/>
      <c r="R1903" s="1361"/>
      <c r="S1903" s="1361"/>
      <c r="T1903" s="1361"/>
      <c r="U1903" s="1361"/>
      <c r="V1903" s="1361"/>
      <c r="W1903" s="1361"/>
      <c r="X1903" s="1361"/>
      <c r="Y1903" s="1361"/>
      <c r="Z1903" s="1361"/>
      <c r="AA1903" s="1361"/>
      <c r="AB1903" s="1361"/>
      <c r="AC1903" s="1361"/>
      <c r="AD1903" s="1361"/>
      <c r="AE1903" s="1361"/>
      <c r="AF1903" s="1361"/>
      <c r="AG1903" s="1361"/>
      <c r="AH1903" s="1361"/>
      <c r="AI1903" s="1361"/>
      <c r="AJ1903" s="1361"/>
      <c r="AK1903" s="1361"/>
      <c r="AL1903" s="1361"/>
      <c r="AM1903" s="1361"/>
      <c r="AN1903" s="1361"/>
      <c r="AO1903" s="1361"/>
      <c r="AP1903" s="1361"/>
      <c r="AQ1903" s="1361"/>
      <c r="AR1903" s="1361"/>
      <c r="AS1903" s="1361"/>
      <c r="AT1903" s="1361"/>
      <c r="AU1903" s="1361"/>
      <c r="AV1903" s="1361"/>
      <c r="AW1903" s="1361"/>
      <c r="AX1903" s="1361"/>
      <c r="AY1903" s="1361"/>
      <c r="AZ1903" s="1361"/>
      <c r="BA1903" s="310"/>
      <c r="BB1903" s="310"/>
      <c r="BC1903" s="418"/>
      <c r="BD1903" s="418"/>
      <c r="BE1903" s="419"/>
      <c r="BF1903" s="419"/>
      <c r="BG1903" s="418"/>
      <c r="BH1903" s="418"/>
      <c r="BI1903" s="418"/>
      <c r="BJ1903" s="418"/>
      <c r="BK1903" s="418"/>
      <c r="BL1903" s="418"/>
      <c r="BM1903" s="192"/>
      <c r="BN1903" s="418"/>
      <c r="BO1903" s="418"/>
      <c r="BP1903" s="418"/>
      <c r="BQ1903" s="418"/>
      <c r="BR1903" s="418"/>
      <c r="BS1903" s="418"/>
      <c r="BT1903" s="418"/>
      <c r="BU1903" s="418"/>
      <c r="BV1903" s="418"/>
      <c r="BW1903" s="418"/>
      <c r="BX1903" s="418"/>
      <c r="BY1903" s="418"/>
      <c r="BZ1903" s="418"/>
      <c r="CA1903" s="418"/>
      <c r="CB1903" s="418"/>
      <c r="CC1903" s="418"/>
      <c r="CD1903" s="418"/>
      <c r="CE1903" s="418"/>
      <c r="CF1903" s="418"/>
      <c r="CG1903" s="418"/>
      <c r="CH1903" s="418"/>
    </row>
    <row r="1904" spans="1:86" s="1362" customFormat="1">
      <c r="A1904" s="537" t="s">
        <v>39</v>
      </c>
      <c r="B1904" s="537" t="s">
        <v>39</v>
      </c>
      <c r="C1904" s="537" t="s">
        <v>736</v>
      </c>
      <c r="D1904" s="537">
        <v>2016</v>
      </c>
      <c r="E1904" s="1357" t="s">
        <v>24</v>
      </c>
      <c r="F1904" s="537" t="s">
        <v>101</v>
      </c>
      <c r="G1904" s="537" t="s">
        <v>753</v>
      </c>
      <c r="H1904" s="1358" t="s">
        <v>1135</v>
      </c>
      <c r="I1904" s="1348" t="s">
        <v>2095</v>
      </c>
      <c r="J1904" s="537" t="s">
        <v>1077</v>
      </c>
      <c r="K1904" s="369">
        <v>0</v>
      </c>
      <c r="L1904" s="369">
        <v>3379</v>
      </c>
      <c r="M1904" s="369">
        <v>0</v>
      </c>
      <c r="N1904" s="1359">
        <f t="shared" si="29"/>
        <v>3379</v>
      </c>
      <c r="O1904" s="1360"/>
      <c r="P1904" s="1361"/>
      <c r="Q1904" s="1361"/>
      <c r="R1904" s="1361"/>
      <c r="S1904" s="1361"/>
      <c r="T1904" s="1361"/>
      <c r="U1904" s="1361"/>
      <c r="V1904" s="1361"/>
      <c r="W1904" s="1361"/>
      <c r="X1904" s="1361"/>
      <c r="Y1904" s="1361"/>
      <c r="Z1904" s="1361"/>
      <c r="AA1904" s="1361"/>
      <c r="AB1904" s="1361"/>
      <c r="AC1904" s="1361"/>
      <c r="AD1904" s="1361"/>
      <c r="AE1904" s="1361"/>
      <c r="AF1904" s="1361"/>
      <c r="AG1904" s="1361"/>
      <c r="AH1904" s="1361"/>
      <c r="AI1904" s="1361"/>
      <c r="AJ1904" s="1361"/>
      <c r="AK1904" s="1361"/>
      <c r="AL1904" s="1361"/>
      <c r="AM1904" s="1361"/>
      <c r="AN1904" s="1361"/>
      <c r="AO1904" s="1361"/>
      <c r="AP1904" s="1361"/>
      <c r="AQ1904" s="1361"/>
      <c r="AR1904" s="1361"/>
      <c r="AS1904" s="1361"/>
      <c r="AT1904" s="1361"/>
      <c r="AU1904" s="1361"/>
      <c r="AV1904" s="1361"/>
      <c r="AW1904" s="1361"/>
      <c r="AX1904" s="1361"/>
      <c r="AY1904" s="1361"/>
      <c r="AZ1904" s="1361"/>
      <c r="BA1904" s="310"/>
      <c r="BB1904" s="310"/>
      <c r="BC1904" s="418"/>
      <c r="BD1904" s="418"/>
      <c r="BE1904" s="419"/>
      <c r="BF1904" s="419"/>
      <c r="BG1904" s="418"/>
      <c r="BH1904" s="418"/>
      <c r="BI1904" s="418"/>
      <c r="BJ1904" s="418"/>
      <c r="BK1904" s="418"/>
      <c r="BL1904" s="418"/>
      <c r="BM1904" s="192"/>
      <c r="BN1904" s="418"/>
      <c r="BO1904" s="418"/>
      <c r="BP1904" s="418"/>
      <c r="BQ1904" s="418"/>
      <c r="BR1904" s="418"/>
      <c r="BS1904" s="418"/>
      <c r="BT1904" s="418"/>
      <c r="BU1904" s="418"/>
      <c r="BV1904" s="418"/>
      <c r="BW1904" s="418"/>
      <c r="BX1904" s="418"/>
      <c r="BY1904" s="418"/>
      <c r="BZ1904" s="418"/>
      <c r="CA1904" s="418"/>
      <c r="CB1904" s="418"/>
      <c r="CC1904" s="418"/>
      <c r="CD1904" s="418"/>
      <c r="CE1904" s="418"/>
      <c r="CF1904" s="418"/>
      <c r="CG1904" s="418"/>
      <c r="CH1904" s="418"/>
    </row>
    <row r="1905" spans="1:86" s="1362" customFormat="1">
      <c r="A1905" s="537" t="s">
        <v>39</v>
      </c>
      <c r="B1905" s="537" t="s">
        <v>39</v>
      </c>
      <c r="C1905" s="537" t="s">
        <v>736</v>
      </c>
      <c r="D1905" s="537">
        <v>2016</v>
      </c>
      <c r="E1905" s="1357" t="s">
        <v>24</v>
      </c>
      <c r="F1905" s="537" t="s">
        <v>101</v>
      </c>
      <c r="G1905" s="537" t="s">
        <v>753</v>
      </c>
      <c r="H1905" s="1358" t="s">
        <v>498</v>
      </c>
      <c r="I1905" s="537" t="s">
        <v>2797</v>
      </c>
      <c r="J1905" s="537" t="s">
        <v>1077</v>
      </c>
      <c r="K1905" s="369">
        <v>0</v>
      </c>
      <c r="L1905" s="369">
        <v>1520</v>
      </c>
      <c r="M1905" s="369">
        <v>0</v>
      </c>
      <c r="N1905" s="1359">
        <f t="shared" si="29"/>
        <v>1520</v>
      </c>
      <c r="O1905" s="1360"/>
      <c r="P1905" s="1361"/>
      <c r="Q1905" s="1361"/>
      <c r="R1905" s="1361"/>
      <c r="S1905" s="1361"/>
      <c r="T1905" s="1361"/>
      <c r="U1905" s="1361"/>
      <c r="V1905" s="1361"/>
      <c r="W1905" s="1361"/>
      <c r="X1905" s="1361"/>
      <c r="Y1905" s="1361"/>
      <c r="Z1905" s="1361"/>
      <c r="AA1905" s="1361"/>
      <c r="AB1905" s="1361"/>
      <c r="AC1905" s="1361"/>
      <c r="AD1905" s="1361"/>
      <c r="AE1905" s="1361"/>
      <c r="AF1905" s="1361"/>
      <c r="AG1905" s="1361"/>
      <c r="AH1905" s="1361"/>
      <c r="AI1905" s="1361"/>
      <c r="AJ1905" s="1361"/>
      <c r="AK1905" s="1361"/>
      <c r="AL1905" s="1361"/>
      <c r="AM1905" s="1361"/>
      <c r="AN1905" s="1361"/>
      <c r="AO1905" s="1361"/>
      <c r="AP1905" s="1361"/>
      <c r="AQ1905" s="1361"/>
      <c r="AR1905" s="1361"/>
      <c r="AS1905" s="1361"/>
      <c r="AT1905" s="1361"/>
      <c r="AU1905" s="1361"/>
      <c r="AV1905" s="1361"/>
      <c r="AW1905" s="1361"/>
      <c r="AX1905" s="1361"/>
      <c r="AY1905" s="1361"/>
      <c r="AZ1905" s="1361"/>
      <c r="BA1905" s="310"/>
      <c r="BB1905" s="310"/>
      <c r="BC1905" s="418"/>
      <c r="BD1905" s="418"/>
      <c r="BE1905" s="419"/>
      <c r="BF1905" s="419"/>
      <c r="BG1905" s="418"/>
      <c r="BH1905" s="418"/>
      <c r="BI1905" s="418"/>
      <c r="BJ1905" s="418"/>
      <c r="BK1905" s="418"/>
      <c r="BL1905" s="418"/>
      <c r="BM1905" s="192"/>
      <c r="BN1905" s="418"/>
      <c r="BO1905" s="418"/>
      <c r="BP1905" s="418"/>
      <c r="BQ1905" s="418"/>
      <c r="BR1905" s="418"/>
      <c r="BS1905" s="418"/>
      <c r="BT1905" s="418"/>
      <c r="BU1905" s="418"/>
      <c r="BV1905" s="418"/>
      <c r="BW1905" s="418"/>
      <c r="BX1905" s="418"/>
      <c r="BY1905" s="418"/>
      <c r="BZ1905" s="418"/>
      <c r="CA1905" s="418"/>
      <c r="CB1905" s="418"/>
      <c r="CC1905" s="418"/>
      <c r="CD1905" s="418"/>
      <c r="CE1905" s="418"/>
      <c r="CF1905" s="418"/>
      <c r="CG1905" s="418"/>
      <c r="CH1905" s="418"/>
    </row>
    <row r="1906" spans="1:86" s="1362" customFormat="1">
      <c r="A1906" s="537" t="s">
        <v>39</v>
      </c>
      <c r="B1906" s="537" t="s">
        <v>39</v>
      </c>
      <c r="C1906" s="537" t="s">
        <v>736</v>
      </c>
      <c r="D1906" s="537">
        <v>2016</v>
      </c>
      <c r="E1906" s="1357" t="s">
        <v>24</v>
      </c>
      <c r="F1906" s="537" t="s">
        <v>101</v>
      </c>
      <c r="G1906" s="537" t="s">
        <v>753</v>
      </c>
      <c r="H1906" s="1358" t="s">
        <v>499</v>
      </c>
      <c r="I1906" s="537" t="s">
        <v>1389</v>
      </c>
      <c r="J1906" s="537" t="s">
        <v>1077</v>
      </c>
      <c r="K1906" s="369">
        <v>0</v>
      </c>
      <c r="L1906" s="369">
        <v>2172</v>
      </c>
      <c r="M1906" s="369">
        <v>0</v>
      </c>
      <c r="N1906" s="1359">
        <f t="shared" si="29"/>
        <v>2172</v>
      </c>
      <c r="O1906" s="1360"/>
      <c r="P1906" s="1361"/>
      <c r="Q1906" s="1361"/>
      <c r="R1906" s="1361"/>
      <c r="S1906" s="1361"/>
      <c r="T1906" s="1361"/>
      <c r="U1906" s="1361"/>
      <c r="V1906" s="1361"/>
      <c r="W1906" s="1361"/>
      <c r="X1906" s="1361"/>
      <c r="Y1906" s="1361"/>
      <c r="Z1906" s="1361"/>
      <c r="AA1906" s="1361"/>
      <c r="AB1906" s="1361"/>
      <c r="AC1906" s="1361"/>
      <c r="AD1906" s="1361"/>
      <c r="AE1906" s="1361"/>
      <c r="AF1906" s="1361"/>
      <c r="AG1906" s="1361"/>
      <c r="AH1906" s="1361"/>
      <c r="AI1906" s="1361"/>
      <c r="AJ1906" s="1361"/>
      <c r="AK1906" s="1361"/>
      <c r="AL1906" s="1361"/>
      <c r="AM1906" s="1361"/>
      <c r="AN1906" s="1361"/>
      <c r="AO1906" s="1361"/>
      <c r="AP1906" s="1361"/>
      <c r="AQ1906" s="1361"/>
      <c r="AR1906" s="1361"/>
      <c r="AS1906" s="1361"/>
      <c r="AT1906" s="1361"/>
      <c r="AU1906" s="1361"/>
      <c r="AV1906" s="1361"/>
      <c r="AW1906" s="1361"/>
      <c r="AX1906" s="1361"/>
      <c r="AY1906" s="1361"/>
      <c r="AZ1906" s="1361"/>
      <c r="BA1906" s="310"/>
      <c r="BB1906" s="310"/>
      <c r="BC1906" s="418"/>
      <c r="BD1906" s="418"/>
      <c r="BE1906" s="419"/>
      <c r="BF1906" s="419"/>
      <c r="BG1906" s="418"/>
      <c r="BH1906" s="418"/>
      <c r="BI1906" s="418"/>
      <c r="BJ1906" s="418"/>
      <c r="BK1906" s="418"/>
      <c r="BL1906" s="418"/>
      <c r="BM1906" s="192"/>
      <c r="BN1906" s="418"/>
      <c r="BO1906" s="418"/>
      <c r="BP1906" s="418"/>
      <c r="BQ1906" s="418"/>
      <c r="BR1906" s="418"/>
      <c r="BS1906" s="418"/>
      <c r="BT1906" s="418"/>
      <c r="BU1906" s="418"/>
      <c r="BV1906" s="418"/>
      <c r="BW1906" s="418"/>
      <c r="BX1906" s="418"/>
      <c r="BY1906" s="418"/>
      <c r="BZ1906" s="418"/>
      <c r="CA1906" s="418"/>
      <c r="CB1906" s="418"/>
      <c r="CC1906" s="418"/>
      <c r="CD1906" s="418"/>
      <c r="CE1906" s="418"/>
      <c r="CF1906" s="418"/>
      <c r="CG1906" s="418"/>
      <c r="CH1906" s="418"/>
    </row>
    <row r="1907" spans="1:86" s="1362" customFormat="1">
      <c r="A1907" s="537" t="s">
        <v>39</v>
      </c>
      <c r="B1907" s="537" t="s">
        <v>39</v>
      </c>
      <c r="C1907" s="537" t="s">
        <v>736</v>
      </c>
      <c r="D1907" s="537">
        <v>2016</v>
      </c>
      <c r="E1907" s="1357" t="s">
        <v>24</v>
      </c>
      <c r="F1907" s="537" t="s">
        <v>101</v>
      </c>
      <c r="G1907" s="537" t="s">
        <v>753</v>
      </c>
      <c r="H1907" s="1358" t="s">
        <v>503</v>
      </c>
      <c r="I1907" s="1348" t="s">
        <v>2095</v>
      </c>
      <c r="J1907" s="537" t="s">
        <v>1077</v>
      </c>
      <c r="K1907" s="369">
        <v>0</v>
      </c>
      <c r="L1907" s="369">
        <v>1108</v>
      </c>
      <c r="M1907" s="369">
        <v>0</v>
      </c>
      <c r="N1907" s="1359">
        <f t="shared" si="29"/>
        <v>1108</v>
      </c>
      <c r="O1907" s="1360"/>
      <c r="P1907" s="1361"/>
      <c r="Q1907" s="1361"/>
      <c r="R1907" s="1361"/>
      <c r="S1907" s="1361"/>
      <c r="T1907" s="1361"/>
      <c r="U1907" s="1361"/>
      <c r="V1907" s="1361"/>
      <c r="W1907" s="1361"/>
      <c r="X1907" s="1361"/>
      <c r="Y1907" s="1361"/>
      <c r="Z1907" s="1361"/>
      <c r="AA1907" s="1361"/>
      <c r="AB1907" s="1361"/>
      <c r="AC1907" s="1361"/>
      <c r="AD1907" s="1361"/>
      <c r="AE1907" s="1361"/>
      <c r="AF1907" s="1361"/>
      <c r="AG1907" s="1361"/>
      <c r="AH1907" s="1361"/>
      <c r="AI1907" s="1361"/>
      <c r="AJ1907" s="1361"/>
      <c r="AK1907" s="1361"/>
      <c r="AL1907" s="1361"/>
      <c r="AM1907" s="1361"/>
      <c r="AN1907" s="1361"/>
      <c r="AO1907" s="1361"/>
      <c r="AP1907" s="1361"/>
      <c r="AQ1907" s="1361"/>
      <c r="AR1907" s="1361"/>
      <c r="AS1907" s="1361"/>
      <c r="AT1907" s="1361"/>
      <c r="AU1907" s="1361"/>
      <c r="AV1907" s="1361"/>
      <c r="AW1907" s="1361"/>
      <c r="AX1907" s="1361"/>
      <c r="AY1907" s="1361"/>
      <c r="AZ1907" s="1361"/>
      <c r="BA1907" s="310"/>
      <c r="BB1907" s="310"/>
      <c r="BC1907" s="418"/>
      <c r="BD1907" s="418"/>
      <c r="BE1907" s="419"/>
      <c r="BF1907" s="419"/>
      <c r="BG1907" s="418"/>
      <c r="BH1907" s="418"/>
      <c r="BI1907" s="418"/>
      <c r="BJ1907" s="418"/>
      <c r="BK1907" s="418"/>
      <c r="BL1907" s="418"/>
      <c r="BM1907" s="192"/>
      <c r="BN1907" s="418"/>
      <c r="BO1907" s="418"/>
      <c r="BP1907" s="418"/>
      <c r="BQ1907" s="418"/>
      <c r="BR1907" s="418"/>
      <c r="BS1907" s="418"/>
      <c r="BT1907" s="418"/>
      <c r="BU1907" s="418"/>
      <c r="BV1907" s="418"/>
      <c r="BW1907" s="418"/>
      <c r="BX1907" s="418"/>
      <c r="BY1907" s="418"/>
      <c r="BZ1907" s="418"/>
      <c r="CA1907" s="418"/>
      <c r="CB1907" s="418"/>
      <c r="CC1907" s="418"/>
      <c r="CD1907" s="418"/>
      <c r="CE1907" s="418"/>
      <c r="CF1907" s="418"/>
      <c r="CG1907" s="418"/>
      <c r="CH1907" s="418"/>
    </row>
    <row r="1908" spans="1:86" s="1362" customFormat="1">
      <c r="A1908" s="537" t="s">
        <v>39</v>
      </c>
      <c r="B1908" s="537" t="s">
        <v>39</v>
      </c>
      <c r="C1908" s="537" t="s">
        <v>736</v>
      </c>
      <c r="D1908" s="537">
        <v>2016</v>
      </c>
      <c r="E1908" s="1357" t="s">
        <v>24</v>
      </c>
      <c r="F1908" s="537" t="s">
        <v>101</v>
      </c>
      <c r="G1908" s="537" t="s">
        <v>753</v>
      </c>
      <c r="H1908" s="1358" t="s">
        <v>506</v>
      </c>
      <c r="I1908" s="537" t="s">
        <v>1389</v>
      </c>
      <c r="J1908" s="537" t="s">
        <v>1077</v>
      </c>
      <c r="K1908" s="369">
        <v>0</v>
      </c>
      <c r="L1908" s="369">
        <v>405</v>
      </c>
      <c r="M1908" s="369">
        <v>0</v>
      </c>
      <c r="N1908" s="1359">
        <f t="shared" si="29"/>
        <v>405</v>
      </c>
      <c r="O1908" s="1360"/>
      <c r="P1908" s="1361"/>
      <c r="Q1908" s="1361"/>
      <c r="R1908" s="1361"/>
      <c r="S1908" s="1361"/>
      <c r="T1908" s="1361"/>
      <c r="U1908" s="1361"/>
      <c r="V1908" s="1361"/>
      <c r="W1908" s="1361"/>
      <c r="X1908" s="1361"/>
      <c r="Y1908" s="1361"/>
      <c r="Z1908" s="1361"/>
      <c r="AA1908" s="1361"/>
      <c r="AB1908" s="1361"/>
      <c r="AC1908" s="1361"/>
      <c r="AD1908" s="1361"/>
      <c r="AE1908" s="1361"/>
      <c r="AF1908" s="1361"/>
      <c r="AG1908" s="1361"/>
      <c r="AH1908" s="1361"/>
      <c r="AI1908" s="1361"/>
      <c r="AJ1908" s="1361"/>
      <c r="AK1908" s="1361"/>
      <c r="AL1908" s="1361"/>
      <c r="AM1908" s="1361"/>
      <c r="AN1908" s="1361"/>
      <c r="AO1908" s="1361"/>
      <c r="AP1908" s="1361"/>
      <c r="AQ1908" s="1361"/>
      <c r="AR1908" s="1361"/>
      <c r="AS1908" s="1361"/>
      <c r="AT1908" s="1361"/>
      <c r="AU1908" s="1361"/>
      <c r="AV1908" s="1361"/>
      <c r="AW1908" s="1361"/>
      <c r="AX1908" s="1361"/>
      <c r="AY1908" s="1361"/>
      <c r="AZ1908" s="1361"/>
      <c r="BA1908" s="310"/>
      <c r="BB1908" s="310"/>
      <c r="BC1908" s="418"/>
      <c r="BD1908" s="418"/>
      <c r="BE1908" s="419"/>
      <c r="BF1908" s="419"/>
      <c r="BG1908" s="418"/>
      <c r="BH1908" s="418"/>
      <c r="BI1908" s="418"/>
      <c r="BJ1908" s="418"/>
      <c r="BK1908" s="418"/>
      <c r="BL1908" s="418"/>
      <c r="BM1908" s="192"/>
      <c r="BN1908" s="418"/>
      <c r="BO1908" s="418"/>
      <c r="BP1908" s="418"/>
      <c r="BQ1908" s="418"/>
      <c r="BR1908" s="418"/>
      <c r="BS1908" s="418"/>
      <c r="BT1908" s="418"/>
      <c r="BU1908" s="418"/>
      <c r="BV1908" s="418"/>
      <c r="BW1908" s="418"/>
      <c r="BX1908" s="418"/>
      <c r="BY1908" s="418"/>
      <c r="BZ1908" s="418"/>
      <c r="CA1908" s="418"/>
      <c r="CB1908" s="418"/>
      <c r="CC1908" s="418"/>
      <c r="CD1908" s="418"/>
      <c r="CE1908" s="418"/>
      <c r="CF1908" s="418"/>
      <c r="CG1908" s="418"/>
      <c r="CH1908" s="418"/>
    </row>
    <row r="1909" spans="1:86" s="1362" customFormat="1">
      <c r="A1909" s="537" t="s">
        <v>39</v>
      </c>
      <c r="B1909" s="537" t="s">
        <v>39</v>
      </c>
      <c r="C1909" s="537" t="s">
        <v>736</v>
      </c>
      <c r="D1909" s="537">
        <v>2016</v>
      </c>
      <c r="E1909" s="1357" t="s">
        <v>24</v>
      </c>
      <c r="F1909" s="537" t="s">
        <v>101</v>
      </c>
      <c r="G1909" s="537" t="s">
        <v>753</v>
      </c>
      <c r="H1909" s="1358" t="s">
        <v>509</v>
      </c>
      <c r="I1909" s="537" t="s">
        <v>2797</v>
      </c>
      <c r="J1909" s="537" t="s">
        <v>1077</v>
      </c>
      <c r="K1909" s="369">
        <v>0</v>
      </c>
      <c r="L1909" s="369">
        <v>1629</v>
      </c>
      <c r="M1909" s="369">
        <v>0</v>
      </c>
      <c r="N1909" s="1359">
        <f t="shared" si="29"/>
        <v>1629</v>
      </c>
      <c r="O1909" s="1360"/>
      <c r="P1909" s="1361"/>
      <c r="Q1909" s="1361"/>
      <c r="R1909" s="1361"/>
      <c r="S1909" s="1361"/>
      <c r="T1909" s="1361"/>
      <c r="U1909" s="1361"/>
      <c r="V1909" s="1361"/>
      <c r="W1909" s="1361"/>
      <c r="X1909" s="1361"/>
      <c r="Y1909" s="1361"/>
      <c r="Z1909" s="1361"/>
      <c r="AA1909" s="1361"/>
      <c r="AB1909" s="1361"/>
      <c r="AC1909" s="1361"/>
      <c r="AD1909" s="1361"/>
      <c r="AE1909" s="1361"/>
      <c r="AF1909" s="1361"/>
      <c r="AG1909" s="1361"/>
      <c r="AH1909" s="1361"/>
      <c r="AI1909" s="1361"/>
      <c r="AJ1909" s="1361"/>
      <c r="AK1909" s="1361"/>
      <c r="AL1909" s="1361"/>
      <c r="AM1909" s="1361"/>
      <c r="AN1909" s="1361"/>
      <c r="AO1909" s="1361"/>
      <c r="AP1909" s="1361"/>
      <c r="AQ1909" s="1361"/>
      <c r="AR1909" s="1361"/>
      <c r="AS1909" s="1361"/>
      <c r="AT1909" s="1361"/>
      <c r="AU1909" s="1361"/>
      <c r="AV1909" s="1361"/>
      <c r="AW1909" s="1361"/>
      <c r="AX1909" s="1361"/>
      <c r="AY1909" s="1361"/>
      <c r="AZ1909" s="1361"/>
      <c r="BA1909" s="310"/>
      <c r="BB1909" s="310"/>
      <c r="BC1909" s="418"/>
      <c r="BD1909" s="418"/>
      <c r="BE1909" s="419"/>
      <c r="BF1909" s="419"/>
      <c r="BG1909" s="418"/>
      <c r="BH1909" s="418"/>
      <c r="BI1909" s="418"/>
      <c r="BJ1909" s="418"/>
      <c r="BK1909" s="418"/>
      <c r="BL1909" s="418"/>
      <c r="BM1909" s="192"/>
      <c r="BN1909" s="418"/>
      <c r="BO1909" s="418"/>
      <c r="BP1909" s="418"/>
      <c r="BQ1909" s="418"/>
      <c r="BR1909" s="418"/>
      <c r="BS1909" s="418"/>
      <c r="BT1909" s="418"/>
      <c r="BU1909" s="418"/>
      <c r="BV1909" s="418"/>
      <c r="BW1909" s="418"/>
      <c r="BX1909" s="418"/>
      <c r="BY1909" s="418"/>
      <c r="BZ1909" s="418"/>
      <c r="CA1909" s="418"/>
      <c r="CB1909" s="418"/>
      <c r="CC1909" s="418"/>
      <c r="CD1909" s="418"/>
      <c r="CE1909" s="418"/>
      <c r="CF1909" s="418"/>
      <c r="CG1909" s="418"/>
      <c r="CH1909" s="418"/>
    </row>
    <row r="1910" spans="1:86" s="1362" customFormat="1">
      <c r="A1910" s="537" t="s">
        <v>39</v>
      </c>
      <c r="B1910" s="537" t="s">
        <v>39</v>
      </c>
      <c r="C1910" s="537" t="s">
        <v>736</v>
      </c>
      <c r="D1910" s="537">
        <v>2016</v>
      </c>
      <c r="E1910" s="1357" t="s">
        <v>24</v>
      </c>
      <c r="F1910" s="537" t="s">
        <v>101</v>
      </c>
      <c r="G1910" s="537" t="s">
        <v>753</v>
      </c>
      <c r="H1910" s="1358" t="s">
        <v>1136</v>
      </c>
      <c r="I1910" s="1348" t="s">
        <v>2095</v>
      </c>
      <c r="J1910" s="537" t="s">
        <v>1077</v>
      </c>
      <c r="K1910" s="369">
        <v>0</v>
      </c>
      <c r="L1910" s="369">
        <v>8470</v>
      </c>
      <c r="M1910" s="369">
        <v>0</v>
      </c>
      <c r="N1910" s="1359">
        <f t="shared" si="29"/>
        <v>8470</v>
      </c>
      <c r="O1910" s="1360"/>
      <c r="P1910" s="1361"/>
      <c r="Q1910" s="1361"/>
      <c r="R1910" s="1361"/>
      <c r="S1910" s="1361"/>
      <c r="T1910" s="1361"/>
      <c r="U1910" s="1361"/>
      <c r="V1910" s="1361"/>
      <c r="W1910" s="1361"/>
      <c r="X1910" s="1361"/>
      <c r="Y1910" s="1361"/>
      <c r="Z1910" s="1361"/>
      <c r="AA1910" s="1361"/>
      <c r="AB1910" s="1361"/>
      <c r="AC1910" s="1361"/>
      <c r="AD1910" s="1361"/>
      <c r="AE1910" s="1361"/>
      <c r="AF1910" s="1361"/>
      <c r="AG1910" s="1361"/>
      <c r="AH1910" s="1361"/>
      <c r="AI1910" s="1361"/>
      <c r="AJ1910" s="1361"/>
      <c r="AK1910" s="1361"/>
      <c r="AL1910" s="1361"/>
      <c r="AM1910" s="1361"/>
      <c r="AN1910" s="1361"/>
      <c r="AO1910" s="1361"/>
      <c r="AP1910" s="1361"/>
      <c r="AQ1910" s="1361"/>
      <c r="AR1910" s="1361"/>
      <c r="AS1910" s="1361"/>
      <c r="AT1910" s="1361"/>
      <c r="AU1910" s="1361"/>
      <c r="AV1910" s="1361"/>
      <c r="AW1910" s="1361"/>
      <c r="AX1910" s="1361"/>
      <c r="AY1910" s="1361"/>
      <c r="AZ1910" s="1361"/>
      <c r="BA1910" s="310"/>
      <c r="BB1910" s="310"/>
      <c r="BC1910" s="418"/>
      <c r="BD1910" s="418"/>
      <c r="BE1910" s="419"/>
      <c r="BF1910" s="419"/>
      <c r="BG1910" s="418"/>
      <c r="BH1910" s="418"/>
      <c r="BI1910" s="418"/>
      <c r="BJ1910" s="418"/>
      <c r="BK1910" s="418"/>
      <c r="BL1910" s="418"/>
      <c r="BM1910" s="192"/>
      <c r="BN1910" s="418"/>
      <c r="BO1910" s="418"/>
      <c r="BP1910" s="418"/>
      <c r="BQ1910" s="418"/>
      <c r="BR1910" s="418"/>
      <c r="BS1910" s="418"/>
      <c r="BT1910" s="418"/>
      <c r="BU1910" s="418"/>
      <c r="BV1910" s="418"/>
      <c r="BW1910" s="418"/>
      <c r="BX1910" s="418"/>
      <c r="BY1910" s="418"/>
      <c r="BZ1910" s="418"/>
      <c r="CA1910" s="418"/>
      <c r="CB1910" s="418"/>
      <c r="CC1910" s="418"/>
      <c r="CD1910" s="418"/>
      <c r="CE1910" s="418"/>
      <c r="CF1910" s="418"/>
      <c r="CG1910" s="418"/>
      <c r="CH1910" s="418"/>
    </row>
    <row r="1911" spans="1:86" s="1362" customFormat="1">
      <c r="A1911" s="537" t="s">
        <v>39</v>
      </c>
      <c r="B1911" s="537" t="s">
        <v>39</v>
      </c>
      <c r="C1911" s="537" t="s">
        <v>736</v>
      </c>
      <c r="D1911" s="537">
        <v>2016</v>
      </c>
      <c r="E1911" s="1357" t="s">
        <v>24</v>
      </c>
      <c r="F1911" s="537" t="s">
        <v>101</v>
      </c>
      <c r="G1911" s="537" t="s">
        <v>753</v>
      </c>
      <c r="H1911" s="1358" t="s">
        <v>520</v>
      </c>
      <c r="I1911" s="537" t="s">
        <v>2797</v>
      </c>
      <c r="J1911" s="537" t="s">
        <v>1077</v>
      </c>
      <c r="K1911" s="369">
        <v>0</v>
      </c>
      <c r="L1911" s="369">
        <v>4012</v>
      </c>
      <c r="M1911" s="369">
        <v>0</v>
      </c>
      <c r="N1911" s="1359">
        <f t="shared" si="29"/>
        <v>4012</v>
      </c>
      <c r="O1911" s="1360"/>
      <c r="P1911" s="1361"/>
      <c r="Q1911" s="1361"/>
      <c r="R1911" s="1361"/>
      <c r="S1911" s="1361"/>
      <c r="T1911" s="1361"/>
      <c r="U1911" s="1361"/>
      <c r="V1911" s="1361"/>
      <c r="W1911" s="1361"/>
      <c r="X1911" s="1361"/>
      <c r="Y1911" s="1361"/>
      <c r="Z1911" s="1361"/>
      <c r="AA1911" s="1361"/>
      <c r="AB1911" s="1361"/>
      <c r="AC1911" s="1361"/>
      <c r="AD1911" s="1361"/>
      <c r="AE1911" s="1361"/>
      <c r="AF1911" s="1361"/>
      <c r="AG1911" s="1361"/>
      <c r="AH1911" s="1361"/>
      <c r="AI1911" s="1361"/>
      <c r="AJ1911" s="1361"/>
      <c r="AK1911" s="1361"/>
      <c r="AL1911" s="1361"/>
      <c r="AM1911" s="1361"/>
      <c r="AN1911" s="1361"/>
      <c r="AO1911" s="1361"/>
      <c r="AP1911" s="1361"/>
      <c r="AQ1911" s="1361"/>
      <c r="AR1911" s="1361"/>
      <c r="AS1911" s="1361"/>
      <c r="AT1911" s="1361"/>
      <c r="AU1911" s="1361"/>
      <c r="AV1911" s="1361"/>
      <c r="AW1911" s="1361"/>
      <c r="AX1911" s="1361"/>
      <c r="AY1911" s="1361"/>
      <c r="AZ1911" s="1361"/>
      <c r="BA1911" s="310"/>
      <c r="BB1911" s="310"/>
      <c r="BC1911" s="418"/>
      <c r="BD1911" s="418"/>
      <c r="BE1911" s="419"/>
      <c r="BF1911" s="419"/>
      <c r="BG1911" s="418"/>
      <c r="BH1911" s="418"/>
      <c r="BI1911" s="418"/>
      <c r="BJ1911" s="418"/>
      <c r="BK1911" s="418"/>
      <c r="BL1911" s="418"/>
      <c r="BM1911" s="192"/>
      <c r="BN1911" s="418"/>
      <c r="BO1911" s="418"/>
      <c r="BP1911" s="418"/>
      <c r="BQ1911" s="418"/>
      <c r="BR1911" s="418"/>
      <c r="BS1911" s="418"/>
      <c r="BT1911" s="418"/>
      <c r="BU1911" s="418"/>
      <c r="BV1911" s="418"/>
      <c r="BW1911" s="418"/>
      <c r="BX1911" s="418"/>
      <c r="BY1911" s="418"/>
      <c r="BZ1911" s="418"/>
      <c r="CA1911" s="418"/>
      <c r="CB1911" s="418"/>
      <c r="CC1911" s="418"/>
      <c r="CD1911" s="418"/>
      <c r="CE1911" s="418"/>
      <c r="CF1911" s="418"/>
      <c r="CG1911" s="418"/>
      <c r="CH1911" s="418"/>
    </row>
    <row r="1912" spans="1:86" s="1362" customFormat="1">
      <c r="A1912" s="537" t="s">
        <v>39</v>
      </c>
      <c r="B1912" s="537" t="s">
        <v>39</v>
      </c>
      <c r="C1912" s="537" t="s">
        <v>736</v>
      </c>
      <c r="D1912" s="537">
        <v>2016</v>
      </c>
      <c r="E1912" s="1357" t="s">
        <v>24</v>
      </c>
      <c r="F1912" s="537" t="s">
        <v>101</v>
      </c>
      <c r="G1912" s="537" t="s">
        <v>753</v>
      </c>
      <c r="H1912" s="1358" t="s">
        <v>521</v>
      </c>
      <c r="I1912" s="537" t="s">
        <v>2797</v>
      </c>
      <c r="J1912" s="537" t="s">
        <v>1077</v>
      </c>
      <c r="K1912" s="369">
        <v>0</v>
      </c>
      <c r="L1912" s="369">
        <v>5</v>
      </c>
      <c r="M1912" s="369">
        <v>0</v>
      </c>
      <c r="N1912" s="1359">
        <f t="shared" si="29"/>
        <v>5</v>
      </c>
      <c r="O1912" s="1360"/>
      <c r="P1912" s="1361"/>
      <c r="Q1912" s="1361"/>
      <c r="R1912" s="1361"/>
      <c r="S1912" s="1361"/>
      <c r="T1912" s="1361"/>
      <c r="U1912" s="1361"/>
      <c r="V1912" s="1361"/>
      <c r="W1912" s="1361"/>
      <c r="X1912" s="1361"/>
      <c r="Y1912" s="1361"/>
      <c r="Z1912" s="1361"/>
      <c r="AA1912" s="1361"/>
      <c r="AB1912" s="1361"/>
      <c r="AC1912" s="1361"/>
      <c r="AD1912" s="1361"/>
      <c r="AE1912" s="1361"/>
      <c r="AF1912" s="1361"/>
      <c r="AG1912" s="1361"/>
      <c r="AH1912" s="1361"/>
      <c r="AI1912" s="1361"/>
      <c r="AJ1912" s="1361"/>
      <c r="AK1912" s="1361"/>
      <c r="AL1912" s="1361"/>
      <c r="AM1912" s="1361"/>
      <c r="AN1912" s="1361"/>
      <c r="AO1912" s="1361"/>
      <c r="AP1912" s="1361"/>
      <c r="AQ1912" s="1361"/>
      <c r="AR1912" s="1361"/>
      <c r="AS1912" s="1361"/>
      <c r="AT1912" s="1361"/>
      <c r="AU1912" s="1361"/>
      <c r="AV1912" s="1361"/>
      <c r="AW1912" s="1361"/>
      <c r="AX1912" s="1361"/>
      <c r="AY1912" s="1361"/>
      <c r="AZ1912" s="1361"/>
      <c r="BA1912" s="310"/>
      <c r="BB1912" s="310"/>
      <c r="BC1912" s="418"/>
      <c r="BD1912" s="418"/>
      <c r="BE1912" s="419"/>
      <c r="BF1912" s="419"/>
      <c r="BG1912" s="418"/>
      <c r="BH1912" s="418"/>
      <c r="BI1912" s="418"/>
      <c r="BJ1912" s="418"/>
      <c r="BK1912" s="418"/>
      <c r="BL1912" s="418"/>
      <c r="BM1912" s="192"/>
      <c r="BN1912" s="418"/>
      <c r="BO1912" s="418"/>
      <c r="BP1912" s="418"/>
      <c r="BQ1912" s="418"/>
      <c r="BR1912" s="418"/>
      <c r="BS1912" s="418"/>
      <c r="BT1912" s="418"/>
      <c r="BU1912" s="418"/>
      <c r="BV1912" s="418"/>
      <c r="BW1912" s="418"/>
      <c r="BX1912" s="418"/>
      <c r="BY1912" s="418"/>
      <c r="BZ1912" s="418"/>
      <c r="CA1912" s="418"/>
      <c r="CB1912" s="418"/>
      <c r="CC1912" s="418"/>
      <c r="CD1912" s="418"/>
      <c r="CE1912" s="418"/>
      <c r="CF1912" s="418"/>
      <c r="CG1912" s="418"/>
      <c r="CH1912" s="418"/>
    </row>
    <row r="1913" spans="1:86" s="1362" customFormat="1">
      <c r="A1913" s="537" t="s">
        <v>39</v>
      </c>
      <c r="B1913" s="537" t="s">
        <v>39</v>
      </c>
      <c r="C1913" s="537" t="s">
        <v>736</v>
      </c>
      <c r="D1913" s="537">
        <v>2016</v>
      </c>
      <c r="E1913" s="1357" t="s">
        <v>24</v>
      </c>
      <c r="F1913" s="537" t="s">
        <v>101</v>
      </c>
      <c r="G1913" s="537" t="s">
        <v>753</v>
      </c>
      <c r="H1913" s="1358" t="s">
        <v>1157</v>
      </c>
      <c r="I1913" s="537" t="s">
        <v>2797</v>
      </c>
      <c r="J1913" s="537" t="s">
        <v>1077</v>
      </c>
      <c r="K1913" s="369">
        <v>0</v>
      </c>
      <c r="L1913" s="369">
        <v>330</v>
      </c>
      <c r="M1913" s="369">
        <v>0</v>
      </c>
      <c r="N1913" s="1359">
        <f t="shared" si="29"/>
        <v>330</v>
      </c>
      <c r="O1913" s="1360"/>
      <c r="P1913" s="1361"/>
      <c r="Q1913" s="1361"/>
      <c r="R1913" s="1361"/>
      <c r="S1913" s="1361"/>
      <c r="T1913" s="1361"/>
      <c r="U1913" s="1361"/>
      <c r="V1913" s="1361"/>
      <c r="W1913" s="1361"/>
      <c r="X1913" s="1361"/>
      <c r="Y1913" s="1361"/>
      <c r="Z1913" s="1361"/>
      <c r="AA1913" s="1361"/>
      <c r="AB1913" s="1361"/>
      <c r="AC1913" s="1361"/>
      <c r="AD1913" s="1361"/>
      <c r="AE1913" s="1361"/>
      <c r="AF1913" s="1361"/>
      <c r="AG1913" s="1361"/>
      <c r="AH1913" s="1361"/>
      <c r="AI1913" s="1361"/>
      <c r="AJ1913" s="1361"/>
      <c r="AK1913" s="1361"/>
      <c r="AL1913" s="1361"/>
      <c r="AM1913" s="1361"/>
      <c r="AN1913" s="1361"/>
      <c r="AO1913" s="1361"/>
      <c r="AP1913" s="1361"/>
      <c r="AQ1913" s="1361"/>
      <c r="AR1913" s="1361"/>
      <c r="AS1913" s="1361"/>
      <c r="AT1913" s="1361"/>
      <c r="AU1913" s="1361"/>
      <c r="AV1913" s="1361"/>
      <c r="AW1913" s="1361"/>
      <c r="AX1913" s="1361"/>
      <c r="AY1913" s="1361"/>
      <c r="AZ1913" s="1361"/>
      <c r="BA1913" s="310"/>
      <c r="BB1913" s="310"/>
      <c r="BC1913" s="418"/>
      <c r="BD1913" s="418"/>
      <c r="BE1913" s="419"/>
      <c r="BF1913" s="419"/>
      <c r="BG1913" s="418"/>
      <c r="BH1913" s="418"/>
      <c r="BI1913" s="418"/>
      <c r="BJ1913" s="418"/>
      <c r="BK1913" s="418"/>
      <c r="BL1913" s="418"/>
      <c r="BM1913" s="192"/>
      <c r="BN1913" s="418"/>
      <c r="BO1913" s="418"/>
      <c r="BP1913" s="418"/>
      <c r="BQ1913" s="418"/>
      <c r="BR1913" s="418"/>
      <c r="BS1913" s="418"/>
      <c r="BT1913" s="418"/>
      <c r="BU1913" s="418"/>
      <c r="BV1913" s="418"/>
      <c r="BW1913" s="418"/>
      <c r="BX1913" s="418"/>
      <c r="BY1913" s="418"/>
      <c r="BZ1913" s="418"/>
      <c r="CA1913" s="418"/>
      <c r="CB1913" s="418"/>
      <c r="CC1913" s="418"/>
      <c r="CD1913" s="418"/>
      <c r="CE1913" s="418"/>
      <c r="CF1913" s="418"/>
      <c r="CG1913" s="418"/>
      <c r="CH1913" s="418"/>
    </row>
    <row r="1914" spans="1:86" s="1362" customFormat="1">
      <c r="A1914" s="537" t="s">
        <v>39</v>
      </c>
      <c r="B1914" s="537" t="s">
        <v>39</v>
      </c>
      <c r="C1914" s="537" t="s">
        <v>736</v>
      </c>
      <c r="D1914" s="537">
        <v>2016</v>
      </c>
      <c r="E1914" s="1357" t="s">
        <v>24</v>
      </c>
      <c r="F1914" s="537" t="s">
        <v>101</v>
      </c>
      <c r="G1914" s="537" t="s">
        <v>753</v>
      </c>
      <c r="H1914" s="1358" t="s">
        <v>1396</v>
      </c>
      <c r="I1914" s="537" t="s">
        <v>2797</v>
      </c>
      <c r="J1914" s="537" t="s">
        <v>1077</v>
      </c>
      <c r="K1914" s="369">
        <v>0</v>
      </c>
      <c r="L1914" s="369">
        <v>32</v>
      </c>
      <c r="M1914" s="369">
        <v>0</v>
      </c>
      <c r="N1914" s="1359">
        <f t="shared" si="29"/>
        <v>32</v>
      </c>
      <c r="O1914" s="1360"/>
      <c r="P1914" s="1361"/>
      <c r="Q1914" s="1361"/>
      <c r="R1914" s="1361"/>
      <c r="S1914" s="1361"/>
      <c r="T1914" s="1361"/>
      <c r="U1914" s="1361"/>
      <c r="V1914" s="1361"/>
      <c r="W1914" s="1361"/>
      <c r="X1914" s="1361"/>
      <c r="Y1914" s="1361"/>
      <c r="Z1914" s="1361"/>
      <c r="AA1914" s="1361"/>
      <c r="AB1914" s="1361"/>
      <c r="AC1914" s="1361"/>
      <c r="AD1914" s="1361"/>
      <c r="AE1914" s="1361"/>
      <c r="AF1914" s="1361"/>
      <c r="AG1914" s="1361"/>
      <c r="AH1914" s="1361"/>
      <c r="AI1914" s="1361"/>
      <c r="AJ1914" s="1361"/>
      <c r="AK1914" s="1361"/>
      <c r="AL1914" s="1361"/>
      <c r="AM1914" s="1361"/>
      <c r="AN1914" s="1361"/>
      <c r="AO1914" s="1361"/>
      <c r="AP1914" s="1361"/>
      <c r="AQ1914" s="1361"/>
      <c r="AR1914" s="1361"/>
      <c r="AS1914" s="1361"/>
      <c r="AT1914" s="1361"/>
      <c r="AU1914" s="1361"/>
      <c r="AV1914" s="1361"/>
      <c r="AW1914" s="1361"/>
      <c r="AX1914" s="1361"/>
      <c r="AY1914" s="1361"/>
      <c r="AZ1914" s="1361"/>
      <c r="BA1914" s="310"/>
      <c r="BB1914" s="310"/>
      <c r="BC1914" s="418"/>
      <c r="BD1914" s="418"/>
      <c r="BE1914" s="419"/>
      <c r="BF1914" s="419"/>
      <c r="BG1914" s="418"/>
      <c r="BH1914" s="418"/>
      <c r="BI1914" s="418"/>
      <c r="BJ1914" s="418"/>
      <c r="BK1914" s="418"/>
      <c r="BL1914" s="418"/>
      <c r="BM1914" s="192"/>
      <c r="BN1914" s="418"/>
      <c r="BO1914" s="418"/>
      <c r="BP1914" s="418"/>
      <c r="BQ1914" s="418"/>
      <c r="BR1914" s="418"/>
      <c r="BS1914" s="418"/>
      <c r="BT1914" s="418"/>
      <c r="BU1914" s="418"/>
      <c r="BV1914" s="418"/>
      <c r="BW1914" s="418"/>
      <c r="BX1914" s="418"/>
      <c r="BY1914" s="418"/>
      <c r="BZ1914" s="418"/>
      <c r="CA1914" s="418"/>
      <c r="CB1914" s="418"/>
      <c r="CC1914" s="418"/>
      <c r="CD1914" s="418"/>
      <c r="CE1914" s="418"/>
      <c r="CF1914" s="418"/>
      <c r="CG1914" s="418"/>
      <c r="CH1914" s="418"/>
    </row>
    <row r="1915" spans="1:86" s="1362" customFormat="1">
      <c r="A1915" s="537" t="s">
        <v>39</v>
      </c>
      <c r="B1915" s="537" t="s">
        <v>39</v>
      </c>
      <c r="C1915" s="537" t="s">
        <v>736</v>
      </c>
      <c r="D1915" s="537">
        <v>2016</v>
      </c>
      <c r="E1915" s="1357" t="s">
        <v>24</v>
      </c>
      <c r="F1915" s="537" t="s">
        <v>101</v>
      </c>
      <c r="G1915" s="537" t="s">
        <v>753</v>
      </c>
      <c r="H1915" s="1358" t="s">
        <v>527</v>
      </c>
      <c r="I1915" s="1348" t="s">
        <v>2095</v>
      </c>
      <c r="J1915" s="537" t="s">
        <v>1077</v>
      </c>
      <c r="K1915" s="369">
        <v>0</v>
      </c>
      <c r="L1915" s="369">
        <v>2673</v>
      </c>
      <c r="M1915" s="369">
        <v>0</v>
      </c>
      <c r="N1915" s="1359">
        <f t="shared" si="29"/>
        <v>2673</v>
      </c>
      <c r="O1915" s="1360"/>
      <c r="P1915" s="1361"/>
      <c r="Q1915" s="1361"/>
      <c r="R1915" s="1361"/>
      <c r="S1915" s="1361"/>
      <c r="T1915" s="1361"/>
      <c r="U1915" s="1361"/>
      <c r="V1915" s="1361"/>
      <c r="W1915" s="1361"/>
      <c r="X1915" s="1361"/>
      <c r="Y1915" s="1361"/>
      <c r="Z1915" s="1361"/>
      <c r="AA1915" s="1361"/>
      <c r="AB1915" s="1361"/>
      <c r="AC1915" s="1361"/>
      <c r="AD1915" s="1361"/>
      <c r="AE1915" s="1361"/>
      <c r="AF1915" s="1361"/>
      <c r="AG1915" s="1361"/>
      <c r="AH1915" s="1361"/>
      <c r="AI1915" s="1361"/>
      <c r="AJ1915" s="1361"/>
      <c r="AK1915" s="1361"/>
      <c r="AL1915" s="1361"/>
      <c r="AM1915" s="1361"/>
      <c r="AN1915" s="1361"/>
      <c r="AO1915" s="1361"/>
      <c r="AP1915" s="1361"/>
      <c r="AQ1915" s="1361"/>
      <c r="AR1915" s="1361"/>
      <c r="AS1915" s="1361"/>
      <c r="AT1915" s="1361"/>
      <c r="AU1915" s="1361"/>
      <c r="AV1915" s="1361"/>
      <c r="AW1915" s="1361"/>
      <c r="AX1915" s="1361"/>
      <c r="AY1915" s="1361"/>
      <c r="AZ1915" s="1361"/>
      <c r="BA1915" s="310"/>
      <c r="BB1915" s="310"/>
      <c r="BC1915" s="418"/>
      <c r="BD1915" s="418"/>
      <c r="BE1915" s="419"/>
      <c r="BF1915" s="419"/>
      <c r="BG1915" s="418"/>
      <c r="BH1915" s="418"/>
      <c r="BI1915" s="418"/>
      <c r="BJ1915" s="418"/>
      <c r="BK1915" s="418"/>
      <c r="BL1915" s="418"/>
      <c r="BM1915" s="192"/>
      <c r="BN1915" s="418"/>
      <c r="BO1915" s="418"/>
      <c r="BP1915" s="418"/>
      <c r="BQ1915" s="418"/>
      <c r="BR1915" s="418"/>
      <c r="BS1915" s="418"/>
      <c r="BT1915" s="418"/>
      <c r="BU1915" s="418"/>
      <c r="BV1915" s="418"/>
      <c r="BW1915" s="418"/>
      <c r="BX1915" s="418"/>
      <c r="BY1915" s="418"/>
      <c r="BZ1915" s="418"/>
      <c r="CA1915" s="418"/>
      <c r="CB1915" s="418"/>
      <c r="CC1915" s="418"/>
      <c r="CD1915" s="418"/>
      <c r="CE1915" s="418"/>
      <c r="CF1915" s="418"/>
      <c r="CG1915" s="418"/>
      <c r="CH1915" s="418"/>
    </row>
    <row r="1916" spans="1:86" s="1362" customFormat="1">
      <c r="A1916" s="537" t="s">
        <v>39</v>
      </c>
      <c r="B1916" s="537" t="s">
        <v>39</v>
      </c>
      <c r="C1916" s="537" t="s">
        <v>736</v>
      </c>
      <c r="D1916" s="537">
        <v>2016</v>
      </c>
      <c r="E1916" s="1357" t="s">
        <v>24</v>
      </c>
      <c r="F1916" s="537" t="s">
        <v>101</v>
      </c>
      <c r="G1916" s="537" t="s">
        <v>753</v>
      </c>
      <c r="H1916" s="1358" t="s">
        <v>528</v>
      </c>
      <c r="I1916" s="1348" t="s">
        <v>2095</v>
      </c>
      <c r="J1916" s="537" t="s">
        <v>1077</v>
      </c>
      <c r="K1916" s="369">
        <v>0</v>
      </c>
      <c r="L1916" s="369">
        <v>6826</v>
      </c>
      <c r="M1916" s="369">
        <v>0</v>
      </c>
      <c r="N1916" s="1359">
        <f t="shared" si="29"/>
        <v>6826</v>
      </c>
      <c r="O1916" s="1360"/>
      <c r="P1916" s="1361"/>
      <c r="Q1916" s="1361"/>
      <c r="R1916" s="1361"/>
      <c r="S1916" s="1361"/>
      <c r="T1916" s="1361"/>
      <c r="U1916" s="1361"/>
      <c r="V1916" s="1361"/>
      <c r="W1916" s="1361"/>
      <c r="X1916" s="1361"/>
      <c r="Y1916" s="1361"/>
      <c r="Z1916" s="1361"/>
      <c r="AA1916" s="1361"/>
      <c r="AB1916" s="1361"/>
      <c r="AC1916" s="1361"/>
      <c r="AD1916" s="1361"/>
      <c r="AE1916" s="1361"/>
      <c r="AF1916" s="1361"/>
      <c r="AG1916" s="1361"/>
      <c r="AH1916" s="1361"/>
      <c r="AI1916" s="1361"/>
      <c r="AJ1916" s="1361"/>
      <c r="AK1916" s="1361"/>
      <c r="AL1916" s="1361"/>
      <c r="AM1916" s="1361"/>
      <c r="AN1916" s="1361"/>
      <c r="AO1916" s="1361"/>
      <c r="AP1916" s="1361"/>
      <c r="AQ1916" s="1361"/>
      <c r="AR1916" s="1361"/>
      <c r="AS1916" s="1361"/>
      <c r="AT1916" s="1361"/>
      <c r="AU1916" s="1361"/>
      <c r="AV1916" s="1361"/>
      <c r="AW1916" s="1361"/>
      <c r="AX1916" s="1361"/>
      <c r="AY1916" s="1361"/>
      <c r="AZ1916" s="1361"/>
      <c r="BA1916" s="310"/>
      <c r="BB1916" s="310"/>
      <c r="BC1916" s="418"/>
      <c r="BD1916" s="418"/>
      <c r="BE1916" s="419"/>
      <c r="BF1916" s="419"/>
      <c r="BG1916" s="418"/>
      <c r="BH1916" s="418"/>
      <c r="BI1916" s="418"/>
      <c r="BJ1916" s="418"/>
      <c r="BK1916" s="418"/>
      <c r="BL1916" s="418"/>
      <c r="BM1916" s="192"/>
      <c r="BN1916" s="418"/>
      <c r="BO1916" s="418"/>
      <c r="BP1916" s="418"/>
      <c r="BQ1916" s="418"/>
      <c r="BR1916" s="418"/>
      <c r="BS1916" s="418"/>
      <c r="BT1916" s="418"/>
      <c r="BU1916" s="418"/>
      <c r="BV1916" s="418"/>
      <c r="BW1916" s="418"/>
      <c r="BX1916" s="418"/>
      <c r="BY1916" s="418"/>
      <c r="BZ1916" s="418"/>
      <c r="CA1916" s="418"/>
      <c r="CB1916" s="418"/>
      <c r="CC1916" s="418"/>
      <c r="CD1916" s="418"/>
      <c r="CE1916" s="418"/>
      <c r="CF1916" s="418"/>
      <c r="CG1916" s="418"/>
      <c r="CH1916" s="418"/>
    </row>
    <row r="1917" spans="1:86" s="1362" customFormat="1">
      <c r="A1917" s="537" t="s">
        <v>39</v>
      </c>
      <c r="B1917" s="537" t="s">
        <v>39</v>
      </c>
      <c r="C1917" s="537" t="s">
        <v>736</v>
      </c>
      <c r="D1917" s="537">
        <v>2016</v>
      </c>
      <c r="E1917" s="1357" t="s">
        <v>24</v>
      </c>
      <c r="F1917" s="537" t="s">
        <v>101</v>
      </c>
      <c r="G1917" s="537" t="s">
        <v>753</v>
      </c>
      <c r="H1917" s="1358" t="s">
        <v>975</v>
      </c>
      <c r="I1917" s="1348" t="s">
        <v>2095</v>
      </c>
      <c r="J1917" s="537" t="s">
        <v>1077</v>
      </c>
      <c r="K1917" s="369">
        <v>0</v>
      </c>
      <c r="L1917" s="369">
        <v>453</v>
      </c>
      <c r="M1917" s="369">
        <v>0</v>
      </c>
      <c r="N1917" s="1359">
        <f t="shared" si="29"/>
        <v>453</v>
      </c>
      <c r="O1917" s="1360"/>
      <c r="P1917" s="1361"/>
      <c r="Q1917" s="1361"/>
      <c r="R1917" s="1361"/>
      <c r="S1917" s="1361"/>
      <c r="T1917" s="1361"/>
      <c r="U1917" s="1361"/>
      <c r="V1917" s="1361"/>
      <c r="W1917" s="1361"/>
      <c r="X1917" s="1361"/>
      <c r="Y1917" s="1361"/>
      <c r="Z1917" s="1361"/>
      <c r="AA1917" s="1361"/>
      <c r="AB1917" s="1361"/>
      <c r="AC1917" s="1361"/>
      <c r="AD1917" s="1361"/>
      <c r="AE1917" s="1361"/>
      <c r="AF1917" s="1361"/>
      <c r="AG1917" s="1361"/>
      <c r="AH1917" s="1361"/>
      <c r="AI1917" s="1361"/>
      <c r="AJ1917" s="1361"/>
      <c r="AK1917" s="1361"/>
      <c r="AL1917" s="1361"/>
      <c r="AM1917" s="1361"/>
      <c r="AN1917" s="1361"/>
      <c r="AO1917" s="1361"/>
      <c r="AP1917" s="1361"/>
      <c r="AQ1917" s="1361"/>
      <c r="AR1917" s="1361"/>
      <c r="AS1917" s="1361"/>
      <c r="AT1917" s="1361"/>
      <c r="AU1917" s="1361"/>
      <c r="AV1917" s="1361"/>
      <c r="AW1917" s="1361"/>
      <c r="AX1917" s="1361"/>
      <c r="AY1917" s="1361"/>
      <c r="AZ1917" s="1361"/>
      <c r="BA1917" s="310"/>
      <c r="BB1917" s="310"/>
      <c r="BC1917" s="418"/>
      <c r="BD1917" s="418"/>
      <c r="BE1917" s="419"/>
      <c r="BF1917" s="419"/>
      <c r="BG1917" s="418"/>
      <c r="BH1917" s="418"/>
      <c r="BI1917" s="418"/>
      <c r="BJ1917" s="418"/>
      <c r="BK1917" s="418"/>
      <c r="BL1917" s="418"/>
      <c r="BM1917" s="192"/>
      <c r="BN1917" s="418"/>
      <c r="BO1917" s="418"/>
      <c r="BP1917" s="418"/>
      <c r="BQ1917" s="418"/>
      <c r="BR1917" s="418"/>
      <c r="BS1917" s="418"/>
      <c r="BT1917" s="418"/>
      <c r="BU1917" s="418"/>
      <c r="BV1917" s="418"/>
      <c r="BW1917" s="418"/>
      <c r="BX1917" s="418"/>
      <c r="BY1917" s="418"/>
      <c r="BZ1917" s="418"/>
      <c r="CA1917" s="418"/>
      <c r="CB1917" s="418"/>
      <c r="CC1917" s="418"/>
      <c r="CD1917" s="418"/>
      <c r="CE1917" s="418"/>
      <c r="CF1917" s="418"/>
      <c r="CG1917" s="418"/>
      <c r="CH1917" s="418"/>
    </row>
    <row r="1918" spans="1:86" s="1362" customFormat="1">
      <c r="A1918" s="537" t="s">
        <v>39</v>
      </c>
      <c r="B1918" s="537" t="s">
        <v>39</v>
      </c>
      <c r="C1918" s="537" t="s">
        <v>736</v>
      </c>
      <c r="D1918" s="537">
        <v>2016</v>
      </c>
      <c r="E1918" s="1357" t="s">
        <v>24</v>
      </c>
      <c r="F1918" s="537" t="s">
        <v>101</v>
      </c>
      <c r="G1918" s="537" t="s">
        <v>753</v>
      </c>
      <c r="H1918" s="1358" t="s">
        <v>102</v>
      </c>
      <c r="I1918" s="537" t="s">
        <v>1389</v>
      </c>
      <c r="J1918" s="537" t="s">
        <v>1077</v>
      </c>
      <c r="K1918" s="369">
        <v>0</v>
      </c>
      <c r="L1918" s="369">
        <v>29400</v>
      </c>
      <c r="M1918" s="369">
        <v>0</v>
      </c>
      <c r="N1918" s="1359">
        <f t="shared" si="29"/>
        <v>29400</v>
      </c>
      <c r="O1918" s="1360"/>
      <c r="P1918" s="1361"/>
      <c r="Q1918" s="1361"/>
      <c r="R1918" s="1361"/>
      <c r="S1918" s="1361"/>
      <c r="T1918" s="1361"/>
      <c r="U1918" s="1361"/>
      <c r="V1918" s="1361"/>
      <c r="W1918" s="1361"/>
      <c r="X1918" s="1361"/>
      <c r="Y1918" s="1361"/>
      <c r="Z1918" s="1361"/>
      <c r="AA1918" s="1361"/>
      <c r="AB1918" s="1361"/>
      <c r="AC1918" s="1361"/>
      <c r="AD1918" s="1361"/>
      <c r="AE1918" s="1361"/>
      <c r="AF1918" s="1361"/>
      <c r="AG1918" s="1361"/>
      <c r="AH1918" s="1361"/>
      <c r="AI1918" s="1361"/>
      <c r="AJ1918" s="1361"/>
      <c r="AK1918" s="1361"/>
      <c r="AL1918" s="1361"/>
      <c r="AM1918" s="1361"/>
      <c r="AN1918" s="1361"/>
      <c r="AO1918" s="1361"/>
      <c r="AP1918" s="1361"/>
      <c r="AQ1918" s="1361"/>
      <c r="AR1918" s="1361"/>
      <c r="AS1918" s="1361"/>
      <c r="AT1918" s="1361"/>
      <c r="AU1918" s="1361"/>
      <c r="AV1918" s="1361"/>
      <c r="AW1918" s="1361"/>
      <c r="AX1918" s="1361"/>
      <c r="AY1918" s="1361"/>
      <c r="AZ1918" s="1361"/>
      <c r="BA1918" s="310"/>
      <c r="BB1918" s="310"/>
      <c r="BC1918" s="418"/>
      <c r="BD1918" s="418"/>
      <c r="BE1918" s="419"/>
      <c r="BF1918" s="419"/>
      <c r="BG1918" s="418"/>
      <c r="BH1918" s="418"/>
      <c r="BI1918" s="418"/>
      <c r="BJ1918" s="418"/>
      <c r="BK1918" s="418"/>
      <c r="BL1918" s="418"/>
      <c r="BM1918" s="192"/>
      <c r="BN1918" s="418"/>
      <c r="BO1918" s="418"/>
      <c r="BP1918" s="418"/>
      <c r="BQ1918" s="418"/>
      <c r="BR1918" s="418"/>
      <c r="BS1918" s="418"/>
      <c r="BT1918" s="418"/>
      <c r="BU1918" s="418"/>
      <c r="BV1918" s="418"/>
      <c r="BW1918" s="418"/>
      <c r="BX1918" s="418"/>
      <c r="BY1918" s="418"/>
      <c r="BZ1918" s="418"/>
      <c r="CA1918" s="418"/>
      <c r="CB1918" s="418"/>
      <c r="CC1918" s="418"/>
      <c r="CD1918" s="418"/>
      <c r="CE1918" s="418"/>
      <c r="CF1918" s="418"/>
      <c r="CG1918" s="418"/>
      <c r="CH1918" s="418"/>
    </row>
    <row r="1919" spans="1:86" s="1362" customFormat="1">
      <c r="A1919" s="537" t="s">
        <v>39</v>
      </c>
      <c r="B1919" s="537" t="s">
        <v>39</v>
      </c>
      <c r="C1919" s="537" t="s">
        <v>736</v>
      </c>
      <c r="D1919" s="537">
        <v>2016</v>
      </c>
      <c r="E1919" s="1357" t="s">
        <v>24</v>
      </c>
      <c r="F1919" s="537" t="s">
        <v>101</v>
      </c>
      <c r="G1919" s="537" t="s">
        <v>753</v>
      </c>
      <c r="H1919" s="1358" t="s">
        <v>537</v>
      </c>
      <c r="I1919" s="1348" t="s">
        <v>2095</v>
      </c>
      <c r="J1919" s="537" t="s">
        <v>1077</v>
      </c>
      <c r="K1919" s="369">
        <v>0</v>
      </c>
      <c r="L1919" s="369">
        <v>3463</v>
      </c>
      <c r="M1919" s="369">
        <v>0</v>
      </c>
      <c r="N1919" s="1359">
        <f t="shared" si="29"/>
        <v>3463</v>
      </c>
      <c r="O1919" s="1360"/>
      <c r="P1919" s="1361"/>
      <c r="Q1919" s="1361"/>
      <c r="R1919" s="1361"/>
      <c r="S1919" s="1361"/>
      <c r="T1919" s="1361"/>
      <c r="U1919" s="1361"/>
      <c r="V1919" s="1361"/>
      <c r="W1919" s="1361"/>
      <c r="X1919" s="1361"/>
      <c r="Y1919" s="1361"/>
      <c r="Z1919" s="1361"/>
      <c r="AA1919" s="1361"/>
      <c r="AB1919" s="1361"/>
      <c r="AC1919" s="1361"/>
      <c r="AD1919" s="1361"/>
      <c r="AE1919" s="1361"/>
      <c r="AF1919" s="1361"/>
      <c r="AG1919" s="1361"/>
      <c r="AH1919" s="1361"/>
      <c r="AI1919" s="1361"/>
      <c r="AJ1919" s="1361"/>
      <c r="AK1919" s="1361"/>
      <c r="AL1919" s="1361"/>
      <c r="AM1919" s="1361"/>
      <c r="AN1919" s="1361"/>
      <c r="AO1919" s="1361"/>
      <c r="AP1919" s="1361"/>
      <c r="AQ1919" s="1361"/>
      <c r="AR1919" s="1361"/>
      <c r="AS1919" s="1361"/>
      <c r="AT1919" s="1361"/>
      <c r="AU1919" s="1361"/>
      <c r="AV1919" s="1361"/>
      <c r="AW1919" s="1361"/>
      <c r="AX1919" s="1361"/>
      <c r="AY1919" s="1361"/>
      <c r="AZ1919" s="1361"/>
      <c r="BA1919" s="310"/>
      <c r="BB1919" s="310"/>
      <c r="BC1919" s="418"/>
      <c r="BD1919" s="418"/>
      <c r="BE1919" s="419"/>
      <c r="BF1919" s="419"/>
      <c r="BG1919" s="418"/>
      <c r="BH1919" s="418"/>
      <c r="BI1919" s="418"/>
      <c r="BJ1919" s="418"/>
      <c r="BK1919" s="418"/>
      <c r="BL1919" s="418"/>
      <c r="BM1919" s="192"/>
      <c r="BN1919" s="418"/>
      <c r="BO1919" s="418"/>
      <c r="BP1919" s="418"/>
      <c r="BQ1919" s="418"/>
      <c r="BR1919" s="418"/>
      <c r="BS1919" s="418"/>
      <c r="BT1919" s="418"/>
      <c r="BU1919" s="418"/>
      <c r="BV1919" s="418"/>
      <c r="BW1919" s="418"/>
      <c r="BX1919" s="418"/>
      <c r="BY1919" s="418"/>
      <c r="BZ1919" s="418"/>
      <c r="CA1919" s="418"/>
      <c r="CB1919" s="418"/>
      <c r="CC1919" s="418"/>
      <c r="CD1919" s="418"/>
      <c r="CE1919" s="418"/>
      <c r="CF1919" s="418"/>
      <c r="CG1919" s="418"/>
      <c r="CH1919" s="418"/>
    </row>
    <row r="1920" spans="1:86" s="1362" customFormat="1">
      <c r="A1920" s="537" t="s">
        <v>39</v>
      </c>
      <c r="B1920" s="537" t="s">
        <v>39</v>
      </c>
      <c r="C1920" s="537" t="s">
        <v>736</v>
      </c>
      <c r="D1920" s="537">
        <v>2016</v>
      </c>
      <c r="E1920" s="1357" t="s">
        <v>24</v>
      </c>
      <c r="F1920" s="537" t="s">
        <v>101</v>
      </c>
      <c r="G1920" s="537" t="s">
        <v>753</v>
      </c>
      <c r="H1920" s="1358" t="s">
        <v>542</v>
      </c>
      <c r="I1920" s="537" t="s">
        <v>1389</v>
      </c>
      <c r="J1920" s="537" t="s">
        <v>1077</v>
      </c>
      <c r="K1920" s="369">
        <v>0</v>
      </c>
      <c r="L1920" s="369">
        <v>34831</v>
      </c>
      <c r="M1920" s="369">
        <v>0</v>
      </c>
      <c r="N1920" s="1359">
        <f t="shared" si="29"/>
        <v>34831</v>
      </c>
      <c r="O1920" s="1360"/>
      <c r="P1920" s="1361"/>
      <c r="Q1920" s="1361"/>
      <c r="R1920" s="1361"/>
      <c r="S1920" s="1361"/>
      <c r="T1920" s="1361"/>
      <c r="U1920" s="1361"/>
      <c r="V1920" s="1361"/>
      <c r="W1920" s="1361"/>
      <c r="X1920" s="1361"/>
      <c r="Y1920" s="1361"/>
      <c r="Z1920" s="1361"/>
      <c r="AA1920" s="1361"/>
      <c r="AB1920" s="1361"/>
      <c r="AC1920" s="1361"/>
      <c r="AD1920" s="1361"/>
      <c r="AE1920" s="1361"/>
      <c r="AF1920" s="1361"/>
      <c r="AG1920" s="1361"/>
      <c r="AH1920" s="1361"/>
      <c r="AI1920" s="1361"/>
      <c r="AJ1920" s="1361"/>
      <c r="AK1920" s="1361"/>
      <c r="AL1920" s="1361"/>
      <c r="AM1920" s="1361"/>
      <c r="AN1920" s="1361"/>
      <c r="AO1920" s="1361"/>
      <c r="AP1920" s="1361"/>
      <c r="AQ1920" s="1361"/>
      <c r="AR1920" s="1361"/>
      <c r="AS1920" s="1361"/>
      <c r="AT1920" s="1361"/>
      <c r="AU1920" s="1361"/>
      <c r="AV1920" s="1361"/>
      <c r="AW1920" s="1361"/>
      <c r="AX1920" s="1361"/>
      <c r="AY1920" s="1361"/>
      <c r="AZ1920" s="1361"/>
      <c r="BA1920" s="310"/>
      <c r="BB1920" s="310"/>
      <c r="BC1920" s="418"/>
      <c r="BD1920" s="418"/>
      <c r="BE1920" s="419"/>
      <c r="BF1920" s="419"/>
      <c r="BG1920" s="418"/>
      <c r="BH1920" s="418"/>
      <c r="BI1920" s="418"/>
      <c r="BJ1920" s="418"/>
      <c r="BK1920" s="418"/>
      <c r="BL1920" s="418"/>
      <c r="BM1920" s="192"/>
      <c r="BN1920" s="418"/>
      <c r="BO1920" s="418"/>
      <c r="BP1920" s="418"/>
      <c r="BQ1920" s="418"/>
      <c r="BR1920" s="418"/>
      <c r="BS1920" s="418"/>
      <c r="BT1920" s="418"/>
      <c r="BU1920" s="418"/>
      <c r="BV1920" s="418"/>
      <c r="BW1920" s="418"/>
      <c r="BX1920" s="418"/>
      <c r="BY1920" s="418"/>
      <c r="BZ1920" s="418"/>
      <c r="CA1920" s="418"/>
      <c r="CB1920" s="418"/>
      <c r="CC1920" s="418"/>
      <c r="CD1920" s="418"/>
      <c r="CE1920" s="418"/>
      <c r="CF1920" s="418"/>
      <c r="CG1920" s="418"/>
      <c r="CH1920" s="418"/>
    </row>
    <row r="1921" spans="1:86" s="1362" customFormat="1">
      <c r="A1921" s="537" t="s">
        <v>39</v>
      </c>
      <c r="B1921" s="537" t="s">
        <v>39</v>
      </c>
      <c r="C1921" s="537" t="s">
        <v>736</v>
      </c>
      <c r="D1921" s="537">
        <v>2016</v>
      </c>
      <c r="E1921" s="1357" t="s">
        <v>24</v>
      </c>
      <c r="F1921" s="537" t="s">
        <v>101</v>
      </c>
      <c r="G1921" s="537" t="s">
        <v>753</v>
      </c>
      <c r="H1921" s="1358" t="s">
        <v>543</v>
      </c>
      <c r="I1921" s="537" t="s">
        <v>1389</v>
      </c>
      <c r="J1921" s="537" t="s">
        <v>1077</v>
      </c>
      <c r="K1921" s="369">
        <v>0</v>
      </c>
      <c r="L1921" s="369">
        <v>3636</v>
      </c>
      <c r="M1921" s="369">
        <v>0</v>
      </c>
      <c r="N1921" s="1359">
        <f t="shared" si="29"/>
        <v>3636</v>
      </c>
      <c r="O1921" s="1360"/>
      <c r="P1921" s="1361"/>
      <c r="Q1921" s="1361"/>
      <c r="R1921" s="1361"/>
      <c r="S1921" s="1361"/>
      <c r="T1921" s="1361"/>
      <c r="U1921" s="1361"/>
      <c r="V1921" s="1361"/>
      <c r="W1921" s="1361"/>
      <c r="X1921" s="1361"/>
      <c r="Y1921" s="1361"/>
      <c r="Z1921" s="1361"/>
      <c r="AA1921" s="1361"/>
      <c r="AB1921" s="1361"/>
      <c r="AC1921" s="1361"/>
      <c r="AD1921" s="1361"/>
      <c r="AE1921" s="1361"/>
      <c r="AF1921" s="1361"/>
      <c r="AG1921" s="1361"/>
      <c r="AH1921" s="1361"/>
      <c r="AI1921" s="1361"/>
      <c r="AJ1921" s="1361"/>
      <c r="AK1921" s="1361"/>
      <c r="AL1921" s="1361"/>
      <c r="AM1921" s="1361"/>
      <c r="AN1921" s="1361"/>
      <c r="AO1921" s="1361"/>
      <c r="AP1921" s="1361"/>
      <c r="AQ1921" s="1361"/>
      <c r="AR1921" s="1361"/>
      <c r="AS1921" s="1361"/>
      <c r="AT1921" s="1361"/>
      <c r="AU1921" s="1361"/>
      <c r="AV1921" s="1361"/>
      <c r="AW1921" s="1361"/>
      <c r="AX1921" s="1361"/>
      <c r="AY1921" s="1361"/>
      <c r="AZ1921" s="1361"/>
      <c r="BA1921" s="310"/>
      <c r="BB1921" s="310"/>
      <c r="BC1921" s="418"/>
      <c r="BD1921" s="418"/>
      <c r="BE1921" s="419"/>
      <c r="BF1921" s="419"/>
      <c r="BG1921" s="418"/>
      <c r="BH1921" s="418"/>
      <c r="BI1921" s="418"/>
      <c r="BJ1921" s="418"/>
      <c r="BK1921" s="418"/>
      <c r="BL1921" s="418"/>
      <c r="BM1921" s="192"/>
      <c r="BN1921" s="418"/>
      <c r="BO1921" s="418"/>
      <c r="BP1921" s="418"/>
      <c r="BQ1921" s="418"/>
      <c r="BR1921" s="418"/>
      <c r="BS1921" s="418"/>
      <c r="BT1921" s="418"/>
      <c r="BU1921" s="418"/>
      <c r="BV1921" s="418"/>
      <c r="BW1921" s="418"/>
      <c r="BX1921" s="418"/>
      <c r="BY1921" s="418"/>
      <c r="BZ1921" s="418"/>
      <c r="CA1921" s="418"/>
      <c r="CB1921" s="418"/>
      <c r="CC1921" s="418"/>
      <c r="CD1921" s="418"/>
      <c r="CE1921" s="418"/>
      <c r="CF1921" s="418"/>
      <c r="CG1921" s="418"/>
      <c r="CH1921" s="418"/>
    </row>
    <row r="1922" spans="1:86" s="1362" customFormat="1">
      <c r="A1922" s="537" t="s">
        <v>39</v>
      </c>
      <c r="B1922" s="537" t="s">
        <v>39</v>
      </c>
      <c r="C1922" s="537" t="s">
        <v>736</v>
      </c>
      <c r="D1922" s="537">
        <v>2016</v>
      </c>
      <c r="E1922" s="1357" t="s">
        <v>24</v>
      </c>
      <c r="F1922" s="537" t="s">
        <v>101</v>
      </c>
      <c r="G1922" s="537" t="s">
        <v>753</v>
      </c>
      <c r="H1922" s="1358" t="s">
        <v>98</v>
      </c>
      <c r="I1922" s="537" t="s">
        <v>1389</v>
      </c>
      <c r="J1922" s="537" t="s">
        <v>1077</v>
      </c>
      <c r="K1922" s="369">
        <v>0</v>
      </c>
      <c r="L1922" s="369">
        <v>6533</v>
      </c>
      <c r="M1922" s="369">
        <v>0</v>
      </c>
      <c r="N1922" s="1359">
        <f t="shared" si="29"/>
        <v>6533</v>
      </c>
      <c r="O1922" s="1360"/>
      <c r="P1922" s="1361"/>
      <c r="Q1922" s="1361"/>
      <c r="R1922" s="1361"/>
      <c r="S1922" s="1361"/>
      <c r="T1922" s="1361"/>
      <c r="U1922" s="1361"/>
      <c r="V1922" s="1361"/>
      <c r="W1922" s="1361"/>
      <c r="X1922" s="1361"/>
      <c r="Y1922" s="1361"/>
      <c r="Z1922" s="1361"/>
      <c r="AA1922" s="1361"/>
      <c r="AB1922" s="1361"/>
      <c r="AC1922" s="1361"/>
      <c r="AD1922" s="1361"/>
      <c r="AE1922" s="1361"/>
      <c r="AF1922" s="1361"/>
      <c r="AG1922" s="1361"/>
      <c r="AH1922" s="1361"/>
      <c r="AI1922" s="1361"/>
      <c r="AJ1922" s="1361"/>
      <c r="AK1922" s="1361"/>
      <c r="AL1922" s="1361"/>
      <c r="AM1922" s="1361"/>
      <c r="AN1922" s="1361"/>
      <c r="AO1922" s="1361"/>
      <c r="AP1922" s="1361"/>
      <c r="AQ1922" s="1361"/>
      <c r="AR1922" s="1361"/>
      <c r="AS1922" s="1361"/>
      <c r="AT1922" s="1361"/>
      <c r="AU1922" s="1361"/>
      <c r="AV1922" s="1361"/>
      <c r="AW1922" s="1361"/>
      <c r="AX1922" s="1361"/>
      <c r="AY1922" s="1361"/>
      <c r="AZ1922" s="1361"/>
      <c r="BA1922" s="310"/>
      <c r="BB1922" s="310"/>
      <c r="BC1922" s="418"/>
      <c r="BD1922" s="418"/>
      <c r="BE1922" s="419"/>
      <c r="BF1922" s="419"/>
      <c r="BG1922" s="418"/>
      <c r="BH1922" s="418"/>
      <c r="BI1922" s="418"/>
      <c r="BJ1922" s="418"/>
      <c r="BK1922" s="418"/>
      <c r="BL1922" s="418"/>
      <c r="BM1922" s="192"/>
      <c r="BN1922" s="418"/>
      <c r="BO1922" s="418"/>
      <c r="BP1922" s="418"/>
      <c r="BQ1922" s="418"/>
      <c r="BR1922" s="418"/>
      <c r="BS1922" s="418"/>
      <c r="BT1922" s="418"/>
      <c r="BU1922" s="418"/>
      <c r="BV1922" s="418"/>
      <c r="BW1922" s="418"/>
      <c r="BX1922" s="418"/>
      <c r="BY1922" s="418"/>
      <c r="BZ1922" s="418"/>
      <c r="CA1922" s="418"/>
      <c r="CB1922" s="418"/>
      <c r="CC1922" s="418"/>
      <c r="CD1922" s="418"/>
      <c r="CE1922" s="418"/>
      <c r="CF1922" s="418"/>
      <c r="CG1922" s="418"/>
      <c r="CH1922" s="418"/>
    </row>
    <row r="1923" spans="1:86" s="1362" customFormat="1">
      <c r="A1923" s="537" t="s">
        <v>39</v>
      </c>
      <c r="B1923" s="537" t="s">
        <v>39</v>
      </c>
      <c r="C1923" s="537" t="s">
        <v>736</v>
      </c>
      <c r="D1923" s="537">
        <v>2016</v>
      </c>
      <c r="E1923" s="1357" t="s">
        <v>24</v>
      </c>
      <c r="F1923" s="537" t="s">
        <v>101</v>
      </c>
      <c r="G1923" s="537" t="s">
        <v>753</v>
      </c>
      <c r="H1923" s="1358" t="s">
        <v>548</v>
      </c>
      <c r="I1923" s="1348" t="s">
        <v>2095</v>
      </c>
      <c r="J1923" s="537" t="s">
        <v>1077</v>
      </c>
      <c r="K1923" s="369">
        <v>0</v>
      </c>
      <c r="L1923" s="369">
        <v>2078</v>
      </c>
      <c r="M1923" s="369">
        <v>0</v>
      </c>
      <c r="N1923" s="1359">
        <f t="shared" si="29"/>
        <v>2078</v>
      </c>
      <c r="O1923" s="1360"/>
      <c r="P1923" s="1361"/>
      <c r="Q1923" s="1361"/>
      <c r="R1923" s="1361"/>
      <c r="S1923" s="1361"/>
      <c r="T1923" s="1361"/>
      <c r="U1923" s="1361"/>
      <c r="V1923" s="1361"/>
      <c r="W1923" s="1361"/>
      <c r="X1923" s="1361"/>
      <c r="Y1923" s="1361"/>
      <c r="Z1923" s="1361"/>
      <c r="AA1923" s="1361"/>
      <c r="AB1923" s="1361"/>
      <c r="AC1923" s="1361"/>
      <c r="AD1923" s="1361"/>
      <c r="AE1923" s="1361"/>
      <c r="AF1923" s="1361"/>
      <c r="AG1923" s="1361"/>
      <c r="AH1923" s="1361"/>
      <c r="AI1923" s="1361"/>
      <c r="AJ1923" s="1361"/>
      <c r="AK1923" s="1361"/>
      <c r="AL1923" s="1361"/>
      <c r="AM1923" s="1361"/>
      <c r="AN1923" s="1361"/>
      <c r="AO1923" s="1361"/>
      <c r="AP1923" s="1361"/>
      <c r="AQ1923" s="1361"/>
      <c r="AR1923" s="1361"/>
      <c r="AS1923" s="1361"/>
      <c r="AT1923" s="1361"/>
      <c r="AU1923" s="1361"/>
      <c r="AV1923" s="1361"/>
      <c r="AW1923" s="1361"/>
      <c r="AX1923" s="1361"/>
      <c r="AY1923" s="1361"/>
      <c r="AZ1923" s="1361"/>
      <c r="BA1923" s="310"/>
      <c r="BB1923" s="310"/>
      <c r="BC1923" s="418"/>
      <c r="BD1923" s="418"/>
      <c r="BE1923" s="419"/>
      <c r="BF1923" s="419"/>
      <c r="BG1923" s="418"/>
      <c r="BH1923" s="418"/>
      <c r="BI1923" s="418"/>
      <c r="BJ1923" s="418"/>
      <c r="BK1923" s="418"/>
      <c r="BL1923" s="418"/>
      <c r="BM1923" s="192"/>
      <c r="BN1923" s="418"/>
      <c r="BO1923" s="418"/>
      <c r="BP1923" s="418"/>
      <c r="BQ1923" s="418"/>
      <c r="BR1923" s="418"/>
      <c r="BS1923" s="418"/>
      <c r="BT1923" s="418"/>
      <c r="BU1923" s="418"/>
      <c r="BV1923" s="418"/>
      <c r="BW1923" s="418"/>
      <c r="BX1923" s="418"/>
      <c r="BY1923" s="418"/>
      <c r="BZ1923" s="418"/>
      <c r="CA1923" s="418"/>
      <c r="CB1923" s="418"/>
      <c r="CC1923" s="418"/>
      <c r="CD1923" s="418"/>
      <c r="CE1923" s="418"/>
      <c r="CF1923" s="418"/>
      <c r="CG1923" s="418"/>
      <c r="CH1923" s="418"/>
    </row>
    <row r="1924" spans="1:86" s="1362" customFormat="1">
      <c r="A1924" s="537" t="s">
        <v>39</v>
      </c>
      <c r="B1924" s="537" t="s">
        <v>39</v>
      </c>
      <c r="C1924" s="537" t="s">
        <v>736</v>
      </c>
      <c r="D1924" s="537">
        <v>2016</v>
      </c>
      <c r="E1924" s="1357" t="s">
        <v>24</v>
      </c>
      <c r="F1924" s="537" t="s">
        <v>101</v>
      </c>
      <c r="G1924" s="537" t="s">
        <v>753</v>
      </c>
      <c r="H1924" s="1358" t="s">
        <v>1122</v>
      </c>
      <c r="I1924" s="537" t="s">
        <v>2797</v>
      </c>
      <c r="J1924" s="537" t="s">
        <v>1077</v>
      </c>
      <c r="K1924" s="369">
        <v>0</v>
      </c>
      <c r="L1924" s="369">
        <v>1746</v>
      </c>
      <c r="M1924" s="369">
        <v>0</v>
      </c>
      <c r="N1924" s="1359">
        <f t="shared" si="29"/>
        <v>1746</v>
      </c>
      <c r="O1924" s="1360"/>
      <c r="P1924" s="1361"/>
      <c r="Q1924" s="1361"/>
      <c r="R1924" s="1361"/>
      <c r="S1924" s="1361"/>
      <c r="T1924" s="1361"/>
      <c r="U1924" s="1361"/>
      <c r="V1924" s="1361"/>
      <c r="W1924" s="1361"/>
      <c r="X1924" s="1361"/>
      <c r="Y1924" s="1361"/>
      <c r="Z1924" s="1361"/>
      <c r="AA1924" s="1361"/>
      <c r="AB1924" s="1361"/>
      <c r="AC1924" s="1361"/>
      <c r="AD1924" s="1361"/>
      <c r="AE1924" s="1361"/>
      <c r="AF1924" s="1361"/>
      <c r="AG1924" s="1361"/>
      <c r="AH1924" s="1361"/>
      <c r="AI1924" s="1361"/>
      <c r="AJ1924" s="1361"/>
      <c r="AK1924" s="1361"/>
      <c r="AL1924" s="1361"/>
      <c r="AM1924" s="1361"/>
      <c r="AN1924" s="1361"/>
      <c r="AO1924" s="1361"/>
      <c r="AP1924" s="1361"/>
      <c r="AQ1924" s="1361"/>
      <c r="AR1924" s="1361"/>
      <c r="AS1924" s="1361"/>
      <c r="AT1924" s="1361"/>
      <c r="AU1924" s="1361"/>
      <c r="AV1924" s="1361"/>
      <c r="AW1924" s="1361"/>
      <c r="AX1924" s="1361"/>
      <c r="AY1924" s="1361"/>
      <c r="AZ1924" s="1361"/>
      <c r="BA1924" s="310"/>
      <c r="BB1924" s="310"/>
      <c r="BC1924" s="418"/>
      <c r="BD1924" s="418"/>
      <c r="BE1924" s="419"/>
      <c r="BF1924" s="419"/>
      <c r="BG1924" s="418"/>
      <c r="BH1924" s="418"/>
      <c r="BI1924" s="418"/>
      <c r="BJ1924" s="418"/>
      <c r="BK1924" s="418"/>
      <c r="BL1924" s="418"/>
      <c r="BM1924" s="192"/>
      <c r="BN1924" s="418"/>
      <c r="BO1924" s="418"/>
      <c r="BP1924" s="418"/>
      <c r="BQ1924" s="418"/>
      <c r="BR1924" s="418"/>
      <c r="BS1924" s="418"/>
      <c r="BT1924" s="418"/>
      <c r="BU1924" s="418"/>
      <c r="BV1924" s="418"/>
      <c r="BW1924" s="418"/>
      <c r="BX1924" s="418"/>
      <c r="BY1924" s="418"/>
      <c r="BZ1924" s="418"/>
      <c r="CA1924" s="418"/>
      <c r="CB1924" s="418"/>
      <c r="CC1924" s="418"/>
      <c r="CD1924" s="418"/>
      <c r="CE1924" s="418"/>
      <c r="CF1924" s="418"/>
      <c r="CG1924" s="418"/>
      <c r="CH1924" s="418"/>
    </row>
    <row r="1925" spans="1:86" s="1362" customFormat="1">
      <c r="A1925" s="537" t="s">
        <v>39</v>
      </c>
      <c r="B1925" s="537" t="s">
        <v>39</v>
      </c>
      <c r="C1925" s="537" t="s">
        <v>736</v>
      </c>
      <c r="D1925" s="537">
        <v>2016</v>
      </c>
      <c r="E1925" s="1357" t="s">
        <v>24</v>
      </c>
      <c r="F1925" s="537" t="s">
        <v>101</v>
      </c>
      <c r="G1925" s="537" t="s">
        <v>753</v>
      </c>
      <c r="H1925" s="1358" t="s">
        <v>551</v>
      </c>
      <c r="I1925" s="537" t="s">
        <v>2797</v>
      </c>
      <c r="J1925" s="537" t="s">
        <v>1077</v>
      </c>
      <c r="K1925" s="369">
        <v>0</v>
      </c>
      <c r="L1925" s="369">
        <v>254</v>
      </c>
      <c r="M1925" s="369">
        <v>0</v>
      </c>
      <c r="N1925" s="1359">
        <f t="shared" si="29"/>
        <v>254</v>
      </c>
      <c r="O1925" s="1360"/>
      <c r="P1925" s="1361"/>
      <c r="Q1925" s="1361"/>
      <c r="R1925" s="1361"/>
      <c r="S1925" s="1361"/>
      <c r="T1925" s="1361"/>
      <c r="U1925" s="1361"/>
      <c r="V1925" s="1361"/>
      <c r="W1925" s="1361"/>
      <c r="X1925" s="1361"/>
      <c r="Y1925" s="1361"/>
      <c r="Z1925" s="1361"/>
      <c r="AA1925" s="1361"/>
      <c r="AB1925" s="1361"/>
      <c r="AC1925" s="1361"/>
      <c r="AD1925" s="1361"/>
      <c r="AE1925" s="1361"/>
      <c r="AF1925" s="1361"/>
      <c r="AG1925" s="1361"/>
      <c r="AH1925" s="1361"/>
      <c r="AI1925" s="1361"/>
      <c r="AJ1925" s="1361"/>
      <c r="AK1925" s="1361"/>
      <c r="AL1925" s="1361"/>
      <c r="AM1925" s="1361"/>
      <c r="AN1925" s="1361"/>
      <c r="AO1925" s="1361"/>
      <c r="AP1925" s="1361"/>
      <c r="AQ1925" s="1361"/>
      <c r="AR1925" s="1361"/>
      <c r="AS1925" s="1361"/>
      <c r="AT1925" s="1361"/>
      <c r="AU1925" s="1361"/>
      <c r="AV1925" s="1361"/>
      <c r="AW1925" s="1361"/>
      <c r="AX1925" s="1361"/>
      <c r="AY1925" s="1361"/>
      <c r="AZ1925" s="1361"/>
      <c r="BA1925" s="310"/>
      <c r="BB1925" s="310"/>
      <c r="BC1925" s="418"/>
      <c r="BD1925" s="418"/>
      <c r="BE1925" s="419"/>
      <c r="BF1925" s="419"/>
      <c r="BG1925" s="418"/>
      <c r="BH1925" s="418"/>
      <c r="BI1925" s="418"/>
      <c r="BJ1925" s="418"/>
      <c r="BK1925" s="418"/>
      <c r="BL1925" s="418"/>
      <c r="BM1925" s="192"/>
      <c r="BN1925" s="418"/>
      <c r="BO1925" s="418"/>
      <c r="BP1925" s="418"/>
      <c r="BQ1925" s="418"/>
      <c r="BR1925" s="418"/>
      <c r="BS1925" s="418"/>
      <c r="BT1925" s="418"/>
      <c r="BU1925" s="418"/>
      <c r="BV1925" s="418"/>
      <c r="BW1925" s="418"/>
      <c r="BX1925" s="418"/>
      <c r="BY1925" s="418"/>
      <c r="BZ1925" s="418"/>
      <c r="CA1925" s="418"/>
      <c r="CB1925" s="418"/>
      <c r="CC1925" s="418"/>
      <c r="CD1925" s="418"/>
      <c r="CE1925" s="418"/>
      <c r="CF1925" s="418"/>
      <c r="CG1925" s="418"/>
      <c r="CH1925" s="418"/>
    </row>
    <row r="1926" spans="1:86" s="1362" customFormat="1">
      <c r="A1926" s="537" t="s">
        <v>39</v>
      </c>
      <c r="B1926" s="537" t="s">
        <v>39</v>
      </c>
      <c r="C1926" s="537" t="s">
        <v>736</v>
      </c>
      <c r="D1926" s="537">
        <v>2016</v>
      </c>
      <c r="E1926" s="1357" t="s">
        <v>24</v>
      </c>
      <c r="F1926" s="537" t="s">
        <v>101</v>
      </c>
      <c r="G1926" s="537" t="s">
        <v>753</v>
      </c>
      <c r="H1926" s="1358" t="s">
        <v>552</v>
      </c>
      <c r="I1926" s="1348" t="s">
        <v>2095</v>
      </c>
      <c r="J1926" s="537" t="s">
        <v>1077</v>
      </c>
      <c r="K1926" s="369">
        <v>0</v>
      </c>
      <c r="L1926" s="369">
        <v>6925</v>
      </c>
      <c r="M1926" s="369">
        <v>0</v>
      </c>
      <c r="N1926" s="1359">
        <f t="shared" ref="N1926:N1989" si="30">K1926+L1926+M1926</f>
        <v>6925</v>
      </c>
      <c r="O1926" s="1360"/>
      <c r="P1926" s="1361"/>
      <c r="Q1926" s="1361"/>
      <c r="R1926" s="1361"/>
      <c r="S1926" s="1361"/>
      <c r="T1926" s="1361"/>
      <c r="U1926" s="1361"/>
      <c r="V1926" s="1361"/>
      <c r="W1926" s="1361"/>
      <c r="X1926" s="1361"/>
      <c r="Y1926" s="1361"/>
      <c r="Z1926" s="1361"/>
      <c r="AA1926" s="1361"/>
      <c r="AB1926" s="1361"/>
      <c r="AC1926" s="1361"/>
      <c r="AD1926" s="1361"/>
      <c r="AE1926" s="1361"/>
      <c r="AF1926" s="1361"/>
      <c r="AG1926" s="1361"/>
      <c r="AH1926" s="1361"/>
      <c r="AI1926" s="1361"/>
      <c r="AJ1926" s="1361"/>
      <c r="AK1926" s="1361"/>
      <c r="AL1926" s="1361"/>
      <c r="AM1926" s="1361"/>
      <c r="AN1926" s="1361"/>
      <c r="AO1926" s="1361"/>
      <c r="AP1926" s="1361"/>
      <c r="AQ1926" s="1361"/>
      <c r="AR1926" s="1361"/>
      <c r="AS1926" s="1361"/>
      <c r="AT1926" s="1361"/>
      <c r="AU1926" s="1361"/>
      <c r="AV1926" s="1361"/>
      <c r="AW1926" s="1361"/>
      <c r="AX1926" s="1361"/>
      <c r="AY1926" s="1361"/>
      <c r="AZ1926" s="1361"/>
      <c r="BA1926" s="310"/>
      <c r="BB1926" s="310"/>
      <c r="BC1926" s="418"/>
      <c r="BD1926" s="418"/>
      <c r="BE1926" s="419"/>
      <c r="BF1926" s="419"/>
      <c r="BG1926" s="418"/>
      <c r="BH1926" s="418"/>
      <c r="BI1926" s="418"/>
      <c r="BJ1926" s="418"/>
      <c r="BK1926" s="418"/>
      <c r="BL1926" s="418"/>
      <c r="BM1926" s="192"/>
      <c r="BN1926" s="418"/>
      <c r="BO1926" s="418"/>
      <c r="BP1926" s="418"/>
      <c r="BQ1926" s="418"/>
      <c r="BR1926" s="418"/>
      <c r="BS1926" s="418"/>
      <c r="BT1926" s="418"/>
      <c r="BU1926" s="418"/>
      <c r="BV1926" s="418"/>
      <c r="BW1926" s="418"/>
      <c r="BX1926" s="418"/>
      <c r="BY1926" s="418"/>
      <c r="BZ1926" s="418"/>
      <c r="CA1926" s="418"/>
      <c r="CB1926" s="418"/>
      <c r="CC1926" s="418"/>
      <c r="CD1926" s="418"/>
      <c r="CE1926" s="418"/>
      <c r="CF1926" s="418"/>
      <c r="CG1926" s="418"/>
      <c r="CH1926" s="418"/>
    </row>
    <row r="1927" spans="1:86" s="1362" customFormat="1">
      <c r="A1927" s="537" t="s">
        <v>39</v>
      </c>
      <c r="B1927" s="537" t="s">
        <v>39</v>
      </c>
      <c r="C1927" s="537" t="s">
        <v>736</v>
      </c>
      <c r="D1927" s="537">
        <v>2016</v>
      </c>
      <c r="E1927" s="1357" t="s">
        <v>24</v>
      </c>
      <c r="F1927" s="537" t="s">
        <v>101</v>
      </c>
      <c r="G1927" s="537" t="s">
        <v>753</v>
      </c>
      <c r="H1927" s="1358" t="s">
        <v>1145</v>
      </c>
      <c r="I1927" s="537" t="s">
        <v>2797</v>
      </c>
      <c r="J1927" s="537" t="s">
        <v>1077</v>
      </c>
      <c r="K1927" s="369">
        <v>0</v>
      </c>
      <c r="L1927" s="369">
        <v>2</v>
      </c>
      <c r="M1927" s="369">
        <v>0</v>
      </c>
      <c r="N1927" s="1359">
        <f t="shared" si="30"/>
        <v>2</v>
      </c>
      <c r="O1927" s="1360"/>
      <c r="P1927" s="1361"/>
      <c r="Q1927" s="1361"/>
      <c r="R1927" s="1361"/>
      <c r="S1927" s="1361"/>
      <c r="T1927" s="1361"/>
      <c r="U1927" s="1361"/>
      <c r="V1927" s="1361"/>
      <c r="W1927" s="1361"/>
      <c r="X1927" s="1361"/>
      <c r="Y1927" s="1361"/>
      <c r="Z1927" s="1361"/>
      <c r="AA1927" s="1361"/>
      <c r="AB1927" s="1361"/>
      <c r="AC1927" s="1361"/>
      <c r="AD1927" s="1361"/>
      <c r="AE1927" s="1361"/>
      <c r="AF1927" s="1361"/>
      <c r="AG1927" s="1361"/>
      <c r="AH1927" s="1361"/>
      <c r="AI1927" s="1361"/>
      <c r="AJ1927" s="1361"/>
      <c r="AK1927" s="1361"/>
      <c r="AL1927" s="1361"/>
      <c r="AM1927" s="1361"/>
      <c r="AN1927" s="1361"/>
      <c r="AO1927" s="1361"/>
      <c r="AP1927" s="1361"/>
      <c r="AQ1927" s="1361"/>
      <c r="AR1927" s="1361"/>
      <c r="AS1927" s="1361"/>
      <c r="AT1927" s="1361"/>
      <c r="AU1927" s="1361"/>
      <c r="AV1927" s="1361"/>
      <c r="AW1927" s="1361"/>
      <c r="AX1927" s="1361"/>
      <c r="AY1927" s="1361"/>
      <c r="AZ1927" s="1361"/>
      <c r="BA1927" s="310"/>
      <c r="BB1927" s="310"/>
      <c r="BC1927" s="418"/>
      <c r="BD1927" s="418"/>
      <c r="BE1927" s="419"/>
      <c r="BF1927" s="419"/>
      <c r="BG1927" s="418"/>
      <c r="BH1927" s="418"/>
      <c r="BI1927" s="418"/>
      <c r="BJ1927" s="418"/>
      <c r="BK1927" s="418"/>
      <c r="BL1927" s="418"/>
      <c r="BM1927" s="192"/>
      <c r="BN1927" s="418"/>
      <c r="BO1927" s="418"/>
      <c r="BP1927" s="418"/>
      <c r="BQ1927" s="418"/>
      <c r="BR1927" s="418"/>
      <c r="BS1927" s="418"/>
      <c r="BT1927" s="418"/>
      <c r="BU1927" s="418"/>
      <c r="BV1927" s="418"/>
      <c r="BW1927" s="418"/>
      <c r="BX1927" s="418"/>
      <c r="BY1927" s="418"/>
      <c r="BZ1927" s="418"/>
      <c r="CA1927" s="418"/>
      <c r="CB1927" s="418"/>
      <c r="CC1927" s="418"/>
      <c r="CD1927" s="418"/>
      <c r="CE1927" s="418"/>
      <c r="CF1927" s="418"/>
      <c r="CG1927" s="418"/>
      <c r="CH1927" s="418"/>
    </row>
    <row r="1928" spans="1:86" s="1362" customFormat="1">
      <c r="A1928" s="537" t="s">
        <v>39</v>
      </c>
      <c r="B1928" s="537" t="s">
        <v>39</v>
      </c>
      <c r="C1928" s="537" t="s">
        <v>736</v>
      </c>
      <c r="D1928" s="537">
        <v>2016</v>
      </c>
      <c r="E1928" s="1357" t="s">
        <v>24</v>
      </c>
      <c r="F1928" s="537" t="s">
        <v>101</v>
      </c>
      <c r="G1928" s="537" t="s">
        <v>753</v>
      </c>
      <c r="H1928" s="1358" t="s">
        <v>85</v>
      </c>
      <c r="I1928" s="537" t="s">
        <v>1389</v>
      </c>
      <c r="J1928" s="537" t="s">
        <v>1077</v>
      </c>
      <c r="K1928" s="369">
        <v>0</v>
      </c>
      <c r="L1928" s="369">
        <v>14218</v>
      </c>
      <c r="M1928" s="369">
        <v>0</v>
      </c>
      <c r="N1928" s="1359">
        <f t="shared" si="30"/>
        <v>14218</v>
      </c>
      <c r="O1928" s="1360"/>
      <c r="P1928" s="1361"/>
      <c r="Q1928" s="1361"/>
      <c r="R1928" s="1361"/>
      <c r="S1928" s="1361"/>
      <c r="T1928" s="1361"/>
      <c r="U1928" s="1361"/>
      <c r="V1928" s="1361"/>
      <c r="W1928" s="1361"/>
      <c r="X1928" s="1361"/>
      <c r="Y1928" s="1361"/>
      <c r="Z1928" s="1361"/>
      <c r="AA1928" s="1361"/>
      <c r="AB1928" s="1361"/>
      <c r="AC1928" s="1361"/>
      <c r="AD1928" s="1361"/>
      <c r="AE1928" s="1361"/>
      <c r="AF1928" s="1361"/>
      <c r="AG1928" s="1361"/>
      <c r="AH1928" s="1361"/>
      <c r="AI1928" s="1361"/>
      <c r="AJ1928" s="1361"/>
      <c r="AK1928" s="1361"/>
      <c r="AL1928" s="1361"/>
      <c r="AM1928" s="1361"/>
      <c r="AN1928" s="1361"/>
      <c r="AO1928" s="1361"/>
      <c r="AP1928" s="1361"/>
      <c r="AQ1928" s="1361"/>
      <c r="AR1928" s="1361"/>
      <c r="AS1928" s="1361"/>
      <c r="AT1928" s="1361"/>
      <c r="AU1928" s="1361"/>
      <c r="AV1928" s="1361"/>
      <c r="AW1928" s="1361"/>
      <c r="AX1928" s="1361"/>
      <c r="AY1928" s="1361"/>
      <c r="AZ1928" s="1361"/>
      <c r="BA1928" s="310"/>
      <c r="BB1928" s="310"/>
      <c r="BC1928" s="418"/>
      <c r="BD1928" s="418"/>
      <c r="BE1928" s="419"/>
      <c r="BF1928" s="419"/>
      <c r="BG1928" s="418"/>
      <c r="BH1928" s="418"/>
      <c r="BI1928" s="418"/>
      <c r="BJ1928" s="418"/>
      <c r="BK1928" s="418"/>
      <c r="BL1928" s="418"/>
      <c r="BM1928" s="192"/>
      <c r="BN1928" s="418"/>
      <c r="BO1928" s="418"/>
      <c r="BP1928" s="418"/>
      <c r="BQ1928" s="418"/>
      <c r="BR1928" s="418"/>
      <c r="BS1928" s="418"/>
      <c r="BT1928" s="418"/>
      <c r="BU1928" s="418"/>
      <c r="BV1928" s="418"/>
      <c r="BW1928" s="418"/>
      <c r="BX1928" s="418"/>
      <c r="BY1928" s="418"/>
      <c r="BZ1928" s="418"/>
      <c r="CA1928" s="418"/>
      <c r="CB1928" s="418"/>
      <c r="CC1928" s="418"/>
      <c r="CD1928" s="418"/>
      <c r="CE1928" s="418"/>
      <c r="CF1928" s="418"/>
      <c r="CG1928" s="418"/>
      <c r="CH1928" s="418"/>
    </row>
    <row r="1929" spans="1:86" s="1362" customFormat="1">
      <c r="A1929" s="537" t="s">
        <v>39</v>
      </c>
      <c r="B1929" s="537" t="s">
        <v>39</v>
      </c>
      <c r="C1929" s="537" t="s">
        <v>736</v>
      </c>
      <c r="D1929" s="537">
        <v>2016</v>
      </c>
      <c r="E1929" s="1357" t="s">
        <v>24</v>
      </c>
      <c r="F1929" s="537" t="s">
        <v>101</v>
      </c>
      <c r="G1929" s="537" t="s">
        <v>753</v>
      </c>
      <c r="H1929" s="1358" t="s">
        <v>558</v>
      </c>
      <c r="I1929" s="537" t="s">
        <v>2797</v>
      </c>
      <c r="J1929" s="537" t="s">
        <v>1077</v>
      </c>
      <c r="K1929" s="369">
        <v>0</v>
      </c>
      <c r="L1929" s="369">
        <v>6330</v>
      </c>
      <c r="M1929" s="369">
        <v>0</v>
      </c>
      <c r="N1929" s="1359">
        <f t="shared" si="30"/>
        <v>6330</v>
      </c>
      <c r="O1929" s="1360"/>
      <c r="P1929" s="1361"/>
      <c r="Q1929" s="1361"/>
      <c r="R1929" s="1361"/>
      <c r="S1929" s="1361"/>
      <c r="T1929" s="1361"/>
      <c r="U1929" s="1361"/>
      <c r="V1929" s="1361"/>
      <c r="W1929" s="1361"/>
      <c r="X1929" s="1361"/>
      <c r="Y1929" s="1361"/>
      <c r="Z1929" s="1361"/>
      <c r="AA1929" s="1361"/>
      <c r="AB1929" s="1361"/>
      <c r="AC1929" s="1361"/>
      <c r="AD1929" s="1361"/>
      <c r="AE1929" s="1361"/>
      <c r="AF1929" s="1361"/>
      <c r="AG1929" s="1361"/>
      <c r="AH1929" s="1361"/>
      <c r="AI1929" s="1361"/>
      <c r="AJ1929" s="1361"/>
      <c r="AK1929" s="1361"/>
      <c r="AL1929" s="1361"/>
      <c r="AM1929" s="1361"/>
      <c r="AN1929" s="1361"/>
      <c r="AO1929" s="1361"/>
      <c r="AP1929" s="1361"/>
      <c r="AQ1929" s="1361"/>
      <c r="AR1929" s="1361"/>
      <c r="AS1929" s="1361"/>
      <c r="AT1929" s="1361"/>
      <c r="AU1929" s="1361"/>
      <c r="AV1929" s="1361"/>
      <c r="AW1929" s="1361"/>
      <c r="AX1929" s="1361"/>
      <c r="AY1929" s="1361"/>
      <c r="AZ1929" s="1361"/>
      <c r="BA1929" s="310"/>
      <c r="BB1929" s="310"/>
      <c r="BC1929" s="418"/>
      <c r="BD1929" s="418"/>
      <c r="BE1929" s="419"/>
      <c r="BF1929" s="419"/>
      <c r="BG1929" s="418"/>
      <c r="BH1929" s="418"/>
      <c r="BI1929" s="418"/>
      <c r="BJ1929" s="418"/>
      <c r="BK1929" s="418"/>
      <c r="BL1929" s="418"/>
      <c r="BM1929" s="192"/>
      <c r="BN1929" s="418"/>
      <c r="BO1929" s="418"/>
      <c r="BP1929" s="418"/>
      <c r="BQ1929" s="418"/>
      <c r="BR1929" s="418"/>
      <c r="BS1929" s="418"/>
      <c r="BT1929" s="418"/>
      <c r="BU1929" s="418"/>
      <c r="BV1929" s="418"/>
      <c r="BW1929" s="418"/>
      <c r="BX1929" s="418"/>
      <c r="BY1929" s="418"/>
      <c r="BZ1929" s="418"/>
      <c r="CA1929" s="418"/>
      <c r="CB1929" s="418"/>
      <c r="CC1929" s="418"/>
      <c r="CD1929" s="418"/>
      <c r="CE1929" s="418"/>
      <c r="CF1929" s="418"/>
      <c r="CG1929" s="418"/>
      <c r="CH1929" s="418"/>
    </row>
    <row r="1930" spans="1:86" s="1362" customFormat="1">
      <c r="A1930" s="537" t="s">
        <v>39</v>
      </c>
      <c r="B1930" s="537" t="s">
        <v>39</v>
      </c>
      <c r="C1930" s="537" t="s">
        <v>736</v>
      </c>
      <c r="D1930" s="537">
        <v>2016</v>
      </c>
      <c r="E1930" s="1357" t="s">
        <v>24</v>
      </c>
      <c r="F1930" s="537" t="s">
        <v>101</v>
      </c>
      <c r="G1930" s="537" t="s">
        <v>753</v>
      </c>
      <c r="H1930" s="1358" t="s">
        <v>570</v>
      </c>
      <c r="I1930" s="537" t="s">
        <v>1389</v>
      </c>
      <c r="J1930" s="537" t="s">
        <v>1077</v>
      </c>
      <c r="K1930" s="369">
        <v>0</v>
      </c>
      <c r="L1930" s="369">
        <v>6</v>
      </c>
      <c r="M1930" s="369">
        <v>0</v>
      </c>
      <c r="N1930" s="1359">
        <f t="shared" si="30"/>
        <v>6</v>
      </c>
      <c r="O1930" s="1360"/>
      <c r="P1930" s="1361"/>
      <c r="Q1930" s="1361"/>
      <c r="R1930" s="1361"/>
      <c r="S1930" s="1361"/>
      <c r="T1930" s="1361"/>
      <c r="U1930" s="1361"/>
      <c r="V1930" s="1361"/>
      <c r="W1930" s="1361"/>
      <c r="X1930" s="1361"/>
      <c r="Y1930" s="1361"/>
      <c r="Z1930" s="1361"/>
      <c r="AA1930" s="1361"/>
      <c r="AB1930" s="1361"/>
      <c r="AC1930" s="1361"/>
      <c r="AD1930" s="1361"/>
      <c r="AE1930" s="1361"/>
      <c r="AF1930" s="1361"/>
      <c r="AG1930" s="1361"/>
      <c r="AH1930" s="1361"/>
      <c r="AI1930" s="1361"/>
      <c r="AJ1930" s="1361"/>
      <c r="AK1930" s="1361"/>
      <c r="AL1930" s="1361"/>
      <c r="AM1930" s="1361"/>
      <c r="AN1930" s="1361"/>
      <c r="AO1930" s="1361"/>
      <c r="AP1930" s="1361"/>
      <c r="AQ1930" s="1361"/>
      <c r="AR1930" s="1361"/>
      <c r="AS1930" s="1361"/>
      <c r="AT1930" s="1361"/>
      <c r="AU1930" s="1361"/>
      <c r="AV1930" s="1361"/>
      <c r="AW1930" s="1361"/>
      <c r="AX1930" s="1361"/>
      <c r="AY1930" s="1361"/>
      <c r="AZ1930" s="1361"/>
      <c r="BA1930" s="310"/>
      <c r="BB1930" s="310"/>
      <c r="BC1930" s="418"/>
      <c r="BD1930" s="418"/>
      <c r="BE1930" s="419"/>
      <c r="BF1930" s="419"/>
      <c r="BG1930" s="418"/>
      <c r="BH1930" s="418"/>
      <c r="BI1930" s="418"/>
      <c r="BJ1930" s="418"/>
      <c r="BK1930" s="418"/>
      <c r="BL1930" s="418"/>
      <c r="BM1930" s="192"/>
      <c r="BN1930" s="418"/>
      <c r="BO1930" s="418"/>
      <c r="BP1930" s="418"/>
      <c r="BQ1930" s="418"/>
      <c r="BR1930" s="418"/>
      <c r="BS1930" s="418"/>
      <c r="BT1930" s="418"/>
      <c r="BU1930" s="418"/>
      <c r="BV1930" s="418"/>
      <c r="BW1930" s="418"/>
      <c r="BX1930" s="418"/>
      <c r="BY1930" s="418"/>
      <c r="BZ1930" s="418"/>
      <c r="CA1930" s="418"/>
      <c r="CB1930" s="418"/>
      <c r="CC1930" s="418"/>
      <c r="CD1930" s="418"/>
      <c r="CE1930" s="418"/>
      <c r="CF1930" s="418"/>
      <c r="CG1930" s="418"/>
      <c r="CH1930" s="418"/>
    </row>
    <row r="1931" spans="1:86" s="1362" customFormat="1">
      <c r="A1931" s="537" t="s">
        <v>39</v>
      </c>
      <c r="B1931" s="537" t="s">
        <v>39</v>
      </c>
      <c r="C1931" s="537" t="s">
        <v>736</v>
      </c>
      <c r="D1931" s="537">
        <v>2016</v>
      </c>
      <c r="E1931" s="1357" t="s">
        <v>24</v>
      </c>
      <c r="F1931" s="537" t="s">
        <v>101</v>
      </c>
      <c r="G1931" s="537" t="s">
        <v>753</v>
      </c>
      <c r="H1931" s="1358" t="s">
        <v>572</v>
      </c>
      <c r="I1931" s="537" t="s">
        <v>1389</v>
      </c>
      <c r="J1931" s="537" t="s">
        <v>1077</v>
      </c>
      <c r="K1931" s="369">
        <v>0</v>
      </c>
      <c r="L1931" s="369">
        <v>21</v>
      </c>
      <c r="M1931" s="369">
        <v>0</v>
      </c>
      <c r="N1931" s="1359">
        <f t="shared" si="30"/>
        <v>21</v>
      </c>
      <c r="O1931" s="1360"/>
      <c r="P1931" s="1361"/>
      <c r="Q1931" s="1361"/>
      <c r="R1931" s="1361"/>
      <c r="S1931" s="1361"/>
      <c r="T1931" s="1361"/>
      <c r="U1931" s="1361"/>
      <c r="V1931" s="1361"/>
      <c r="W1931" s="1361"/>
      <c r="X1931" s="1361"/>
      <c r="Y1931" s="1361"/>
      <c r="Z1931" s="1361"/>
      <c r="AA1931" s="1361"/>
      <c r="AB1931" s="1361"/>
      <c r="AC1931" s="1361"/>
      <c r="AD1931" s="1361"/>
      <c r="AE1931" s="1361"/>
      <c r="AF1931" s="1361"/>
      <c r="AG1931" s="1361"/>
      <c r="AH1931" s="1361"/>
      <c r="AI1931" s="1361"/>
      <c r="AJ1931" s="1361"/>
      <c r="AK1931" s="1361"/>
      <c r="AL1931" s="1361"/>
      <c r="AM1931" s="1361"/>
      <c r="AN1931" s="1361"/>
      <c r="AO1931" s="1361"/>
      <c r="AP1931" s="1361"/>
      <c r="AQ1931" s="1361"/>
      <c r="AR1931" s="1361"/>
      <c r="AS1931" s="1361"/>
      <c r="AT1931" s="1361"/>
      <c r="AU1931" s="1361"/>
      <c r="AV1931" s="1361"/>
      <c r="AW1931" s="1361"/>
      <c r="AX1931" s="1361"/>
      <c r="AY1931" s="1361"/>
      <c r="AZ1931" s="1361"/>
      <c r="BA1931" s="310"/>
      <c r="BB1931" s="310"/>
      <c r="BC1931" s="418"/>
      <c r="BD1931" s="418"/>
      <c r="BE1931" s="419"/>
      <c r="BF1931" s="419"/>
      <c r="BG1931" s="418"/>
      <c r="BH1931" s="418"/>
      <c r="BI1931" s="418"/>
      <c r="BJ1931" s="418"/>
      <c r="BK1931" s="418"/>
      <c r="BL1931" s="418"/>
      <c r="BM1931" s="192"/>
      <c r="BN1931" s="418"/>
      <c r="BO1931" s="418"/>
      <c r="BP1931" s="418"/>
      <c r="BQ1931" s="418"/>
      <c r="BR1931" s="418"/>
      <c r="BS1931" s="418"/>
      <c r="BT1931" s="418"/>
      <c r="BU1931" s="418"/>
      <c r="BV1931" s="418"/>
      <c r="BW1931" s="418"/>
      <c r="BX1931" s="418"/>
      <c r="BY1931" s="418"/>
      <c r="BZ1931" s="418"/>
      <c r="CA1931" s="418"/>
      <c r="CB1931" s="418"/>
      <c r="CC1931" s="418"/>
      <c r="CD1931" s="418"/>
      <c r="CE1931" s="418"/>
      <c r="CF1931" s="418"/>
      <c r="CG1931" s="418"/>
      <c r="CH1931" s="418"/>
    </row>
    <row r="1932" spans="1:86" s="1362" customFormat="1">
      <c r="A1932" s="537" t="s">
        <v>39</v>
      </c>
      <c r="B1932" s="537" t="s">
        <v>39</v>
      </c>
      <c r="C1932" s="537" t="s">
        <v>736</v>
      </c>
      <c r="D1932" s="537">
        <v>2016</v>
      </c>
      <c r="E1932" s="1357" t="s">
        <v>24</v>
      </c>
      <c r="F1932" s="537" t="s">
        <v>101</v>
      </c>
      <c r="G1932" s="537" t="s">
        <v>753</v>
      </c>
      <c r="H1932" s="1358" t="s">
        <v>574</v>
      </c>
      <c r="I1932" s="537" t="s">
        <v>1389</v>
      </c>
      <c r="J1932" s="537" t="s">
        <v>1077</v>
      </c>
      <c r="K1932" s="369">
        <v>0</v>
      </c>
      <c r="L1932" s="369">
        <v>1</v>
      </c>
      <c r="M1932" s="369">
        <v>0</v>
      </c>
      <c r="N1932" s="1359">
        <f t="shared" si="30"/>
        <v>1</v>
      </c>
      <c r="O1932" s="1360"/>
      <c r="P1932" s="1361"/>
      <c r="Q1932" s="1361"/>
      <c r="R1932" s="1361"/>
      <c r="S1932" s="1361"/>
      <c r="T1932" s="1361"/>
      <c r="U1932" s="1361"/>
      <c r="V1932" s="1361"/>
      <c r="W1932" s="1361"/>
      <c r="X1932" s="1361"/>
      <c r="Y1932" s="1361"/>
      <c r="Z1932" s="1361"/>
      <c r="AA1932" s="1361"/>
      <c r="AB1932" s="1361"/>
      <c r="AC1932" s="1361"/>
      <c r="AD1932" s="1361"/>
      <c r="AE1932" s="1361"/>
      <c r="AF1932" s="1361"/>
      <c r="AG1932" s="1361"/>
      <c r="AH1932" s="1361"/>
      <c r="AI1932" s="1361"/>
      <c r="AJ1932" s="1361"/>
      <c r="AK1932" s="1361"/>
      <c r="AL1932" s="1361"/>
      <c r="AM1932" s="1361"/>
      <c r="AN1932" s="1361"/>
      <c r="AO1932" s="1361"/>
      <c r="AP1932" s="1361"/>
      <c r="AQ1932" s="1361"/>
      <c r="AR1932" s="1361"/>
      <c r="AS1932" s="1361"/>
      <c r="AT1932" s="1361"/>
      <c r="AU1932" s="1361"/>
      <c r="AV1932" s="1361"/>
      <c r="AW1932" s="1361"/>
      <c r="AX1932" s="1361"/>
      <c r="AY1932" s="1361"/>
      <c r="AZ1932" s="1361"/>
      <c r="BA1932" s="310"/>
      <c r="BB1932" s="310"/>
      <c r="BC1932" s="418"/>
      <c r="BD1932" s="418"/>
      <c r="BE1932" s="419"/>
      <c r="BF1932" s="419"/>
      <c r="BG1932" s="418"/>
      <c r="BH1932" s="418"/>
      <c r="BI1932" s="418"/>
      <c r="BJ1932" s="418"/>
      <c r="BK1932" s="418"/>
      <c r="BL1932" s="418"/>
      <c r="BM1932" s="192"/>
      <c r="BN1932" s="418"/>
      <c r="BO1932" s="418"/>
      <c r="BP1932" s="418"/>
      <c r="BQ1932" s="418"/>
      <c r="BR1932" s="418"/>
      <c r="BS1932" s="418"/>
      <c r="BT1932" s="418"/>
      <c r="BU1932" s="418"/>
      <c r="BV1932" s="418"/>
      <c r="BW1932" s="418"/>
      <c r="BX1932" s="418"/>
      <c r="BY1932" s="418"/>
      <c r="BZ1932" s="418"/>
      <c r="CA1932" s="418"/>
      <c r="CB1932" s="418"/>
      <c r="CC1932" s="418"/>
      <c r="CD1932" s="418"/>
      <c r="CE1932" s="418"/>
      <c r="CF1932" s="418"/>
      <c r="CG1932" s="418"/>
      <c r="CH1932" s="418"/>
    </row>
    <row r="1933" spans="1:86" s="1362" customFormat="1">
      <c r="A1933" s="537" t="s">
        <v>39</v>
      </c>
      <c r="B1933" s="537" t="s">
        <v>39</v>
      </c>
      <c r="C1933" s="537" t="s">
        <v>736</v>
      </c>
      <c r="D1933" s="537">
        <v>2016</v>
      </c>
      <c r="E1933" s="1357" t="s">
        <v>24</v>
      </c>
      <c r="F1933" s="537" t="s">
        <v>101</v>
      </c>
      <c r="G1933" s="537" t="s">
        <v>753</v>
      </c>
      <c r="H1933" s="1358" t="s">
        <v>1940</v>
      </c>
      <c r="I1933" s="537" t="s">
        <v>1389</v>
      </c>
      <c r="J1933" s="537" t="s">
        <v>1077</v>
      </c>
      <c r="K1933" s="369">
        <v>0</v>
      </c>
      <c r="L1933" s="369">
        <v>4</v>
      </c>
      <c r="M1933" s="369">
        <v>0</v>
      </c>
      <c r="N1933" s="1359">
        <f t="shared" si="30"/>
        <v>4</v>
      </c>
      <c r="O1933" s="1360"/>
      <c r="P1933" s="1361"/>
      <c r="Q1933" s="1361"/>
      <c r="R1933" s="1361"/>
      <c r="S1933" s="1361"/>
      <c r="T1933" s="1361"/>
      <c r="U1933" s="1361"/>
      <c r="V1933" s="1361"/>
      <c r="W1933" s="1361"/>
      <c r="X1933" s="1361"/>
      <c r="Y1933" s="1361"/>
      <c r="Z1933" s="1361"/>
      <c r="AA1933" s="1361"/>
      <c r="AB1933" s="1361"/>
      <c r="AC1933" s="1361"/>
      <c r="AD1933" s="1361"/>
      <c r="AE1933" s="1361"/>
      <c r="AF1933" s="1361"/>
      <c r="AG1933" s="1361"/>
      <c r="AH1933" s="1361"/>
      <c r="AI1933" s="1361"/>
      <c r="AJ1933" s="1361"/>
      <c r="AK1933" s="1361"/>
      <c r="AL1933" s="1361"/>
      <c r="AM1933" s="1361"/>
      <c r="AN1933" s="1361"/>
      <c r="AO1933" s="1361"/>
      <c r="AP1933" s="1361"/>
      <c r="AQ1933" s="1361"/>
      <c r="AR1933" s="1361"/>
      <c r="AS1933" s="1361"/>
      <c r="AT1933" s="1361"/>
      <c r="AU1933" s="1361"/>
      <c r="AV1933" s="1361"/>
      <c r="AW1933" s="1361"/>
      <c r="AX1933" s="1361"/>
      <c r="AY1933" s="1361"/>
      <c r="AZ1933" s="1361"/>
      <c r="BA1933" s="310"/>
      <c r="BB1933" s="310"/>
      <c r="BC1933" s="418"/>
      <c r="BD1933" s="418"/>
      <c r="BE1933" s="419"/>
      <c r="BF1933" s="419"/>
      <c r="BG1933" s="418"/>
      <c r="BH1933" s="418"/>
      <c r="BI1933" s="418"/>
      <c r="BJ1933" s="418"/>
      <c r="BK1933" s="418"/>
      <c r="BL1933" s="418"/>
      <c r="BM1933" s="192"/>
      <c r="BN1933" s="418"/>
      <c r="BO1933" s="418"/>
      <c r="BP1933" s="418"/>
      <c r="BQ1933" s="418"/>
      <c r="BR1933" s="418"/>
      <c r="BS1933" s="418"/>
      <c r="BT1933" s="418"/>
      <c r="BU1933" s="418"/>
      <c r="BV1933" s="418"/>
      <c r="BW1933" s="418"/>
      <c r="BX1933" s="418"/>
      <c r="BY1933" s="418"/>
      <c r="BZ1933" s="418"/>
      <c r="CA1933" s="418"/>
      <c r="CB1933" s="418"/>
      <c r="CC1933" s="418"/>
      <c r="CD1933" s="418"/>
      <c r="CE1933" s="418"/>
      <c r="CF1933" s="418"/>
      <c r="CG1933" s="418"/>
      <c r="CH1933" s="418"/>
    </row>
    <row r="1934" spans="1:86" s="1362" customFormat="1">
      <c r="A1934" s="537" t="s">
        <v>39</v>
      </c>
      <c r="B1934" s="537" t="s">
        <v>39</v>
      </c>
      <c r="C1934" s="537" t="s">
        <v>736</v>
      </c>
      <c r="D1934" s="537">
        <v>2016</v>
      </c>
      <c r="E1934" s="1357" t="s">
        <v>24</v>
      </c>
      <c r="F1934" s="537" t="s">
        <v>101</v>
      </c>
      <c r="G1934" s="537" t="s">
        <v>753</v>
      </c>
      <c r="H1934" s="1358" t="s">
        <v>1149</v>
      </c>
      <c r="I1934" s="537" t="s">
        <v>1389</v>
      </c>
      <c r="J1934" s="537" t="s">
        <v>1077</v>
      </c>
      <c r="K1934" s="369">
        <v>0</v>
      </c>
      <c r="L1934" s="369">
        <v>136</v>
      </c>
      <c r="M1934" s="369">
        <v>0</v>
      </c>
      <c r="N1934" s="1359">
        <f t="shared" si="30"/>
        <v>136</v>
      </c>
      <c r="O1934" s="1360"/>
      <c r="P1934" s="1361"/>
      <c r="Q1934" s="1361"/>
      <c r="R1934" s="1361"/>
      <c r="S1934" s="1361"/>
      <c r="T1934" s="1361"/>
      <c r="U1934" s="1361"/>
      <c r="V1934" s="1361"/>
      <c r="W1934" s="1361"/>
      <c r="X1934" s="1361"/>
      <c r="Y1934" s="1361"/>
      <c r="Z1934" s="1361"/>
      <c r="AA1934" s="1361"/>
      <c r="AB1934" s="1361"/>
      <c r="AC1934" s="1361"/>
      <c r="AD1934" s="1361"/>
      <c r="AE1934" s="1361"/>
      <c r="AF1934" s="1361"/>
      <c r="AG1934" s="1361"/>
      <c r="AH1934" s="1361"/>
      <c r="AI1934" s="1361"/>
      <c r="AJ1934" s="1361"/>
      <c r="AK1934" s="1361"/>
      <c r="AL1934" s="1361"/>
      <c r="AM1934" s="1361"/>
      <c r="AN1934" s="1361"/>
      <c r="AO1934" s="1361"/>
      <c r="AP1934" s="1361"/>
      <c r="AQ1934" s="1361"/>
      <c r="AR1934" s="1361"/>
      <c r="AS1934" s="1361"/>
      <c r="AT1934" s="1361"/>
      <c r="AU1934" s="1361"/>
      <c r="AV1934" s="1361"/>
      <c r="AW1934" s="1361"/>
      <c r="AX1934" s="1361"/>
      <c r="AY1934" s="1361"/>
      <c r="AZ1934" s="1361"/>
      <c r="BA1934" s="310"/>
      <c r="BB1934" s="310"/>
      <c r="BC1934" s="418"/>
      <c r="BD1934" s="418"/>
      <c r="BE1934" s="419"/>
      <c r="BF1934" s="419"/>
      <c r="BG1934" s="418"/>
      <c r="BH1934" s="418"/>
      <c r="BI1934" s="418"/>
      <c r="BJ1934" s="418"/>
      <c r="BK1934" s="418"/>
      <c r="BL1934" s="418"/>
      <c r="BM1934" s="192"/>
      <c r="BN1934" s="418"/>
      <c r="BO1934" s="418"/>
      <c r="BP1934" s="418"/>
      <c r="BQ1934" s="418"/>
      <c r="BR1934" s="418"/>
      <c r="BS1934" s="418"/>
      <c r="BT1934" s="418"/>
      <c r="BU1934" s="418"/>
      <c r="BV1934" s="418"/>
      <c r="BW1934" s="418"/>
      <c r="BX1934" s="418"/>
      <c r="BY1934" s="418"/>
      <c r="BZ1934" s="418"/>
      <c r="CA1934" s="418"/>
      <c r="CB1934" s="418"/>
      <c r="CC1934" s="418"/>
      <c r="CD1934" s="418"/>
      <c r="CE1934" s="418"/>
      <c r="CF1934" s="418"/>
      <c r="CG1934" s="418"/>
      <c r="CH1934" s="418"/>
    </row>
    <row r="1935" spans="1:86" s="1362" customFormat="1">
      <c r="A1935" s="537" t="s">
        <v>39</v>
      </c>
      <c r="B1935" s="537" t="s">
        <v>39</v>
      </c>
      <c r="C1935" s="537" t="s">
        <v>736</v>
      </c>
      <c r="D1935" s="537">
        <v>2016</v>
      </c>
      <c r="E1935" s="1357" t="s">
        <v>24</v>
      </c>
      <c r="F1935" s="537" t="s">
        <v>101</v>
      </c>
      <c r="G1935" s="537" t="s">
        <v>753</v>
      </c>
      <c r="H1935" s="1358" t="s">
        <v>1125</v>
      </c>
      <c r="I1935" s="1348" t="s">
        <v>2095</v>
      </c>
      <c r="J1935" s="537" t="s">
        <v>1077</v>
      </c>
      <c r="K1935" s="369">
        <v>0</v>
      </c>
      <c r="L1935" s="369">
        <v>487</v>
      </c>
      <c r="M1935" s="369">
        <v>0</v>
      </c>
      <c r="N1935" s="1359">
        <f t="shared" si="30"/>
        <v>487</v>
      </c>
      <c r="O1935" s="1360"/>
      <c r="P1935" s="1361"/>
      <c r="Q1935" s="1361"/>
      <c r="R1935" s="1361"/>
      <c r="S1935" s="1361"/>
      <c r="T1935" s="1361"/>
      <c r="U1935" s="1361"/>
      <c r="V1935" s="1361"/>
      <c r="W1935" s="1361"/>
      <c r="X1935" s="1361"/>
      <c r="Y1935" s="1361"/>
      <c r="Z1935" s="1361"/>
      <c r="AA1935" s="1361"/>
      <c r="AB1935" s="1361"/>
      <c r="AC1935" s="1361"/>
      <c r="AD1935" s="1361"/>
      <c r="AE1935" s="1361"/>
      <c r="AF1935" s="1361"/>
      <c r="AG1935" s="1361"/>
      <c r="AH1935" s="1361"/>
      <c r="AI1935" s="1361"/>
      <c r="AJ1935" s="1361"/>
      <c r="AK1935" s="1361"/>
      <c r="AL1935" s="1361"/>
      <c r="AM1935" s="1361"/>
      <c r="AN1935" s="1361"/>
      <c r="AO1935" s="1361"/>
      <c r="AP1935" s="1361"/>
      <c r="AQ1935" s="1361"/>
      <c r="AR1935" s="1361"/>
      <c r="AS1935" s="1361"/>
      <c r="AT1935" s="1361"/>
      <c r="AU1935" s="1361"/>
      <c r="AV1935" s="1361"/>
      <c r="AW1935" s="1361"/>
      <c r="AX1935" s="1361"/>
      <c r="AY1935" s="1361"/>
      <c r="AZ1935" s="1361"/>
      <c r="BA1935" s="310"/>
      <c r="BB1935" s="310"/>
      <c r="BC1935" s="418"/>
      <c r="BD1935" s="418"/>
      <c r="BE1935" s="419"/>
      <c r="BF1935" s="419"/>
      <c r="BG1935" s="418"/>
      <c r="BH1935" s="418"/>
      <c r="BI1935" s="418"/>
      <c r="BJ1935" s="418"/>
      <c r="BK1935" s="418"/>
      <c r="BL1935" s="418"/>
      <c r="BM1935" s="192"/>
      <c r="BN1935" s="418"/>
      <c r="BO1935" s="418"/>
      <c r="BP1935" s="418"/>
      <c r="BQ1935" s="418"/>
      <c r="BR1935" s="418"/>
      <c r="BS1935" s="418"/>
      <c r="BT1935" s="418"/>
      <c r="BU1935" s="418"/>
      <c r="BV1935" s="418"/>
      <c r="BW1935" s="418"/>
      <c r="BX1935" s="418"/>
      <c r="BY1935" s="418"/>
      <c r="BZ1935" s="418"/>
      <c r="CA1935" s="418"/>
      <c r="CB1935" s="418"/>
      <c r="CC1935" s="418"/>
      <c r="CD1935" s="418"/>
      <c r="CE1935" s="418"/>
      <c r="CF1935" s="418"/>
      <c r="CG1935" s="418"/>
      <c r="CH1935" s="418"/>
    </row>
    <row r="1936" spans="1:86" s="1362" customFormat="1">
      <c r="A1936" s="537" t="s">
        <v>39</v>
      </c>
      <c r="B1936" s="537" t="s">
        <v>39</v>
      </c>
      <c r="C1936" s="537" t="s">
        <v>736</v>
      </c>
      <c r="D1936" s="537">
        <v>2016</v>
      </c>
      <c r="E1936" s="1357" t="s">
        <v>24</v>
      </c>
      <c r="F1936" s="537" t="s">
        <v>101</v>
      </c>
      <c r="G1936" s="537" t="s">
        <v>753</v>
      </c>
      <c r="H1936" s="1358" t="s">
        <v>592</v>
      </c>
      <c r="I1936" s="1348" t="s">
        <v>2095</v>
      </c>
      <c r="J1936" s="537" t="s">
        <v>1077</v>
      </c>
      <c r="K1936" s="369">
        <v>0</v>
      </c>
      <c r="L1936" s="369">
        <v>922</v>
      </c>
      <c r="M1936" s="369">
        <v>0</v>
      </c>
      <c r="N1936" s="1359">
        <f t="shared" si="30"/>
        <v>922</v>
      </c>
      <c r="O1936" s="1360"/>
      <c r="P1936" s="1361"/>
      <c r="Q1936" s="1361"/>
      <c r="R1936" s="1361"/>
      <c r="S1936" s="1361"/>
      <c r="T1936" s="1361"/>
      <c r="U1936" s="1361"/>
      <c r="V1936" s="1361"/>
      <c r="W1936" s="1361"/>
      <c r="X1936" s="1361"/>
      <c r="Y1936" s="1361"/>
      <c r="Z1936" s="1361"/>
      <c r="AA1936" s="1361"/>
      <c r="AB1936" s="1361"/>
      <c r="AC1936" s="1361"/>
      <c r="AD1936" s="1361"/>
      <c r="AE1936" s="1361"/>
      <c r="AF1936" s="1361"/>
      <c r="AG1936" s="1361"/>
      <c r="AH1936" s="1361"/>
      <c r="AI1936" s="1361"/>
      <c r="AJ1936" s="1361"/>
      <c r="AK1936" s="1361"/>
      <c r="AL1936" s="1361"/>
      <c r="AM1936" s="1361"/>
      <c r="AN1936" s="1361"/>
      <c r="AO1936" s="1361"/>
      <c r="AP1936" s="1361"/>
      <c r="AQ1936" s="1361"/>
      <c r="AR1936" s="1361"/>
      <c r="AS1936" s="1361"/>
      <c r="AT1936" s="1361"/>
      <c r="AU1936" s="1361"/>
      <c r="AV1936" s="1361"/>
      <c r="AW1936" s="1361"/>
      <c r="AX1936" s="1361"/>
      <c r="AY1936" s="1361"/>
      <c r="AZ1936" s="1361"/>
      <c r="BA1936" s="310"/>
      <c r="BB1936" s="310"/>
      <c r="BC1936" s="418"/>
      <c r="BD1936" s="418"/>
      <c r="BE1936" s="419"/>
      <c r="BF1936" s="419"/>
      <c r="BG1936" s="418"/>
      <c r="BH1936" s="418"/>
      <c r="BI1936" s="418"/>
      <c r="BJ1936" s="418"/>
      <c r="BK1936" s="418"/>
      <c r="BL1936" s="418"/>
      <c r="BM1936" s="192"/>
      <c r="BN1936" s="418"/>
      <c r="BO1936" s="418"/>
      <c r="BP1936" s="418"/>
      <c r="BQ1936" s="418"/>
      <c r="BR1936" s="418"/>
      <c r="BS1936" s="418"/>
      <c r="BT1936" s="418"/>
      <c r="BU1936" s="418"/>
      <c r="BV1936" s="418"/>
      <c r="BW1936" s="418"/>
      <c r="BX1936" s="418"/>
      <c r="BY1936" s="418"/>
      <c r="BZ1936" s="418"/>
      <c r="CA1936" s="418"/>
      <c r="CB1936" s="418"/>
      <c r="CC1936" s="418"/>
      <c r="CD1936" s="418"/>
      <c r="CE1936" s="418"/>
      <c r="CF1936" s="418"/>
      <c r="CG1936" s="418"/>
      <c r="CH1936" s="418"/>
    </row>
    <row r="1937" spans="1:86" s="1362" customFormat="1">
      <c r="A1937" s="537" t="s">
        <v>39</v>
      </c>
      <c r="B1937" s="537" t="s">
        <v>39</v>
      </c>
      <c r="C1937" s="537" t="s">
        <v>736</v>
      </c>
      <c r="D1937" s="537">
        <v>2016</v>
      </c>
      <c r="E1937" s="1357" t="s">
        <v>24</v>
      </c>
      <c r="F1937" s="537" t="s">
        <v>101</v>
      </c>
      <c r="G1937" s="537" t="s">
        <v>753</v>
      </c>
      <c r="H1937" s="1358" t="s">
        <v>1935</v>
      </c>
      <c r="I1937" s="537" t="s">
        <v>2797</v>
      </c>
      <c r="J1937" s="537" t="s">
        <v>1077</v>
      </c>
      <c r="K1937" s="369">
        <v>0</v>
      </c>
      <c r="L1937" s="369">
        <v>67</v>
      </c>
      <c r="M1937" s="369">
        <v>0</v>
      </c>
      <c r="N1937" s="1359">
        <f t="shared" si="30"/>
        <v>67</v>
      </c>
      <c r="O1937" s="1360"/>
      <c r="P1937" s="1361"/>
      <c r="Q1937" s="1361"/>
      <c r="R1937" s="1361"/>
      <c r="S1937" s="1361"/>
      <c r="T1937" s="1361"/>
      <c r="U1937" s="1361"/>
      <c r="V1937" s="1361"/>
      <c r="W1937" s="1361"/>
      <c r="X1937" s="1361"/>
      <c r="Y1937" s="1361"/>
      <c r="Z1937" s="1361"/>
      <c r="AA1937" s="1361"/>
      <c r="AB1937" s="1361"/>
      <c r="AC1937" s="1361"/>
      <c r="AD1937" s="1361"/>
      <c r="AE1937" s="1361"/>
      <c r="AF1937" s="1361"/>
      <c r="AG1937" s="1361"/>
      <c r="AH1937" s="1361"/>
      <c r="AI1937" s="1361"/>
      <c r="AJ1937" s="1361"/>
      <c r="AK1937" s="1361"/>
      <c r="AL1937" s="1361"/>
      <c r="AM1937" s="1361"/>
      <c r="AN1937" s="1361"/>
      <c r="AO1937" s="1361"/>
      <c r="AP1937" s="1361"/>
      <c r="AQ1937" s="1361"/>
      <c r="AR1937" s="1361"/>
      <c r="AS1937" s="1361"/>
      <c r="AT1937" s="1361"/>
      <c r="AU1937" s="1361"/>
      <c r="AV1937" s="1361"/>
      <c r="AW1937" s="1361"/>
      <c r="AX1937" s="1361"/>
      <c r="AY1937" s="1361"/>
      <c r="AZ1937" s="1361"/>
      <c r="BA1937" s="310"/>
      <c r="BB1937" s="310"/>
      <c r="BC1937" s="418"/>
      <c r="BD1937" s="418"/>
      <c r="BE1937" s="419"/>
      <c r="BF1937" s="419"/>
      <c r="BG1937" s="418"/>
      <c r="BH1937" s="418"/>
      <c r="BI1937" s="418"/>
      <c r="BJ1937" s="418"/>
      <c r="BK1937" s="418"/>
      <c r="BL1937" s="418"/>
      <c r="BM1937" s="192"/>
      <c r="BN1937" s="418"/>
      <c r="BO1937" s="418"/>
      <c r="BP1937" s="418"/>
      <c r="BQ1937" s="418"/>
      <c r="BR1937" s="418"/>
      <c r="BS1937" s="418"/>
      <c r="BT1937" s="418"/>
      <c r="BU1937" s="418"/>
      <c r="BV1937" s="418"/>
      <c r="BW1937" s="418"/>
      <c r="BX1937" s="418"/>
      <c r="BY1937" s="418"/>
      <c r="BZ1937" s="418"/>
      <c r="CA1937" s="418"/>
      <c r="CB1937" s="418"/>
      <c r="CC1937" s="418"/>
      <c r="CD1937" s="418"/>
      <c r="CE1937" s="418"/>
      <c r="CF1937" s="418"/>
      <c r="CG1937" s="418"/>
      <c r="CH1937" s="418"/>
    </row>
    <row r="1938" spans="1:86" s="1362" customFormat="1">
      <c r="A1938" s="537" t="s">
        <v>39</v>
      </c>
      <c r="B1938" s="537" t="s">
        <v>39</v>
      </c>
      <c r="C1938" s="537" t="s">
        <v>736</v>
      </c>
      <c r="D1938" s="537">
        <v>2016</v>
      </c>
      <c r="E1938" s="1357" t="s">
        <v>24</v>
      </c>
      <c r="F1938" s="537" t="s">
        <v>101</v>
      </c>
      <c r="G1938" s="537" t="s">
        <v>753</v>
      </c>
      <c r="H1938" s="1358" t="s">
        <v>1159</v>
      </c>
      <c r="I1938" s="537" t="s">
        <v>2797</v>
      </c>
      <c r="J1938" s="537" t="s">
        <v>1077</v>
      </c>
      <c r="K1938" s="369">
        <v>0</v>
      </c>
      <c r="L1938" s="369">
        <v>113</v>
      </c>
      <c r="M1938" s="369">
        <v>0</v>
      </c>
      <c r="N1938" s="1359">
        <f t="shared" si="30"/>
        <v>113</v>
      </c>
      <c r="O1938" s="1360"/>
      <c r="P1938" s="1361"/>
      <c r="Q1938" s="1361"/>
      <c r="R1938" s="1361"/>
      <c r="S1938" s="1361"/>
      <c r="T1938" s="1361"/>
      <c r="U1938" s="1361"/>
      <c r="V1938" s="1361"/>
      <c r="W1938" s="1361"/>
      <c r="X1938" s="1361"/>
      <c r="Y1938" s="1361"/>
      <c r="Z1938" s="1361"/>
      <c r="AA1938" s="1361"/>
      <c r="AB1938" s="1361"/>
      <c r="AC1938" s="1361"/>
      <c r="AD1938" s="1361"/>
      <c r="AE1938" s="1361"/>
      <c r="AF1938" s="1361"/>
      <c r="AG1938" s="1361"/>
      <c r="AH1938" s="1361"/>
      <c r="AI1938" s="1361"/>
      <c r="AJ1938" s="1361"/>
      <c r="AK1938" s="1361"/>
      <c r="AL1938" s="1361"/>
      <c r="AM1938" s="1361"/>
      <c r="AN1938" s="1361"/>
      <c r="AO1938" s="1361"/>
      <c r="AP1938" s="1361"/>
      <c r="AQ1938" s="1361"/>
      <c r="AR1938" s="1361"/>
      <c r="AS1938" s="1361"/>
      <c r="AT1938" s="1361"/>
      <c r="AU1938" s="1361"/>
      <c r="AV1938" s="1361"/>
      <c r="AW1938" s="1361"/>
      <c r="AX1938" s="1361"/>
      <c r="AY1938" s="1361"/>
      <c r="AZ1938" s="1361"/>
      <c r="BA1938" s="310"/>
      <c r="BB1938" s="310"/>
      <c r="BC1938" s="418"/>
      <c r="BD1938" s="418"/>
      <c r="BE1938" s="419"/>
      <c r="BF1938" s="419"/>
      <c r="BG1938" s="418"/>
      <c r="BH1938" s="418"/>
      <c r="BI1938" s="418"/>
      <c r="BJ1938" s="418"/>
      <c r="BK1938" s="418"/>
      <c r="BL1938" s="418"/>
      <c r="BM1938" s="192"/>
      <c r="BN1938" s="418"/>
      <c r="BO1938" s="418"/>
      <c r="BP1938" s="418"/>
      <c r="BQ1938" s="418"/>
      <c r="BR1938" s="418"/>
      <c r="BS1938" s="418"/>
      <c r="BT1938" s="418"/>
      <c r="BU1938" s="418"/>
      <c r="BV1938" s="418"/>
      <c r="BW1938" s="418"/>
      <c r="BX1938" s="418"/>
      <c r="BY1938" s="418"/>
      <c r="BZ1938" s="418"/>
      <c r="CA1938" s="418"/>
      <c r="CB1938" s="418"/>
      <c r="CC1938" s="418"/>
      <c r="CD1938" s="418"/>
      <c r="CE1938" s="418"/>
      <c r="CF1938" s="418"/>
      <c r="CG1938" s="418"/>
      <c r="CH1938" s="418"/>
    </row>
    <row r="1939" spans="1:86" s="1362" customFormat="1">
      <c r="A1939" s="537" t="s">
        <v>39</v>
      </c>
      <c r="B1939" s="537" t="s">
        <v>39</v>
      </c>
      <c r="C1939" s="537" t="s">
        <v>736</v>
      </c>
      <c r="D1939" s="537">
        <v>2016</v>
      </c>
      <c r="E1939" s="1357" t="s">
        <v>24</v>
      </c>
      <c r="F1939" s="537" t="s">
        <v>101</v>
      </c>
      <c r="G1939" s="537" t="s">
        <v>753</v>
      </c>
      <c r="H1939" s="1358" t="s">
        <v>1126</v>
      </c>
      <c r="I1939" s="537" t="s">
        <v>2797</v>
      </c>
      <c r="J1939" s="537" t="s">
        <v>1077</v>
      </c>
      <c r="K1939" s="369">
        <v>0</v>
      </c>
      <c r="L1939" s="369">
        <v>71</v>
      </c>
      <c r="M1939" s="369">
        <v>0</v>
      </c>
      <c r="N1939" s="1359">
        <f t="shared" si="30"/>
        <v>71</v>
      </c>
      <c r="O1939" s="1360"/>
      <c r="P1939" s="1361"/>
      <c r="Q1939" s="1361"/>
      <c r="R1939" s="1361"/>
      <c r="S1939" s="1361"/>
      <c r="T1939" s="1361"/>
      <c r="U1939" s="1361"/>
      <c r="V1939" s="1361"/>
      <c r="W1939" s="1361"/>
      <c r="X1939" s="1361"/>
      <c r="Y1939" s="1361"/>
      <c r="Z1939" s="1361"/>
      <c r="AA1939" s="1361"/>
      <c r="AB1939" s="1361"/>
      <c r="AC1939" s="1361"/>
      <c r="AD1939" s="1361"/>
      <c r="AE1939" s="1361"/>
      <c r="AF1939" s="1361"/>
      <c r="AG1939" s="1361"/>
      <c r="AH1939" s="1361"/>
      <c r="AI1939" s="1361"/>
      <c r="AJ1939" s="1361"/>
      <c r="AK1939" s="1361"/>
      <c r="AL1939" s="1361"/>
      <c r="AM1939" s="1361"/>
      <c r="AN1939" s="1361"/>
      <c r="AO1939" s="1361"/>
      <c r="AP1939" s="1361"/>
      <c r="AQ1939" s="1361"/>
      <c r="AR1939" s="1361"/>
      <c r="AS1939" s="1361"/>
      <c r="AT1939" s="1361"/>
      <c r="AU1939" s="1361"/>
      <c r="AV1939" s="1361"/>
      <c r="AW1939" s="1361"/>
      <c r="AX1939" s="1361"/>
      <c r="AY1939" s="1361"/>
      <c r="AZ1939" s="1361"/>
      <c r="BA1939" s="310"/>
      <c r="BB1939" s="310"/>
      <c r="BC1939" s="418"/>
      <c r="BD1939" s="418"/>
      <c r="BE1939" s="419"/>
      <c r="BF1939" s="419"/>
      <c r="BG1939" s="418"/>
      <c r="BH1939" s="418"/>
      <c r="BI1939" s="418"/>
      <c r="BJ1939" s="418"/>
      <c r="BK1939" s="418"/>
      <c r="BL1939" s="418"/>
      <c r="BM1939" s="192"/>
      <c r="BN1939" s="418"/>
      <c r="BO1939" s="418"/>
      <c r="BP1939" s="418"/>
      <c r="BQ1939" s="418"/>
      <c r="BR1939" s="418"/>
      <c r="BS1939" s="418"/>
      <c r="BT1939" s="418"/>
      <c r="BU1939" s="418"/>
      <c r="BV1939" s="418"/>
      <c r="BW1939" s="418"/>
      <c r="BX1939" s="418"/>
      <c r="BY1939" s="418"/>
      <c r="BZ1939" s="418"/>
      <c r="CA1939" s="418"/>
      <c r="CB1939" s="418"/>
      <c r="CC1939" s="418"/>
      <c r="CD1939" s="418"/>
      <c r="CE1939" s="418"/>
      <c r="CF1939" s="418"/>
      <c r="CG1939" s="418"/>
      <c r="CH1939" s="418"/>
    </row>
    <row r="1940" spans="1:86" s="1362" customFormat="1">
      <c r="A1940" s="537" t="s">
        <v>39</v>
      </c>
      <c r="B1940" s="537" t="s">
        <v>39</v>
      </c>
      <c r="C1940" s="537" t="s">
        <v>736</v>
      </c>
      <c r="D1940" s="537">
        <v>2016</v>
      </c>
      <c r="E1940" s="1357" t="s">
        <v>24</v>
      </c>
      <c r="F1940" s="537" t="s">
        <v>101</v>
      </c>
      <c r="G1940" s="537" t="s">
        <v>753</v>
      </c>
      <c r="H1940" s="1358" t="s">
        <v>1152</v>
      </c>
      <c r="I1940" s="537" t="s">
        <v>2797</v>
      </c>
      <c r="J1940" s="537" t="s">
        <v>1077</v>
      </c>
      <c r="K1940" s="369">
        <v>0</v>
      </c>
      <c r="L1940" s="369">
        <v>26</v>
      </c>
      <c r="M1940" s="369">
        <v>0</v>
      </c>
      <c r="N1940" s="1359">
        <f t="shared" si="30"/>
        <v>26</v>
      </c>
      <c r="O1940" s="1360"/>
      <c r="P1940" s="1361"/>
      <c r="Q1940" s="1361"/>
      <c r="R1940" s="1361"/>
      <c r="S1940" s="1361"/>
      <c r="T1940" s="1361"/>
      <c r="U1940" s="1361"/>
      <c r="V1940" s="1361"/>
      <c r="W1940" s="1361"/>
      <c r="X1940" s="1361"/>
      <c r="Y1940" s="1361"/>
      <c r="Z1940" s="1361"/>
      <c r="AA1940" s="1361"/>
      <c r="AB1940" s="1361"/>
      <c r="AC1940" s="1361"/>
      <c r="AD1940" s="1361"/>
      <c r="AE1940" s="1361"/>
      <c r="AF1940" s="1361"/>
      <c r="AG1940" s="1361"/>
      <c r="AH1940" s="1361"/>
      <c r="AI1940" s="1361"/>
      <c r="AJ1940" s="1361"/>
      <c r="AK1940" s="1361"/>
      <c r="AL1940" s="1361"/>
      <c r="AM1940" s="1361"/>
      <c r="AN1940" s="1361"/>
      <c r="AO1940" s="1361"/>
      <c r="AP1940" s="1361"/>
      <c r="AQ1940" s="1361"/>
      <c r="AR1940" s="1361"/>
      <c r="AS1940" s="1361"/>
      <c r="AT1940" s="1361"/>
      <c r="AU1940" s="1361"/>
      <c r="AV1940" s="1361"/>
      <c r="AW1940" s="1361"/>
      <c r="AX1940" s="1361"/>
      <c r="AY1940" s="1361"/>
      <c r="AZ1940" s="1361"/>
      <c r="BA1940" s="310"/>
      <c r="BB1940" s="310"/>
      <c r="BC1940" s="418"/>
      <c r="BD1940" s="418"/>
      <c r="BE1940" s="419"/>
      <c r="BF1940" s="419"/>
      <c r="BG1940" s="418"/>
      <c r="BH1940" s="418"/>
      <c r="BI1940" s="418"/>
      <c r="BJ1940" s="418"/>
      <c r="BK1940" s="418"/>
      <c r="BL1940" s="418"/>
      <c r="BM1940" s="192"/>
      <c r="BN1940" s="418"/>
      <c r="BO1940" s="418"/>
      <c r="BP1940" s="418"/>
      <c r="BQ1940" s="418"/>
      <c r="BR1940" s="418"/>
      <c r="BS1940" s="418"/>
      <c r="BT1940" s="418"/>
      <c r="BU1940" s="418"/>
      <c r="BV1940" s="418"/>
      <c r="BW1940" s="418"/>
      <c r="BX1940" s="418"/>
      <c r="BY1940" s="418"/>
      <c r="BZ1940" s="418"/>
      <c r="CA1940" s="418"/>
      <c r="CB1940" s="418"/>
      <c r="CC1940" s="418"/>
      <c r="CD1940" s="418"/>
      <c r="CE1940" s="418"/>
      <c r="CF1940" s="418"/>
      <c r="CG1940" s="418"/>
      <c r="CH1940" s="418"/>
    </row>
    <row r="1941" spans="1:86" s="1362" customFormat="1">
      <c r="A1941" s="537" t="s">
        <v>39</v>
      </c>
      <c r="B1941" s="537" t="s">
        <v>39</v>
      </c>
      <c r="C1941" s="537" t="s">
        <v>736</v>
      </c>
      <c r="D1941" s="537">
        <v>2016</v>
      </c>
      <c r="E1941" s="1357" t="s">
        <v>24</v>
      </c>
      <c r="F1941" s="537" t="s">
        <v>101</v>
      </c>
      <c r="G1941" s="537" t="s">
        <v>753</v>
      </c>
      <c r="H1941" s="1358" t="s">
        <v>1127</v>
      </c>
      <c r="I1941" s="537" t="s">
        <v>2797</v>
      </c>
      <c r="J1941" s="537" t="s">
        <v>1077</v>
      </c>
      <c r="K1941" s="369">
        <v>0</v>
      </c>
      <c r="L1941" s="369">
        <v>16</v>
      </c>
      <c r="M1941" s="369">
        <v>0</v>
      </c>
      <c r="N1941" s="1359">
        <f t="shared" si="30"/>
        <v>16</v>
      </c>
      <c r="O1941" s="1360"/>
      <c r="P1941" s="1361"/>
      <c r="Q1941" s="1361"/>
      <c r="R1941" s="1361"/>
      <c r="S1941" s="1361"/>
      <c r="T1941" s="1361"/>
      <c r="U1941" s="1361"/>
      <c r="V1941" s="1361"/>
      <c r="W1941" s="1361"/>
      <c r="X1941" s="1361"/>
      <c r="Y1941" s="1361"/>
      <c r="Z1941" s="1361"/>
      <c r="AA1941" s="1361"/>
      <c r="AB1941" s="1361"/>
      <c r="AC1941" s="1361"/>
      <c r="AD1941" s="1361"/>
      <c r="AE1941" s="1361"/>
      <c r="AF1941" s="1361"/>
      <c r="AG1941" s="1361"/>
      <c r="AH1941" s="1361"/>
      <c r="AI1941" s="1361"/>
      <c r="AJ1941" s="1361"/>
      <c r="AK1941" s="1361"/>
      <c r="AL1941" s="1361"/>
      <c r="AM1941" s="1361"/>
      <c r="AN1941" s="1361"/>
      <c r="AO1941" s="1361"/>
      <c r="AP1941" s="1361"/>
      <c r="AQ1941" s="1361"/>
      <c r="AR1941" s="1361"/>
      <c r="AS1941" s="1361"/>
      <c r="AT1941" s="1361"/>
      <c r="AU1941" s="1361"/>
      <c r="AV1941" s="1361"/>
      <c r="AW1941" s="1361"/>
      <c r="AX1941" s="1361"/>
      <c r="AY1941" s="1361"/>
      <c r="AZ1941" s="1361"/>
      <c r="BA1941" s="310"/>
      <c r="BB1941" s="310"/>
      <c r="BC1941" s="418"/>
      <c r="BD1941" s="418"/>
      <c r="BE1941" s="419"/>
      <c r="BF1941" s="419"/>
      <c r="BG1941" s="418"/>
      <c r="BH1941" s="418"/>
      <c r="BI1941" s="418"/>
      <c r="BJ1941" s="418"/>
      <c r="BK1941" s="418"/>
      <c r="BL1941" s="418"/>
      <c r="BM1941" s="192"/>
      <c r="BN1941" s="418"/>
      <c r="BO1941" s="418"/>
      <c r="BP1941" s="418"/>
      <c r="BQ1941" s="418"/>
      <c r="BR1941" s="418"/>
      <c r="BS1941" s="418"/>
      <c r="BT1941" s="418"/>
      <c r="BU1941" s="418"/>
      <c r="BV1941" s="418"/>
      <c r="BW1941" s="418"/>
      <c r="BX1941" s="418"/>
      <c r="BY1941" s="418"/>
      <c r="BZ1941" s="418"/>
      <c r="CA1941" s="418"/>
      <c r="CB1941" s="418"/>
      <c r="CC1941" s="418"/>
      <c r="CD1941" s="418"/>
      <c r="CE1941" s="418"/>
      <c r="CF1941" s="418"/>
      <c r="CG1941" s="418"/>
      <c r="CH1941" s="418"/>
    </row>
    <row r="1942" spans="1:86" s="1362" customFormat="1">
      <c r="A1942" s="537" t="s">
        <v>39</v>
      </c>
      <c r="B1942" s="537" t="s">
        <v>39</v>
      </c>
      <c r="C1942" s="537" t="s">
        <v>736</v>
      </c>
      <c r="D1942" s="537">
        <v>2016</v>
      </c>
      <c r="E1942" s="1357" t="s">
        <v>24</v>
      </c>
      <c r="F1942" s="537" t="s">
        <v>101</v>
      </c>
      <c r="G1942" s="537" t="s">
        <v>753</v>
      </c>
      <c r="H1942" s="1358" t="s">
        <v>594</v>
      </c>
      <c r="I1942" s="537" t="s">
        <v>1389</v>
      </c>
      <c r="J1942" s="537" t="s">
        <v>1077</v>
      </c>
      <c r="K1942" s="369">
        <v>0</v>
      </c>
      <c r="L1942" s="369">
        <v>854</v>
      </c>
      <c r="M1942" s="369">
        <v>0</v>
      </c>
      <c r="N1942" s="1359">
        <f t="shared" si="30"/>
        <v>854</v>
      </c>
      <c r="O1942" s="1360"/>
      <c r="P1942" s="1361"/>
      <c r="Q1942" s="1361"/>
      <c r="R1942" s="1361"/>
      <c r="S1942" s="1361"/>
      <c r="T1942" s="1361"/>
      <c r="U1942" s="1361"/>
      <c r="V1942" s="1361"/>
      <c r="W1942" s="1361"/>
      <c r="X1942" s="1361"/>
      <c r="Y1942" s="1361"/>
      <c r="Z1942" s="1361"/>
      <c r="AA1942" s="1361"/>
      <c r="AB1942" s="1361"/>
      <c r="AC1942" s="1361"/>
      <c r="AD1942" s="1361"/>
      <c r="AE1942" s="1361"/>
      <c r="AF1942" s="1361"/>
      <c r="AG1942" s="1361"/>
      <c r="AH1942" s="1361"/>
      <c r="AI1942" s="1361"/>
      <c r="AJ1942" s="1361"/>
      <c r="AK1942" s="1361"/>
      <c r="AL1942" s="1361"/>
      <c r="AM1942" s="1361"/>
      <c r="AN1942" s="1361"/>
      <c r="AO1942" s="1361"/>
      <c r="AP1942" s="1361"/>
      <c r="AQ1942" s="1361"/>
      <c r="AR1942" s="1361"/>
      <c r="AS1942" s="1361"/>
      <c r="AT1942" s="1361"/>
      <c r="AU1942" s="1361"/>
      <c r="AV1942" s="1361"/>
      <c r="AW1942" s="1361"/>
      <c r="AX1942" s="1361"/>
      <c r="AY1942" s="1361"/>
      <c r="AZ1942" s="1361"/>
      <c r="BA1942" s="310"/>
      <c r="BB1942" s="310"/>
      <c r="BC1942" s="418"/>
      <c r="BD1942" s="418"/>
      <c r="BE1942" s="419"/>
      <c r="BF1942" s="419"/>
      <c r="BG1942" s="418"/>
      <c r="BH1942" s="418"/>
      <c r="BI1942" s="418"/>
      <c r="BJ1942" s="418"/>
      <c r="BK1942" s="418"/>
      <c r="BL1942" s="418"/>
      <c r="BM1942" s="192"/>
      <c r="BN1942" s="418"/>
      <c r="BO1942" s="418"/>
      <c r="BP1942" s="418"/>
      <c r="BQ1942" s="418"/>
      <c r="BR1942" s="418"/>
      <c r="BS1942" s="418"/>
      <c r="BT1942" s="418"/>
      <c r="BU1942" s="418"/>
      <c r="BV1942" s="418"/>
      <c r="BW1942" s="418"/>
      <c r="BX1942" s="418"/>
      <c r="BY1942" s="418"/>
      <c r="BZ1942" s="418"/>
      <c r="CA1942" s="418"/>
      <c r="CB1942" s="418"/>
      <c r="CC1942" s="418"/>
      <c r="CD1942" s="418"/>
      <c r="CE1942" s="418"/>
      <c r="CF1942" s="418"/>
      <c r="CG1942" s="418"/>
      <c r="CH1942" s="418"/>
    </row>
    <row r="1943" spans="1:86" s="1362" customFormat="1">
      <c r="A1943" s="537" t="s">
        <v>39</v>
      </c>
      <c r="B1943" s="537" t="s">
        <v>39</v>
      </c>
      <c r="C1943" s="537" t="s">
        <v>736</v>
      </c>
      <c r="D1943" s="537">
        <v>2016</v>
      </c>
      <c r="E1943" s="1357" t="s">
        <v>24</v>
      </c>
      <c r="F1943" s="537" t="s">
        <v>101</v>
      </c>
      <c r="G1943" s="537" t="s">
        <v>753</v>
      </c>
      <c r="H1943" s="1358" t="s">
        <v>599</v>
      </c>
      <c r="I1943" s="1348" t="s">
        <v>2095</v>
      </c>
      <c r="J1943" s="537" t="s">
        <v>1077</v>
      </c>
      <c r="K1943" s="369">
        <v>0</v>
      </c>
      <c r="L1943" s="369">
        <v>3643</v>
      </c>
      <c r="M1943" s="369">
        <v>0</v>
      </c>
      <c r="N1943" s="1359">
        <f t="shared" si="30"/>
        <v>3643</v>
      </c>
      <c r="O1943" s="1360"/>
      <c r="P1943" s="1361"/>
      <c r="Q1943" s="1361"/>
      <c r="R1943" s="1361"/>
      <c r="S1943" s="1361"/>
      <c r="T1943" s="1361"/>
      <c r="U1943" s="1361"/>
      <c r="V1943" s="1361"/>
      <c r="W1943" s="1361"/>
      <c r="X1943" s="1361"/>
      <c r="Y1943" s="1361"/>
      <c r="Z1943" s="1361"/>
      <c r="AA1943" s="1361"/>
      <c r="AB1943" s="1361"/>
      <c r="AC1943" s="1361"/>
      <c r="AD1943" s="1361"/>
      <c r="AE1943" s="1361"/>
      <c r="AF1943" s="1361"/>
      <c r="AG1943" s="1361"/>
      <c r="AH1943" s="1361"/>
      <c r="AI1943" s="1361"/>
      <c r="AJ1943" s="1361"/>
      <c r="AK1943" s="1361"/>
      <c r="AL1943" s="1361"/>
      <c r="AM1943" s="1361"/>
      <c r="AN1943" s="1361"/>
      <c r="AO1943" s="1361"/>
      <c r="AP1943" s="1361"/>
      <c r="AQ1943" s="1361"/>
      <c r="AR1943" s="1361"/>
      <c r="AS1943" s="1361"/>
      <c r="AT1943" s="1361"/>
      <c r="AU1943" s="1361"/>
      <c r="AV1943" s="1361"/>
      <c r="AW1943" s="1361"/>
      <c r="AX1943" s="1361"/>
      <c r="AY1943" s="1361"/>
      <c r="AZ1943" s="1361"/>
      <c r="BA1943" s="310"/>
      <c r="BB1943" s="310"/>
      <c r="BC1943" s="418"/>
      <c r="BD1943" s="418"/>
      <c r="BE1943" s="419"/>
      <c r="BF1943" s="419"/>
      <c r="BG1943" s="418"/>
      <c r="BH1943" s="418"/>
      <c r="BI1943" s="418"/>
      <c r="BJ1943" s="418"/>
      <c r="BK1943" s="418"/>
      <c r="BL1943" s="418"/>
      <c r="BM1943" s="192"/>
      <c r="BN1943" s="418"/>
      <c r="BO1943" s="418"/>
      <c r="BP1943" s="418"/>
      <c r="BQ1943" s="418"/>
      <c r="BR1943" s="418"/>
      <c r="BS1943" s="418"/>
      <c r="BT1943" s="418"/>
      <c r="BU1943" s="418"/>
      <c r="BV1943" s="418"/>
      <c r="BW1943" s="418"/>
      <c r="BX1943" s="418"/>
      <c r="BY1943" s="418"/>
      <c r="BZ1943" s="418"/>
      <c r="CA1943" s="418"/>
      <c r="CB1943" s="418"/>
      <c r="CC1943" s="418"/>
      <c r="CD1943" s="418"/>
      <c r="CE1943" s="418"/>
      <c r="CF1943" s="418"/>
      <c r="CG1943" s="418"/>
      <c r="CH1943" s="418"/>
    </row>
    <row r="1944" spans="1:86" s="1362" customFormat="1">
      <c r="A1944" s="537" t="s">
        <v>39</v>
      </c>
      <c r="B1944" s="537" t="s">
        <v>39</v>
      </c>
      <c r="C1944" s="537" t="s">
        <v>736</v>
      </c>
      <c r="D1944" s="537">
        <v>2016</v>
      </c>
      <c r="E1944" s="1357" t="s">
        <v>24</v>
      </c>
      <c r="F1944" s="537" t="s">
        <v>101</v>
      </c>
      <c r="G1944" s="537" t="s">
        <v>753</v>
      </c>
      <c r="H1944" s="1358" t="s">
        <v>83</v>
      </c>
      <c r="I1944" s="537" t="s">
        <v>1389</v>
      </c>
      <c r="J1944" s="537" t="s">
        <v>1077</v>
      </c>
      <c r="K1944" s="369">
        <v>0</v>
      </c>
      <c r="L1944" s="369">
        <v>2</v>
      </c>
      <c r="M1944" s="369">
        <v>0</v>
      </c>
      <c r="N1944" s="1359">
        <f t="shared" si="30"/>
        <v>2</v>
      </c>
      <c r="O1944" s="1360"/>
      <c r="P1944" s="1361"/>
      <c r="Q1944" s="1361"/>
      <c r="R1944" s="1361"/>
      <c r="S1944" s="1361"/>
      <c r="T1944" s="1361"/>
      <c r="U1944" s="1361"/>
      <c r="V1944" s="1361"/>
      <c r="W1944" s="1361"/>
      <c r="X1944" s="1361"/>
      <c r="Y1944" s="1361"/>
      <c r="Z1944" s="1361"/>
      <c r="AA1944" s="1361"/>
      <c r="AB1944" s="1361"/>
      <c r="AC1944" s="1361"/>
      <c r="AD1944" s="1361"/>
      <c r="AE1944" s="1361"/>
      <c r="AF1944" s="1361"/>
      <c r="AG1944" s="1361"/>
      <c r="AH1944" s="1361"/>
      <c r="AI1944" s="1361"/>
      <c r="AJ1944" s="1361"/>
      <c r="AK1944" s="1361"/>
      <c r="AL1944" s="1361"/>
      <c r="AM1944" s="1361"/>
      <c r="AN1944" s="1361"/>
      <c r="AO1944" s="1361"/>
      <c r="AP1944" s="1361"/>
      <c r="AQ1944" s="1361"/>
      <c r="AR1944" s="1361"/>
      <c r="AS1944" s="1361"/>
      <c r="AT1944" s="1361"/>
      <c r="AU1944" s="1361"/>
      <c r="AV1944" s="1361"/>
      <c r="AW1944" s="1361"/>
      <c r="AX1944" s="1361"/>
      <c r="AY1944" s="1361"/>
      <c r="AZ1944" s="1361"/>
      <c r="BA1944" s="310"/>
      <c r="BB1944" s="310"/>
      <c r="BC1944" s="418"/>
      <c r="BD1944" s="418"/>
      <c r="BE1944" s="419"/>
      <c r="BF1944" s="419"/>
      <c r="BG1944" s="418"/>
      <c r="BH1944" s="418"/>
      <c r="BI1944" s="418"/>
      <c r="BJ1944" s="418"/>
      <c r="BK1944" s="418"/>
      <c r="BL1944" s="418"/>
      <c r="BM1944" s="192"/>
      <c r="BN1944" s="418"/>
      <c r="BO1944" s="418"/>
      <c r="BP1944" s="418"/>
      <c r="BQ1944" s="418"/>
      <c r="BR1944" s="418"/>
      <c r="BS1944" s="418"/>
      <c r="BT1944" s="418"/>
      <c r="BU1944" s="418"/>
      <c r="BV1944" s="418"/>
      <c r="BW1944" s="418"/>
      <c r="BX1944" s="418"/>
      <c r="BY1944" s="418"/>
      <c r="BZ1944" s="418"/>
      <c r="CA1944" s="418"/>
      <c r="CB1944" s="418"/>
      <c r="CC1944" s="418"/>
      <c r="CD1944" s="418"/>
      <c r="CE1944" s="418"/>
      <c r="CF1944" s="418"/>
      <c r="CG1944" s="418"/>
      <c r="CH1944" s="418"/>
    </row>
    <row r="1945" spans="1:86" s="1362" customFormat="1">
      <c r="A1945" s="537" t="s">
        <v>39</v>
      </c>
      <c r="B1945" s="537" t="s">
        <v>39</v>
      </c>
      <c r="C1945" s="537" t="s">
        <v>736</v>
      </c>
      <c r="D1945" s="537">
        <v>2016</v>
      </c>
      <c r="E1945" s="1357" t="s">
        <v>24</v>
      </c>
      <c r="F1945" s="537" t="s">
        <v>101</v>
      </c>
      <c r="G1945" s="537" t="s">
        <v>753</v>
      </c>
      <c r="H1945" s="1358" t="s">
        <v>602</v>
      </c>
      <c r="I1945" s="1348" t="s">
        <v>2095</v>
      </c>
      <c r="J1945" s="537" t="s">
        <v>1077</v>
      </c>
      <c r="K1945" s="369">
        <v>0</v>
      </c>
      <c r="L1945" s="369">
        <v>824</v>
      </c>
      <c r="M1945" s="369">
        <v>0</v>
      </c>
      <c r="N1945" s="1359">
        <f t="shared" si="30"/>
        <v>824</v>
      </c>
      <c r="O1945" s="1360"/>
      <c r="P1945" s="1361"/>
      <c r="Q1945" s="1361"/>
      <c r="R1945" s="1361"/>
      <c r="S1945" s="1361"/>
      <c r="T1945" s="1361"/>
      <c r="U1945" s="1361"/>
      <c r="V1945" s="1361"/>
      <c r="W1945" s="1361"/>
      <c r="X1945" s="1361"/>
      <c r="Y1945" s="1361"/>
      <c r="Z1945" s="1361"/>
      <c r="AA1945" s="1361"/>
      <c r="AB1945" s="1361"/>
      <c r="AC1945" s="1361"/>
      <c r="AD1945" s="1361"/>
      <c r="AE1945" s="1361"/>
      <c r="AF1945" s="1361"/>
      <c r="AG1945" s="1361"/>
      <c r="AH1945" s="1361"/>
      <c r="AI1945" s="1361"/>
      <c r="AJ1945" s="1361"/>
      <c r="AK1945" s="1361"/>
      <c r="AL1945" s="1361"/>
      <c r="AM1945" s="1361"/>
      <c r="AN1945" s="1361"/>
      <c r="AO1945" s="1361"/>
      <c r="AP1945" s="1361"/>
      <c r="AQ1945" s="1361"/>
      <c r="AR1945" s="1361"/>
      <c r="AS1945" s="1361"/>
      <c r="AT1945" s="1361"/>
      <c r="AU1945" s="1361"/>
      <c r="AV1945" s="1361"/>
      <c r="AW1945" s="1361"/>
      <c r="AX1945" s="1361"/>
      <c r="AY1945" s="1361"/>
      <c r="AZ1945" s="1361"/>
      <c r="BA1945" s="310"/>
      <c r="BB1945" s="310"/>
      <c r="BC1945" s="418"/>
      <c r="BD1945" s="418"/>
      <c r="BE1945" s="419"/>
      <c r="BF1945" s="419"/>
      <c r="BG1945" s="418"/>
      <c r="BH1945" s="418"/>
      <c r="BI1945" s="418"/>
      <c r="BJ1945" s="418"/>
      <c r="BK1945" s="418"/>
      <c r="BL1945" s="418"/>
      <c r="BM1945" s="192"/>
      <c r="BN1945" s="418"/>
      <c r="BO1945" s="418"/>
      <c r="BP1945" s="418"/>
      <c r="BQ1945" s="418"/>
      <c r="BR1945" s="418"/>
      <c r="BS1945" s="418"/>
      <c r="BT1945" s="418"/>
      <c r="BU1945" s="418"/>
      <c r="BV1945" s="418"/>
      <c r="BW1945" s="418"/>
      <c r="BX1945" s="418"/>
      <c r="BY1945" s="418"/>
      <c r="BZ1945" s="418"/>
      <c r="CA1945" s="418"/>
      <c r="CB1945" s="418"/>
      <c r="CC1945" s="418"/>
      <c r="CD1945" s="418"/>
      <c r="CE1945" s="418"/>
      <c r="CF1945" s="418"/>
      <c r="CG1945" s="418"/>
      <c r="CH1945" s="418"/>
    </row>
    <row r="1946" spans="1:86" s="1362" customFormat="1">
      <c r="A1946" s="537" t="s">
        <v>39</v>
      </c>
      <c r="B1946" s="537" t="s">
        <v>39</v>
      </c>
      <c r="C1946" s="537" t="s">
        <v>736</v>
      </c>
      <c r="D1946" s="537">
        <v>2016</v>
      </c>
      <c r="E1946" s="1357" t="s">
        <v>24</v>
      </c>
      <c r="F1946" s="537" t="s">
        <v>101</v>
      </c>
      <c r="G1946" s="537" t="s">
        <v>753</v>
      </c>
      <c r="H1946" s="1358" t="s">
        <v>1409</v>
      </c>
      <c r="I1946" s="537" t="s">
        <v>2797</v>
      </c>
      <c r="J1946" s="537" t="s">
        <v>1077</v>
      </c>
      <c r="K1946" s="369">
        <v>0</v>
      </c>
      <c r="L1946" s="369">
        <v>4</v>
      </c>
      <c r="M1946" s="369">
        <v>0</v>
      </c>
      <c r="N1946" s="1359">
        <f t="shared" si="30"/>
        <v>4</v>
      </c>
      <c r="O1946" s="1360"/>
      <c r="P1946" s="1361"/>
      <c r="Q1946" s="1361"/>
      <c r="R1946" s="1361"/>
      <c r="S1946" s="1361"/>
      <c r="T1946" s="1361"/>
      <c r="U1946" s="1361"/>
      <c r="V1946" s="1361"/>
      <c r="W1946" s="1361"/>
      <c r="X1946" s="1361"/>
      <c r="Y1946" s="1361"/>
      <c r="Z1946" s="1361"/>
      <c r="AA1946" s="1361"/>
      <c r="AB1946" s="1361"/>
      <c r="AC1946" s="1361"/>
      <c r="AD1946" s="1361"/>
      <c r="AE1946" s="1361"/>
      <c r="AF1946" s="1361"/>
      <c r="AG1946" s="1361"/>
      <c r="AH1946" s="1361"/>
      <c r="AI1946" s="1361"/>
      <c r="AJ1946" s="1361"/>
      <c r="AK1946" s="1361"/>
      <c r="AL1946" s="1361"/>
      <c r="AM1946" s="1361"/>
      <c r="AN1946" s="1361"/>
      <c r="AO1946" s="1361"/>
      <c r="AP1946" s="1361"/>
      <c r="AQ1946" s="1361"/>
      <c r="AR1946" s="1361"/>
      <c r="AS1946" s="1361"/>
      <c r="AT1946" s="1361"/>
      <c r="AU1946" s="1361"/>
      <c r="AV1946" s="1361"/>
      <c r="AW1946" s="1361"/>
      <c r="AX1946" s="1361"/>
      <c r="AY1946" s="1361"/>
      <c r="AZ1946" s="1361"/>
      <c r="BA1946" s="310"/>
      <c r="BB1946" s="310"/>
      <c r="BC1946" s="418"/>
      <c r="BD1946" s="418"/>
      <c r="BE1946" s="419"/>
      <c r="BF1946" s="419"/>
      <c r="BG1946" s="418"/>
      <c r="BH1946" s="418"/>
      <c r="BI1946" s="418"/>
      <c r="BJ1946" s="418"/>
      <c r="BK1946" s="418"/>
      <c r="BL1946" s="418"/>
      <c r="BM1946" s="192"/>
      <c r="BN1946" s="418"/>
      <c r="BO1946" s="418"/>
      <c r="BP1946" s="418"/>
      <c r="BQ1946" s="418"/>
      <c r="BR1946" s="418"/>
      <c r="BS1946" s="418"/>
      <c r="BT1946" s="418"/>
      <c r="BU1946" s="418"/>
      <c r="BV1946" s="418"/>
      <c r="BW1946" s="418"/>
      <c r="BX1946" s="418"/>
      <c r="BY1946" s="418"/>
      <c r="BZ1946" s="418"/>
      <c r="CA1946" s="418"/>
      <c r="CB1946" s="418"/>
      <c r="CC1946" s="418"/>
      <c r="CD1946" s="418"/>
      <c r="CE1946" s="418"/>
      <c r="CF1946" s="418"/>
      <c r="CG1946" s="418"/>
      <c r="CH1946" s="418"/>
    </row>
    <row r="1947" spans="1:86" s="1362" customFormat="1">
      <c r="A1947" s="537" t="s">
        <v>39</v>
      </c>
      <c r="B1947" s="537" t="s">
        <v>39</v>
      </c>
      <c r="C1947" s="537" t="s">
        <v>736</v>
      </c>
      <c r="D1947" s="537">
        <v>2016</v>
      </c>
      <c r="E1947" s="1357" t="s">
        <v>24</v>
      </c>
      <c r="F1947" s="537" t="s">
        <v>101</v>
      </c>
      <c r="G1947" s="537" t="s">
        <v>753</v>
      </c>
      <c r="H1947" s="1358" t="s">
        <v>607</v>
      </c>
      <c r="I1947" s="537" t="s">
        <v>2797</v>
      </c>
      <c r="J1947" s="537" t="s">
        <v>1077</v>
      </c>
      <c r="K1947" s="369">
        <v>0</v>
      </c>
      <c r="L1947" s="369">
        <v>355</v>
      </c>
      <c r="M1947" s="369">
        <v>0</v>
      </c>
      <c r="N1947" s="1359">
        <f t="shared" si="30"/>
        <v>355</v>
      </c>
      <c r="O1947" s="1360"/>
      <c r="P1947" s="1361"/>
      <c r="Q1947" s="1361"/>
      <c r="R1947" s="1361"/>
      <c r="S1947" s="1361"/>
      <c r="T1947" s="1361"/>
      <c r="U1947" s="1361"/>
      <c r="V1947" s="1361"/>
      <c r="W1947" s="1361"/>
      <c r="X1947" s="1361"/>
      <c r="Y1947" s="1361"/>
      <c r="Z1947" s="1361"/>
      <c r="AA1947" s="1361"/>
      <c r="AB1947" s="1361"/>
      <c r="AC1947" s="1361"/>
      <c r="AD1947" s="1361"/>
      <c r="AE1947" s="1361"/>
      <c r="AF1947" s="1361"/>
      <c r="AG1947" s="1361"/>
      <c r="AH1947" s="1361"/>
      <c r="AI1947" s="1361"/>
      <c r="AJ1947" s="1361"/>
      <c r="AK1947" s="1361"/>
      <c r="AL1947" s="1361"/>
      <c r="AM1947" s="1361"/>
      <c r="AN1947" s="1361"/>
      <c r="AO1947" s="1361"/>
      <c r="AP1947" s="1361"/>
      <c r="AQ1947" s="1361"/>
      <c r="AR1947" s="1361"/>
      <c r="AS1947" s="1361"/>
      <c r="AT1947" s="1361"/>
      <c r="AU1947" s="1361"/>
      <c r="AV1947" s="1361"/>
      <c r="AW1947" s="1361"/>
      <c r="AX1947" s="1361"/>
      <c r="AY1947" s="1361"/>
      <c r="AZ1947" s="1361"/>
      <c r="BA1947" s="310"/>
      <c r="BB1947" s="310"/>
      <c r="BC1947" s="418"/>
      <c r="BD1947" s="418"/>
      <c r="BE1947" s="419"/>
      <c r="BF1947" s="419"/>
      <c r="BG1947" s="418"/>
      <c r="BH1947" s="418"/>
      <c r="BI1947" s="418"/>
      <c r="BJ1947" s="418"/>
      <c r="BK1947" s="418"/>
      <c r="BL1947" s="418"/>
      <c r="BM1947" s="192"/>
      <c r="BN1947" s="418"/>
      <c r="BO1947" s="418"/>
      <c r="BP1947" s="418"/>
      <c r="BQ1947" s="418"/>
      <c r="BR1947" s="418"/>
      <c r="BS1947" s="418"/>
      <c r="BT1947" s="418"/>
      <c r="BU1947" s="418"/>
      <c r="BV1947" s="418"/>
      <c r="BW1947" s="418"/>
      <c r="BX1947" s="418"/>
      <c r="BY1947" s="418"/>
      <c r="BZ1947" s="418"/>
      <c r="CA1947" s="418"/>
      <c r="CB1947" s="418"/>
      <c r="CC1947" s="418"/>
      <c r="CD1947" s="418"/>
      <c r="CE1947" s="418"/>
      <c r="CF1947" s="418"/>
      <c r="CG1947" s="418"/>
      <c r="CH1947" s="418"/>
    </row>
    <row r="1948" spans="1:86" s="1362" customFormat="1">
      <c r="A1948" s="537" t="s">
        <v>39</v>
      </c>
      <c r="B1948" s="537" t="s">
        <v>39</v>
      </c>
      <c r="C1948" s="537" t="s">
        <v>736</v>
      </c>
      <c r="D1948" s="537">
        <v>2016</v>
      </c>
      <c r="E1948" s="1357" t="s">
        <v>24</v>
      </c>
      <c r="F1948" s="537" t="s">
        <v>101</v>
      </c>
      <c r="G1948" s="537" t="s">
        <v>753</v>
      </c>
      <c r="H1948" s="1358" t="s">
        <v>1936</v>
      </c>
      <c r="I1948" s="537" t="s">
        <v>2797</v>
      </c>
      <c r="J1948" s="537" t="s">
        <v>1077</v>
      </c>
      <c r="K1948" s="369">
        <v>0</v>
      </c>
      <c r="L1948" s="369">
        <v>96</v>
      </c>
      <c r="M1948" s="369">
        <v>0</v>
      </c>
      <c r="N1948" s="1359">
        <f t="shared" si="30"/>
        <v>96</v>
      </c>
      <c r="O1948" s="1360"/>
      <c r="P1948" s="1361"/>
      <c r="Q1948" s="1361"/>
      <c r="R1948" s="1361"/>
      <c r="S1948" s="1361"/>
      <c r="T1948" s="1361"/>
      <c r="U1948" s="1361"/>
      <c r="V1948" s="1361"/>
      <c r="W1948" s="1361"/>
      <c r="X1948" s="1361"/>
      <c r="Y1948" s="1361"/>
      <c r="Z1948" s="1361"/>
      <c r="AA1948" s="1361"/>
      <c r="AB1948" s="1361"/>
      <c r="AC1948" s="1361"/>
      <c r="AD1948" s="1361"/>
      <c r="AE1948" s="1361"/>
      <c r="AF1948" s="1361"/>
      <c r="AG1948" s="1361"/>
      <c r="AH1948" s="1361"/>
      <c r="AI1948" s="1361"/>
      <c r="AJ1948" s="1361"/>
      <c r="AK1948" s="1361"/>
      <c r="AL1948" s="1361"/>
      <c r="AM1948" s="1361"/>
      <c r="AN1948" s="1361"/>
      <c r="AO1948" s="1361"/>
      <c r="AP1948" s="1361"/>
      <c r="AQ1948" s="1361"/>
      <c r="AR1948" s="1361"/>
      <c r="AS1948" s="1361"/>
      <c r="AT1948" s="1361"/>
      <c r="AU1948" s="1361"/>
      <c r="AV1948" s="1361"/>
      <c r="AW1948" s="1361"/>
      <c r="AX1948" s="1361"/>
      <c r="AY1948" s="1361"/>
      <c r="AZ1948" s="1361"/>
      <c r="BA1948" s="310"/>
      <c r="BB1948" s="310"/>
      <c r="BC1948" s="418"/>
      <c r="BD1948" s="418"/>
      <c r="BE1948" s="419"/>
      <c r="BF1948" s="419"/>
      <c r="BG1948" s="418"/>
      <c r="BH1948" s="418"/>
      <c r="BI1948" s="418"/>
      <c r="BJ1948" s="418"/>
      <c r="BK1948" s="418"/>
      <c r="BL1948" s="418"/>
      <c r="BM1948" s="192"/>
      <c r="BN1948" s="418"/>
      <c r="BO1948" s="418"/>
      <c r="BP1948" s="418"/>
      <c r="BQ1948" s="418"/>
      <c r="BR1948" s="418"/>
      <c r="BS1948" s="418"/>
      <c r="BT1948" s="418"/>
      <c r="BU1948" s="418"/>
      <c r="BV1948" s="418"/>
      <c r="BW1948" s="418"/>
      <c r="BX1948" s="418"/>
      <c r="BY1948" s="418"/>
      <c r="BZ1948" s="418"/>
      <c r="CA1948" s="418"/>
      <c r="CB1948" s="418"/>
      <c r="CC1948" s="418"/>
      <c r="CD1948" s="418"/>
      <c r="CE1948" s="418"/>
      <c r="CF1948" s="418"/>
      <c r="CG1948" s="418"/>
      <c r="CH1948" s="418"/>
    </row>
    <row r="1949" spans="1:86" s="1362" customFormat="1">
      <c r="A1949" s="537" t="s">
        <v>39</v>
      </c>
      <c r="B1949" s="537" t="s">
        <v>39</v>
      </c>
      <c r="C1949" s="537" t="s">
        <v>736</v>
      </c>
      <c r="D1949" s="537">
        <v>2016</v>
      </c>
      <c r="E1949" s="1357" t="s">
        <v>24</v>
      </c>
      <c r="F1949" s="537" t="s">
        <v>101</v>
      </c>
      <c r="G1949" s="537" t="s">
        <v>753</v>
      </c>
      <c r="H1949" s="1358" t="s">
        <v>615</v>
      </c>
      <c r="I1949" s="537" t="s">
        <v>2797</v>
      </c>
      <c r="J1949" s="537" t="s">
        <v>1077</v>
      </c>
      <c r="K1949" s="369">
        <v>0</v>
      </c>
      <c r="L1949" s="369">
        <v>37</v>
      </c>
      <c r="M1949" s="369">
        <v>0</v>
      </c>
      <c r="N1949" s="1359">
        <f t="shared" si="30"/>
        <v>37</v>
      </c>
      <c r="O1949" s="1360"/>
      <c r="P1949" s="1361"/>
      <c r="Q1949" s="1361"/>
      <c r="R1949" s="1361"/>
      <c r="S1949" s="1361"/>
      <c r="T1949" s="1361"/>
      <c r="U1949" s="1361"/>
      <c r="V1949" s="1361"/>
      <c r="W1949" s="1361"/>
      <c r="X1949" s="1361"/>
      <c r="Y1949" s="1361"/>
      <c r="Z1949" s="1361"/>
      <c r="AA1949" s="1361"/>
      <c r="AB1949" s="1361"/>
      <c r="AC1949" s="1361"/>
      <c r="AD1949" s="1361"/>
      <c r="AE1949" s="1361"/>
      <c r="AF1949" s="1361"/>
      <c r="AG1949" s="1361"/>
      <c r="AH1949" s="1361"/>
      <c r="AI1949" s="1361"/>
      <c r="AJ1949" s="1361"/>
      <c r="AK1949" s="1361"/>
      <c r="AL1949" s="1361"/>
      <c r="AM1949" s="1361"/>
      <c r="AN1949" s="1361"/>
      <c r="AO1949" s="1361"/>
      <c r="AP1949" s="1361"/>
      <c r="AQ1949" s="1361"/>
      <c r="AR1949" s="1361"/>
      <c r="AS1949" s="1361"/>
      <c r="AT1949" s="1361"/>
      <c r="AU1949" s="1361"/>
      <c r="AV1949" s="1361"/>
      <c r="AW1949" s="1361"/>
      <c r="AX1949" s="1361"/>
      <c r="AY1949" s="1361"/>
      <c r="AZ1949" s="1361"/>
      <c r="BA1949" s="310"/>
      <c r="BB1949" s="310"/>
      <c r="BC1949" s="418"/>
      <c r="BD1949" s="418"/>
      <c r="BE1949" s="419"/>
      <c r="BF1949" s="419"/>
      <c r="BG1949" s="418"/>
      <c r="BH1949" s="418"/>
      <c r="BI1949" s="418"/>
      <c r="BJ1949" s="418"/>
      <c r="BK1949" s="418"/>
      <c r="BL1949" s="418"/>
      <c r="BM1949" s="192"/>
      <c r="BN1949" s="418"/>
      <c r="BO1949" s="418"/>
      <c r="BP1949" s="418"/>
      <c r="BQ1949" s="418"/>
      <c r="BR1949" s="418"/>
      <c r="BS1949" s="418"/>
      <c r="BT1949" s="418"/>
      <c r="BU1949" s="418"/>
      <c r="BV1949" s="418"/>
      <c r="BW1949" s="418"/>
      <c r="BX1949" s="418"/>
      <c r="BY1949" s="418"/>
      <c r="BZ1949" s="418"/>
      <c r="CA1949" s="418"/>
      <c r="CB1949" s="418"/>
      <c r="CC1949" s="418"/>
      <c r="CD1949" s="418"/>
      <c r="CE1949" s="418"/>
      <c r="CF1949" s="418"/>
      <c r="CG1949" s="418"/>
      <c r="CH1949" s="418"/>
    </row>
    <row r="1950" spans="1:86" s="1362" customFormat="1">
      <c r="A1950" s="537" t="s">
        <v>39</v>
      </c>
      <c r="B1950" s="537" t="s">
        <v>39</v>
      </c>
      <c r="C1950" s="537" t="s">
        <v>736</v>
      </c>
      <c r="D1950" s="537">
        <v>2016</v>
      </c>
      <c r="E1950" s="1357" t="s">
        <v>24</v>
      </c>
      <c r="F1950" s="537" t="s">
        <v>101</v>
      </c>
      <c r="G1950" s="537" t="s">
        <v>753</v>
      </c>
      <c r="H1950" s="1358" t="s">
        <v>1139</v>
      </c>
      <c r="I1950" s="1348" t="s">
        <v>2095</v>
      </c>
      <c r="J1950" s="537" t="s">
        <v>1077</v>
      </c>
      <c r="K1950" s="369">
        <v>0</v>
      </c>
      <c r="L1950" s="369">
        <v>267</v>
      </c>
      <c r="M1950" s="369">
        <v>0</v>
      </c>
      <c r="N1950" s="1359">
        <f t="shared" si="30"/>
        <v>267</v>
      </c>
      <c r="O1950" s="1360"/>
      <c r="P1950" s="1361"/>
      <c r="Q1950" s="1361"/>
      <c r="R1950" s="1361"/>
      <c r="S1950" s="1361"/>
      <c r="T1950" s="1361"/>
      <c r="U1950" s="1361"/>
      <c r="V1950" s="1361"/>
      <c r="W1950" s="1361"/>
      <c r="X1950" s="1361"/>
      <c r="Y1950" s="1361"/>
      <c r="Z1950" s="1361"/>
      <c r="AA1950" s="1361"/>
      <c r="AB1950" s="1361"/>
      <c r="AC1950" s="1361"/>
      <c r="AD1950" s="1361"/>
      <c r="AE1950" s="1361"/>
      <c r="AF1950" s="1361"/>
      <c r="AG1950" s="1361"/>
      <c r="AH1950" s="1361"/>
      <c r="AI1950" s="1361"/>
      <c r="AJ1950" s="1361"/>
      <c r="AK1950" s="1361"/>
      <c r="AL1950" s="1361"/>
      <c r="AM1950" s="1361"/>
      <c r="AN1950" s="1361"/>
      <c r="AO1950" s="1361"/>
      <c r="AP1950" s="1361"/>
      <c r="AQ1950" s="1361"/>
      <c r="AR1950" s="1361"/>
      <c r="AS1950" s="1361"/>
      <c r="AT1950" s="1361"/>
      <c r="AU1950" s="1361"/>
      <c r="AV1950" s="1361"/>
      <c r="AW1950" s="1361"/>
      <c r="AX1950" s="1361"/>
      <c r="AY1950" s="1361"/>
      <c r="AZ1950" s="1361"/>
      <c r="BA1950" s="310"/>
      <c r="BB1950" s="310"/>
      <c r="BC1950" s="418"/>
      <c r="BD1950" s="418"/>
      <c r="BE1950" s="419"/>
      <c r="BF1950" s="419"/>
      <c r="BG1950" s="418"/>
      <c r="BH1950" s="418"/>
      <c r="BI1950" s="418"/>
      <c r="BJ1950" s="418"/>
      <c r="BK1950" s="418"/>
      <c r="BL1950" s="418"/>
      <c r="BM1950" s="192"/>
      <c r="BN1950" s="418"/>
      <c r="BO1950" s="418"/>
      <c r="BP1950" s="418"/>
      <c r="BQ1950" s="418"/>
      <c r="BR1950" s="418"/>
      <c r="BS1950" s="418"/>
      <c r="BT1950" s="418"/>
      <c r="BU1950" s="418"/>
      <c r="BV1950" s="418"/>
      <c r="BW1950" s="418"/>
      <c r="BX1950" s="418"/>
      <c r="BY1950" s="418"/>
      <c r="BZ1950" s="418"/>
      <c r="CA1950" s="418"/>
      <c r="CB1950" s="418"/>
      <c r="CC1950" s="418"/>
      <c r="CD1950" s="418"/>
      <c r="CE1950" s="418"/>
      <c r="CF1950" s="418"/>
      <c r="CG1950" s="418"/>
      <c r="CH1950" s="418"/>
    </row>
    <row r="1951" spans="1:86" s="1362" customFormat="1">
      <c r="A1951" s="537" t="s">
        <v>39</v>
      </c>
      <c r="B1951" s="537" t="s">
        <v>39</v>
      </c>
      <c r="C1951" s="537" t="s">
        <v>736</v>
      </c>
      <c r="D1951" s="537">
        <v>2016</v>
      </c>
      <c r="E1951" s="1357" t="s">
        <v>24</v>
      </c>
      <c r="F1951" s="537" t="s">
        <v>101</v>
      </c>
      <c r="G1951" s="537" t="s">
        <v>753</v>
      </c>
      <c r="H1951" s="1358" t="s">
        <v>1172</v>
      </c>
      <c r="I1951" s="537" t="s">
        <v>2797</v>
      </c>
      <c r="J1951" s="537" t="s">
        <v>1077</v>
      </c>
      <c r="K1951" s="369">
        <v>0</v>
      </c>
      <c r="L1951" s="369">
        <v>69</v>
      </c>
      <c r="M1951" s="369">
        <v>0</v>
      </c>
      <c r="N1951" s="1359">
        <f t="shared" si="30"/>
        <v>69</v>
      </c>
      <c r="O1951" s="1360"/>
      <c r="P1951" s="1361"/>
      <c r="Q1951" s="1361"/>
      <c r="R1951" s="1361"/>
      <c r="S1951" s="1361"/>
      <c r="T1951" s="1361"/>
      <c r="U1951" s="1361"/>
      <c r="V1951" s="1361"/>
      <c r="W1951" s="1361"/>
      <c r="X1951" s="1361"/>
      <c r="Y1951" s="1361"/>
      <c r="Z1951" s="1361"/>
      <c r="AA1951" s="1361"/>
      <c r="AB1951" s="1361"/>
      <c r="AC1951" s="1361"/>
      <c r="AD1951" s="1361"/>
      <c r="AE1951" s="1361"/>
      <c r="AF1951" s="1361"/>
      <c r="AG1951" s="1361"/>
      <c r="AH1951" s="1361"/>
      <c r="AI1951" s="1361"/>
      <c r="AJ1951" s="1361"/>
      <c r="AK1951" s="1361"/>
      <c r="AL1951" s="1361"/>
      <c r="AM1951" s="1361"/>
      <c r="AN1951" s="1361"/>
      <c r="AO1951" s="1361"/>
      <c r="AP1951" s="1361"/>
      <c r="AQ1951" s="1361"/>
      <c r="AR1951" s="1361"/>
      <c r="AS1951" s="1361"/>
      <c r="AT1951" s="1361"/>
      <c r="AU1951" s="1361"/>
      <c r="AV1951" s="1361"/>
      <c r="AW1951" s="1361"/>
      <c r="AX1951" s="1361"/>
      <c r="AY1951" s="1361"/>
      <c r="AZ1951" s="1361"/>
      <c r="BA1951" s="310"/>
      <c r="BB1951" s="310"/>
      <c r="BC1951" s="418"/>
      <c r="BD1951" s="418"/>
      <c r="BE1951" s="419"/>
      <c r="BF1951" s="419"/>
      <c r="BG1951" s="418"/>
      <c r="BH1951" s="418"/>
      <c r="BI1951" s="418"/>
      <c r="BJ1951" s="418"/>
      <c r="BK1951" s="418"/>
      <c r="BL1951" s="418"/>
      <c r="BM1951" s="192"/>
      <c r="BN1951" s="418"/>
      <c r="BO1951" s="418"/>
      <c r="BP1951" s="418"/>
      <c r="BQ1951" s="418"/>
      <c r="BR1951" s="418"/>
      <c r="BS1951" s="418"/>
      <c r="BT1951" s="418"/>
      <c r="BU1951" s="418"/>
      <c r="BV1951" s="418"/>
      <c r="BW1951" s="418"/>
      <c r="BX1951" s="418"/>
      <c r="BY1951" s="418"/>
      <c r="BZ1951" s="418"/>
      <c r="CA1951" s="418"/>
      <c r="CB1951" s="418"/>
      <c r="CC1951" s="418"/>
      <c r="CD1951" s="418"/>
      <c r="CE1951" s="418"/>
      <c r="CF1951" s="418"/>
      <c r="CG1951" s="418"/>
      <c r="CH1951" s="418"/>
    </row>
    <row r="1952" spans="1:86" s="1362" customFormat="1">
      <c r="A1952" s="537" t="s">
        <v>39</v>
      </c>
      <c r="B1952" s="537" t="s">
        <v>39</v>
      </c>
      <c r="C1952" s="537" t="s">
        <v>736</v>
      </c>
      <c r="D1952" s="537">
        <v>2016</v>
      </c>
      <c r="E1952" s="1357" t="s">
        <v>24</v>
      </c>
      <c r="F1952" s="537" t="s">
        <v>101</v>
      </c>
      <c r="G1952" s="537" t="s">
        <v>753</v>
      </c>
      <c r="H1952" s="1358" t="s">
        <v>621</v>
      </c>
      <c r="I1952" s="1348" t="s">
        <v>2095</v>
      </c>
      <c r="J1952" s="537" t="s">
        <v>1077</v>
      </c>
      <c r="K1952" s="369">
        <v>0</v>
      </c>
      <c r="L1952" s="369">
        <v>5838</v>
      </c>
      <c r="M1952" s="369">
        <v>0</v>
      </c>
      <c r="N1952" s="1359">
        <f t="shared" si="30"/>
        <v>5838</v>
      </c>
      <c r="O1952" s="1360"/>
      <c r="P1952" s="1361"/>
      <c r="Q1952" s="1361"/>
      <c r="R1952" s="1361"/>
      <c r="S1952" s="1361"/>
      <c r="T1952" s="1361"/>
      <c r="U1952" s="1361"/>
      <c r="V1952" s="1361"/>
      <c r="W1952" s="1361"/>
      <c r="X1952" s="1361"/>
      <c r="Y1952" s="1361"/>
      <c r="Z1952" s="1361"/>
      <c r="AA1952" s="1361"/>
      <c r="AB1952" s="1361"/>
      <c r="AC1952" s="1361"/>
      <c r="AD1952" s="1361"/>
      <c r="AE1952" s="1361"/>
      <c r="AF1952" s="1361"/>
      <c r="AG1952" s="1361"/>
      <c r="AH1952" s="1361"/>
      <c r="AI1952" s="1361"/>
      <c r="AJ1952" s="1361"/>
      <c r="AK1952" s="1361"/>
      <c r="AL1952" s="1361"/>
      <c r="AM1952" s="1361"/>
      <c r="AN1952" s="1361"/>
      <c r="AO1952" s="1361"/>
      <c r="AP1952" s="1361"/>
      <c r="AQ1952" s="1361"/>
      <c r="AR1952" s="1361"/>
      <c r="AS1952" s="1361"/>
      <c r="AT1952" s="1361"/>
      <c r="AU1952" s="1361"/>
      <c r="AV1952" s="1361"/>
      <c r="AW1952" s="1361"/>
      <c r="AX1952" s="1361"/>
      <c r="AY1952" s="1361"/>
      <c r="AZ1952" s="1361"/>
      <c r="BA1952" s="310"/>
      <c r="BB1952" s="310"/>
      <c r="BC1952" s="418"/>
      <c r="BD1952" s="418"/>
      <c r="BE1952" s="419"/>
      <c r="BF1952" s="419"/>
      <c r="BG1952" s="418"/>
      <c r="BH1952" s="418"/>
      <c r="BI1952" s="418"/>
      <c r="BJ1952" s="418"/>
      <c r="BK1952" s="418"/>
      <c r="BL1952" s="418"/>
      <c r="BM1952" s="192"/>
      <c r="BN1952" s="418"/>
      <c r="BO1952" s="418"/>
      <c r="BP1952" s="418"/>
      <c r="BQ1952" s="418"/>
      <c r="BR1952" s="418"/>
      <c r="BS1952" s="418"/>
      <c r="BT1952" s="418"/>
      <c r="BU1952" s="418"/>
      <c r="BV1952" s="418"/>
      <c r="BW1952" s="418"/>
      <c r="BX1952" s="418"/>
      <c r="BY1952" s="418"/>
      <c r="BZ1952" s="418"/>
      <c r="CA1952" s="418"/>
      <c r="CB1952" s="418"/>
      <c r="CC1952" s="418"/>
      <c r="CD1952" s="418"/>
      <c r="CE1952" s="418"/>
      <c r="CF1952" s="418"/>
      <c r="CG1952" s="418"/>
      <c r="CH1952" s="418"/>
    </row>
    <row r="1953" spans="1:86" s="1362" customFormat="1">
      <c r="A1953" s="537" t="s">
        <v>39</v>
      </c>
      <c r="B1953" s="537" t="s">
        <v>39</v>
      </c>
      <c r="C1953" s="537" t="s">
        <v>736</v>
      </c>
      <c r="D1953" s="537">
        <v>2016</v>
      </c>
      <c r="E1953" s="1357" t="s">
        <v>24</v>
      </c>
      <c r="F1953" s="537" t="s">
        <v>101</v>
      </c>
      <c r="G1953" s="537" t="s">
        <v>753</v>
      </c>
      <c r="H1953" s="1358" t="s">
        <v>622</v>
      </c>
      <c r="I1953" s="537" t="s">
        <v>2797</v>
      </c>
      <c r="J1953" s="537" t="s">
        <v>1077</v>
      </c>
      <c r="K1953" s="369">
        <v>0</v>
      </c>
      <c r="L1953" s="369">
        <v>11</v>
      </c>
      <c r="M1953" s="369">
        <v>0</v>
      </c>
      <c r="N1953" s="1359">
        <f t="shared" si="30"/>
        <v>11</v>
      </c>
      <c r="O1953" s="1360"/>
      <c r="P1953" s="1361"/>
      <c r="Q1953" s="1361"/>
      <c r="R1953" s="1361"/>
      <c r="S1953" s="1361"/>
      <c r="T1953" s="1361"/>
      <c r="U1953" s="1361"/>
      <c r="V1953" s="1361"/>
      <c r="W1953" s="1361"/>
      <c r="X1953" s="1361"/>
      <c r="Y1953" s="1361"/>
      <c r="Z1953" s="1361"/>
      <c r="AA1953" s="1361"/>
      <c r="AB1953" s="1361"/>
      <c r="AC1953" s="1361"/>
      <c r="AD1953" s="1361"/>
      <c r="AE1953" s="1361"/>
      <c r="AF1953" s="1361"/>
      <c r="AG1953" s="1361"/>
      <c r="AH1953" s="1361"/>
      <c r="AI1953" s="1361"/>
      <c r="AJ1953" s="1361"/>
      <c r="AK1953" s="1361"/>
      <c r="AL1953" s="1361"/>
      <c r="AM1953" s="1361"/>
      <c r="AN1953" s="1361"/>
      <c r="AO1953" s="1361"/>
      <c r="AP1953" s="1361"/>
      <c r="AQ1953" s="1361"/>
      <c r="AR1953" s="1361"/>
      <c r="AS1953" s="1361"/>
      <c r="AT1953" s="1361"/>
      <c r="AU1953" s="1361"/>
      <c r="AV1953" s="1361"/>
      <c r="AW1953" s="1361"/>
      <c r="AX1953" s="1361"/>
      <c r="AY1953" s="1361"/>
      <c r="AZ1953" s="1361"/>
      <c r="BA1953" s="310"/>
      <c r="BB1953" s="310"/>
      <c r="BC1953" s="418"/>
      <c r="BD1953" s="418"/>
      <c r="BE1953" s="419"/>
      <c r="BF1953" s="419"/>
      <c r="BG1953" s="418"/>
      <c r="BH1953" s="418"/>
      <c r="BI1953" s="418"/>
      <c r="BJ1953" s="418"/>
      <c r="BK1953" s="418"/>
      <c r="BL1953" s="418"/>
      <c r="BM1953" s="192"/>
      <c r="BN1953" s="418"/>
      <c r="BO1953" s="418"/>
      <c r="BP1953" s="418"/>
      <c r="BQ1953" s="418"/>
      <c r="BR1953" s="418"/>
      <c r="BS1953" s="418"/>
      <c r="BT1953" s="418"/>
      <c r="BU1953" s="418"/>
      <c r="BV1953" s="418"/>
      <c r="BW1953" s="418"/>
      <c r="BX1953" s="418"/>
      <c r="BY1953" s="418"/>
      <c r="BZ1953" s="418"/>
      <c r="CA1953" s="418"/>
      <c r="CB1953" s="418"/>
      <c r="CC1953" s="418"/>
      <c r="CD1953" s="418"/>
      <c r="CE1953" s="418"/>
      <c r="CF1953" s="418"/>
      <c r="CG1953" s="418"/>
      <c r="CH1953" s="418"/>
    </row>
    <row r="1954" spans="1:86" s="1362" customFormat="1">
      <c r="A1954" s="537" t="s">
        <v>39</v>
      </c>
      <c r="B1954" s="537" t="s">
        <v>39</v>
      </c>
      <c r="C1954" s="537" t="s">
        <v>736</v>
      </c>
      <c r="D1954" s="537">
        <v>2016</v>
      </c>
      <c r="E1954" s="1357" t="s">
        <v>24</v>
      </c>
      <c r="F1954" s="537" t="s">
        <v>101</v>
      </c>
      <c r="G1954" s="537" t="s">
        <v>753</v>
      </c>
      <c r="H1954" s="1358" t="s">
        <v>623</v>
      </c>
      <c r="I1954" s="1348" t="s">
        <v>2095</v>
      </c>
      <c r="J1954" s="537" t="s">
        <v>1077</v>
      </c>
      <c r="K1954" s="369">
        <v>0</v>
      </c>
      <c r="L1954" s="369">
        <v>5335</v>
      </c>
      <c r="M1954" s="369">
        <v>0</v>
      </c>
      <c r="N1954" s="1359">
        <f t="shared" si="30"/>
        <v>5335</v>
      </c>
      <c r="O1954" s="1360"/>
      <c r="P1954" s="1361"/>
      <c r="Q1954" s="1361"/>
      <c r="R1954" s="1361"/>
      <c r="S1954" s="1361"/>
      <c r="T1954" s="1361"/>
      <c r="U1954" s="1361"/>
      <c r="V1954" s="1361"/>
      <c r="W1954" s="1361"/>
      <c r="X1954" s="1361"/>
      <c r="Y1954" s="1361"/>
      <c r="Z1954" s="1361"/>
      <c r="AA1954" s="1361"/>
      <c r="AB1954" s="1361"/>
      <c r="AC1954" s="1361"/>
      <c r="AD1954" s="1361"/>
      <c r="AE1954" s="1361"/>
      <c r="AF1954" s="1361"/>
      <c r="AG1954" s="1361"/>
      <c r="AH1954" s="1361"/>
      <c r="AI1954" s="1361"/>
      <c r="AJ1954" s="1361"/>
      <c r="AK1954" s="1361"/>
      <c r="AL1954" s="1361"/>
      <c r="AM1954" s="1361"/>
      <c r="AN1954" s="1361"/>
      <c r="AO1954" s="1361"/>
      <c r="AP1954" s="1361"/>
      <c r="AQ1954" s="1361"/>
      <c r="AR1954" s="1361"/>
      <c r="AS1954" s="1361"/>
      <c r="AT1954" s="1361"/>
      <c r="AU1954" s="1361"/>
      <c r="AV1954" s="1361"/>
      <c r="AW1954" s="1361"/>
      <c r="AX1954" s="1361"/>
      <c r="AY1954" s="1361"/>
      <c r="AZ1954" s="1361"/>
      <c r="BA1954" s="310"/>
      <c r="BB1954" s="310"/>
      <c r="BC1954" s="418"/>
      <c r="BD1954" s="418"/>
      <c r="BE1954" s="419"/>
      <c r="BF1954" s="419"/>
      <c r="BG1954" s="418"/>
      <c r="BH1954" s="418"/>
      <c r="BI1954" s="418"/>
      <c r="BJ1954" s="418"/>
      <c r="BK1954" s="418"/>
      <c r="BL1954" s="418"/>
      <c r="BM1954" s="192"/>
      <c r="BN1954" s="418"/>
      <c r="BO1954" s="418"/>
      <c r="BP1954" s="418"/>
      <c r="BQ1954" s="418"/>
      <c r="BR1954" s="418"/>
      <c r="BS1954" s="418"/>
      <c r="BT1954" s="418"/>
      <c r="BU1954" s="418"/>
      <c r="BV1954" s="418"/>
      <c r="BW1954" s="418"/>
      <c r="BX1954" s="418"/>
      <c r="BY1954" s="418"/>
      <c r="BZ1954" s="418"/>
      <c r="CA1954" s="418"/>
      <c r="CB1954" s="418"/>
      <c r="CC1954" s="418"/>
      <c r="CD1954" s="418"/>
      <c r="CE1954" s="418"/>
      <c r="CF1954" s="418"/>
      <c r="CG1954" s="418"/>
      <c r="CH1954" s="418"/>
    </row>
    <row r="1955" spans="1:86" s="1362" customFormat="1">
      <c r="A1955" s="537" t="s">
        <v>39</v>
      </c>
      <c r="B1955" s="537" t="s">
        <v>39</v>
      </c>
      <c r="C1955" s="537" t="s">
        <v>736</v>
      </c>
      <c r="D1955" s="537">
        <v>2016</v>
      </c>
      <c r="E1955" s="1357" t="s">
        <v>24</v>
      </c>
      <c r="F1955" s="537" t="s">
        <v>101</v>
      </c>
      <c r="G1955" s="537" t="s">
        <v>753</v>
      </c>
      <c r="H1955" s="1358" t="s">
        <v>1165</v>
      </c>
      <c r="I1955" s="537" t="s">
        <v>2797</v>
      </c>
      <c r="J1955" s="537" t="s">
        <v>1077</v>
      </c>
      <c r="K1955" s="369">
        <v>0</v>
      </c>
      <c r="L1955" s="369">
        <v>1084</v>
      </c>
      <c r="M1955" s="369">
        <v>0</v>
      </c>
      <c r="N1955" s="1359">
        <f t="shared" si="30"/>
        <v>1084</v>
      </c>
      <c r="O1955" s="1360"/>
      <c r="P1955" s="1361"/>
      <c r="Q1955" s="1361"/>
      <c r="R1955" s="1361"/>
      <c r="S1955" s="1361"/>
      <c r="T1955" s="1361"/>
      <c r="U1955" s="1361"/>
      <c r="V1955" s="1361"/>
      <c r="W1955" s="1361"/>
      <c r="X1955" s="1361"/>
      <c r="Y1955" s="1361"/>
      <c r="Z1955" s="1361"/>
      <c r="AA1955" s="1361"/>
      <c r="AB1955" s="1361"/>
      <c r="AC1955" s="1361"/>
      <c r="AD1955" s="1361"/>
      <c r="AE1955" s="1361"/>
      <c r="AF1955" s="1361"/>
      <c r="AG1955" s="1361"/>
      <c r="AH1955" s="1361"/>
      <c r="AI1955" s="1361"/>
      <c r="AJ1955" s="1361"/>
      <c r="AK1955" s="1361"/>
      <c r="AL1955" s="1361"/>
      <c r="AM1955" s="1361"/>
      <c r="AN1955" s="1361"/>
      <c r="AO1955" s="1361"/>
      <c r="AP1955" s="1361"/>
      <c r="AQ1955" s="1361"/>
      <c r="AR1955" s="1361"/>
      <c r="AS1955" s="1361"/>
      <c r="AT1955" s="1361"/>
      <c r="AU1955" s="1361"/>
      <c r="AV1955" s="1361"/>
      <c r="AW1955" s="1361"/>
      <c r="AX1955" s="1361"/>
      <c r="AY1955" s="1361"/>
      <c r="AZ1955" s="1361"/>
      <c r="BA1955" s="310"/>
      <c r="BB1955" s="310"/>
      <c r="BC1955" s="418"/>
      <c r="BD1955" s="418"/>
      <c r="BE1955" s="419"/>
      <c r="BF1955" s="419"/>
      <c r="BG1955" s="418"/>
      <c r="BH1955" s="418"/>
      <c r="BI1955" s="418"/>
      <c r="BJ1955" s="418"/>
      <c r="BK1955" s="418"/>
      <c r="BL1955" s="418"/>
      <c r="BM1955" s="192"/>
      <c r="BN1955" s="418"/>
      <c r="BO1955" s="418"/>
      <c r="BP1955" s="418"/>
      <c r="BQ1955" s="418"/>
      <c r="BR1955" s="418"/>
      <c r="BS1955" s="418"/>
      <c r="BT1955" s="418"/>
      <c r="BU1955" s="418"/>
      <c r="BV1955" s="418"/>
      <c r="BW1955" s="418"/>
      <c r="BX1955" s="418"/>
      <c r="BY1955" s="418"/>
      <c r="BZ1955" s="418"/>
      <c r="CA1955" s="418"/>
      <c r="CB1955" s="418"/>
      <c r="CC1955" s="418"/>
      <c r="CD1955" s="418"/>
      <c r="CE1955" s="418"/>
      <c r="CF1955" s="418"/>
      <c r="CG1955" s="418"/>
      <c r="CH1955" s="418"/>
    </row>
    <row r="1956" spans="1:86" s="1362" customFormat="1">
      <c r="A1956" s="537" t="s">
        <v>39</v>
      </c>
      <c r="B1956" s="537" t="s">
        <v>39</v>
      </c>
      <c r="C1956" s="537" t="s">
        <v>736</v>
      </c>
      <c r="D1956" s="537">
        <v>2016</v>
      </c>
      <c r="E1956" s="1357" t="s">
        <v>24</v>
      </c>
      <c r="F1956" s="537" t="s">
        <v>101</v>
      </c>
      <c r="G1956" s="537" t="s">
        <v>753</v>
      </c>
      <c r="H1956" s="1358" t="s">
        <v>1397</v>
      </c>
      <c r="I1956" s="537" t="s">
        <v>2797</v>
      </c>
      <c r="J1956" s="537" t="s">
        <v>1077</v>
      </c>
      <c r="K1956" s="369">
        <v>0</v>
      </c>
      <c r="L1956" s="369">
        <v>57</v>
      </c>
      <c r="M1956" s="369">
        <v>0</v>
      </c>
      <c r="N1956" s="1359">
        <f t="shared" si="30"/>
        <v>57</v>
      </c>
      <c r="O1956" s="1360"/>
      <c r="P1956" s="1361"/>
      <c r="Q1956" s="1361"/>
      <c r="R1956" s="1361"/>
      <c r="S1956" s="1361"/>
      <c r="T1956" s="1361"/>
      <c r="U1956" s="1361"/>
      <c r="V1956" s="1361"/>
      <c r="W1956" s="1361"/>
      <c r="X1956" s="1361"/>
      <c r="Y1956" s="1361"/>
      <c r="Z1956" s="1361"/>
      <c r="AA1956" s="1361"/>
      <c r="AB1956" s="1361"/>
      <c r="AC1956" s="1361"/>
      <c r="AD1956" s="1361"/>
      <c r="AE1956" s="1361"/>
      <c r="AF1956" s="1361"/>
      <c r="AG1956" s="1361"/>
      <c r="AH1956" s="1361"/>
      <c r="AI1956" s="1361"/>
      <c r="AJ1956" s="1361"/>
      <c r="AK1956" s="1361"/>
      <c r="AL1956" s="1361"/>
      <c r="AM1956" s="1361"/>
      <c r="AN1956" s="1361"/>
      <c r="AO1956" s="1361"/>
      <c r="AP1956" s="1361"/>
      <c r="AQ1956" s="1361"/>
      <c r="AR1956" s="1361"/>
      <c r="AS1956" s="1361"/>
      <c r="AT1956" s="1361"/>
      <c r="AU1956" s="1361"/>
      <c r="AV1956" s="1361"/>
      <c r="AW1956" s="1361"/>
      <c r="AX1956" s="1361"/>
      <c r="AY1956" s="1361"/>
      <c r="AZ1956" s="1361"/>
      <c r="BA1956" s="310"/>
      <c r="BB1956" s="310"/>
      <c r="BC1956" s="418"/>
      <c r="BD1956" s="418"/>
      <c r="BE1956" s="419"/>
      <c r="BF1956" s="419"/>
      <c r="BG1956" s="418"/>
      <c r="BH1956" s="418"/>
      <c r="BI1956" s="418"/>
      <c r="BJ1956" s="418"/>
      <c r="BK1956" s="418"/>
      <c r="BL1956" s="418"/>
      <c r="BM1956" s="192"/>
      <c r="BN1956" s="418"/>
      <c r="BO1956" s="418"/>
      <c r="BP1956" s="418"/>
      <c r="BQ1956" s="418"/>
      <c r="BR1956" s="418"/>
      <c r="BS1956" s="418"/>
      <c r="BT1956" s="418"/>
      <c r="BU1956" s="418"/>
      <c r="BV1956" s="418"/>
      <c r="BW1956" s="418"/>
      <c r="BX1956" s="418"/>
      <c r="BY1956" s="418"/>
      <c r="BZ1956" s="418"/>
      <c r="CA1956" s="418"/>
      <c r="CB1956" s="418"/>
      <c r="CC1956" s="418"/>
      <c r="CD1956" s="418"/>
      <c r="CE1956" s="418"/>
      <c r="CF1956" s="418"/>
      <c r="CG1956" s="418"/>
      <c r="CH1956" s="418"/>
    </row>
    <row r="1957" spans="1:86" s="1362" customFormat="1">
      <c r="A1957" s="537" t="s">
        <v>39</v>
      </c>
      <c r="B1957" s="537" t="s">
        <v>39</v>
      </c>
      <c r="C1957" s="537" t="s">
        <v>736</v>
      </c>
      <c r="D1957" s="537">
        <v>2016</v>
      </c>
      <c r="E1957" s="1357" t="s">
        <v>24</v>
      </c>
      <c r="F1957" s="537" t="s">
        <v>101</v>
      </c>
      <c r="G1957" s="537" t="s">
        <v>753</v>
      </c>
      <c r="H1957" s="1358" t="s">
        <v>1143</v>
      </c>
      <c r="I1957" s="537" t="s">
        <v>2797</v>
      </c>
      <c r="J1957" s="537" t="s">
        <v>1077</v>
      </c>
      <c r="K1957" s="369">
        <v>0</v>
      </c>
      <c r="L1957" s="369">
        <v>6659</v>
      </c>
      <c r="M1957" s="369">
        <v>0</v>
      </c>
      <c r="N1957" s="1359">
        <f t="shared" si="30"/>
        <v>6659</v>
      </c>
      <c r="O1957" s="1360"/>
      <c r="P1957" s="1361"/>
      <c r="Q1957" s="1361"/>
      <c r="R1957" s="1361"/>
      <c r="S1957" s="1361"/>
      <c r="T1957" s="1361"/>
      <c r="U1957" s="1361"/>
      <c r="V1957" s="1361"/>
      <c r="W1957" s="1361"/>
      <c r="X1957" s="1361"/>
      <c r="Y1957" s="1361"/>
      <c r="Z1957" s="1361"/>
      <c r="AA1957" s="1361"/>
      <c r="AB1957" s="1361"/>
      <c r="AC1957" s="1361"/>
      <c r="AD1957" s="1361"/>
      <c r="AE1957" s="1361"/>
      <c r="AF1957" s="1361"/>
      <c r="AG1957" s="1361"/>
      <c r="AH1957" s="1361"/>
      <c r="AI1957" s="1361"/>
      <c r="AJ1957" s="1361"/>
      <c r="AK1957" s="1361"/>
      <c r="AL1957" s="1361"/>
      <c r="AM1957" s="1361"/>
      <c r="AN1957" s="1361"/>
      <c r="AO1957" s="1361"/>
      <c r="AP1957" s="1361"/>
      <c r="AQ1957" s="1361"/>
      <c r="AR1957" s="1361"/>
      <c r="AS1957" s="1361"/>
      <c r="AT1957" s="1361"/>
      <c r="AU1957" s="1361"/>
      <c r="AV1957" s="1361"/>
      <c r="AW1957" s="1361"/>
      <c r="AX1957" s="1361"/>
      <c r="AY1957" s="1361"/>
      <c r="AZ1957" s="1361"/>
      <c r="BA1957" s="310"/>
      <c r="BB1957" s="310"/>
      <c r="BC1957" s="418"/>
      <c r="BD1957" s="418"/>
      <c r="BE1957" s="419"/>
      <c r="BF1957" s="419"/>
      <c r="BG1957" s="418"/>
      <c r="BH1957" s="418"/>
      <c r="BI1957" s="418"/>
      <c r="BJ1957" s="418"/>
      <c r="BK1957" s="418"/>
      <c r="BL1957" s="418"/>
      <c r="BM1957" s="192"/>
      <c r="BN1957" s="418"/>
      <c r="BO1957" s="418"/>
      <c r="BP1957" s="418"/>
      <c r="BQ1957" s="418"/>
      <c r="BR1957" s="418"/>
      <c r="BS1957" s="418"/>
      <c r="BT1957" s="418"/>
      <c r="BU1957" s="418"/>
      <c r="BV1957" s="418"/>
      <c r="BW1957" s="418"/>
      <c r="BX1957" s="418"/>
      <c r="BY1957" s="418"/>
      <c r="BZ1957" s="418"/>
      <c r="CA1957" s="418"/>
      <c r="CB1957" s="418"/>
      <c r="CC1957" s="418"/>
      <c r="CD1957" s="418"/>
      <c r="CE1957" s="418"/>
      <c r="CF1957" s="418"/>
      <c r="CG1957" s="418"/>
      <c r="CH1957" s="418"/>
    </row>
    <row r="1958" spans="1:86" s="1362" customFormat="1">
      <c r="A1958" s="537" t="s">
        <v>39</v>
      </c>
      <c r="B1958" s="537" t="s">
        <v>39</v>
      </c>
      <c r="C1958" s="537" t="s">
        <v>736</v>
      </c>
      <c r="D1958" s="537">
        <v>2016</v>
      </c>
      <c r="E1958" s="1357" t="s">
        <v>24</v>
      </c>
      <c r="F1958" s="537" t="s">
        <v>101</v>
      </c>
      <c r="G1958" s="537" t="s">
        <v>753</v>
      </c>
      <c r="H1958" s="1358" t="s">
        <v>628</v>
      </c>
      <c r="I1958" s="537" t="s">
        <v>2797</v>
      </c>
      <c r="J1958" s="537" t="s">
        <v>1077</v>
      </c>
      <c r="K1958" s="369">
        <v>0</v>
      </c>
      <c r="L1958" s="369">
        <v>184</v>
      </c>
      <c r="M1958" s="369">
        <v>0</v>
      </c>
      <c r="N1958" s="1359">
        <f t="shared" si="30"/>
        <v>184</v>
      </c>
      <c r="O1958" s="1360"/>
      <c r="P1958" s="1361"/>
      <c r="Q1958" s="1361"/>
      <c r="R1958" s="1361"/>
      <c r="S1958" s="1361"/>
      <c r="T1958" s="1361"/>
      <c r="U1958" s="1361"/>
      <c r="V1958" s="1361"/>
      <c r="W1958" s="1361"/>
      <c r="X1958" s="1361"/>
      <c r="Y1958" s="1361"/>
      <c r="Z1958" s="1361"/>
      <c r="AA1958" s="1361"/>
      <c r="AB1958" s="1361"/>
      <c r="AC1958" s="1361"/>
      <c r="AD1958" s="1361"/>
      <c r="AE1958" s="1361"/>
      <c r="AF1958" s="1361"/>
      <c r="AG1958" s="1361"/>
      <c r="AH1958" s="1361"/>
      <c r="AI1958" s="1361"/>
      <c r="AJ1958" s="1361"/>
      <c r="AK1958" s="1361"/>
      <c r="AL1958" s="1361"/>
      <c r="AM1958" s="1361"/>
      <c r="AN1958" s="1361"/>
      <c r="AO1958" s="1361"/>
      <c r="AP1958" s="1361"/>
      <c r="AQ1958" s="1361"/>
      <c r="AR1958" s="1361"/>
      <c r="AS1958" s="1361"/>
      <c r="AT1958" s="1361"/>
      <c r="AU1958" s="1361"/>
      <c r="AV1958" s="1361"/>
      <c r="AW1958" s="1361"/>
      <c r="AX1958" s="1361"/>
      <c r="AY1958" s="1361"/>
      <c r="AZ1958" s="1361"/>
      <c r="BA1958" s="310"/>
      <c r="BB1958" s="310"/>
      <c r="BC1958" s="418"/>
      <c r="BD1958" s="418"/>
      <c r="BE1958" s="419"/>
      <c r="BF1958" s="419"/>
      <c r="BG1958" s="418"/>
      <c r="BH1958" s="418"/>
      <c r="BI1958" s="418"/>
      <c r="BJ1958" s="418"/>
      <c r="BK1958" s="418"/>
      <c r="BL1958" s="418"/>
      <c r="BM1958" s="192"/>
      <c r="BN1958" s="418"/>
      <c r="BO1958" s="418"/>
      <c r="BP1958" s="418"/>
      <c r="BQ1958" s="418"/>
      <c r="BR1958" s="418"/>
      <c r="BS1958" s="418"/>
      <c r="BT1958" s="418"/>
      <c r="BU1958" s="418"/>
      <c r="BV1958" s="418"/>
      <c r="BW1958" s="418"/>
      <c r="BX1958" s="418"/>
      <c r="BY1958" s="418"/>
      <c r="BZ1958" s="418"/>
      <c r="CA1958" s="418"/>
      <c r="CB1958" s="418"/>
      <c r="CC1958" s="418"/>
      <c r="CD1958" s="418"/>
      <c r="CE1958" s="418"/>
      <c r="CF1958" s="418"/>
      <c r="CG1958" s="418"/>
      <c r="CH1958" s="418"/>
    </row>
    <row r="1959" spans="1:86" s="1362" customFormat="1">
      <c r="A1959" s="537" t="s">
        <v>39</v>
      </c>
      <c r="B1959" s="537" t="s">
        <v>39</v>
      </c>
      <c r="C1959" s="537" t="s">
        <v>736</v>
      </c>
      <c r="D1959" s="537">
        <v>2016</v>
      </c>
      <c r="E1959" s="1357" t="s">
        <v>24</v>
      </c>
      <c r="F1959" s="537" t="s">
        <v>101</v>
      </c>
      <c r="G1959" s="537" t="s">
        <v>753</v>
      </c>
      <c r="H1959" s="1358" t="s">
        <v>469</v>
      </c>
      <c r="I1959" s="537" t="s">
        <v>1389</v>
      </c>
      <c r="J1959" s="537" t="s">
        <v>1082</v>
      </c>
      <c r="K1959" s="369">
        <v>0</v>
      </c>
      <c r="L1959" s="369">
        <v>13025</v>
      </c>
      <c r="M1959" s="369">
        <v>0</v>
      </c>
      <c r="N1959" s="1359">
        <f t="shared" si="30"/>
        <v>13025</v>
      </c>
      <c r="O1959" s="1360"/>
      <c r="P1959" s="1361"/>
      <c r="Q1959" s="1361"/>
      <c r="R1959" s="1361"/>
      <c r="S1959" s="1361"/>
      <c r="T1959" s="1361"/>
      <c r="U1959" s="1361"/>
      <c r="V1959" s="1361"/>
      <c r="W1959" s="1361"/>
      <c r="X1959" s="1361"/>
      <c r="Y1959" s="1361"/>
      <c r="Z1959" s="1361"/>
      <c r="AA1959" s="1361"/>
      <c r="AB1959" s="1361"/>
      <c r="AC1959" s="1361"/>
      <c r="AD1959" s="1361"/>
      <c r="AE1959" s="1361"/>
      <c r="AF1959" s="1361"/>
      <c r="AG1959" s="1361"/>
      <c r="AH1959" s="1361"/>
      <c r="AI1959" s="1361"/>
      <c r="AJ1959" s="1361"/>
      <c r="AK1959" s="1361"/>
      <c r="AL1959" s="1361"/>
      <c r="AM1959" s="1361"/>
      <c r="AN1959" s="1361"/>
      <c r="AO1959" s="1361"/>
      <c r="AP1959" s="1361"/>
      <c r="AQ1959" s="1361"/>
      <c r="AR1959" s="1361"/>
      <c r="AS1959" s="1361"/>
      <c r="AT1959" s="1361"/>
      <c r="AU1959" s="1361"/>
      <c r="AV1959" s="1361"/>
      <c r="AW1959" s="1361"/>
      <c r="AX1959" s="1361"/>
      <c r="AY1959" s="1361"/>
      <c r="AZ1959" s="1361"/>
      <c r="BA1959" s="310"/>
      <c r="BB1959" s="310"/>
      <c r="BC1959" s="418"/>
      <c r="BD1959" s="418"/>
      <c r="BE1959" s="419"/>
      <c r="BF1959" s="419"/>
      <c r="BG1959" s="418"/>
      <c r="BH1959" s="418"/>
      <c r="BI1959" s="418"/>
      <c r="BJ1959" s="418"/>
      <c r="BK1959" s="418"/>
      <c r="BL1959" s="418"/>
      <c r="BM1959" s="192"/>
      <c r="BN1959" s="418"/>
      <c r="BO1959" s="418"/>
      <c r="BP1959" s="418"/>
      <c r="BQ1959" s="418"/>
      <c r="BR1959" s="418"/>
      <c r="BS1959" s="418"/>
      <c r="BT1959" s="418"/>
      <c r="BU1959" s="418"/>
      <c r="BV1959" s="418"/>
      <c r="BW1959" s="418"/>
      <c r="BX1959" s="418"/>
      <c r="BY1959" s="418"/>
      <c r="BZ1959" s="418"/>
      <c r="CA1959" s="418"/>
      <c r="CB1959" s="418"/>
      <c r="CC1959" s="418"/>
      <c r="CD1959" s="418"/>
      <c r="CE1959" s="418"/>
      <c r="CF1959" s="418"/>
      <c r="CG1959" s="418"/>
      <c r="CH1959" s="418"/>
    </row>
    <row r="1960" spans="1:86" s="1362" customFormat="1">
      <c r="A1960" s="537" t="s">
        <v>39</v>
      </c>
      <c r="B1960" s="537" t="s">
        <v>39</v>
      </c>
      <c r="C1960" s="537" t="s">
        <v>736</v>
      </c>
      <c r="D1960" s="537">
        <v>2016</v>
      </c>
      <c r="E1960" s="1357" t="s">
        <v>24</v>
      </c>
      <c r="F1960" s="537" t="s">
        <v>101</v>
      </c>
      <c r="G1960" s="537" t="s">
        <v>753</v>
      </c>
      <c r="H1960" s="1358" t="s">
        <v>1135</v>
      </c>
      <c r="I1960" s="1348" t="s">
        <v>2095</v>
      </c>
      <c r="J1960" s="537" t="s">
        <v>1082</v>
      </c>
      <c r="K1960" s="369">
        <v>0</v>
      </c>
      <c r="L1960" s="369">
        <v>76</v>
      </c>
      <c r="M1960" s="369">
        <v>0</v>
      </c>
      <c r="N1960" s="1359">
        <f t="shared" si="30"/>
        <v>76</v>
      </c>
      <c r="O1960" s="1360"/>
      <c r="P1960" s="1361"/>
      <c r="Q1960" s="1361"/>
      <c r="R1960" s="1361"/>
      <c r="S1960" s="1361"/>
      <c r="T1960" s="1361"/>
      <c r="U1960" s="1361"/>
      <c r="V1960" s="1361"/>
      <c r="W1960" s="1361"/>
      <c r="X1960" s="1361"/>
      <c r="Y1960" s="1361"/>
      <c r="Z1960" s="1361"/>
      <c r="AA1960" s="1361"/>
      <c r="AB1960" s="1361"/>
      <c r="AC1960" s="1361"/>
      <c r="AD1960" s="1361"/>
      <c r="AE1960" s="1361"/>
      <c r="AF1960" s="1361"/>
      <c r="AG1960" s="1361"/>
      <c r="AH1960" s="1361"/>
      <c r="AI1960" s="1361"/>
      <c r="AJ1960" s="1361"/>
      <c r="AK1960" s="1361"/>
      <c r="AL1960" s="1361"/>
      <c r="AM1960" s="1361"/>
      <c r="AN1960" s="1361"/>
      <c r="AO1960" s="1361"/>
      <c r="AP1960" s="1361"/>
      <c r="AQ1960" s="1361"/>
      <c r="AR1960" s="1361"/>
      <c r="AS1960" s="1361"/>
      <c r="AT1960" s="1361"/>
      <c r="AU1960" s="1361"/>
      <c r="AV1960" s="1361"/>
      <c r="AW1960" s="1361"/>
      <c r="AX1960" s="1361"/>
      <c r="AY1960" s="1361"/>
      <c r="AZ1960" s="1361"/>
      <c r="BA1960" s="310"/>
      <c r="BB1960" s="310"/>
      <c r="BC1960" s="418"/>
      <c r="BD1960" s="418"/>
      <c r="BE1960" s="419"/>
      <c r="BF1960" s="419"/>
      <c r="BG1960" s="418"/>
      <c r="BH1960" s="418"/>
      <c r="BI1960" s="418"/>
      <c r="BJ1960" s="418"/>
      <c r="BK1960" s="418"/>
      <c r="BL1960" s="418"/>
      <c r="BM1960" s="192"/>
      <c r="BN1960" s="418"/>
      <c r="BO1960" s="418"/>
      <c r="BP1960" s="418"/>
      <c r="BQ1960" s="418"/>
      <c r="BR1960" s="418"/>
      <c r="BS1960" s="418"/>
      <c r="BT1960" s="418"/>
      <c r="BU1960" s="418"/>
      <c r="BV1960" s="418"/>
      <c r="BW1960" s="418"/>
      <c r="BX1960" s="418"/>
      <c r="BY1960" s="418"/>
      <c r="BZ1960" s="418"/>
      <c r="CA1960" s="418"/>
      <c r="CB1960" s="418"/>
      <c r="CC1960" s="418"/>
      <c r="CD1960" s="418"/>
      <c r="CE1960" s="418"/>
      <c r="CF1960" s="418"/>
      <c r="CG1960" s="418"/>
      <c r="CH1960" s="418"/>
    </row>
    <row r="1961" spans="1:86" s="1362" customFormat="1">
      <c r="A1961" s="537" t="s">
        <v>39</v>
      </c>
      <c r="B1961" s="537" t="s">
        <v>39</v>
      </c>
      <c r="C1961" s="537" t="s">
        <v>736</v>
      </c>
      <c r="D1961" s="537">
        <v>2016</v>
      </c>
      <c r="E1961" s="1357" t="s">
        <v>24</v>
      </c>
      <c r="F1961" s="537" t="s">
        <v>101</v>
      </c>
      <c r="G1961" s="537" t="s">
        <v>753</v>
      </c>
      <c r="H1961" s="1358" t="s">
        <v>506</v>
      </c>
      <c r="I1961" s="537" t="s">
        <v>1389</v>
      </c>
      <c r="J1961" s="537" t="s">
        <v>1082</v>
      </c>
      <c r="K1961" s="369">
        <v>0</v>
      </c>
      <c r="L1961" s="369">
        <v>1127</v>
      </c>
      <c r="M1961" s="369">
        <v>0</v>
      </c>
      <c r="N1961" s="1359">
        <f t="shared" si="30"/>
        <v>1127</v>
      </c>
      <c r="O1961" s="1360"/>
      <c r="P1961" s="1361"/>
      <c r="Q1961" s="1361"/>
      <c r="R1961" s="1361"/>
      <c r="S1961" s="1361"/>
      <c r="T1961" s="1361"/>
      <c r="U1961" s="1361"/>
      <c r="V1961" s="1361"/>
      <c r="W1961" s="1361"/>
      <c r="X1961" s="1361"/>
      <c r="Y1961" s="1361"/>
      <c r="Z1961" s="1361"/>
      <c r="AA1961" s="1361"/>
      <c r="AB1961" s="1361"/>
      <c r="AC1961" s="1361"/>
      <c r="AD1961" s="1361"/>
      <c r="AE1961" s="1361"/>
      <c r="AF1961" s="1361"/>
      <c r="AG1961" s="1361"/>
      <c r="AH1961" s="1361"/>
      <c r="AI1961" s="1361"/>
      <c r="AJ1961" s="1361"/>
      <c r="AK1961" s="1361"/>
      <c r="AL1961" s="1361"/>
      <c r="AM1961" s="1361"/>
      <c r="AN1961" s="1361"/>
      <c r="AO1961" s="1361"/>
      <c r="AP1961" s="1361"/>
      <c r="AQ1961" s="1361"/>
      <c r="AR1961" s="1361"/>
      <c r="AS1961" s="1361"/>
      <c r="AT1961" s="1361"/>
      <c r="AU1961" s="1361"/>
      <c r="AV1961" s="1361"/>
      <c r="AW1961" s="1361"/>
      <c r="AX1961" s="1361"/>
      <c r="AY1961" s="1361"/>
      <c r="AZ1961" s="1361"/>
      <c r="BA1961" s="310"/>
      <c r="BB1961" s="310"/>
      <c r="BC1961" s="418"/>
      <c r="BD1961" s="418"/>
      <c r="BE1961" s="419"/>
      <c r="BF1961" s="419"/>
      <c r="BG1961" s="418"/>
      <c r="BH1961" s="418"/>
      <c r="BI1961" s="418"/>
      <c r="BJ1961" s="418"/>
      <c r="BK1961" s="418"/>
      <c r="BL1961" s="418"/>
      <c r="BM1961" s="192"/>
      <c r="BN1961" s="418"/>
      <c r="BO1961" s="418"/>
      <c r="BP1961" s="418"/>
      <c r="BQ1961" s="418"/>
      <c r="BR1961" s="418"/>
      <c r="BS1961" s="418"/>
      <c r="BT1961" s="418"/>
      <c r="BU1961" s="418"/>
      <c r="BV1961" s="418"/>
      <c r="BW1961" s="418"/>
      <c r="BX1961" s="418"/>
      <c r="BY1961" s="418"/>
      <c r="BZ1961" s="418"/>
      <c r="CA1961" s="418"/>
      <c r="CB1961" s="418"/>
      <c r="CC1961" s="418"/>
      <c r="CD1961" s="418"/>
      <c r="CE1961" s="418"/>
      <c r="CF1961" s="418"/>
      <c r="CG1961" s="418"/>
      <c r="CH1961" s="418"/>
    </row>
    <row r="1962" spans="1:86" s="1362" customFormat="1">
      <c r="A1962" s="537" t="s">
        <v>39</v>
      </c>
      <c r="B1962" s="537" t="s">
        <v>39</v>
      </c>
      <c r="C1962" s="537" t="s">
        <v>736</v>
      </c>
      <c r="D1962" s="537">
        <v>2016</v>
      </c>
      <c r="E1962" s="1357" t="s">
        <v>24</v>
      </c>
      <c r="F1962" s="537" t="s">
        <v>101</v>
      </c>
      <c r="G1962" s="537" t="s">
        <v>753</v>
      </c>
      <c r="H1962" s="1358" t="s">
        <v>509</v>
      </c>
      <c r="I1962" s="537" t="s">
        <v>2797</v>
      </c>
      <c r="J1962" s="537" t="s">
        <v>1082</v>
      </c>
      <c r="K1962" s="369">
        <v>0</v>
      </c>
      <c r="L1962" s="369">
        <v>466</v>
      </c>
      <c r="M1962" s="369">
        <v>0</v>
      </c>
      <c r="N1962" s="1359">
        <f t="shared" si="30"/>
        <v>466</v>
      </c>
      <c r="O1962" s="1360"/>
      <c r="P1962" s="1361"/>
      <c r="Q1962" s="1361"/>
      <c r="R1962" s="1361"/>
      <c r="S1962" s="1361"/>
      <c r="T1962" s="1361"/>
      <c r="U1962" s="1361"/>
      <c r="V1962" s="1361"/>
      <c r="W1962" s="1361"/>
      <c r="X1962" s="1361"/>
      <c r="Y1962" s="1361"/>
      <c r="Z1962" s="1361"/>
      <c r="AA1962" s="1361"/>
      <c r="AB1962" s="1361"/>
      <c r="AC1962" s="1361"/>
      <c r="AD1962" s="1361"/>
      <c r="AE1962" s="1361"/>
      <c r="AF1962" s="1361"/>
      <c r="AG1962" s="1361"/>
      <c r="AH1962" s="1361"/>
      <c r="AI1962" s="1361"/>
      <c r="AJ1962" s="1361"/>
      <c r="AK1962" s="1361"/>
      <c r="AL1962" s="1361"/>
      <c r="AM1962" s="1361"/>
      <c r="AN1962" s="1361"/>
      <c r="AO1962" s="1361"/>
      <c r="AP1962" s="1361"/>
      <c r="AQ1962" s="1361"/>
      <c r="AR1962" s="1361"/>
      <c r="AS1962" s="1361"/>
      <c r="AT1962" s="1361"/>
      <c r="AU1962" s="1361"/>
      <c r="AV1962" s="1361"/>
      <c r="AW1962" s="1361"/>
      <c r="AX1962" s="1361"/>
      <c r="AY1962" s="1361"/>
      <c r="AZ1962" s="1361"/>
      <c r="BA1962" s="310"/>
      <c r="BB1962" s="310"/>
      <c r="BC1962" s="418"/>
      <c r="BD1962" s="418"/>
      <c r="BE1962" s="419"/>
      <c r="BF1962" s="419"/>
      <c r="BG1962" s="418"/>
      <c r="BH1962" s="418"/>
      <c r="BI1962" s="418"/>
      <c r="BJ1962" s="418"/>
      <c r="BK1962" s="418"/>
      <c r="BL1962" s="418"/>
      <c r="BM1962" s="192"/>
      <c r="BN1962" s="418"/>
      <c r="BO1962" s="418"/>
      <c r="BP1962" s="418"/>
      <c r="BQ1962" s="418"/>
      <c r="BR1962" s="418"/>
      <c r="BS1962" s="418"/>
      <c r="BT1962" s="418"/>
      <c r="BU1962" s="418"/>
      <c r="BV1962" s="418"/>
      <c r="BW1962" s="418"/>
      <c r="BX1962" s="418"/>
      <c r="BY1962" s="418"/>
      <c r="BZ1962" s="418"/>
      <c r="CA1962" s="418"/>
      <c r="CB1962" s="418"/>
      <c r="CC1962" s="418"/>
      <c r="CD1962" s="418"/>
      <c r="CE1962" s="418"/>
      <c r="CF1962" s="418"/>
      <c r="CG1962" s="418"/>
      <c r="CH1962" s="418"/>
    </row>
    <row r="1963" spans="1:86" s="1362" customFormat="1">
      <c r="A1963" s="537" t="s">
        <v>39</v>
      </c>
      <c r="B1963" s="537" t="s">
        <v>39</v>
      </c>
      <c r="C1963" s="537" t="s">
        <v>736</v>
      </c>
      <c r="D1963" s="537">
        <v>2016</v>
      </c>
      <c r="E1963" s="1357" t="s">
        <v>24</v>
      </c>
      <c r="F1963" s="537" t="s">
        <v>101</v>
      </c>
      <c r="G1963" s="537" t="s">
        <v>753</v>
      </c>
      <c r="H1963" s="1358" t="s">
        <v>1136</v>
      </c>
      <c r="I1963" s="1348" t="s">
        <v>2095</v>
      </c>
      <c r="J1963" s="537" t="s">
        <v>1082</v>
      </c>
      <c r="K1963" s="369">
        <v>0</v>
      </c>
      <c r="L1963" s="369">
        <v>125</v>
      </c>
      <c r="M1963" s="369">
        <v>0</v>
      </c>
      <c r="N1963" s="1359">
        <f t="shared" si="30"/>
        <v>125</v>
      </c>
      <c r="O1963" s="1360"/>
      <c r="P1963" s="1361"/>
      <c r="Q1963" s="1361"/>
      <c r="R1963" s="1361"/>
      <c r="S1963" s="1361"/>
      <c r="T1963" s="1361"/>
      <c r="U1963" s="1361"/>
      <c r="V1963" s="1361"/>
      <c r="W1963" s="1361"/>
      <c r="X1963" s="1361"/>
      <c r="Y1963" s="1361"/>
      <c r="Z1963" s="1361"/>
      <c r="AA1963" s="1361"/>
      <c r="AB1963" s="1361"/>
      <c r="AC1963" s="1361"/>
      <c r="AD1963" s="1361"/>
      <c r="AE1963" s="1361"/>
      <c r="AF1963" s="1361"/>
      <c r="AG1963" s="1361"/>
      <c r="AH1963" s="1361"/>
      <c r="AI1963" s="1361"/>
      <c r="AJ1963" s="1361"/>
      <c r="AK1963" s="1361"/>
      <c r="AL1963" s="1361"/>
      <c r="AM1963" s="1361"/>
      <c r="AN1963" s="1361"/>
      <c r="AO1963" s="1361"/>
      <c r="AP1963" s="1361"/>
      <c r="AQ1963" s="1361"/>
      <c r="AR1963" s="1361"/>
      <c r="AS1963" s="1361"/>
      <c r="AT1963" s="1361"/>
      <c r="AU1963" s="1361"/>
      <c r="AV1963" s="1361"/>
      <c r="AW1963" s="1361"/>
      <c r="AX1963" s="1361"/>
      <c r="AY1963" s="1361"/>
      <c r="AZ1963" s="1361"/>
      <c r="BA1963" s="310"/>
      <c r="BB1963" s="310"/>
      <c r="BC1963" s="418"/>
      <c r="BD1963" s="418"/>
      <c r="BE1963" s="419"/>
      <c r="BF1963" s="419"/>
      <c r="BG1963" s="418"/>
      <c r="BH1963" s="418"/>
      <c r="BI1963" s="418"/>
      <c r="BJ1963" s="418"/>
      <c r="BK1963" s="418"/>
      <c r="BL1963" s="418"/>
      <c r="BM1963" s="192"/>
      <c r="BN1963" s="418"/>
      <c r="BO1963" s="418"/>
      <c r="BP1963" s="418"/>
      <c r="BQ1963" s="418"/>
      <c r="BR1963" s="418"/>
      <c r="BS1963" s="418"/>
      <c r="BT1963" s="418"/>
      <c r="BU1963" s="418"/>
      <c r="BV1963" s="418"/>
      <c r="BW1963" s="418"/>
      <c r="BX1963" s="418"/>
      <c r="BY1963" s="418"/>
      <c r="BZ1963" s="418"/>
      <c r="CA1963" s="418"/>
      <c r="CB1963" s="418"/>
      <c r="CC1963" s="418"/>
      <c r="CD1963" s="418"/>
      <c r="CE1963" s="418"/>
      <c r="CF1963" s="418"/>
      <c r="CG1963" s="418"/>
      <c r="CH1963" s="418"/>
    </row>
    <row r="1964" spans="1:86" s="1362" customFormat="1">
      <c r="A1964" s="537" t="s">
        <v>39</v>
      </c>
      <c r="B1964" s="537" t="s">
        <v>39</v>
      </c>
      <c r="C1964" s="537" t="s">
        <v>736</v>
      </c>
      <c r="D1964" s="537">
        <v>2016</v>
      </c>
      <c r="E1964" s="1357" t="s">
        <v>24</v>
      </c>
      <c r="F1964" s="537" t="s">
        <v>101</v>
      </c>
      <c r="G1964" s="537" t="s">
        <v>753</v>
      </c>
      <c r="H1964" s="1358" t="s">
        <v>520</v>
      </c>
      <c r="I1964" s="537" t="s">
        <v>2797</v>
      </c>
      <c r="J1964" s="537" t="s">
        <v>1082</v>
      </c>
      <c r="K1964" s="369">
        <v>0</v>
      </c>
      <c r="L1964" s="369">
        <v>314</v>
      </c>
      <c r="M1964" s="369">
        <v>0</v>
      </c>
      <c r="N1964" s="1359">
        <f t="shared" si="30"/>
        <v>314</v>
      </c>
      <c r="O1964" s="1360"/>
      <c r="P1964" s="1361"/>
      <c r="Q1964" s="1361"/>
      <c r="R1964" s="1361"/>
      <c r="S1964" s="1361"/>
      <c r="T1964" s="1361"/>
      <c r="U1964" s="1361"/>
      <c r="V1964" s="1361"/>
      <c r="W1964" s="1361"/>
      <c r="X1964" s="1361"/>
      <c r="Y1964" s="1361"/>
      <c r="Z1964" s="1361"/>
      <c r="AA1964" s="1361"/>
      <c r="AB1964" s="1361"/>
      <c r="AC1964" s="1361"/>
      <c r="AD1964" s="1361"/>
      <c r="AE1964" s="1361"/>
      <c r="AF1964" s="1361"/>
      <c r="AG1964" s="1361"/>
      <c r="AH1964" s="1361"/>
      <c r="AI1964" s="1361"/>
      <c r="AJ1964" s="1361"/>
      <c r="AK1964" s="1361"/>
      <c r="AL1964" s="1361"/>
      <c r="AM1964" s="1361"/>
      <c r="AN1964" s="1361"/>
      <c r="AO1964" s="1361"/>
      <c r="AP1964" s="1361"/>
      <c r="AQ1964" s="1361"/>
      <c r="AR1964" s="1361"/>
      <c r="AS1964" s="1361"/>
      <c r="AT1964" s="1361"/>
      <c r="AU1964" s="1361"/>
      <c r="AV1964" s="1361"/>
      <c r="AW1964" s="1361"/>
      <c r="AX1964" s="1361"/>
      <c r="AY1964" s="1361"/>
      <c r="AZ1964" s="1361"/>
      <c r="BA1964" s="310"/>
      <c r="BB1964" s="310"/>
      <c r="BC1964" s="418"/>
      <c r="BD1964" s="418"/>
      <c r="BE1964" s="419"/>
      <c r="BF1964" s="419"/>
      <c r="BG1964" s="418"/>
      <c r="BH1964" s="418"/>
      <c r="BI1964" s="418"/>
      <c r="BJ1964" s="418"/>
      <c r="BK1964" s="418"/>
      <c r="BL1964" s="418"/>
      <c r="BM1964" s="192"/>
      <c r="BN1964" s="418"/>
      <c r="BO1964" s="418"/>
      <c r="BP1964" s="418"/>
      <c r="BQ1964" s="418"/>
      <c r="BR1964" s="418"/>
      <c r="BS1964" s="418"/>
      <c r="BT1964" s="418"/>
      <c r="BU1964" s="418"/>
      <c r="BV1964" s="418"/>
      <c r="BW1964" s="418"/>
      <c r="BX1964" s="418"/>
      <c r="BY1964" s="418"/>
      <c r="BZ1964" s="418"/>
      <c r="CA1964" s="418"/>
      <c r="CB1964" s="418"/>
      <c r="CC1964" s="418"/>
      <c r="CD1964" s="418"/>
      <c r="CE1964" s="418"/>
      <c r="CF1964" s="418"/>
      <c r="CG1964" s="418"/>
      <c r="CH1964" s="418"/>
    </row>
    <row r="1965" spans="1:86" s="1362" customFormat="1">
      <c r="A1965" s="537" t="s">
        <v>39</v>
      </c>
      <c r="B1965" s="537" t="s">
        <v>39</v>
      </c>
      <c r="C1965" s="537" t="s">
        <v>736</v>
      </c>
      <c r="D1965" s="537">
        <v>2016</v>
      </c>
      <c r="E1965" s="1357" t="s">
        <v>24</v>
      </c>
      <c r="F1965" s="537" t="s">
        <v>101</v>
      </c>
      <c r="G1965" s="537" t="s">
        <v>753</v>
      </c>
      <c r="H1965" s="1358" t="s">
        <v>527</v>
      </c>
      <c r="I1965" s="1348" t="s">
        <v>2095</v>
      </c>
      <c r="J1965" s="537" t="s">
        <v>1082</v>
      </c>
      <c r="K1965" s="369">
        <v>0</v>
      </c>
      <c r="L1965" s="369">
        <v>1</v>
      </c>
      <c r="M1965" s="369">
        <v>0</v>
      </c>
      <c r="N1965" s="1359">
        <f t="shared" si="30"/>
        <v>1</v>
      </c>
      <c r="O1965" s="1360"/>
      <c r="P1965" s="1361"/>
      <c r="Q1965" s="1361"/>
      <c r="R1965" s="1361"/>
      <c r="S1965" s="1361"/>
      <c r="T1965" s="1361"/>
      <c r="U1965" s="1361"/>
      <c r="V1965" s="1361"/>
      <c r="W1965" s="1361"/>
      <c r="X1965" s="1361"/>
      <c r="Y1965" s="1361"/>
      <c r="Z1965" s="1361"/>
      <c r="AA1965" s="1361"/>
      <c r="AB1965" s="1361"/>
      <c r="AC1965" s="1361"/>
      <c r="AD1965" s="1361"/>
      <c r="AE1965" s="1361"/>
      <c r="AF1965" s="1361"/>
      <c r="AG1965" s="1361"/>
      <c r="AH1965" s="1361"/>
      <c r="AI1965" s="1361"/>
      <c r="AJ1965" s="1361"/>
      <c r="AK1965" s="1361"/>
      <c r="AL1965" s="1361"/>
      <c r="AM1965" s="1361"/>
      <c r="AN1965" s="1361"/>
      <c r="AO1965" s="1361"/>
      <c r="AP1965" s="1361"/>
      <c r="AQ1965" s="1361"/>
      <c r="AR1965" s="1361"/>
      <c r="AS1965" s="1361"/>
      <c r="AT1965" s="1361"/>
      <c r="AU1965" s="1361"/>
      <c r="AV1965" s="1361"/>
      <c r="AW1965" s="1361"/>
      <c r="AX1965" s="1361"/>
      <c r="AY1965" s="1361"/>
      <c r="AZ1965" s="1361"/>
      <c r="BA1965" s="310"/>
      <c r="BB1965" s="310"/>
      <c r="BC1965" s="418"/>
      <c r="BD1965" s="418"/>
      <c r="BE1965" s="419"/>
      <c r="BF1965" s="419"/>
      <c r="BG1965" s="418"/>
      <c r="BH1965" s="418"/>
      <c r="BI1965" s="418"/>
      <c r="BJ1965" s="418"/>
      <c r="BK1965" s="418"/>
      <c r="BL1965" s="418"/>
      <c r="BM1965" s="192"/>
      <c r="BN1965" s="418"/>
      <c r="BO1965" s="418"/>
      <c r="BP1965" s="418"/>
      <c r="BQ1965" s="418"/>
      <c r="BR1965" s="418"/>
      <c r="BS1965" s="418"/>
      <c r="BT1965" s="418"/>
      <c r="BU1965" s="418"/>
      <c r="BV1965" s="418"/>
      <c r="BW1965" s="418"/>
      <c r="BX1965" s="418"/>
      <c r="BY1965" s="418"/>
      <c r="BZ1965" s="418"/>
      <c r="CA1965" s="418"/>
      <c r="CB1965" s="418"/>
      <c r="CC1965" s="418"/>
      <c r="CD1965" s="418"/>
      <c r="CE1965" s="418"/>
      <c r="CF1965" s="418"/>
      <c r="CG1965" s="418"/>
      <c r="CH1965" s="418"/>
    </row>
    <row r="1966" spans="1:86" s="1362" customFormat="1">
      <c r="A1966" s="537" t="s">
        <v>39</v>
      </c>
      <c r="B1966" s="537" t="s">
        <v>39</v>
      </c>
      <c r="C1966" s="537" t="s">
        <v>736</v>
      </c>
      <c r="D1966" s="537">
        <v>2016</v>
      </c>
      <c r="E1966" s="1357" t="s">
        <v>24</v>
      </c>
      <c r="F1966" s="537" t="s">
        <v>101</v>
      </c>
      <c r="G1966" s="537" t="s">
        <v>753</v>
      </c>
      <c r="H1966" s="1358" t="s">
        <v>528</v>
      </c>
      <c r="I1966" s="1348" t="s">
        <v>2095</v>
      </c>
      <c r="J1966" s="537" t="s">
        <v>1082</v>
      </c>
      <c r="K1966" s="369">
        <v>0</v>
      </c>
      <c r="L1966" s="369">
        <v>119</v>
      </c>
      <c r="M1966" s="369">
        <v>0</v>
      </c>
      <c r="N1966" s="1359">
        <f t="shared" si="30"/>
        <v>119</v>
      </c>
      <c r="O1966" s="1360"/>
      <c r="P1966" s="1361"/>
      <c r="Q1966" s="1361"/>
      <c r="R1966" s="1361"/>
      <c r="S1966" s="1361"/>
      <c r="T1966" s="1361"/>
      <c r="U1966" s="1361"/>
      <c r="V1966" s="1361"/>
      <c r="W1966" s="1361"/>
      <c r="X1966" s="1361"/>
      <c r="Y1966" s="1361"/>
      <c r="Z1966" s="1361"/>
      <c r="AA1966" s="1361"/>
      <c r="AB1966" s="1361"/>
      <c r="AC1966" s="1361"/>
      <c r="AD1966" s="1361"/>
      <c r="AE1966" s="1361"/>
      <c r="AF1966" s="1361"/>
      <c r="AG1966" s="1361"/>
      <c r="AH1966" s="1361"/>
      <c r="AI1966" s="1361"/>
      <c r="AJ1966" s="1361"/>
      <c r="AK1966" s="1361"/>
      <c r="AL1966" s="1361"/>
      <c r="AM1966" s="1361"/>
      <c r="AN1966" s="1361"/>
      <c r="AO1966" s="1361"/>
      <c r="AP1966" s="1361"/>
      <c r="AQ1966" s="1361"/>
      <c r="AR1966" s="1361"/>
      <c r="AS1966" s="1361"/>
      <c r="AT1966" s="1361"/>
      <c r="AU1966" s="1361"/>
      <c r="AV1966" s="1361"/>
      <c r="AW1966" s="1361"/>
      <c r="AX1966" s="1361"/>
      <c r="AY1966" s="1361"/>
      <c r="AZ1966" s="1361"/>
      <c r="BA1966" s="310"/>
      <c r="BB1966" s="310"/>
      <c r="BC1966" s="418"/>
      <c r="BD1966" s="418"/>
      <c r="BE1966" s="419"/>
      <c r="BF1966" s="419"/>
      <c r="BG1966" s="418"/>
      <c r="BH1966" s="418"/>
      <c r="BI1966" s="418"/>
      <c r="BJ1966" s="418"/>
      <c r="BK1966" s="418"/>
      <c r="BL1966" s="418"/>
      <c r="BM1966" s="192"/>
      <c r="BN1966" s="418"/>
      <c r="BO1966" s="418"/>
      <c r="BP1966" s="418"/>
      <c r="BQ1966" s="418"/>
      <c r="BR1966" s="418"/>
      <c r="BS1966" s="418"/>
      <c r="BT1966" s="418"/>
      <c r="BU1966" s="418"/>
      <c r="BV1966" s="418"/>
      <c r="BW1966" s="418"/>
      <c r="BX1966" s="418"/>
      <c r="BY1966" s="418"/>
      <c r="BZ1966" s="418"/>
      <c r="CA1966" s="418"/>
      <c r="CB1966" s="418"/>
      <c r="CC1966" s="418"/>
      <c r="CD1966" s="418"/>
      <c r="CE1966" s="418"/>
      <c r="CF1966" s="418"/>
      <c r="CG1966" s="418"/>
      <c r="CH1966" s="418"/>
    </row>
    <row r="1967" spans="1:86" s="1362" customFormat="1">
      <c r="A1967" s="537" t="s">
        <v>39</v>
      </c>
      <c r="B1967" s="537" t="s">
        <v>39</v>
      </c>
      <c r="C1967" s="537" t="s">
        <v>736</v>
      </c>
      <c r="D1967" s="537">
        <v>2016</v>
      </c>
      <c r="E1967" s="1357" t="s">
        <v>24</v>
      </c>
      <c r="F1967" s="537" t="s">
        <v>101</v>
      </c>
      <c r="G1967" s="537" t="s">
        <v>753</v>
      </c>
      <c r="H1967" s="1358" t="s">
        <v>975</v>
      </c>
      <c r="I1967" s="1348" t="s">
        <v>2095</v>
      </c>
      <c r="J1967" s="537" t="s">
        <v>1082</v>
      </c>
      <c r="K1967" s="369">
        <v>0</v>
      </c>
      <c r="L1967" s="369">
        <v>61</v>
      </c>
      <c r="M1967" s="369">
        <v>0</v>
      </c>
      <c r="N1967" s="1359">
        <f t="shared" si="30"/>
        <v>61</v>
      </c>
      <c r="O1967" s="1360"/>
      <c r="P1967" s="1361"/>
      <c r="Q1967" s="1361"/>
      <c r="R1967" s="1361"/>
      <c r="S1967" s="1361"/>
      <c r="T1967" s="1361"/>
      <c r="U1967" s="1361"/>
      <c r="V1967" s="1361"/>
      <c r="W1967" s="1361"/>
      <c r="X1967" s="1361"/>
      <c r="Y1967" s="1361"/>
      <c r="Z1967" s="1361"/>
      <c r="AA1967" s="1361"/>
      <c r="AB1967" s="1361"/>
      <c r="AC1967" s="1361"/>
      <c r="AD1967" s="1361"/>
      <c r="AE1967" s="1361"/>
      <c r="AF1967" s="1361"/>
      <c r="AG1967" s="1361"/>
      <c r="AH1967" s="1361"/>
      <c r="AI1967" s="1361"/>
      <c r="AJ1967" s="1361"/>
      <c r="AK1967" s="1361"/>
      <c r="AL1967" s="1361"/>
      <c r="AM1967" s="1361"/>
      <c r="AN1967" s="1361"/>
      <c r="AO1967" s="1361"/>
      <c r="AP1967" s="1361"/>
      <c r="AQ1967" s="1361"/>
      <c r="AR1967" s="1361"/>
      <c r="AS1967" s="1361"/>
      <c r="AT1967" s="1361"/>
      <c r="AU1967" s="1361"/>
      <c r="AV1967" s="1361"/>
      <c r="AW1967" s="1361"/>
      <c r="AX1967" s="1361"/>
      <c r="AY1967" s="1361"/>
      <c r="AZ1967" s="1361"/>
      <c r="BA1967" s="310"/>
      <c r="BB1967" s="310"/>
      <c r="BC1967" s="418"/>
      <c r="BD1967" s="418"/>
      <c r="BE1967" s="419"/>
      <c r="BF1967" s="419"/>
      <c r="BG1967" s="418"/>
      <c r="BH1967" s="418"/>
      <c r="BI1967" s="418"/>
      <c r="BJ1967" s="418"/>
      <c r="BK1967" s="418"/>
      <c r="BL1967" s="418"/>
      <c r="BM1967" s="192"/>
      <c r="BN1967" s="418"/>
      <c r="BO1967" s="418"/>
      <c r="BP1967" s="418"/>
      <c r="BQ1967" s="418"/>
      <c r="BR1967" s="418"/>
      <c r="BS1967" s="418"/>
      <c r="BT1967" s="418"/>
      <c r="BU1967" s="418"/>
      <c r="BV1967" s="418"/>
      <c r="BW1967" s="418"/>
      <c r="BX1967" s="418"/>
      <c r="BY1967" s="418"/>
      <c r="BZ1967" s="418"/>
      <c r="CA1967" s="418"/>
      <c r="CB1967" s="418"/>
      <c r="CC1967" s="418"/>
      <c r="CD1967" s="418"/>
      <c r="CE1967" s="418"/>
      <c r="CF1967" s="418"/>
      <c r="CG1967" s="418"/>
      <c r="CH1967" s="418"/>
    </row>
    <row r="1968" spans="1:86" s="1362" customFormat="1">
      <c r="A1968" s="537" t="s">
        <v>39</v>
      </c>
      <c r="B1968" s="537" t="s">
        <v>39</v>
      </c>
      <c r="C1968" s="537" t="s">
        <v>736</v>
      </c>
      <c r="D1968" s="537">
        <v>2016</v>
      </c>
      <c r="E1968" s="1357" t="s">
        <v>24</v>
      </c>
      <c r="F1968" s="537" t="s">
        <v>101</v>
      </c>
      <c r="G1968" s="537" t="s">
        <v>753</v>
      </c>
      <c r="H1968" s="1358" t="s">
        <v>102</v>
      </c>
      <c r="I1968" s="537" t="s">
        <v>1389</v>
      </c>
      <c r="J1968" s="537" t="s">
        <v>1082</v>
      </c>
      <c r="K1968" s="369">
        <v>0</v>
      </c>
      <c r="L1968" s="369">
        <v>1162</v>
      </c>
      <c r="M1968" s="369">
        <v>0</v>
      </c>
      <c r="N1968" s="1359">
        <f t="shared" si="30"/>
        <v>1162</v>
      </c>
      <c r="O1968" s="1360"/>
      <c r="P1968" s="1361"/>
      <c r="Q1968" s="1361"/>
      <c r="R1968" s="1361"/>
      <c r="S1968" s="1361"/>
      <c r="T1968" s="1361"/>
      <c r="U1968" s="1361"/>
      <c r="V1968" s="1361"/>
      <c r="W1968" s="1361"/>
      <c r="X1968" s="1361"/>
      <c r="Y1968" s="1361"/>
      <c r="Z1968" s="1361"/>
      <c r="AA1968" s="1361"/>
      <c r="AB1968" s="1361"/>
      <c r="AC1968" s="1361"/>
      <c r="AD1968" s="1361"/>
      <c r="AE1968" s="1361"/>
      <c r="AF1968" s="1361"/>
      <c r="AG1968" s="1361"/>
      <c r="AH1968" s="1361"/>
      <c r="AI1968" s="1361"/>
      <c r="AJ1968" s="1361"/>
      <c r="AK1968" s="1361"/>
      <c r="AL1968" s="1361"/>
      <c r="AM1968" s="1361"/>
      <c r="AN1968" s="1361"/>
      <c r="AO1968" s="1361"/>
      <c r="AP1968" s="1361"/>
      <c r="AQ1968" s="1361"/>
      <c r="AR1968" s="1361"/>
      <c r="AS1968" s="1361"/>
      <c r="AT1968" s="1361"/>
      <c r="AU1968" s="1361"/>
      <c r="AV1968" s="1361"/>
      <c r="AW1968" s="1361"/>
      <c r="AX1968" s="1361"/>
      <c r="AY1968" s="1361"/>
      <c r="AZ1968" s="1361"/>
      <c r="BA1968" s="310"/>
      <c r="BB1968" s="310"/>
      <c r="BC1968" s="418"/>
      <c r="BD1968" s="418"/>
      <c r="BE1968" s="419"/>
      <c r="BF1968" s="419"/>
      <c r="BG1968" s="418"/>
      <c r="BH1968" s="418"/>
      <c r="BI1968" s="418"/>
      <c r="BJ1968" s="418"/>
      <c r="BK1968" s="418"/>
      <c r="BL1968" s="418"/>
      <c r="BM1968" s="192"/>
      <c r="BN1968" s="418"/>
      <c r="BO1968" s="418"/>
      <c r="BP1968" s="418"/>
      <c r="BQ1968" s="418"/>
      <c r="BR1968" s="418"/>
      <c r="BS1968" s="418"/>
      <c r="BT1968" s="418"/>
      <c r="BU1968" s="418"/>
      <c r="BV1968" s="418"/>
      <c r="BW1968" s="418"/>
      <c r="BX1968" s="418"/>
      <c r="BY1968" s="418"/>
      <c r="BZ1968" s="418"/>
      <c r="CA1968" s="418"/>
      <c r="CB1968" s="418"/>
      <c r="CC1968" s="418"/>
      <c r="CD1968" s="418"/>
      <c r="CE1968" s="418"/>
      <c r="CF1968" s="418"/>
      <c r="CG1968" s="418"/>
      <c r="CH1968" s="418"/>
    </row>
    <row r="1969" spans="1:86" s="1362" customFormat="1">
      <c r="A1969" s="537" t="s">
        <v>39</v>
      </c>
      <c r="B1969" s="537" t="s">
        <v>39</v>
      </c>
      <c r="C1969" s="537" t="s">
        <v>736</v>
      </c>
      <c r="D1969" s="537">
        <v>2016</v>
      </c>
      <c r="E1969" s="1357" t="s">
        <v>24</v>
      </c>
      <c r="F1969" s="537" t="s">
        <v>101</v>
      </c>
      <c r="G1969" s="537" t="s">
        <v>753</v>
      </c>
      <c r="H1969" s="1358" t="s">
        <v>537</v>
      </c>
      <c r="I1969" s="1348" t="s">
        <v>2095</v>
      </c>
      <c r="J1969" s="537" t="s">
        <v>1082</v>
      </c>
      <c r="K1969" s="369">
        <v>0</v>
      </c>
      <c r="L1969" s="369">
        <v>1954</v>
      </c>
      <c r="M1969" s="369">
        <v>0</v>
      </c>
      <c r="N1969" s="1359">
        <f t="shared" si="30"/>
        <v>1954</v>
      </c>
      <c r="O1969" s="1360"/>
      <c r="P1969" s="1361"/>
      <c r="Q1969" s="1361"/>
      <c r="R1969" s="1361"/>
      <c r="S1969" s="1361"/>
      <c r="T1969" s="1361"/>
      <c r="U1969" s="1361"/>
      <c r="V1969" s="1361"/>
      <c r="W1969" s="1361"/>
      <c r="X1969" s="1361"/>
      <c r="Y1969" s="1361"/>
      <c r="Z1969" s="1361"/>
      <c r="AA1969" s="1361"/>
      <c r="AB1969" s="1361"/>
      <c r="AC1969" s="1361"/>
      <c r="AD1969" s="1361"/>
      <c r="AE1969" s="1361"/>
      <c r="AF1969" s="1361"/>
      <c r="AG1969" s="1361"/>
      <c r="AH1969" s="1361"/>
      <c r="AI1969" s="1361"/>
      <c r="AJ1969" s="1361"/>
      <c r="AK1969" s="1361"/>
      <c r="AL1969" s="1361"/>
      <c r="AM1969" s="1361"/>
      <c r="AN1969" s="1361"/>
      <c r="AO1969" s="1361"/>
      <c r="AP1969" s="1361"/>
      <c r="AQ1969" s="1361"/>
      <c r="AR1969" s="1361"/>
      <c r="AS1969" s="1361"/>
      <c r="AT1969" s="1361"/>
      <c r="AU1969" s="1361"/>
      <c r="AV1969" s="1361"/>
      <c r="AW1969" s="1361"/>
      <c r="AX1969" s="1361"/>
      <c r="AY1969" s="1361"/>
      <c r="AZ1969" s="1361"/>
      <c r="BA1969" s="310"/>
      <c r="BB1969" s="310"/>
      <c r="BC1969" s="418"/>
      <c r="BD1969" s="418"/>
      <c r="BE1969" s="419"/>
      <c r="BF1969" s="419"/>
      <c r="BG1969" s="418"/>
      <c r="BH1969" s="418"/>
      <c r="BI1969" s="418"/>
      <c r="BJ1969" s="418"/>
      <c r="BK1969" s="418"/>
      <c r="BL1969" s="418"/>
      <c r="BM1969" s="192"/>
      <c r="BN1969" s="418"/>
      <c r="BO1969" s="418"/>
      <c r="BP1969" s="418"/>
      <c r="BQ1969" s="418"/>
      <c r="BR1969" s="418"/>
      <c r="BS1969" s="418"/>
      <c r="BT1969" s="418"/>
      <c r="BU1969" s="418"/>
      <c r="BV1969" s="418"/>
      <c r="BW1969" s="418"/>
      <c r="BX1969" s="418"/>
      <c r="BY1969" s="418"/>
      <c r="BZ1969" s="418"/>
      <c r="CA1969" s="418"/>
      <c r="CB1969" s="418"/>
      <c r="CC1969" s="418"/>
      <c r="CD1969" s="418"/>
      <c r="CE1969" s="418"/>
      <c r="CF1969" s="418"/>
      <c r="CG1969" s="418"/>
      <c r="CH1969" s="418"/>
    </row>
    <row r="1970" spans="1:86" s="1362" customFormat="1">
      <c r="A1970" s="537" t="s">
        <v>39</v>
      </c>
      <c r="B1970" s="537" t="s">
        <v>39</v>
      </c>
      <c r="C1970" s="537" t="s">
        <v>736</v>
      </c>
      <c r="D1970" s="537">
        <v>2016</v>
      </c>
      <c r="E1970" s="1357" t="s">
        <v>24</v>
      </c>
      <c r="F1970" s="537" t="s">
        <v>101</v>
      </c>
      <c r="G1970" s="537" t="s">
        <v>753</v>
      </c>
      <c r="H1970" s="1358" t="s">
        <v>542</v>
      </c>
      <c r="I1970" s="537" t="s">
        <v>1389</v>
      </c>
      <c r="J1970" s="537" t="s">
        <v>1082</v>
      </c>
      <c r="K1970" s="369">
        <v>0</v>
      </c>
      <c r="L1970" s="369">
        <v>12</v>
      </c>
      <c r="M1970" s="369">
        <v>0</v>
      </c>
      <c r="N1970" s="1359">
        <f t="shared" si="30"/>
        <v>12</v>
      </c>
      <c r="O1970" s="1360"/>
      <c r="P1970" s="1361"/>
      <c r="Q1970" s="1361"/>
      <c r="R1970" s="1361"/>
      <c r="S1970" s="1361"/>
      <c r="T1970" s="1361"/>
      <c r="U1970" s="1361"/>
      <c r="V1970" s="1361"/>
      <c r="W1970" s="1361"/>
      <c r="X1970" s="1361"/>
      <c r="Y1970" s="1361"/>
      <c r="Z1970" s="1361"/>
      <c r="AA1970" s="1361"/>
      <c r="AB1970" s="1361"/>
      <c r="AC1970" s="1361"/>
      <c r="AD1970" s="1361"/>
      <c r="AE1970" s="1361"/>
      <c r="AF1970" s="1361"/>
      <c r="AG1970" s="1361"/>
      <c r="AH1970" s="1361"/>
      <c r="AI1970" s="1361"/>
      <c r="AJ1970" s="1361"/>
      <c r="AK1970" s="1361"/>
      <c r="AL1970" s="1361"/>
      <c r="AM1970" s="1361"/>
      <c r="AN1970" s="1361"/>
      <c r="AO1970" s="1361"/>
      <c r="AP1970" s="1361"/>
      <c r="AQ1970" s="1361"/>
      <c r="AR1970" s="1361"/>
      <c r="AS1970" s="1361"/>
      <c r="AT1970" s="1361"/>
      <c r="AU1970" s="1361"/>
      <c r="AV1970" s="1361"/>
      <c r="AW1970" s="1361"/>
      <c r="AX1970" s="1361"/>
      <c r="AY1970" s="1361"/>
      <c r="AZ1970" s="1361"/>
      <c r="BA1970" s="310"/>
      <c r="BB1970" s="310"/>
      <c r="BC1970" s="418"/>
      <c r="BD1970" s="418"/>
      <c r="BE1970" s="419"/>
      <c r="BF1970" s="419"/>
      <c r="BG1970" s="418"/>
      <c r="BH1970" s="418"/>
      <c r="BI1970" s="418"/>
      <c r="BJ1970" s="418"/>
      <c r="BK1970" s="418"/>
      <c r="BL1970" s="418"/>
      <c r="BM1970" s="192"/>
      <c r="BN1970" s="418"/>
      <c r="BO1970" s="418"/>
      <c r="BP1970" s="418"/>
      <c r="BQ1970" s="418"/>
      <c r="BR1970" s="418"/>
      <c r="BS1970" s="418"/>
      <c r="BT1970" s="418"/>
      <c r="BU1970" s="418"/>
      <c r="BV1970" s="418"/>
      <c r="BW1970" s="418"/>
      <c r="BX1970" s="418"/>
      <c r="BY1970" s="418"/>
      <c r="BZ1970" s="418"/>
      <c r="CA1970" s="418"/>
      <c r="CB1970" s="418"/>
      <c r="CC1970" s="418"/>
      <c r="CD1970" s="418"/>
      <c r="CE1970" s="418"/>
      <c r="CF1970" s="418"/>
      <c r="CG1970" s="418"/>
      <c r="CH1970" s="418"/>
    </row>
    <row r="1971" spans="1:86" s="1362" customFormat="1">
      <c r="A1971" s="537" t="s">
        <v>39</v>
      </c>
      <c r="B1971" s="537" t="s">
        <v>39</v>
      </c>
      <c r="C1971" s="537" t="s">
        <v>736</v>
      </c>
      <c r="D1971" s="537">
        <v>2016</v>
      </c>
      <c r="E1971" s="1357" t="s">
        <v>24</v>
      </c>
      <c r="F1971" s="537" t="s">
        <v>101</v>
      </c>
      <c r="G1971" s="537" t="s">
        <v>753</v>
      </c>
      <c r="H1971" s="1358" t="s">
        <v>543</v>
      </c>
      <c r="I1971" s="537" t="s">
        <v>1389</v>
      </c>
      <c r="J1971" s="537" t="s">
        <v>1082</v>
      </c>
      <c r="K1971" s="369">
        <v>0</v>
      </c>
      <c r="L1971" s="369">
        <v>22</v>
      </c>
      <c r="M1971" s="369">
        <v>0</v>
      </c>
      <c r="N1971" s="1359">
        <f t="shared" si="30"/>
        <v>22</v>
      </c>
      <c r="O1971" s="1360"/>
      <c r="P1971" s="1361"/>
      <c r="Q1971" s="1361"/>
      <c r="R1971" s="1361"/>
      <c r="S1971" s="1361"/>
      <c r="T1971" s="1361"/>
      <c r="U1971" s="1361"/>
      <c r="V1971" s="1361"/>
      <c r="W1971" s="1361"/>
      <c r="X1971" s="1361"/>
      <c r="Y1971" s="1361"/>
      <c r="Z1971" s="1361"/>
      <c r="AA1971" s="1361"/>
      <c r="AB1971" s="1361"/>
      <c r="AC1971" s="1361"/>
      <c r="AD1971" s="1361"/>
      <c r="AE1971" s="1361"/>
      <c r="AF1971" s="1361"/>
      <c r="AG1971" s="1361"/>
      <c r="AH1971" s="1361"/>
      <c r="AI1971" s="1361"/>
      <c r="AJ1971" s="1361"/>
      <c r="AK1971" s="1361"/>
      <c r="AL1971" s="1361"/>
      <c r="AM1971" s="1361"/>
      <c r="AN1971" s="1361"/>
      <c r="AO1971" s="1361"/>
      <c r="AP1971" s="1361"/>
      <c r="AQ1971" s="1361"/>
      <c r="AR1971" s="1361"/>
      <c r="AS1971" s="1361"/>
      <c r="AT1971" s="1361"/>
      <c r="AU1971" s="1361"/>
      <c r="AV1971" s="1361"/>
      <c r="AW1971" s="1361"/>
      <c r="AX1971" s="1361"/>
      <c r="AY1971" s="1361"/>
      <c r="AZ1971" s="1361"/>
      <c r="BA1971" s="310"/>
      <c r="BB1971" s="310"/>
      <c r="BC1971" s="418"/>
      <c r="BD1971" s="418"/>
      <c r="BE1971" s="419"/>
      <c r="BF1971" s="419"/>
      <c r="BG1971" s="418"/>
      <c r="BH1971" s="418"/>
      <c r="BI1971" s="418"/>
      <c r="BJ1971" s="418"/>
      <c r="BK1971" s="418"/>
      <c r="BL1971" s="418"/>
      <c r="BM1971" s="192"/>
      <c r="BN1971" s="418"/>
      <c r="BO1971" s="418"/>
      <c r="BP1971" s="418"/>
      <c r="BQ1971" s="418"/>
      <c r="BR1971" s="418"/>
      <c r="BS1971" s="418"/>
      <c r="BT1971" s="418"/>
      <c r="BU1971" s="418"/>
      <c r="BV1971" s="418"/>
      <c r="BW1971" s="418"/>
      <c r="BX1971" s="418"/>
      <c r="BY1971" s="418"/>
      <c r="BZ1971" s="418"/>
      <c r="CA1971" s="418"/>
      <c r="CB1971" s="418"/>
      <c r="CC1971" s="418"/>
      <c r="CD1971" s="418"/>
      <c r="CE1971" s="418"/>
      <c r="CF1971" s="418"/>
      <c r="CG1971" s="418"/>
      <c r="CH1971" s="418"/>
    </row>
    <row r="1972" spans="1:86" s="1362" customFormat="1">
      <c r="A1972" s="537" t="s">
        <v>39</v>
      </c>
      <c r="B1972" s="537" t="s">
        <v>39</v>
      </c>
      <c r="C1972" s="537" t="s">
        <v>736</v>
      </c>
      <c r="D1972" s="537">
        <v>2016</v>
      </c>
      <c r="E1972" s="1357" t="s">
        <v>24</v>
      </c>
      <c r="F1972" s="537" t="s">
        <v>101</v>
      </c>
      <c r="G1972" s="537" t="s">
        <v>753</v>
      </c>
      <c r="H1972" s="1358" t="s">
        <v>98</v>
      </c>
      <c r="I1972" s="537" t="s">
        <v>1389</v>
      </c>
      <c r="J1972" s="537" t="s">
        <v>1082</v>
      </c>
      <c r="K1972" s="369">
        <v>0</v>
      </c>
      <c r="L1972" s="369">
        <v>2036</v>
      </c>
      <c r="M1972" s="369">
        <v>0</v>
      </c>
      <c r="N1972" s="1359">
        <f t="shared" si="30"/>
        <v>2036</v>
      </c>
      <c r="O1972" s="1360"/>
      <c r="P1972" s="1361"/>
      <c r="Q1972" s="1361"/>
      <c r="R1972" s="1361"/>
      <c r="S1972" s="1361"/>
      <c r="T1972" s="1361"/>
      <c r="U1972" s="1361"/>
      <c r="V1972" s="1361"/>
      <c r="W1972" s="1361"/>
      <c r="X1972" s="1361"/>
      <c r="Y1972" s="1361"/>
      <c r="Z1972" s="1361"/>
      <c r="AA1972" s="1361"/>
      <c r="AB1972" s="1361"/>
      <c r="AC1972" s="1361"/>
      <c r="AD1972" s="1361"/>
      <c r="AE1972" s="1361"/>
      <c r="AF1972" s="1361"/>
      <c r="AG1972" s="1361"/>
      <c r="AH1972" s="1361"/>
      <c r="AI1972" s="1361"/>
      <c r="AJ1972" s="1361"/>
      <c r="AK1972" s="1361"/>
      <c r="AL1972" s="1361"/>
      <c r="AM1972" s="1361"/>
      <c r="AN1972" s="1361"/>
      <c r="AO1972" s="1361"/>
      <c r="AP1972" s="1361"/>
      <c r="AQ1972" s="1361"/>
      <c r="AR1972" s="1361"/>
      <c r="AS1972" s="1361"/>
      <c r="AT1972" s="1361"/>
      <c r="AU1972" s="1361"/>
      <c r="AV1972" s="1361"/>
      <c r="AW1972" s="1361"/>
      <c r="AX1972" s="1361"/>
      <c r="AY1972" s="1361"/>
      <c r="AZ1972" s="1361"/>
      <c r="BA1972" s="310"/>
      <c r="BB1972" s="310"/>
      <c r="BC1972" s="418"/>
      <c r="BD1972" s="418"/>
      <c r="BE1972" s="419"/>
      <c r="BF1972" s="419"/>
      <c r="BG1972" s="418"/>
      <c r="BH1972" s="418"/>
      <c r="BI1972" s="418"/>
      <c r="BJ1972" s="418"/>
      <c r="BK1972" s="418"/>
      <c r="BL1972" s="418"/>
      <c r="BM1972" s="192"/>
      <c r="BN1972" s="418"/>
      <c r="BO1972" s="418"/>
      <c r="BP1972" s="418"/>
      <c r="BQ1972" s="418"/>
      <c r="BR1972" s="418"/>
      <c r="BS1972" s="418"/>
      <c r="BT1972" s="418"/>
      <c r="BU1972" s="418"/>
      <c r="BV1972" s="418"/>
      <c r="BW1972" s="418"/>
      <c r="BX1972" s="418"/>
      <c r="BY1972" s="418"/>
      <c r="BZ1972" s="418"/>
      <c r="CA1972" s="418"/>
      <c r="CB1972" s="418"/>
      <c r="CC1972" s="418"/>
      <c r="CD1972" s="418"/>
      <c r="CE1972" s="418"/>
      <c r="CF1972" s="418"/>
      <c r="CG1972" s="418"/>
      <c r="CH1972" s="418"/>
    </row>
    <row r="1973" spans="1:86" s="1362" customFormat="1">
      <c r="A1973" s="537" t="s">
        <v>39</v>
      </c>
      <c r="B1973" s="537" t="s">
        <v>39</v>
      </c>
      <c r="C1973" s="537" t="s">
        <v>736</v>
      </c>
      <c r="D1973" s="537">
        <v>2016</v>
      </c>
      <c r="E1973" s="1357" t="s">
        <v>24</v>
      </c>
      <c r="F1973" s="537" t="s">
        <v>101</v>
      </c>
      <c r="G1973" s="537" t="s">
        <v>753</v>
      </c>
      <c r="H1973" s="1358" t="s">
        <v>551</v>
      </c>
      <c r="I1973" s="537" t="s">
        <v>2797</v>
      </c>
      <c r="J1973" s="537" t="s">
        <v>1082</v>
      </c>
      <c r="K1973" s="369">
        <v>0</v>
      </c>
      <c r="L1973" s="369">
        <v>109</v>
      </c>
      <c r="M1973" s="369">
        <v>0</v>
      </c>
      <c r="N1973" s="1359">
        <f t="shared" si="30"/>
        <v>109</v>
      </c>
      <c r="O1973" s="1360"/>
      <c r="P1973" s="1361"/>
      <c r="Q1973" s="1361"/>
      <c r="R1973" s="1361"/>
      <c r="S1973" s="1361"/>
      <c r="T1973" s="1361"/>
      <c r="U1973" s="1361"/>
      <c r="V1973" s="1361"/>
      <c r="W1973" s="1361"/>
      <c r="X1973" s="1361"/>
      <c r="Y1973" s="1361"/>
      <c r="Z1973" s="1361"/>
      <c r="AA1973" s="1361"/>
      <c r="AB1973" s="1361"/>
      <c r="AC1973" s="1361"/>
      <c r="AD1973" s="1361"/>
      <c r="AE1973" s="1361"/>
      <c r="AF1973" s="1361"/>
      <c r="AG1973" s="1361"/>
      <c r="AH1973" s="1361"/>
      <c r="AI1973" s="1361"/>
      <c r="AJ1973" s="1361"/>
      <c r="AK1973" s="1361"/>
      <c r="AL1973" s="1361"/>
      <c r="AM1973" s="1361"/>
      <c r="AN1973" s="1361"/>
      <c r="AO1973" s="1361"/>
      <c r="AP1973" s="1361"/>
      <c r="AQ1973" s="1361"/>
      <c r="AR1973" s="1361"/>
      <c r="AS1973" s="1361"/>
      <c r="AT1973" s="1361"/>
      <c r="AU1973" s="1361"/>
      <c r="AV1973" s="1361"/>
      <c r="AW1973" s="1361"/>
      <c r="AX1973" s="1361"/>
      <c r="AY1973" s="1361"/>
      <c r="AZ1973" s="1361"/>
      <c r="BA1973" s="310"/>
      <c r="BB1973" s="310"/>
      <c r="BC1973" s="418"/>
      <c r="BD1973" s="418"/>
      <c r="BE1973" s="419"/>
      <c r="BF1973" s="419"/>
      <c r="BG1973" s="418"/>
      <c r="BH1973" s="418"/>
      <c r="BI1973" s="418"/>
      <c r="BJ1973" s="418"/>
      <c r="BK1973" s="418"/>
      <c r="BL1973" s="418"/>
      <c r="BM1973" s="192"/>
      <c r="BN1973" s="418"/>
      <c r="BO1973" s="418"/>
      <c r="BP1973" s="418"/>
      <c r="BQ1973" s="418"/>
      <c r="BR1973" s="418"/>
      <c r="BS1973" s="418"/>
      <c r="BT1973" s="418"/>
      <c r="BU1973" s="418"/>
      <c r="BV1973" s="418"/>
      <c r="BW1973" s="418"/>
      <c r="BX1973" s="418"/>
      <c r="BY1973" s="418"/>
      <c r="BZ1973" s="418"/>
      <c r="CA1973" s="418"/>
      <c r="CB1973" s="418"/>
      <c r="CC1973" s="418"/>
      <c r="CD1973" s="418"/>
      <c r="CE1973" s="418"/>
      <c r="CF1973" s="418"/>
      <c r="CG1973" s="418"/>
      <c r="CH1973" s="418"/>
    </row>
    <row r="1974" spans="1:86" s="1362" customFormat="1">
      <c r="A1974" s="537" t="s">
        <v>39</v>
      </c>
      <c r="B1974" s="537" t="s">
        <v>39</v>
      </c>
      <c r="C1974" s="537" t="s">
        <v>736</v>
      </c>
      <c r="D1974" s="537">
        <v>2016</v>
      </c>
      <c r="E1974" s="1357" t="s">
        <v>24</v>
      </c>
      <c r="F1974" s="537" t="s">
        <v>101</v>
      </c>
      <c r="G1974" s="537" t="s">
        <v>753</v>
      </c>
      <c r="H1974" s="1358" t="s">
        <v>85</v>
      </c>
      <c r="I1974" s="537" t="s">
        <v>1389</v>
      </c>
      <c r="J1974" s="537" t="s">
        <v>1082</v>
      </c>
      <c r="K1974" s="369">
        <v>0</v>
      </c>
      <c r="L1974" s="369">
        <v>651</v>
      </c>
      <c r="M1974" s="369">
        <v>0</v>
      </c>
      <c r="N1974" s="1359">
        <f t="shared" si="30"/>
        <v>651</v>
      </c>
      <c r="O1974" s="1360"/>
      <c r="P1974" s="1361"/>
      <c r="Q1974" s="1361"/>
      <c r="R1974" s="1361"/>
      <c r="S1974" s="1361"/>
      <c r="T1974" s="1361"/>
      <c r="U1974" s="1361"/>
      <c r="V1974" s="1361"/>
      <c r="W1974" s="1361"/>
      <c r="X1974" s="1361"/>
      <c r="Y1974" s="1361"/>
      <c r="Z1974" s="1361"/>
      <c r="AA1974" s="1361"/>
      <c r="AB1974" s="1361"/>
      <c r="AC1974" s="1361"/>
      <c r="AD1974" s="1361"/>
      <c r="AE1974" s="1361"/>
      <c r="AF1974" s="1361"/>
      <c r="AG1974" s="1361"/>
      <c r="AH1974" s="1361"/>
      <c r="AI1974" s="1361"/>
      <c r="AJ1974" s="1361"/>
      <c r="AK1974" s="1361"/>
      <c r="AL1974" s="1361"/>
      <c r="AM1974" s="1361"/>
      <c r="AN1974" s="1361"/>
      <c r="AO1974" s="1361"/>
      <c r="AP1974" s="1361"/>
      <c r="AQ1974" s="1361"/>
      <c r="AR1974" s="1361"/>
      <c r="AS1974" s="1361"/>
      <c r="AT1974" s="1361"/>
      <c r="AU1974" s="1361"/>
      <c r="AV1974" s="1361"/>
      <c r="AW1974" s="1361"/>
      <c r="AX1974" s="1361"/>
      <c r="AY1974" s="1361"/>
      <c r="AZ1974" s="1361"/>
      <c r="BA1974" s="310"/>
      <c r="BB1974" s="310"/>
      <c r="BC1974" s="418"/>
      <c r="BD1974" s="418"/>
      <c r="BE1974" s="419"/>
      <c r="BF1974" s="419"/>
      <c r="BG1974" s="418"/>
      <c r="BH1974" s="418"/>
      <c r="BI1974" s="418"/>
      <c r="BJ1974" s="418"/>
      <c r="BK1974" s="418"/>
      <c r="BL1974" s="418"/>
      <c r="BM1974" s="192"/>
      <c r="BN1974" s="418"/>
      <c r="BO1974" s="418"/>
      <c r="BP1974" s="418"/>
      <c r="BQ1974" s="418"/>
      <c r="BR1974" s="418"/>
      <c r="BS1974" s="418"/>
      <c r="BT1974" s="418"/>
      <c r="BU1974" s="418"/>
      <c r="BV1974" s="418"/>
      <c r="BW1974" s="418"/>
      <c r="BX1974" s="418"/>
      <c r="BY1974" s="418"/>
      <c r="BZ1974" s="418"/>
      <c r="CA1974" s="418"/>
      <c r="CB1974" s="418"/>
      <c r="CC1974" s="418"/>
      <c r="CD1974" s="418"/>
      <c r="CE1974" s="418"/>
      <c r="CF1974" s="418"/>
      <c r="CG1974" s="418"/>
      <c r="CH1974" s="418"/>
    </row>
    <row r="1975" spans="1:86" s="1362" customFormat="1">
      <c r="A1975" s="537" t="s">
        <v>39</v>
      </c>
      <c r="B1975" s="537" t="s">
        <v>39</v>
      </c>
      <c r="C1975" s="537" t="s">
        <v>736</v>
      </c>
      <c r="D1975" s="537">
        <v>2016</v>
      </c>
      <c r="E1975" s="1357" t="s">
        <v>24</v>
      </c>
      <c r="F1975" s="537" t="s">
        <v>101</v>
      </c>
      <c r="G1975" s="537" t="s">
        <v>753</v>
      </c>
      <c r="H1975" s="1358" t="s">
        <v>558</v>
      </c>
      <c r="I1975" s="537" t="s">
        <v>2797</v>
      </c>
      <c r="J1975" s="537" t="s">
        <v>1082</v>
      </c>
      <c r="K1975" s="369">
        <v>0</v>
      </c>
      <c r="L1975" s="369">
        <v>3874</v>
      </c>
      <c r="M1975" s="369">
        <v>0</v>
      </c>
      <c r="N1975" s="1359">
        <f t="shared" si="30"/>
        <v>3874</v>
      </c>
      <c r="O1975" s="1360"/>
      <c r="P1975" s="1361"/>
      <c r="Q1975" s="1361"/>
      <c r="R1975" s="1361"/>
      <c r="S1975" s="1361"/>
      <c r="T1975" s="1361"/>
      <c r="U1975" s="1361"/>
      <c r="V1975" s="1361"/>
      <c r="W1975" s="1361"/>
      <c r="X1975" s="1361"/>
      <c r="Y1975" s="1361"/>
      <c r="Z1975" s="1361"/>
      <c r="AA1975" s="1361"/>
      <c r="AB1975" s="1361"/>
      <c r="AC1975" s="1361"/>
      <c r="AD1975" s="1361"/>
      <c r="AE1975" s="1361"/>
      <c r="AF1975" s="1361"/>
      <c r="AG1975" s="1361"/>
      <c r="AH1975" s="1361"/>
      <c r="AI1975" s="1361"/>
      <c r="AJ1975" s="1361"/>
      <c r="AK1975" s="1361"/>
      <c r="AL1975" s="1361"/>
      <c r="AM1975" s="1361"/>
      <c r="AN1975" s="1361"/>
      <c r="AO1975" s="1361"/>
      <c r="AP1975" s="1361"/>
      <c r="AQ1975" s="1361"/>
      <c r="AR1975" s="1361"/>
      <c r="AS1975" s="1361"/>
      <c r="AT1975" s="1361"/>
      <c r="AU1975" s="1361"/>
      <c r="AV1975" s="1361"/>
      <c r="AW1975" s="1361"/>
      <c r="AX1975" s="1361"/>
      <c r="AY1975" s="1361"/>
      <c r="AZ1975" s="1361"/>
      <c r="BA1975" s="310"/>
      <c r="BB1975" s="310"/>
      <c r="BC1975" s="418"/>
      <c r="BD1975" s="418"/>
      <c r="BE1975" s="419"/>
      <c r="BF1975" s="419"/>
      <c r="BG1975" s="418"/>
      <c r="BH1975" s="418"/>
      <c r="BI1975" s="418"/>
      <c r="BJ1975" s="418"/>
      <c r="BK1975" s="418"/>
      <c r="BL1975" s="418"/>
      <c r="BM1975" s="192"/>
      <c r="BN1975" s="418"/>
      <c r="BO1975" s="418"/>
      <c r="BP1975" s="418"/>
      <c r="BQ1975" s="418"/>
      <c r="BR1975" s="418"/>
      <c r="BS1975" s="418"/>
      <c r="BT1975" s="418"/>
      <c r="BU1975" s="418"/>
      <c r="BV1975" s="418"/>
      <c r="BW1975" s="418"/>
      <c r="BX1975" s="418"/>
      <c r="BY1975" s="418"/>
      <c r="BZ1975" s="418"/>
      <c r="CA1975" s="418"/>
      <c r="CB1975" s="418"/>
      <c r="CC1975" s="418"/>
      <c r="CD1975" s="418"/>
      <c r="CE1975" s="418"/>
      <c r="CF1975" s="418"/>
      <c r="CG1975" s="418"/>
      <c r="CH1975" s="418"/>
    </row>
    <row r="1976" spans="1:86" s="1362" customFormat="1">
      <c r="A1976" s="537" t="s">
        <v>39</v>
      </c>
      <c r="B1976" s="537" t="s">
        <v>39</v>
      </c>
      <c r="C1976" s="537" t="s">
        <v>736</v>
      </c>
      <c r="D1976" s="537">
        <v>2016</v>
      </c>
      <c r="E1976" s="1357" t="s">
        <v>24</v>
      </c>
      <c r="F1976" s="537" t="s">
        <v>101</v>
      </c>
      <c r="G1976" s="537" t="s">
        <v>753</v>
      </c>
      <c r="H1976" s="1358" t="s">
        <v>583</v>
      </c>
      <c r="I1976" s="537" t="s">
        <v>2797</v>
      </c>
      <c r="J1976" s="537" t="s">
        <v>1082</v>
      </c>
      <c r="K1976" s="369">
        <v>0</v>
      </c>
      <c r="L1976" s="369">
        <v>1</v>
      </c>
      <c r="M1976" s="369">
        <v>0</v>
      </c>
      <c r="N1976" s="1359">
        <f t="shared" si="30"/>
        <v>1</v>
      </c>
      <c r="O1976" s="1360"/>
      <c r="P1976" s="1361"/>
      <c r="Q1976" s="1361"/>
      <c r="R1976" s="1361"/>
      <c r="S1976" s="1361"/>
      <c r="T1976" s="1361"/>
      <c r="U1976" s="1361"/>
      <c r="V1976" s="1361"/>
      <c r="W1976" s="1361"/>
      <c r="X1976" s="1361"/>
      <c r="Y1976" s="1361"/>
      <c r="Z1976" s="1361"/>
      <c r="AA1976" s="1361"/>
      <c r="AB1976" s="1361"/>
      <c r="AC1976" s="1361"/>
      <c r="AD1976" s="1361"/>
      <c r="AE1976" s="1361"/>
      <c r="AF1976" s="1361"/>
      <c r="AG1976" s="1361"/>
      <c r="AH1976" s="1361"/>
      <c r="AI1976" s="1361"/>
      <c r="AJ1976" s="1361"/>
      <c r="AK1976" s="1361"/>
      <c r="AL1976" s="1361"/>
      <c r="AM1976" s="1361"/>
      <c r="AN1976" s="1361"/>
      <c r="AO1976" s="1361"/>
      <c r="AP1976" s="1361"/>
      <c r="AQ1976" s="1361"/>
      <c r="AR1976" s="1361"/>
      <c r="AS1976" s="1361"/>
      <c r="AT1976" s="1361"/>
      <c r="AU1976" s="1361"/>
      <c r="AV1976" s="1361"/>
      <c r="AW1976" s="1361"/>
      <c r="AX1976" s="1361"/>
      <c r="AY1976" s="1361"/>
      <c r="AZ1976" s="1361"/>
      <c r="BA1976" s="310"/>
      <c r="BB1976" s="310"/>
      <c r="BC1976" s="418"/>
      <c r="BD1976" s="418"/>
      <c r="BE1976" s="419"/>
      <c r="BF1976" s="419"/>
      <c r="BG1976" s="418"/>
      <c r="BH1976" s="418"/>
      <c r="BI1976" s="418"/>
      <c r="BJ1976" s="418"/>
      <c r="BK1976" s="418"/>
      <c r="BL1976" s="418"/>
      <c r="BM1976" s="192"/>
      <c r="BN1976" s="418"/>
      <c r="BO1976" s="418"/>
      <c r="BP1976" s="418"/>
      <c r="BQ1976" s="418"/>
      <c r="BR1976" s="418"/>
      <c r="BS1976" s="418"/>
      <c r="BT1976" s="418"/>
      <c r="BU1976" s="418"/>
      <c r="BV1976" s="418"/>
      <c r="BW1976" s="418"/>
      <c r="BX1976" s="418"/>
      <c r="BY1976" s="418"/>
      <c r="BZ1976" s="418"/>
      <c r="CA1976" s="418"/>
      <c r="CB1976" s="418"/>
      <c r="CC1976" s="418"/>
      <c r="CD1976" s="418"/>
      <c r="CE1976" s="418"/>
      <c r="CF1976" s="418"/>
      <c r="CG1976" s="418"/>
      <c r="CH1976" s="418"/>
    </row>
    <row r="1977" spans="1:86" s="1362" customFormat="1">
      <c r="A1977" s="537" t="s">
        <v>39</v>
      </c>
      <c r="B1977" s="537" t="s">
        <v>39</v>
      </c>
      <c r="C1977" s="537" t="s">
        <v>736</v>
      </c>
      <c r="D1977" s="537">
        <v>2016</v>
      </c>
      <c r="E1977" s="1357" t="s">
        <v>24</v>
      </c>
      <c r="F1977" s="537" t="s">
        <v>101</v>
      </c>
      <c r="G1977" s="537" t="s">
        <v>753</v>
      </c>
      <c r="H1977" s="1358" t="s">
        <v>1935</v>
      </c>
      <c r="I1977" s="537" t="s">
        <v>2797</v>
      </c>
      <c r="J1977" s="537" t="s">
        <v>1082</v>
      </c>
      <c r="K1977" s="369">
        <v>0</v>
      </c>
      <c r="L1977" s="369">
        <v>1</v>
      </c>
      <c r="M1977" s="369">
        <v>0</v>
      </c>
      <c r="N1977" s="1359">
        <f t="shared" si="30"/>
        <v>1</v>
      </c>
      <c r="O1977" s="1360"/>
      <c r="P1977" s="1361"/>
      <c r="Q1977" s="1361"/>
      <c r="R1977" s="1361"/>
      <c r="S1977" s="1361"/>
      <c r="T1977" s="1361"/>
      <c r="U1977" s="1361"/>
      <c r="V1977" s="1361"/>
      <c r="W1977" s="1361"/>
      <c r="X1977" s="1361"/>
      <c r="Y1977" s="1361"/>
      <c r="Z1977" s="1361"/>
      <c r="AA1977" s="1361"/>
      <c r="AB1977" s="1361"/>
      <c r="AC1977" s="1361"/>
      <c r="AD1977" s="1361"/>
      <c r="AE1977" s="1361"/>
      <c r="AF1977" s="1361"/>
      <c r="AG1977" s="1361"/>
      <c r="AH1977" s="1361"/>
      <c r="AI1977" s="1361"/>
      <c r="AJ1977" s="1361"/>
      <c r="AK1977" s="1361"/>
      <c r="AL1977" s="1361"/>
      <c r="AM1977" s="1361"/>
      <c r="AN1977" s="1361"/>
      <c r="AO1977" s="1361"/>
      <c r="AP1977" s="1361"/>
      <c r="AQ1977" s="1361"/>
      <c r="AR1977" s="1361"/>
      <c r="AS1977" s="1361"/>
      <c r="AT1977" s="1361"/>
      <c r="AU1977" s="1361"/>
      <c r="AV1977" s="1361"/>
      <c r="AW1977" s="1361"/>
      <c r="AX1977" s="1361"/>
      <c r="AY1977" s="1361"/>
      <c r="AZ1977" s="1361"/>
      <c r="BA1977" s="310"/>
      <c r="BB1977" s="310"/>
      <c r="BC1977" s="418"/>
      <c r="BD1977" s="418"/>
      <c r="BE1977" s="419"/>
      <c r="BF1977" s="419"/>
      <c r="BG1977" s="418"/>
      <c r="BH1977" s="418"/>
      <c r="BI1977" s="418"/>
      <c r="BJ1977" s="418"/>
      <c r="BK1977" s="418"/>
      <c r="BL1977" s="418"/>
      <c r="BM1977" s="192"/>
      <c r="BN1977" s="418"/>
      <c r="BO1977" s="418"/>
      <c r="BP1977" s="418"/>
      <c r="BQ1977" s="418"/>
      <c r="BR1977" s="418"/>
      <c r="BS1977" s="418"/>
      <c r="BT1977" s="418"/>
      <c r="BU1977" s="418"/>
      <c r="BV1977" s="418"/>
      <c r="BW1977" s="418"/>
      <c r="BX1977" s="418"/>
      <c r="BY1977" s="418"/>
      <c r="BZ1977" s="418"/>
      <c r="CA1977" s="418"/>
      <c r="CB1977" s="418"/>
      <c r="CC1977" s="418"/>
      <c r="CD1977" s="418"/>
      <c r="CE1977" s="418"/>
      <c r="CF1977" s="418"/>
      <c r="CG1977" s="418"/>
      <c r="CH1977" s="418"/>
    </row>
    <row r="1978" spans="1:86" s="1362" customFormat="1">
      <c r="A1978" s="537" t="s">
        <v>39</v>
      </c>
      <c r="B1978" s="537" t="s">
        <v>39</v>
      </c>
      <c r="C1978" s="537" t="s">
        <v>736</v>
      </c>
      <c r="D1978" s="537">
        <v>2016</v>
      </c>
      <c r="E1978" s="1357" t="s">
        <v>24</v>
      </c>
      <c r="F1978" s="537" t="s">
        <v>101</v>
      </c>
      <c r="G1978" s="537" t="s">
        <v>753</v>
      </c>
      <c r="H1978" s="1358" t="s">
        <v>594</v>
      </c>
      <c r="I1978" s="537" t="s">
        <v>1389</v>
      </c>
      <c r="J1978" s="537" t="s">
        <v>1082</v>
      </c>
      <c r="K1978" s="369">
        <v>0</v>
      </c>
      <c r="L1978" s="369">
        <v>45</v>
      </c>
      <c r="M1978" s="369">
        <v>0</v>
      </c>
      <c r="N1978" s="1359">
        <f t="shared" si="30"/>
        <v>45</v>
      </c>
      <c r="O1978" s="1360"/>
      <c r="P1978" s="1361"/>
      <c r="Q1978" s="1361"/>
      <c r="R1978" s="1361"/>
      <c r="S1978" s="1361"/>
      <c r="T1978" s="1361"/>
      <c r="U1978" s="1361"/>
      <c r="V1978" s="1361"/>
      <c r="W1978" s="1361"/>
      <c r="X1978" s="1361"/>
      <c r="Y1978" s="1361"/>
      <c r="Z1978" s="1361"/>
      <c r="AA1978" s="1361"/>
      <c r="AB1978" s="1361"/>
      <c r="AC1978" s="1361"/>
      <c r="AD1978" s="1361"/>
      <c r="AE1978" s="1361"/>
      <c r="AF1978" s="1361"/>
      <c r="AG1978" s="1361"/>
      <c r="AH1978" s="1361"/>
      <c r="AI1978" s="1361"/>
      <c r="AJ1978" s="1361"/>
      <c r="AK1978" s="1361"/>
      <c r="AL1978" s="1361"/>
      <c r="AM1978" s="1361"/>
      <c r="AN1978" s="1361"/>
      <c r="AO1978" s="1361"/>
      <c r="AP1978" s="1361"/>
      <c r="AQ1978" s="1361"/>
      <c r="AR1978" s="1361"/>
      <c r="AS1978" s="1361"/>
      <c r="AT1978" s="1361"/>
      <c r="AU1978" s="1361"/>
      <c r="AV1978" s="1361"/>
      <c r="AW1978" s="1361"/>
      <c r="AX1978" s="1361"/>
      <c r="AY1978" s="1361"/>
      <c r="AZ1978" s="1361"/>
      <c r="BA1978" s="310"/>
      <c r="BB1978" s="310"/>
      <c r="BC1978" s="418"/>
      <c r="BD1978" s="418"/>
      <c r="BE1978" s="419"/>
      <c r="BF1978" s="419"/>
      <c r="BG1978" s="418"/>
      <c r="BH1978" s="418"/>
      <c r="BI1978" s="418"/>
      <c r="BJ1978" s="418"/>
      <c r="BK1978" s="418"/>
      <c r="BL1978" s="418"/>
      <c r="BM1978" s="192"/>
      <c r="BN1978" s="418"/>
      <c r="BO1978" s="418"/>
      <c r="BP1978" s="418"/>
      <c r="BQ1978" s="418"/>
      <c r="BR1978" s="418"/>
      <c r="BS1978" s="418"/>
      <c r="BT1978" s="418"/>
      <c r="BU1978" s="418"/>
      <c r="BV1978" s="418"/>
      <c r="BW1978" s="418"/>
      <c r="BX1978" s="418"/>
      <c r="BY1978" s="418"/>
      <c r="BZ1978" s="418"/>
      <c r="CA1978" s="418"/>
      <c r="CB1978" s="418"/>
      <c r="CC1978" s="418"/>
      <c r="CD1978" s="418"/>
      <c r="CE1978" s="418"/>
      <c r="CF1978" s="418"/>
      <c r="CG1978" s="418"/>
      <c r="CH1978" s="418"/>
    </row>
    <row r="1979" spans="1:86" s="1362" customFormat="1">
      <c r="A1979" s="537" t="s">
        <v>39</v>
      </c>
      <c r="B1979" s="537" t="s">
        <v>39</v>
      </c>
      <c r="C1979" s="537" t="s">
        <v>736</v>
      </c>
      <c r="D1979" s="537">
        <v>2016</v>
      </c>
      <c r="E1979" s="1357" t="s">
        <v>24</v>
      </c>
      <c r="F1979" s="537" t="s">
        <v>101</v>
      </c>
      <c r="G1979" s="537" t="s">
        <v>753</v>
      </c>
      <c r="H1979" s="1358" t="s">
        <v>1139</v>
      </c>
      <c r="I1979" s="1348" t="s">
        <v>2095</v>
      </c>
      <c r="J1979" s="537" t="s">
        <v>1082</v>
      </c>
      <c r="K1979" s="369">
        <v>0</v>
      </c>
      <c r="L1979" s="369">
        <v>519</v>
      </c>
      <c r="M1979" s="369">
        <v>0</v>
      </c>
      <c r="N1979" s="1359">
        <f t="shared" si="30"/>
        <v>519</v>
      </c>
      <c r="O1979" s="1360"/>
      <c r="P1979" s="1361"/>
      <c r="Q1979" s="1361"/>
      <c r="R1979" s="1361"/>
      <c r="S1979" s="1361"/>
      <c r="T1979" s="1361"/>
      <c r="U1979" s="1361"/>
      <c r="V1979" s="1361"/>
      <c r="W1979" s="1361"/>
      <c r="X1979" s="1361"/>
      <c r="Y1979" s="1361"/>
      <c r="Z1979" s="1361"/>
      <c r="AA1979" s="1361"/>
      <c r="AB1979" s="1361"/>
      <c r="AC1979" s="1361"/>
      <c r="AD1979" s="1361"/>
      <c r="AE1979" s="1361"/>
      <c r="AF1979" s="1361"/>
      <c r="AG1979" s="1361"/>
      <c r="AH1979" s="1361"/>
      <c r="AI1979" s="1361"/>
      <c r="AJ1979" s="1361"/>
      <c r="AK1979" s="1361"/>
      <c r="AL1979" s="1361"/>
      <c r="AM1979" s="1361"/>
      <c r="AN1979" s="1361"/>
      <c r="AO1979" s="1361"/>
      <c r="AP1979" s="1361"/>
      <c r="AQ1979" s="1361"/>
      <c r="AR1979" s="1361"/>
      <c r="AS1979" s="1361"/>
      <c r="AT1979" s="1361"/>
      <c r="AU1979" s="1361"/>
      <c r="AV1979" s="1361"/>
      <c r="AW1979" s="1361"/>
      <c r="AX1979" s="1361"/>
      <c r="AY1979" s="1361"/>
      <c r="AZ1979" s="1361"/>
      <c r="BA1979" s="310"/>
      <c r="BB1979" s="310"/>
      <c r="BC1979" s="418"/>
      <c r="BD1979" s="418"/>
      <c r="BE1979" s="419"/>
      <c r="BF1979" s="419"/>
      <c r="BG1979" s="418"/>
      <c r="BH1979" s="418"/>
      <c r="BI1979" s="418"/>
      <c r="BJ1979" s="418"/>
      <c r="BK1979" s="418"/>
      <c r="BL1979" s="418"/>
      <c r="BM1979" s="192"/>
      <c r="BN1979" s="418"/>
      <c r="BO1979" s="418"/>
      <c r="BP1979" s="418"/>
      <c r="BQ1979" s="418"/>
      <c r="BR1979" s="418"/>
      <c r="BS1979" s="418"/>
      <c r="BT1979" s="418"/>
      <c r="BU1979" s="418"/>
      <c r="BV1979" s="418"/>
      <c r="BW1979" s="418"/>
      <c r="BX1979" s="418"/>
      <c r="BY1979" s="418"/>
      <c r="BZ1979" s="418"/>
      <c r="CA1979" s="418"/>
      <c r="CB1979" s="418"/>
      <c r="CC1979" s="418"/>
      <c r="CD1979" s="418"/>
      <c r="CE1979" s="418"/>
      <c r="CF1979" s="418"/>
      <c r="CG1979" s="418"/>
      <c r="CH1979" s="418"/>
    </row>
    <row r="1980" spans="1:86" s="1362" customFormat="1">
      <c r="A1980" s="537" t="s">
        <v>39</v>
      </c>
      <c r="B1980" s="537" t="s">
        <v>39</v>
      </c>
      <c r="C1980" s="537" t="s">
        <v>736</v>
      </c>
      <c r="D1980" s="537">
        <v>2016</v>
      </c>
      <c r="E1980" s="1357" t="s">
        <v>24</v>
      </c>
      <c r="F1980" s="537" t="s">
        <v>101</v>
      </c>
      <c r="G1980" s="537" t="s">
        <v>753</v>
      </c>
      <c r="H1980" s="1358" t="s">
        <v>1172</v>
      </c>
      <c r="I1980" s="537" t="s">
        <v>2797</v>
      </c>
      <c r="J1980" s="537" t="s">
        <v>1082</v>
      </c>
      <c r="K1980" s="369">
        <v>0</v>
      </c>
      <c r="L1980" s="369">
        <v>11</v>
      </c>
      <c r="M1980" s="369">
        <v>0</v>
      </c>
      <c r="N1980" s="1359">
        <f t="shared" si="30"/>
        <v>11</v>
      </c>
      <c r="O1980" s="1360"/>
      <c r="P1980" s="1361"/>
      <c r="Q1980" s="1361"/>
      <c r="R1980" s="1361"/>
      <c r="S1980" s="1361"/>
      <c r="T1980" s="1361"/>
      <c r="U1980" s="1361"/>
      <c r="V1980" s="1361"/>
      <c r="W1980" s="1361"/>
      <c r="X1980" s="1361"/>
      <c r="Y1980" s="1361"/>
      <c r="Z1980" s="1361"/>
      <c r="AA1980" s="1361"/>
      <c r="AB1980" s="1361"/>
      <c r="AC1980" s="1361"/>
      <c r="AD1980" s="1361"/>
      <c r="AE1980" s="1361"/>
      <c r="AF1980" s="1361"/>
      <c r="AG1980" s="1361"/>
      <c r="AH1980" s="1361"/>
      <c r="AI1980" s="1361"/>
      <c r="AJ1980" s="1361"/>
      <c r="AK1980" s="1361"/>
      <c r="AL1980" s="1361"/>
      <c r="AM1980" s="1361"/>
      <c r="AN1980" s="1361"/>
      <c r="AO1980" s="1361"/>
      <c r="AP1980" s="1361"/>
      <c r="AQ1980" s="1361"/>
      <c r="AR1980" s="1361"/>
      <c r="AS1980" s="1361"/>
      <c r="AT1980" s="1361"/>
      <c r="AU1980" s="1361"/>
      <c r="AV1980" s="1361"/>
      <c r="AW1980" s="1361"/>
      <c r="AX1980" s="1361"/>
      <c r="AY1980" s="1361"/>
      <c r="AZ1980" s="1361"/>
      <c r="BA1980" s="310"/>
      <c r="BB1980" s="310"/>
      <c r="BC1980" s="418"/>
      <c r="BD1980" s="418"/>
      <c r="BE1980" s="419"/>
      <c r="BF1980" s="419"/>
      <c r="BG1980" s="418"/>
      <c r="BH1980" s="418"/>
      <c r="BI1980" s="418"/>
      <c r="BJ1980" s="418"/>
      <c r="BK1980" s="418"/>
      <c r="BL1980" s="418"/>
      <c r="BM1980" s="192"/>
      <c r="BN1980" s="418"/>
      <c r="BO1980" s="418"/>
      <c r="BP1980" s="418"/>
      <c r="BQ1980" s="418"/>
      <c r="BR1980" s="418"/>
      <c r="BS1980" s="418"/>
      <c r="BT1980" s="418"/>
      <c r="BU1980" s="418"/>
      <c r="BV1980" s="418"/>
      <c r="BW1980" s="418"/>
      <c r="BX1980" s="418"/>
      <c r="BY1980" s="418"/>
      <c r="BZ1980" s="418"/>
      <c r="CA1980" s="418"/>
      <c r="CB1980" s="418"/>
      <c r="CC1980" s="418"/>
      <c r="CD1980" s="418"/>
      <c r="CE1980" s="418"/>
      <c r="CF1980" s="418"/>
      <c r="CG1980" s="418"/>
      <c r="CH1980" s="418"/>
    </row>
    <row r="1981" spans="1:86" s="1362" customFormat="1">
      <c r="A1981" s="537" t="s">
        <v>39</v>
      </c>
      <c r="B1981" s="537" t="s">
        <v>39</v>
      </c>
      <c r="C1981" s="537" t="s">
        <v>736</v>
      </c>
      <c r="D1981" s="537">
        <v>2016</v>
      </c>
      <c r="E1981" s="1357" t="s">
        <v>24</v>
      </c>
      <c r="F1981" s="537" t="s">
        <v>101</v>
      </c>
      <c r="G1981" s="537" t="s">
        <v>753</v>
      </c>
      <c r="H1981" s="1358" t="s">
        <v>622</v>
      </c>
      <c r="I1981" s="537" t="s">
        <v>2797</v>
      </c>
      <c r="J1981" s="537" t="s">
        <v>1082</v>
      </c>
      <c r="K1981" s="369">
        <v>0</v>
      </c>
      <c r="L1981" s="369">
        <v>1</v>
      </c>
      <c r="M1981" s="369">
        <v>0</v>
      </c>
      <c r="N1981" s="1359">
        <f t="shared" si="30"/>
        <v>1</v>
      </c>
      <c r="O1981" s="1360"/>
      <c r="P1981" s="1361"/>
      <c r="Q1981" s="1361"/>
      <c r="R1981" s="1361"/>
      <c r="S1981" s="1361"/>
      <c r="T1981" s="1361"/>
      <c r="U1981" s="1361"/>
      <c r="V1981" s="1361"/>
      <c r="W1981" s="1361"/>
      <c r="X1981" s="1361"/>
      <c r="Y1981" s="1361"/>
      <c r="Z1981" s="1361"/>
      <c r="AA1981" s="1361"/>
      <c r="AB1981" s="1361"/>
      <c r="AC1981" s="1361"/>
      <c r="AD1981" s="1361"/>
      <c r="AE1981" s="1361"/>
      <c r="AF1981" s="1361"/>
      <c r="AG1981" s="1361"/>
      <c r="AH1981" s="1361"/>
      <c r="AI1981" s="1361"/>
      <c r="AJ1981" s="1361"/>
      <c r="AK1981" s="1361"/>
      <c r="AL1981" s="1361"/>
      <c r="AM1981" s="1361"/>
      <c r="AN1981" s="1361"/>
      <c r="AO1981" s="1361"/>
      <c r="AP1981" s="1361"/>
      <c r="AQ1981" s="1361"/>
      <c r="AR1981" s="1361"/>
      <c r="AS1981" s="1361"/>
      <c r="AT1981" s="1361"/>
      <c r="AU1981" s="1361"/>
      <c r="AV1981" s="1361"/>
      <c r="AW1981" s="1361"/>
      <c r="AX1981" s="1361"/>
      <c r="AY1981" s="1361"/>
      <c r="AZ1981" s="1361"/>
      <c r="BA1981" s="310"/>
      <c r="BB1981" s="310"/>
      <c r="BC1981" s="418"/>
      <c r="BD1981" s="418"/>
      <c r="BE1981" s="419"/>
      <c r="BF1981" s="419"/>
      <c r="BG1981" s="418"/>
      <c r="BH1981" s="418"/>
      <c r="BI1981" s="418"/>
      <c r="BJ1981" s="418"/>
      <c r="BK1981" s="418"/>
      <c r="BL1981" s="418"/>
      <c r="BM1981" s="192"/>
      <c r="BN1981" s="418"/>
      <c r="BO1981" s="418"/>
      <c r="BP1981" s="418"/>
      <c r="BQ1981" s="418"/>
      <c r="BR1981" s="418"/>
      <c r="BS1981" s="418"/>
      <c r="BT1981" s="418"/>
      <c r="BU1981" s="418"/>
      <c r="BV1981" s="418"/>
      <c r="BW1981" s="418"/>
      <c r="BX1981" s="418"/>
      <c r="BY1981" s="418"/>
      <c r="BZ1981" s="418"/>
      <c r="CA1981" s="418"/>
      <c r="CB1981" s="418"/>
      <c r="CC1981" s="418"/>
      <c r="CD1981" s="418"/>
      <c r="CE1981" s="418"/>
      <c r="CF1981" s="418"/>
      <c r="CG1981" s="418"/>
      <c r="CH1981" s="418"/>
    </row>
    <row r="1982" spans="1:86" s="1362" customFormat="1">
      <c r="A1982" s="537" t="s">
        <v>39</v>
      </c>
      <c r="B1982" s="537" t="s">
        <v>39</v>
      </c>
      <c r="C1982" s="537" t="s">
        <v>736</v>
      </c>
      <c r="D1982" s="537">
        <v>2016</v>
      </c>
      <c r="E1982" s="1357" t="s">
        <v>24</v>
      </c>
      <c r="F1982" s="537" t="s">
        <v>101</v>
      </c>
      <c r="G1982" s="537" t="s">
        <v>753</v>
      </c>
      <c r="H1982" s="1358" t="s">
        <v>1165</v>
      </c>
      <c r="I1982" s="537" t="s">
        <v>2797</v>
      </c>
      <c r="J1982" s="537" t="s">
        <v>1082</v>
      </c>
      <c r="K1982" s="369">
        <v>0</v>
      </c>
      <c r="L1982" s="369">
        <v>7</v>
      </c>
      <c r="M1982" s="369">
        <v>0</v>
      </c>
      <c r="N1982" s="1359">
        <f t="shared" si="30"/>
        <v>7</v>
      </c>
      <c r="O1982" s="1360"/>
      <c r="P1982" s="1361"/>
      <c r="Q1982" s="1361"/>
      <c r="R1982" s="1361"/>
      <c r="S1982" s="1361"/>
      <c r="T1982" s="1361"/>
      <c r="U1982" s="1361"/>
      <c r="V1982" s="1361"/>
      <c r="W1982" s="1361"/>
      <c r="X1982" s="1361"/>
      <c r="Y1982" s="1361"/>
      <c r="Z1982" s="1361"/>
      <c r="AA1982" s="1361"/>
      <c r="AB1982" s="1361"/>
      <c r="AC1982" s="1361"/>
      <c r="AD1982" s="1361"/>
      <c r="AE1982" s="1361"/>
      <c r="AF1982" s="1361"/>
      <c r="AG1982" s="1361"/>
      <c r="AH1982" s="1361"/>
      <c r="AI1982" s="1361"/>
      <c r="AJ1982" s="1361"/>
      <c r="AK1982" s="1361"/>
      <c r="AL1982" s="1361"/>
      <c r="AM1982" s="1361"/>
      <c r="AN1982" s="1361"/>
      <c r="AO1982" s="1361"/>
      <c r="AP1982" s="1361"/>
      <c r="AQ1982" s="1361"/>
      <c r="AR1982" s="1361"/>
      <c r="AS1982" s="1361"/>
      <c r="AT1982" s="1361"/>
      <c r="AU1982" s="1361"/>
      <c r="AV1982" s="1361"/>
      <c r="AW1982" s="1361"/>
      <c r="AX1982" s="1361"/>
      <c r="AY1982" s="1361"/>
      <c r="AZ1982" s="1361"/>
      <c r="BA1982" s="310"/>
      <c r="BB1982" s="310"/>
      <c r="BC1982" s="418"/>
      <c r="BD1982" s="418"/>
      <c r="BE1982" s="419"/>
      <c r="BF1982" s="419"/>
      <c r="BG1982" s="418"/>
      <c r="BH1982" s="418"/>
      <c r="BI1982" s="418"/>
      <c r="BJ1982" s="418"/>
      <c r="BK1982" s="418"/>
      <c r="BL1982" s="418"/>
      <c r="BM1982" s="192"/>
      <c r="BN1982" s="418"/>
      <c r="BO1982" s="418"/>
      <c r="BP1982" s="418"/>
      <c r="BQ1982" s="418"/>
      <c r="BR1982" s="418"/>
      <c r="BS1982" s="418"/>
      <c r="BT1982" s="418"/>
      <c r="BU1982" s="418"/>
      <c r="BV1982" s="418"/>
      <c r="BW1982" s="418"/>
      <c r="BX1982" s="418"/>
      <c r="BY1982" s="418"/>
      <c r="BZ1982" s="418"/>
      <c r="CA1982" s="418"/>
      <c r="CB1982" s="418"/>
      <c r="CC1982" s="418"/>
      <c r="CD1982" s="418"/>
      <c r="CE1982" s="418"/>
      <c r="CF1982" s="418"/>
      <c r="CG1982" s="418"/>
      <c r="CH1982" s="418"/>
    </row>
    <row r="1983" spans="1:86" s="1362" customFormat="1">
      <c r="A1983" s="537" t="s">
        <v>39</v>
      </c>
      <c r="B1983" s="537" t="s">
        <v>39</v>
      </c>
      <c r="C1983" s="537" t="s">
        <v>736</v>
      </c>
      <c r="D1983" s="537">
        <v>2016</v>
      </c>
      <c r="E1983" s="1357" t="s">
        <v>24</v>
      </c>
      <c r="F1983" s="537" t="s">
        <v>101</v>
      </c>
      <c r="G1983" s="537" t="s">
        <v>753</v>
      </c>
      <c r="H1983" s="1358" t="s">
        <v>1143</v>
      </c>
      <c r="I1983" s="537" t="s">
        <v>2797</v>
      </c>
      <c r="J1983" s="537" t="s">
        <v>1082</v>
      </c>
      <c r="K1983" s="369">
        <v>0</v>
      </c>
      <c r="L1983" s="369">
        <v>12</v>
      </c>
      <c r="M1983" s="369">
        <v>0</v>
      </c>
      <c r="N1983" s="1359">
        <f t="shared" si="30"/>
        <v>12</v>
      </c>
      <c r="O1983" s="1360"/>
      <c r="P1983" s="1361"/>
      <c r="Q1983" s="1361"/>
      <c r="R1983" s="1361"/>
      <c r="S1983" s="1361"/>
      <c r="T1983" s="1361"/>
      <c r="U1983" s="1361"/>
      <c r="V1983" s="1361"/>
      <c r="W1983" s="1361"/>
      <c r="X1983" s="1361"/>
      <c r="Y1983" s="1361"/>
      <c r="Z1983" s="1361"/>
      <c r="AA1983" s="1361"/>
      <c r="AB1983" s="1361"/>
      <c r="AC1983" s="1361"/>
      <c r="AD1983" s="1361"/>
      <c r="AE1983" s="1361"/>
      <c r="AF1983" s="1361"/>
      <c r="AG1983" s="1361"/>
      <c r="AH1983" s="1361"/>
      <c r="AI1983" s="1361"/>
      <c r="AJ1983" s="1361"/>
      <c r="AK1983" s="1361"/>
      <c r="AL1983" s="1361"/>
      <c r="AM1983" s="1361"/>
      <c r="AN1983" s="1361"/>
      <c r="AO1983" s="1361"/>
      <c r="AP1983" s="1361"/>
      <c r="AQ1983" s="1361"/>
      <c r="AR1983" s="1361"/>
      <c r="AS1983" s="1361"/>
      <c r="AT1983" s="1361"/>
      <c r="AU1983" s="1361"/>
      <c r="AV1983" s="1361"/>
      <c r="AW1983" s="1361"/>
      <c r="AX1983" s="1361"/>
      <c r="AY1983" s="1361"/>
      <c r="AZ1983" s="1361"/>
      <c r="BA1983" s="310"/>
      <c r="BB1983" s="310"/>
      <c r="BC1983" s="418"/>
      <c r="BD1983" s="418"/>
      <c r="BE1983" s="419"/>
      <c r="BF1983" s="419"/>
      <c r="BG1983" s="418"/>
      <c r="BH1983" s="418"/>
      <c r="BI1983" s="418"/>
      <c r="BJ1983" s="418"/>
      <c r="BK1983" s="418"/>
      <c r="BL1983" s="418"/>
      <c r="BM1983" s="192"/>
      <c r="BN1983" s="418"/>
      <c r="BO1983" s="418"/>
      <c r="BP1983" s="418"/>
      <c r="BQ1983" s="418"/>
      <c r="BR1983" s="418"/>
      <c r="BS1983" s="418"/>
      <c r="BT1983" s="418"/>
      <c r="BU1983" s="418"/>
      <c r="BV1983" s="418"/>
      <c r="BW1983" s="418"/>
      <c r="BX1983" s="418"/>
      <c r="BY1983" s="418"/>
      <c r="BZ1983" s="418"/>
      <c r="CA1983" s="418"/>
      <c r="CB1983" s="418"/>
      <c r="CC1983" s="418"/>
      <c r="CD1983" s="418"/>
      <c r="CE1983" s="418"/>
      <c r="CF1983" s="418"/>
      <c r="CG1983" s="418"/>
      <c r="CH1983" s="418"/>
    </row>
    <row r="1984" spans="1:86" s="1362" customFormat="1">
      <c r="A1984" s="537" t="s">
        <v>39</v>
      </c>
      <c r="B1984" s="537" t="s">
        <v>39</v>
      </c>
      <c r="C1984" s="537" t="s">
        <v>736</v>
      </c>
      <c r="D1984" s="537">
        <v>2016</v>
      </c>
      <c r="E1984" s="1357" t="s">
        <v>24</v>
      </c>
      <c r="F1984" s="537" t="s">
        <v>101</v>
      </c>
      <c r="G1984" s="537" t="s">
        <v>753</v>
      </c>
      <c r="H1984" s="1358" t="s">
        <v>1942</v>
      </c>
      <c r="I1984" s="537" t="s">
        <v>2797</v>
      </c>
      <c r="J1984" s="537" t="s">
        <v>1080</v>
      </c>
      <c r="K1984" s="369">
        <v>0</v>
      </c>
      <c r="L1984" s="369">
        <v>2</v>
      </c>
      <c r="M1984" s="369">
        <v>0</v>
      </c>
      <c r="N1984" s="1359">
        <f t="shared" si="30"/>
        <v>2</v>
      </c>
      <c r="O1984" s="1360"/>
      <c r="P1984" s="1361"/>
      <c r="Q1984" s="1361"/>
      <c r="R1984" s="1361"/>
      <c r="S1984" s="1361"/>
      <c r="T1984" s="1361"/>
      <c r="U1984" s="1361"/>
      <c r="V1984" s="1361"/>
      <c r="W1984" s="1361"/>
      <c r="X1984" s="1361"/>
      <c r="Y1984" s="1361"/>
      <c r="Z1984" s="1361"/>
      <c r="AA1984" s="1361"/>
      <c r="AB1984" s="1361"/>
      <c r="AC1984" s="1361"/>
      <c r="AD1984" s="1361"/>
      <c r="AE1984" s="1361"/>
      <c r="AF1984" s="1361"/>
      <c r="AG1984" s="1361"/>
      <c r="AH1984" s="1361"/>
      <c r="AI1984" s="1361"/>
      <c r="AJ1984" s="1361"/>
      <c r="AK1984" s="1361"/>
      <c r="AL1984" s="1361"/>
      <c r="AM1984" s="1361"/>
      <c r="AN1984" s="1361"/>
      <c r="AO1984" s="1361"/>
      <c r="AP1984" s="1361"/>
      <c r="AQ1984" s="1361"/>
      <c r="AR1984" s="1361"/>
      <c r="AS1984" s="1361"/>
      <c r="AT1984" s="1361"/>
      <c r="AU1984" s="1361"/>
      <c r="AV1984" s="1361"/>
      <c r="AW1984" s="1361"/>
      <c r="AX1984" s="1361"/>
      <c r="AY1984" s="1361"/>
      <c r="AZ1984" s="1361"/>
      <c r="BA1984" s="310"/>
      <c r="BB1984" s="310"/>
      <c r="BC1984" s="418"/>
      <c r="BD1984" s="418"/>
      <c r="BE1984" s="419"/>
      <c r="BF1984" s="419"/>
      <c r="BG1984" s="418"/>
      <c r="BH1984" s="418"/>
      <c r="BI1984" s="418"/>
      <c r="BJ1984" s="418"/>
      <c r="BK1984" s="418"/>
      <c r="BL1984" s="418"/>
      <c r="BM1984" s="192"/>
      <c r="BN1984" s="418"/>
      <c r="BO1984" s="418"/>
      <c r="BP1984" s="418"/>
      <c r="BQ1984" s="418"/>
      <c r="BR1984" s="418"/>
      <c r="BS1984" s="418"/>
      <c r="BT1984" s="418"/>
      <c r="BU1984" s="418"/>
      <c r="BV1984" s="418"/>
      <c r="BW1984" s="418"/>
      <c r="BX1984" s="418"/>
      <c r="BY1984" s="418"/>
      <c r="BZ1984" s="418"/>
      <c r="CA1984" s="418"/>
      <c r="CB1984" s="418"/>
      <c r="CC1984" s="418"/>
      <c r="CD1984" s="418"/>
      <c r="CE1984" s="418"/>
      <c r="CF1984" s="418"/>
      <c r="CG1984" s="418"/>
      <c r="CH1984" s="418"/>
    </row>
    <row r="1985" spans="1:86" s="1362" customFormat="1">
      <c r="A1985" s="537" t="s">
        <v>39</v>
      </c>
      <c r="B1985" s="537" t="s">
        <v>39</v>
      </c>
      <c r="C1985" s="537" t="s">
        <v>736</v>
      </c>
      <c r="D1985" s="537">
        <v>2016</v>
      </c>
      <c r="E1985" s="1357" t="s">
        <v>24</v>
      </c>
      <c r="F1985" s="537" t="s">
        <v>101</v>
      </c>
      <c r="G1985" s="537" t="s">
        <v>753</v>
      </c>
      <c r="H1985" s="1358" t="s">
        <v>1933</v>
      </c>
      <c r="I1985" s="537" t="s">
        <v>2797</v>
      </c>
      <c r="J1985" s="537" t="s">
        <v>1080</v>
      </c>
      <c r="K1985" s="369">
        <v>0</v>
      </c>
      <c r="L1985" s="369">
        <v>1</v>
      </c>
      <c r="M1985" s="369">
        <v>0</v>
      </c>
      <c r="N1985" s="1359">
        <f t="shared" si="30"/>
        <v>1</v>
      </c>
      <c r="O1985" s="1360"/>
      <c r="P1985" s="1361"/>
      <c r="Q1985" s="1361"/>
      <c r="R1985" s="1361"/>
      <c r="S1985" s="1361"/>
      <c r="T1985" s="1361"/>
      <c r="U1985" s="1361"/>
      <c r="V1985" s="1361"/>
      <c r="W1985" s="1361"/>
      <c r="X1985" s="1361"/>
      <c r="Y1985" s="1361"/>
      <c r="Z1985" s="1361"/>
      <c r="AA1985" s="1361"/>
      <c r="AB1985" s="1361"/>
      <c r="AC1985" s="1361"/>
      <c r="AD1985" s="1361"/>
      <c r="AE1985" s="1361"/>
      <c r="AF1985" s="1361"/>
      <c r="AG1985" s="1361"/>
      <c r="AH1985" s="1361"/>
      <c r="AI1985" s="1361"/>
      <c r="AJ1985" s="1361"/>
      <c r="AK1985" s="1361"/>
      <c r="AL1985" s="1361"/>
      <c r="AM1985" s="1361"/>
      <c r="AN1985" s="1361"/>
      <c r="AO1985" s="1361"/>
      <c r="AP1985" s="1361"/>
      <c r="AQ1985" s="1361"/>
      <c r="AR1985" s="1361"/>
      <c r="AS1985" s="1361"/>
      <c r="AT1985" s="1361"/>
      <c r="AU1985" s="1361"/>
      <c r="AV1985" s="1361"/>
      <c r="AW1985" s="1361"/>
      <c r="AX1985" s="1361"/>
      <c r="AY1985" s="1361"/>
      <c r="AZ1985" s="1361"/>
      <c r="BA1985" s="310"/>
      <c r="BB1985" s="310"/>
      <c r="BC1985" s="418"/>
      <c r="BD1985" s="418"/>
      <c r="BE1985" s="419"/>
      <c r="BF1985" s="419"/>
      <c r="BG1985" s="418"/>
      <c r="BH1985" s="418"/>
      <c r="BI1985" s="418"/>
      <c r="BJ1985" s="418"/>
      <c r="BK1985" s="418"/>
      <c r="BL1985" s="418"/>
      <c r="BM1985" s="192"/>
      <c r="BN1985" s="418"/>
      <c r="BO1985" s="418"/>
      <c r="BP1985" s="418"/>
      <c r="BQ1985" s="418"/>
      <c r="BR1985" s="418"/>
      <c r="BS1985" s="418"/>
      <c r="BT1985" s="418"/>
      <c r="BU1985" s="418"/>
      <c r="BV1985" s="418"/>
      <c r="BW1985" s="418"/>
      <c r="BX1985" s="418"/>
      <c r="BY1985" s="418"/>
      <c r="BZ1985" s="418"/>
      <c r="CA1985" s="418"/>
      <c r="CB1985" s="418"/>
      <c r="CC1985" s="418"/>
      <c r="CD1985" s="418"/>
      <c r="CE1985" s="418"/>
      <c r="CF1985" s="418"/>
      <c r="CG1985" s="418"/>
      <c r="CH1985" s="418"/>
    </row>
    <row r="1986" spans="1:86" s="1362" customFormat="1">
      <c r="A1986" s="537" t="s">
        <v>39</v>
      </c>
      <c r="B1986" s="537" t="s">
        <v>39</v>
      </c>
      <c r="C1986" s="537" t="s">
        <v>736</v>
      </c>
      <c r="D1986" s="537">
        <v>2016</v>
      </c>
      <c r="E1986" s="1357" t="s">
        <v>24</v>
      </c>
      <c r="F1986" s="537" t="s">
        <v>101</v>
      </c>
      <c r="G1986" s="537" t="s">
        <v>753</v>
      </c>
      <c r="H1986" s="1358" t="s">
        <v>1140</v>
      </c>
      <c r="I1986" s="537" t="s">
        <v>2797</v>
      </c>
      <c r="J1986" s="537" t="s">
        <v>1080</v>
      </c>
      <c r="K1986" s="369">
        <v>0</v>
      </c>
      <c r="L1986" s="369">
        <v>50</v>
      </c>
      <c r="M1986" s="369">
        <v>0</v>
      </c>
      <c r="N1986" s="1359">
        <f t="shared" si="30"/>
        <v>50</v>
      </c>
      <c r="O1986" s="1360"/>
      <c r="P1986" s="1361"/>
      <c r="Q1986" s="1361"/>
      <c r="R1986" s="1361"/>
      <c r="S1986" s="1361"/>
      <c r="T1986" s="1361"/>
      <c r="U1986" s="1361"/>
      <c r="V1986" s="1361"/>
      <c r="W1986" s="1361"/>
      <c r="X1986" s="1361"/>
      <c r="Y1986" s="1361"/>
      <c r="Z1986" s="1361"/>
      <c r="AA1986" s="1361"/>
      <c r="AB1986" s="1361"/>
      <c r="AC1986" s="1361"/>
      <c r="AD1986" s="1361"/>
      <c r="AE1986" s="1361"/>
      <c r="AF1986" s="1361"/>
      <c r="AG1986" s="1361"/>
      <c r="AH1986" s="1361"/>
      <c r="AI1986" s="1361"/>
      <c r="AJ1986" s="1361"/>
      <c r="AK1986" s="1361"/>
      <c r="AL1986" s="1361"/>
      <c r="AM1986" s="1361"/>
      <c r="AN1986" s="1361"/>
      <c r="AO1986" s="1361"/>
      <c r="AP1986" s="1361"/>
      <c r="AQ1986" s="1361"/>
      <c r="AR1986" s="1361"/>
      <c r="AS1986" s="1361"/>
      <c r="AT1986" s="1361"/>
      <c r="AU1986" s="1361"/>
      <c r="AV1986" s="1361"/>
      <c r="AW1986" s="1361"/>
      <c r="AX1986" s="1361"/>
      <c r="AY1986" s="1361"/>
      <c r="AZ1986" s="1361"/>
      <c r="BA1986" s="310"/>
      <c r="BB1986" s="310"/>
      <c r="BC1986" s="418"/>
      <c r="BD1986" s="418"/>
      <c r="BE1986" s="419"/>
      <c r="BF1986" s="419"/>
      <c r="BG1986" s="418"/>
      <c r="BH1986" s="418"/>
      <c r="BI1986" s="418"/>
      <c r="BJ1986" s="418"/>
      <c r="BK1986" s="418"/>
      <c r="BL1986" s="418"/>
      <c r="BM1986" s="192"/>
      <c r="BN1986" s="418"/>
      <c r="BO1986" s="418"/>
      <c r="BP1986" s="418"/>
      <c r="BQ1986" s="418"/>
      <c r="BR1986" s="418"/>
      <c r="BS1986" s="418"/>
      <c r="BT1986" s="418"/>
      <c r="BU1986" s="418"/>
      <c r="BV1986" s="418"/>
      <c r="BW1986" s="418"/>
      <c r="BX1986" s="418"/>
      <c r="BY1986" s="418"/>
      <c r="BZ1986" s="418"/>
      <c r="CA1986" s="418"/>
      <c r="CB1986" s="418"/>
      <c r="CC1986" s="418"/>
      <c r="CD1986" s="418"/>
      <c r="CE1986" s="418"/>
      <c r="CF1986" s="418"/>
      <c r="CG1986" s="418"/>
      <c r="CH1986" s="418"/>
    </row>
    <row r="1987" spans="1:86" s="1362" customFormat="1">
      <c r="A1987" s="537" t="s">
        <v>39</v>
      </c>
      <c r="B1987" s="537" t="s">
        <v>39</v>
      </c>
      <c r="C1987" s="537" t="s">
        <v>736</v>
      </c>
      <c r="D1987" s="537">
        <v>2016</v>
      </c>
      <c r="E1987" s="1357" t="s">
        <v>24</v>
      </c>
      <c r="F1987" s="537" t="s">
        <v>101</v>
      </c>
      <c r="G1987" s="537" t="s">
        <v>753</v>
      </c>
      <c r="H1987" s="1358" t="s">
        <v>100</v>
      </c>
      <c r="I1987" s="537" t="s">
        <v>2797</v>
      </c>
      <c r="J1987" s="537" t="s">
        <v>1080</v>
      </c>
      <c r="K1987" s="369">
        <v>0</v>
      </c>
      <c r="L1987" s="369">
        <v>403</v>
      </c>
      <c r="M1987" s="369">
        <v>0</v>
      </c>
      <c r="N1987" s="1359">
        <f t="shared" si="30"/>
        <v>403</v>
      </c>
      <c r="O1987" s="1360"/>
      <c r="P1987" s="1361"/>
      <c r="Q1987" s="1361"/>
      <c r="R1987" s="1361"/>
      <c r="S1987" s="1361"/>
      <c r="T1987" s="1361"/>
      <c r="U1987" s="1361"/>
      <c r="V1987" s="1361"/>
      <c r="W1987" s="1361"/>
      <c r="X1987" s="1361"/>
      <c r="Y1987" s="1361"/>
      <c r="Z1987" s="1361"/>
      <c r="AA1987" s="1361"/>
      <c r="AB1987" s="1361"/>
      <c r="AC1987" s="1361"/>
      <c r="AD1987" s="1361"/>
      <c r="AE1987" s="1361"/>
      <c r="AF1987" s="1361"/>
      <c r="AG1987" s="1361"/>
      <c r="AH1987" s="1361"/>
      <c r="AI1987" s="1361"/>
      <c r="AJ1987" s="1361"/>
      <c r="AK1987" s="1361"/>
      <c r="AL1987" s="1361"/>
      <c r="AM1987" s="1361"/>
      <c r="AN1987" s="1361"/>
      <c r="AO1987" s="1361"/>
      <c r="AP1987" s="1361"/>
      <c r="AQ1987" s="1361"/>
      <c r="AR1987" s="1361"/>
      <c r="AS1987" s="1361"/>
      <c r="AT1987" s="1361"/>
      <c r="AU1987" s="1361"/>
      <c r="AV1987" s="1361"/>
      <c r="AW1987" s="1361"/>
      <c r="AX1987" s="1361"/>
      <c r="AY1987" s="1361"/>
      <c r="AZ1987" s="1361"/>
      <c r="BA1987" s="310"/>
      <c r="BB1987" s="310"/>
      <c r="BC1987" s="418"/>
      <c r="BD1987" s="418"/>
      <c r="BE1987" s="419"/>
      <c r="BF1987" s="419"/>
      <c r="BG1987" s="418"/>
      <c r="BH1987" s="418"/>
      <c r="BI1987" s="418"/>
      <c r="BJ1987" s="418"/>
      <c r="BK1987" s="418"/>
      <c r="BL1987" s="418"/>
      <c r="BM1987" s="192"/>
      <c r="BN1987" s="418"/>
      <c r="BO1987" s="418"/>
      <c r="BP1987" s="418"/>
      <c r="BQ1987" s="418"/>
      <c r="BR1987" s="418"/>
      <c r="BS1987" s="418"/>
      <c r="BT1987" s="418"/>
      <c r="BU1987" s="418"/>
      <c r="BV1987" s="418"/>
      <c r="BW1987" s="418"/>
      <c r="BX1987" s="418"/>
      <c r="BY1987" s="418"/>
      <c r="BZ1987" s="418"/>
      <c r="CA1987" s="418"/>
      <c r="CB1987" s="418"/>
      <c r="CC1987" s="418"/>
      <c r="CD1987" s="418"/>
      <c r="CE1987" s="418"/>
      <c r="CF1987" s="418"/>
      <c r="CG1987" s="418"/>
      <c r="CH1987" s="418"/>
    </row>
    <row r="1988" spans="1:86" s="1362" customFormat="1">
      <c r="A1988" s="537" t="s">
        <v>39</v>
      </c>
      <c r="B1988" s="537" t="s">
        <v>39</v>
      </c>
      <c r="C1988" s="537" t="s">
        <v>736</v>
      </c>
      <c r="D1988" s="537">
        <v>2016</v>
      </c>
      <c r="E1988" s="1357" t="s">
        <v>24</v>
      </c>
      <c r="F1988" s="537" t="s">
        <v>101</v>
      </c>
      <c r="G1988" s="537" t="s">
        <v>753</v>
      </c>
      <c r="H1988" s="1358" t="s">
        <v>1116</v>
      </c>
      <c r="I1988" s="537" t="s">
        <v>2797</v>
      </c>
      <c r="J1988" s="537" t="s">
        <v>1080</v>
      </c>
      <c r="K1988" s="369">
        <v>0</v>
      </c>
      <c r="L1988" s="369">
        <v>1</v>
      </c>
      <c r="M1988" s="369">
        <v>0</v>
      </c>
      <c r="N1988" s="1359">
        <f t="shared" si="30"/>
        <v>1</v>
      </c>
      <c r="O1988" s="1360"/>
      <c r="P1988" s="1361"/>
      <c r="Q1988" s="1361"/>
      <c r="R1988" s="1361"/>
      <c r="S1988" s="1361"/>
      <c r="T1988" s="1361"/>
      <c r="U1988" s="1361"/>
      <c r="V1988" s="1361"/>
      <c r="W1988" s="1361"/>
      <c r="X1988" s="1361"/>
      <c r="Y1988" s="1361"/>
      <c r="Z1988" s="1361"/>
      <c r="AA1988" s="1361"/>
      <c r="AB1988" s="1361"/>
      <c r="AC1988" s="1361"/>
      <c r="AD1988" s="1361"/>
      <c r="AE1988" s="1361"/>
      <c r="AF1988" s="1361"/>
      <c r="AG1988" s="1361"/>
      <c r="AH1988" s="1361"/>
      <c r="AI1988" s="1361"/>
      <c r="AJ1988" s="1361"/>
      <c r="AK1988" s="1361"/>
      <c r="AL1988" s="1361"/>
      <c r="AM1988" s="1361"/>
      <c r="AN1988" s="1361"/>
      <c r="AO1988" s="1361"/>
      <c r="AP1988" s="1361"/>
      <c r="AQ1988" s="1361"/>
      <c r="AR1988" s="1361"/>
      <c r="AS1988" s="1361"/>
      <c r="AT1988" s="1361"/>
      <c r="AU1988" s="1361"/>
      <c r="AV1988" s="1361"/>
      <c r="AW1988" s="1361"/>
      <c r="AX1988" s="1361"/>
      <c r="AY1988" s="1361"/>
      <c r="AZ1988" s="1361"/>
      <c r="BA1988" s="310"/>
      <c r="BB1988" s="310"/>
      <c r="BC1988" s="418"/>
      <c r="BD1988" s="418"/>
      <c r="BE1988" s="419"/>
      <c r="BF1988" s="419"/>
      <c r="BG1988" s="418"/>
      <c r="BH1988" s="418"/>
      <c r="BI1988" s="418"/>
      <c r="BJ1988" s="418"/>
      <c r="BK1988" s="418"/>
      <c r="BL1988" s="418"/>
      <c r="BM1988" s="192"/>
      <c r="BN1988" s="418"/>
      <c r="BO1988" s="418"/>
      <c r="BP1988" s="418"/>
      <c r="BQ1988" s="418"/>
      <c r="BR1988" s="418"/>
      <c r="BS1988" s="418"/>
      <c r="BT1988" s="418"/>
      <c r="BU1988" s="418"/>
      <c r="BV1988" s="418"/>
      <c r="BW1988" s="418"/>
      <c r="BX1988" s="418"/>
      <c r="BY1988" s="418"/>
      <c r="BZ1988" s="418"/>
      <c r="CA1988" s="418"/>
      <c r="CB1988" s="418"/>
      <c r="CC1988" s="418"/>
      <c r="CD1988" s="418"/>
      <c r="CE1988" s="418"/>
      <c r="CF1988" s="418"/>
      <c r="CG1988" s="418"/>
      <c r="CH1988" s="418"/>
    </row>
    <row r="1989" spans="1:86" s="1362" customFormat="1">
      <c r="A1989" s="537" t="s">
        <v>39</v>
      </c>
      <c r="B1989" s="537" t="s">
        <v>39</v>
      </c>
      <c r="C1989" s="537" t="s">
        <v>736</v>
      </c>
      <c r="D1989" s="537">
        <v>2016</v>
      </c>
      <c r="E1989" s="1357" t="s">
        <v>24</v>
      </c>
      <c r="F1989" s="537" t="s">
        <v>101</v>
      </c>
      <c r="G1989" s="537" t="s">
        <v>753</v>
      </c>
      <c r="H1989" s="1358" t="s">
        <v>499</v>
      </c>
      <c r="I1989" s="537" t="s">
        <v>1389</v>
      </c>
      <c r="J1989" s="537" t="s">
        <v>1080</v>
      </c>
      <c r="K1989" s="369">
        <v>0</v>
      </c>
      <c r="L1989" s="369">
        <v>29358</v>
      </c>
      <c r="M1989" s="369">
        <v>0</v>
      </c>
      <c r="N1989" s="1359">
        <f t="shared" si="30"/>
        <v>29358</v>
      </c>
      <c r="O1989" s="1360"/>
      <c r="P1989" s="1361"/>
      <c r="Q1989" s="1361"/>
      <c r="R1989" s="1361"/>
      <c r="S1989" s="1361"/>
      <c r="T1989" s="1361"/>
      <c r="U1989" s="1361"/>
      <c r="V1989" s="1361"/>
      <c r="W1989" s="1361"/>
      <c r="X1989" s="1361"/>
      <c r="Y1989" s="1361"/>
      <c r="Z1989" s="1361"/>
      <c r="AA1989" s="1361"/>
      <c r="AB1989" s="1361"/>
      <c r="AC1989" s="1361"/>
      <c r="AD1989" s="1361"/>
      <c r="AE1989" s="1361"/>
      <c r="AF1989" s="1361"/>
      <c r="AG1989" s="1361"/>
      <c r="AH1989" s="1361"/>
      <c r="AI1989" s="1361"/>
      <c r="AJ1989" s="1361"/>
      <c r="AK1989" s="1361"/>
      <c r="AL1989" s="1361"/>
      <c r="AM1989" s="1361"/>
      <c r="AN1989" s="1361"/>
      <c r="AO1989" s="1361"/>
      <c r="AP1989" s="1361"/>
      <c r="AQ1989" s="1361"/>
      <c r="AR1989" s="1361"/>
      <c r="AS1989" s="1361"/>
      <c r="AT1989" s="1361"/>
      <c r="AU1989" s="1361"/>
      <c r="AV1989" s="1361"/>
      <c r="AW1989" s="1361"/>
      <c r="AX1989" s="1361"/>
      <c r="AY1989" s="1361"/>
      <c r="AZ1989" s="1361"/>
      <c r="BA1989" s="310"/>
      <c r="BB1989" s="310"/>
      <c r="BC1989" s="418"/>
      <c r="BD1989" s="418"/>
      <c r="BE1989" s="419"/>
      <c r="BF1989" s="419"/>
      <c r="BG1989" s="418"/>
      <c r="BH1989" s="418"/>
      <c r="BI1989" s="418"/>
      <c r="BJ1989" s="418"/>
      <c r="BK1989" s="418"/>
      <c r="BL1989" s="418"/>
      <c r="BM1989" s="192"/>
      <c r="BN1989" s="418"/>
      <c r="BO1989" s="418"/>
      <c r="BP1989" s="418"/>
      <c r="BQ1989" s="418"/>
      <c r="BR1989" s="418"/>
      <c r="BS1989" s="418"/>
      <c r="BT1989" s="418"/>
      <c r="BU1989" s="418"/>
      <c r="BV1989" s="418"/>
      <c r="BW1989" s="418"/>
      <c r="BX1989" s="418"/>
      <c r="BY1989" s="418"/>
      <c r="BZ1989" s="418"/>
      <c r="CA1989" s="418"/>
      <c r="CB1989" s="418"/>
      <c r="CC1989" s="418"/>
      <c r="CD1989" s="418"/>
      <c r="CE1989" s="418"/>
      <c r="CF1989" s="418"/>
      <c r="CG1989" s="418"/>
      <c r="CH1989" s="418"/>
    </row>
    <row r="1990" spans="1:86" s="1362" customFormat="1">
      <c r="A1990" s="537" t="s">
        <v>39</v>
      </c>
      <c r="B1990" s="537" t="s">
        <v>39</v>
      </c>
      <c r="C1990" s="537" t="s">
        <v>736</v>
      </c>
      <c r="D1990" s="537">
        <v>2016</v>
      </c>
      <c r="E1990" s="1357" t="s">
        <v>24</v>
      </c>
      <c r="F1990" s="537" t="s">
        <v>101</v>
      </c>
      <c r="G1990" s="537" t="s">
        <v>753</v>
      </c>
      <c r="H1990" s="1358" t="s">
        <v>1166</v>
      </c>
      <c r="I1990" s="537" t="s">
        <v>2797</v>
      </c>
      <c r="J1990" s="537" t="s">
        <v>1080</v>
      </c>
      <c r="K1990" s="369">
        <v>0</v>
      </c>
      <c r="L1990" s="369">
        <v>24</v>
      </c>
      <c r="M1990" s="369">
        <v>0</v>
      </c>
      <c r="N1990" s="1359">
        <f t="shared" ref="N1990:N2053" si="31">K1990+L1990+M1990</f>
        <v>24</v>
      </c>
      <c r="O1990" s="1360"/>
      <c r="P1990" s="1361"/>
      <c r="Q1990" s="1361"/>
      <c r="R1990" s="1361"/>
      <c r="S1990" s="1361"/>
      <c r="T1990" s="1361"/>
      <c r="U1990" s="1361"/>
      <c r="V1990" s="1361"/>
      <c r="W1990" s="1361"/>
      <c r="X1990" s="1361"/>
      <c r="Y1990" s="1361"/>
      <c r="Z1990" s="1361"/>
      <c r="AA1990" s="1361"/>
      <c r="AB1990" s="1361"/>
      <c r="AC1990" s="1361"/>
      <c r="AD1990" s="1361"/>
      <c r="AE1990" s="1361"/>
      <c r="AF1990" s="1361"/>
      <c r="AG1990" s="1361"/>
      <c r="AH1990" s="1361"/>
      <c r="AI1990" s="1361"/>
      <c r="AJ1990" s="1361"/>
      <c r="AK1990" s="1361"/>
      <c r="AL1990" s="1361"/>
      <c r="AM1990" s="1361"/>
      <c r="AN1990" s="1361"/>
      <c r="AO1990" s="1361"/>
      <c r="AP1990" s="1361"/>
      <c r="AQ1990" s="1361"/>
      <c r="AR1990" s="1361"/>
      <c r="AS1990" s="1361"/>
      <c r="AT1990" s="1361"/>
      <c r="AU1990" s="1361"/>
      <c r="AV1990" s="1361"/>
      <c r="AW1990" s="1361"/>
      <c r="AX1990" s="1361"/>
      <c r="AY1990" s="1361"/>
      <c r="AZ1990" s="1361"/>
      <c r="BA1990" s="310"/>
      <c r="BB1990" s="310"/>
      <c r="BC1990" s="418"/>
      <c r="BD1990" s="418"/>
      <c r="BE1990" s="419"/>
      <c r="BF1990" s="419"/>
      <c r="BG1990" s="418"/>
      <c r="BH1990" s="418"/>
      <c r="BI1990" s="418"/>
      <c r="BJ1990" s="418"/>
      <c r="BK1990" s="418"/>
      <c r="BL1990" s="418"/>
      <c r="BM1990" s="192"/>
      <c r="BN1990" s="418"/>
      <c r="BO1990" s="418"/>
      <c r="BP1990" s="418"/>
      <c r="BQ1990" s="418"/>
      <c r="BR1990" s="418"/>
      <c r="BS1990" s="418"/>
      <c r="BT1990" s="418"/>
      <c r="BU1990" s="418"/>
      <c r="BV1990" s="418"/>
      <c r="BW1990" s="418"/>
      <c r="BX1990" s="418"/>
      <c r="BY1990" s="418"/>
      <c r="BZ1990" s="418"/>
      <c r="CA1990" s="418"/>
      <c r="CB1990" s="418"/>
      <c r="CC1990" s="418"/>
      <c r="CD1990" s="418"/>
      <c r="CE1990" s="418"/>
      <c r="CF1990" s="418"/>
      <c r="CG1990" s="418"/>
      <c r="CH1990" s="418"/>
    </row>
    <row r="1991" spans="1:86" s="1362" customFormat="1">
      <c r="A1991" s="537" t="s">
        <v>39</v>
      </c>
      <c r="B1991" s="537" t="s">
        <v>39</v>
      </c>
      <c r="C1991" s="537" t="s">
        <v>736</v>
      </c>
      <c r="D1991" s="537">
        <v>2016</v>
      </c>
      <c r="E1991" s="1357" t="s">
        <v>24</v>
      </c>
      <c r="F1991" s="537" t="s">
        <v>101</v>
      </c>
      <c r="G1991" s="537" t="s">
        <v>753</v>
      </c>
      <c r="H1991" s="1358" t="s">
        <v>1167</v>
      </c>
      <c r="I1991" s="537" t="s">
        <v>2797</v>
      </c>
      <c r="J1991" s="537" t="s">
        <v>1080</v>
      </c>
      <c r="K1991" s="369">
        <v>0</v>
      </c>
      <c r="L1991" s="369">
        <v>1</v>
      </c>
      <c r="M1991" s="369">
        <v>0</v>
      </c>
      <c r="N1991" s="1359">
        <f t="shared" si="31"/>
        <v>1</v>
      </c>
      <c r="O1991" s="1360"/>
      <c r="P1991" s="1361"/>
      <c r="Q1991" s="1361"/>
      <c r="R1991" s="1361"/>
      <c r="S1991" s="1361"/>
      <c r="T1991" s="1361"/>
      <c r="U1991" s="1361"/>
      <c r="V1991" s="1361"/>
      <c r="W1991" s="1361"/>
      <c r="X1991" s="1361"/>
      <c r="Y1991" s="1361"/>
      <c r="Z1991" s="1361"/>
      <c r="AA1991" s="1361"/>
      <c r="AB1991" s="1361"/>
      <c r="AC1991" s="1361"/>
      <c r="AD1991" s="1361"/>
      <c r="AE1991" s="1361"/>
      <c r="AF1991" s="1361"/>
      <c r="AG1991" s="1361"/>
      <c r="AH1991" s="1361"/>
      <c r="AI1991" s="1361"/>
      <c r="AJ1991" s="1361"/>
      <c r="AK1991" s="1361"/>
      <c r="AL1991" s="1361"/>
      <c r="AM1991" s="1361"/>
      <c r="AN1991" s="1361"/>
      <c r="AO1991" s="1361"/>
      <c r="AP1991" s="1361"/>
      <c r="AQ1991" s="1361"/>
      <c r="AR1991" s="1361"/>
      <c r="AS1991" s="1361"/>
      <c r="AT1991" s="1361"/>
      <c r="AU1991" s="1361"/>
      <c r="AV1991" s="1361"/>
      <c r="AW1991" s="1361"/>
      <c r="AX1991" s="1361"/>
      <c r="AY1991" s="1361"/>
      <c r="AZ1991" s="1361"/>
      <c r="BA1991" s="310"/>
      <c r="BB1991" s="310"/>
      <c r="BC1991" s="418"/>
      <c r="BD1991" s="418"/>
      <c r="BE1991" s="419"/>
      <c r="BF1991" s="419"/>
      <c r="BG1991" s="418"/>
      <c r="BH1991" s="418"/>
      <c r="BI1991" s="418"/>
      <c r="BJ1991" s="418"/>
      <c r="BK1991" s="418"/>
      <c r="BL1991" s="418"/>
      <c r="BM1991" s="192"/>
      <c r="BN1991" s="418"/>
      <c r="BO1991" s="418"/>
      <c r="BP1991" s="418"/>
      <c r="BQ1991" s="418"/>
      <c r="BR1991" s="418"/>
      <c r="BS1991" s="418"/>
      <c r="BT1991" s="418"/>
      <c r="BU1991" s="418"/>
      <c r="BV1991" s="418"/>
      <c r="BW1991" s="418"/>
      <c r="BX1991" s="418"/>
      <c r="BY1991" s="418"/>
      <c r="BZ1991" s="418"/>
      <c r="CA1991" s="418"/>
      <c r="CB1991" s="418"/>
      <c r="CC1991" s="418"/>
      <c r="CD1991" s="418"/>
      <c r="CE1991" s="418"/>
      <c r="CF1991" s="418"/>
      <c r="CG1991" s="418"/>
      <c r="CH1991" s="418"/>
    </row>
    <row r="1992" spans="1:86" s="1362" customFormat="1">
      <c r="A1992" s="537" t="s">
        <v>39</v>
      </c>
      <c r="B1992" s="537" t="s">
        <v>39</v>
      </c>
      <c r="C1992" s="537" t="s">
        <v>736</v>
      </c>
      <c r="D1992" s="537">
        <v>2016</v>
      </c>
      <c r="E1992" s="1357" t="s">
        <v>24</v>
      </c>
      <c r="F1992" s="537" t="s">
        <v>101</v>
      </c>
      <c r="G1992" s="537" t="s">
        <v>753</v>
      </c>
      <c r="H1992" s="1358" t="s">
        <v>1168</v>
      </c>
      <c r="I1992" s="537" t="s">
        <v>2797</v>
      </c>
      <c r="J1992" s="537" t="s">
        <v>1080</v>
      </c>
      <c r="K1992" s="369">
        <v>0</v>
      </c>
      <c r="L1992" s="369">
        <v>61</v>
      </c>
      <c r="M1992" s="369">
        <v>0</v>
      </c>
      <c r="N1992" s="1359">
        <f t="shared" si="31"/>
        <v>61</v>
      </c>
      <c r="O1992" s="1360"/>
      <c r="P1992" s="1361"/>
      <c r="Q1992" s="1361"/>
      <c r="R1992" s="1361"/>
      <c r="S1992" s="1361"/>
      <c r="T1992" s="1361"/>
      <c r="U1992" s="1361"/>
      <c r="V1992" s="1361"/>
      <c r="W1992" s="1361"/>
      <c r="X1992" s="1361"/>
      <c r="Y1992" s="1361"/>
      <c r="Z1992" s="1361"/>
      <c r="AA1992" s="1361"/>
      <c r="AB1992" s="1361"/>
      <c r="AC1992" s="1361"/>
      <c r="AD1992" s="1361"/>
      <c r="AE1992" s="1361"/>
      <c r="AF1992" s="1361"/>
      <c r="AG1992" s="1361"/>
      <c r="AH1992" s="1361"/>
      <c r="AI1992" s="1361"/>
      <c r="AJ1992" s="1361"/>
      <c r="AK1992" s="1361"/>
      <c r="AL1992" s="1361"/>
      <c r="AM1992" s="1361"/>
      <c r="AN1992" s="1361"/>
      <c r="AO1992" s="1361"/>
      <c r="AP1992" s="1361"/>
      <c r="AQ1992" s="1361"/>
      <c r="AR1992" s="1361"/>
      <c r="AS1992" s="1361"/>
      <c r="AT1992" s="1361"/>
      <c r="AU1992" s="1361"/>
      <c r="AV1992" s="1361"/>
      <c r="AW1992" s="1361"/>
      <c r="AX1992" s="1361"/>
      <c r="AY1992" s="1361"/>
      <c r="AZ1992" s="1361"/>
      <c r="BA1992" s="310"/>
      <c r="BB1992" s="310"/>
      <c r="BC1992" s="418"/>
      <c r="BD1992" s="418"/>
      <c r="BE1992" s="419"/>
      <c r="BF1992" s="419"/>
      <c r="BG1992" s="418"/>
      <c r="BH1992" s="418"/>
      <c r="BI1992" s="418"/>
      <c r="BJ1992" s="418"/>
      <c r="BK1992" s="418"/>
      <c r="BL1992" s="418"/>
      <c r="BM1992" s="192"/>
      <c r="BN1992" s="418"/>
      <c r="BO1992" s="418"/>
      <c r="BP1992" s="418"/>
      <c r="BQ1992" s="418"/>
      <c r="BR1992" s="418"/>
      <c r="BS1992" s="418"/>
      <c r="BT1992" s="418"/>
      <c r="BU1992" s="418"/>
      <c r="BV1992" s="418"/>
      <c r="BW1992" s="418"/>
      <c r="BX1992" s="418"/>
      <c r="BY1992" s="418"/>
      <c r="BZ1992" s="418"/>
      <c r="CA1992" s="418"/>
      <c r="CB1992" s="418"/>
      <c r="CC1992" s="418"/>
      <c r="CD1992" s="418"/>
      <c r="CE1992" s="418"/>
      <c r="CF1992" s="418"/>
      <c r="CG1992" s="418"/>
      <c r="CH1992" s="418"/>
    </row>
    <row r="1993" spans="1:86" s="1362" customFormat="1">
      <c r="A1993" s="537" t="s">
        <v>39</v>
      </c>
      <c r="B1993" s="537" t="s">
        <v>39</v>
      </c>
      <c r="C1993" s="537" t="s">
        <v>736</v>
      </c>
      <c r="D1993" s="537">
        <v>2016</v>
      </c>
      <c r="E1993" s="1357" t="s">
        <v>24</v>
      </c>
      <c r="F1993" s="537" t="s">
        <v>101</v>
      </c>
      <c r="G1993" s="537" t="s">
        <v>753</v>
      </c>
      <c r="H1993" s="1358" t="s">
        <v>552</v>
      </c>
      <c r="I1993" s="1348" t="s">
        <v>2095</v>
      </c>
      <c r="J1993" s="537" t="s">
        <v>1080</v>
      </c>
      <c r="K1993" s="369">
        <v>0</v>
      </c>
      <c r="L1993" s="369">
        <v>78</v>
      </c>
      <c r="M1993" s="369">
        <v>0</v>
      </c>
      <c r="N1993" s="1359">
        <f t="shared" si="31"/>
        <v>78</v>
      </c>
      <c r="O1993" s="1360"/>
      <c r="P1993" s="1361"/>
      <c r="Q1993" s="1361"/>
      <c r="R1993" s="1361"/>
      <c r="S1993" s="1361"/>
      <c r="T1993" s="1361"/>
      <c r="U1993" s="1361"/>
      <c r="V1993" s="1361"/>
      <c r="W1993" s="1361"/>
      <c r="X1993" s="1361"/>
      <c r="Y1993" s="1361"/>
      <c r="Z1993" s="1361"/>
      <c r="AA1993" s="1361"/>
      <c r="AB1993" s="1361"/>
      <c r="AC1993" s="1361"/>
      <c r="AD1993" s="1361"/>
      <c r="AE1993" s="1361"/>
      <c r="AF1993" s="1361"/>
      <c r="AG1993" s="1361"/>
      <c r="AH1993" s="1361"/>
      <c r="AI1993" s="1361"/>
      <c r="AJ1993" s="1361"/>
      <c r="AK1993" s="1361"/>
      <c r="AL1993" s="1361"/>
      <c r="AM1993" s="1361"/>
      <c r="AN1993" s="1361"/>
      <c r="AO1993" s="1361"/>
      <c r="AP1993" s="1361"/>
      <c r="AQ1993" s="1361"/>
      <c r="AR1993" s="1361"/>
      <c r="AS1993" s="1361"/>
      <c r="AT1993" s="1361"/>
      <c r="AU1993" s="1361"/>
      <c r="AV1993" s="1361"/>
      <c r="AW1993" s="1361"/>
      <c r="AX1993" s="1361"/>
      <c r="AY1993" s="1361"/>
      <c r="AZ1993" s="1361"/>
      <c r="BA1993" s="310"/>
      <c r="BB1993" s="310"/>
      <c r="BC1993" s="418"/>
      <c r="BD1993" s="418"/>
      <c r="BE1993" s="419"/>
      <c r="BF1993" s="419"/>
      <c r="BG1993" s="418"/>
      <c r="BH1993" s="418"/>
      <c r="BI1993" s="418"/>
      <c r="BJ1993" s="418"/>
      <c r="BK1993" s="418"/>
      <c r="BL1993" s="418"/>
      <c r="BM1993" s="192"/>
      <c r="BN1993" s="418"/>
      <c r="BO1993" s="418"/>
      <c r="BP1993" s="418"/>
      <c r="BQ1993" s="418"/>
      <c r="BR1993" s="418"/>
      <c r="BS1993" s="418"/>
      <c r="BT1993" s="418"/>
      <c r="BU1993" s="418"/>
      <c r="BV1993" s="418"/>
      <c r="BW1993" s="418"/>
      <c r="BX1993" s="418"/>
      <c r="BY1993" s="418"/>
      <c r="BZ1993" s="418"/>
      <c r="CA1993" s="418"/>
      <c r="CB1993" s="418"/>
      <c r="CC1993" s="418"/>
      <c r="CD1993" s="418"/>
      <c r="CE1993" s="418"/>
      <c r="CF1993" s="418"/>
      <c r="CG1993" s="418"/>
      <c r="CH1993" s="418"/>
    </row>
    <row r="1994" spans="1:86" s="1362" customFormat="1">
      <c r="A1994" s="537" t="s">
        <v>39</v>
      </c>
      <c r="B1994" s="537" t="s">
        <v>39</v>
      </c>
      <c r="C1994" s="537" t="s">
        <v>736</v>
      </c>
      <c r="D1994" s="537">
        <v>2016</v>
      </c>
      <c r="E1994" s="1357" t="s">
        <v>24</v>
      </c>
      <c r="F1994" s="537" t="s">
        <v>101</v>
      </c>
      <c r="G1994" s="537" t="s">
        <v>753</v>
      </c>
      <c r="H1994" s="1358" t="s">
        <v>1148</v>
      </c>
      <c r="I1994" s="537" t="s">
        <v>2797</v>
      </c>
      <c r="J1994" s="537" t="s">
        <v>1080</v>
      </c>
      <c r="K1994" s="369">
        <v>0</v>
      </c>
      <c r="L1994" s="369">
        <v>1</v>
      </c>
      <c r="M1994" s="369">
        <v>0</v>
      </c>
      <c r="N1994" s="1359">
        <f t="shared" si="31"/>
        <v>1</v>
      </c>
      <c r="O1994" s="1360"/>
      <c r="P1994" s="1361"/>
      <c r="Q1994" s="1361"/>
      <c r="R1994" s="1361"/>
      <c r="S1994" s="1361"/>
      <c r="T1994" s="1361"/>
      <c r="U1994" s="1361"/>
      <c r="V1994" s="1361"/>
      <c r="W1994" s="1361"/>
      <c r="X1994" s="1361"/>
      <c r="Y1994" s="1361"/>
      <c r="Z1994" s="1361"/>
      <c r="AA1994" s="1361"/>
      <c r="AB1994" s="1361"/>
      <c r="AC1994" s="1361"/>
      <c r="AD1994" s="1361"/>
      <c r="AE1994" s="1361"/>
      <c r="AF1994" s="1361"/>
      <c r="AG1994" s="1361"/>
      <c r="AH1994" s="1361"/>
      <c r="AI1994" s="1361"/>
      <c r="AJ1994" s="1361"/>
      <c r="AK1994" s="1361"/>
      <c r="AL1994" s="1361"/>
      <c r="AM1994" s="1361"/>
      <c r="AN1994" s="1361"/>
      <c r="AO1994" s="1361"/>
      <c r="AP1994" s="1361"/>
      <c r="AQ1994" s="1361"/>
      <c r="AR1994" s="1361"/>
      <c r="AS1994" s="1361"/>
      <c r="AT1994" s="1361"/>
      <c r="AU1994" s="1361"/>
      <c r="AV1994" s="1361"/>
      <c r="AW1994" s="1361"/>
      <c r="AX1994" s="1361"/>
      <c r="AY1994" s="1361"/>
      <c r="AZ1994" s="1361"/>
      <c r="BA1994" s="310"/>
      <c r="BB1994" s="310"/>
      <c r="BC1994" s="418"/>
      <c r="BD1994" s="418"/>
      <c r="BE1994" s="419"/>
      <c r="BF1994" s="419"/>
      <c r="BG1994" s="418"/>
      <c r="BH1994" s="418"/>
      <c r="BI1994" s="418"/>
      <c r="BJ1994" s="418"/>
      <c r="BK1994" s="418"/>
      <c r="BL1994" s="418"/>
      <c r="BM1994" s="192"/>
      <c r="BN1994" s="418"/>
      <c r="BO1994" s="418"/>
      <c r="BP1994" s="418"/>
      <c r="BQ1994" s="418"/>
      <c r="BR1994" s="418"/>
      <c r="BS1994" s="418"/>
      <c r="BT1994" s="418"/>
      <c r="BU1994" s="418"/>
      <c r="BV1994" s="418"/>
      <c r="BW1994" s="418"/>
      <c r="BX1994" s="418"/>
      <c r="BY1994" s="418"/>
      <c r="BZ1994" s="418"/>
      <c r="CA1994" s="418"/>
      <c r="CB1994" s="418"/>
      <c r="CC1994" s="418"/>
      <c r="CD1994" s="418"/>
      <c r="CE1994" s="418"/>
      <c r="CF1994" s="418"/>
      <c r="CG1994" s="418"/>
      <c r="CH1994" s="418"/>
    </row>
    <row r="1995" spans="1:86" s="1362" customFormat="1">
      <c r="A1995" s="537" t="s">
        <v>39</v>
      </c>
      <c r="B1995" s="537" t="s">
        <v>39</v>
      </c>
      <c r="C1995" s="537" t="s">
        <v>736</v>
      </c>
      <c r="D1995" s="537">
        <v>2016</v>
      </c>
      <c r="E1995" s="1357" t="s">
        <v>24</v>
      </c>
      <c r="F1995" s="537" t="s">
        <v>101</v>
      </c>
      <c r="G1995" s="537" t="s">
        <v>753</v>
      </c>
      <c r="H1995" s="1358" t="s">
        <v>587</v>
      </c>
      <c r="I1995" s="1348" t="s">
        <v>2095</v>
      </c>
      <c r="J1995" s="537" t="s">
        <v>1080</v>
      </c>
      <c r="K1995" s="369">
        <v>0</v>
      </c>
      <c r="L1995" s="369">
        <v>1</v>
      </c>
      <c r="M1995" s="369">
        <v>0</v>
      </c>
      <c r="N1995" s="1359">
        <f t="shared" si="31"/>
        <v>1</v>
      </c>
      <c r="O1995" s="1360"/>
      <c r="P1995" s="1361"/>
      <c r="Q1995" s="1361"/>
      <c r="R1995" s="1361"/>
      <c r="S1995" s="1361"/>
      <c r="T1995" s="1361"/>
      <c r="U1995" s="1361"/>
      <c r="V1995" s="1361"/>
      <c r="W1995" s="1361"/>
      <c r="X1995" s="1361"/>
      <c r="Y1995" s="1361"/>
      <c r="Z1995" s="1361"/>
      <c r="AA1995" s="1361"/>
      <c r="AB1995" s="1361"/>
      <c r="AC1995" s="1361"/>
      <c r="AD1995" s="1361"/>
      <c r="AE1995" s="1361"/>
      <c r="AF1995" s="1361"/>
      <c r="AG1995" s="1361"/>
      <c r="AH1995" s="1361"/>
      <c r="AI1995" s="1361"/>
      <c r="AJ1995" s="1361"/>
      <c r="AK1995" s="1361"/>
      <c r="AL1995" s="1361"/>
      <c r="AM1995" s="1361"/>
      <c r="AN1995" s="1361"/>
      <c r="AO1995" s="1361"/>
      <c r="AP1995" s="1361"/>
      <c r="AQ1995" s="1361"/>
      <c r="AR1995" s="1361"/>
      <c r="AS1995" s="1361"/>
      <c r="AT1995" s="1361"/>
      <c r="AU1995" s="1361"/>
      <c r="AV1995" s="1361"/>
      <c r="AW1995" s="1361"/>
      <c r="AX1995" s="1361"/>
      <c r="AY1995" s="1361"/>
      <c r="AZ1995" s="1361"/>
      <c r="BA1995" s="310"/>
      <c r="BB1995" s="310"/>
      <c r="BC1995" s="418"/>
      <c r="BD1995" s="418"/>
      <c r="BE1995" s="419"/>
      <c r="BF1995" s="419"/>
      <c r="BG1995" s="418"/>
      <c r="BH1995" s="418"/>
      <c r="BI1995" s="418"/>
      <c r="BJ1995" s="418"/>
      <c r="BK1995" s="418"/>
      <c r="BL1995" s="418"/>
      <c r="BM1995" s="192"/>
      <c r="BN1995" s="418"/>
      <c r="BO1995" s="418"/>
      <c r="BP1995" s="418"/>
      <c r="BQ1995" s="418"/>
      <c r="BR1995" s="418"/>
      <c r="BS1995" s="418"/>
      <c r="BT1995" s="418"/>
      <c r="BU1995" s="418"/>
      <c r="BV1995" s="418"/>
      <c r="BW1995" s="418"/>
      <c r="BX1995" s="418"/>
      <c r="BY1995" s="418"/>
      <c r="BZ1995" s="418"/>
      <c r="CA1995" s="418"/>
      <c r="CB1995" s="418"/>
      <c r="CC1995" s="418"/>
      <c r="CD1995" s="418"/>
      <c r="CE1995" s="418"/>
      <c r="CF1995" s="418"/>
      <c r="CG1995" s="418"/>
      <c r="CH1995" s="418"/>
    </row>
    <row r="1996" spans="1:86" s="1362" customFormat="1">
      <c r="A1996" s="537" t="s">
        <v>39</v>
      </c>
      <c r="B1996" s="537" t="s">
        <v>39</v>
      </c>
      <c r="C1996" s="537" t="s">
        <v>736</v>
      </c>
      <c r="D1996" s="537">
        <v>2016</v>
      </c>
      <c r="E1996" s="1357" t="s">
        <v>24</v>
      </c>
      <c r="F1996" s="537" t="s">
        <v>101</v>
      </c>
      <c r="G1996" s="537" t="s">
        <v>753</v>
      </c>
      <c r="H1996" s="1358" t="s">
        <v>588</v>
      </c>
      <c r="I1996" s="537" t="s">
        <v>1389</v>
      </c>
      <c r="J1996" s="537" t="s">
        <v>1080</v>
      </c>
      <c r="K1996" s="369">
        <v>0</v>
      </c>
      <c r="L1996" s="369">
        <v>27529</v>
      </c>
      <c r="M1996" s="369">
        <v>0</v>
      </c>
      <c r="N1996" s="1359">
        <f t="shared" si="31"/>
        <v>27529</v>
      </c>
      <c r="O1996" s="1360"/>
      <c r="P1996" s="1361"/>
      <c r="Q1996" s="1361"/>
      <c r="R1996" s="1361"/>
      <c r="S1996" s="1361"/>
      <c r="T1996" s="1361"/>
      <c r="U1996" s="1361"/>
      <c r="V1996" s="1361"/>
      <c r="W1996" s="1361"/>
      <c r="X1996" s="1361"/>
      <c r="Y1996" s="1361"/>
      <c r="Z1996" s="1361"/>
      <c r="AA1996" s="1361"/>
      <c r="AB1996" s="1361"/>
      <c r="AC1996" s="1361"/>
      <c r="AD1996" s="1361"/>
      <c r="AE1996" s="1361"/>
      <c r="AF1996" s="1361"/>
      <c r="AG1996" s="1361"/>
      <c r="AH1996" s="1361"/>
      <c r="AI1996" s="1361"/>
      <c r="AJ1996" s="1361"/>
      <c r="AK1996" s="1361"/>
      <c r="AL1996" s="1361"/>
      <c r="AM1996" s="1361"/>
      <c r="AN1996" s="1361"/>
      <c r="AO1996" s="1361"/>
      <c r="AP1996" s="1361"/>
      <c r="AQ1996" s="1361"/>
      <c r="AR1996" s="1361"/>
      <c r="AS1996" s="1361"/>
      <c r="AT1996" s="1361"/>
      <c r="AU1996" s="1361"/>
      <c r="AV1996" s="1361"/>
      <c r="AW1996" s="1361"/>
      <c r="AX1996" s="1361"/>
      <c r="AY1996" s="1361"/>
      <c r="AZ1996" s="1361"/>
      <c r="BA1996" s="310"/>
      <c r="BB1996" s="310"/>
      <c r="BC1996" s="418"/>
      <c r="BD1996" s="418"/>
      <c r="BE1996" s="419"/>
      <c r="BF1996" s="419"/>
      <c r="BG1996" s="418"/>
      <c r="BH1996" s="418"/>
      <c r="BI1996" s="418"/>
      <c r="BJ1996" s="418"/>
      <c r="BK1996" s="418"/>
      <c r="BL1996" s="418"/>
      <c r="BM1996" s="192"/>
      <c r="BN1996" s="418"/>
      <c r="BO1996" s="418"/>
      <c r="BP1996" s="418"/>
      <c r="BQ1996" s="418"/>
      <c r="BR1996" s="418"/>
      <c r="BS1996" s="418"/>
      <c r="BT1996" s="418"/>
      <c r="BU1996" s="418"/>
      <c r="BV1996" s="418"/>
      <c r="BW1996" s="418"/>
      <c r="BX1996" s="418"/>
      <c r="BY1996" s="418"/>
      <c r="BZ1996" s="418"/>
      <c r="CA1996" s="418"/>
      <c r="CB1996" s="418"/>
      <c r="CC1996" s="418"/>
      <c r="CD1996" s="418"/>
      <c r="CE1996" s="418"/>
      <c r="CF1996" s="418"/>
      <c r="CG1996" s="418"/>
      <c r="CH1996" s="418"/>
    </row>
    <row r="1997" spans="1:86" s="1362" customFormat="1">
      <c r="A1997" s="537" t="s">
        <v>39</v>
      </c>
      <c r="B1997" s="537" t="s">
        <v>39</v>
      </c>
      <c r="C1997" s="537" t="s">
        <v>736</v>
      </c>
      <c r="D1997" s="537">
        <v>2016</v>
      </c>
      <c r="E1997" s="1357" t="s">
        <v>24</v>
      </c>
      <c r="F1997" s="537" t="s">
        <v>101</v>
      </c>
      <c r="G1997" s="537" t="s">
        <v>753</v>
      </c>
      <c r="H1997" s="1358" t="s">
        <v>590</v>
      </c>
      <c r="I1997" s="537" t="s">
        <v>2797</v>
      </c>
      <c r="J1997" s="537" t="s">
        <v>1080</v>
      </c>
      <c r="K1997" s="369">
        <v>0</v>
      </c>
      <c r="L1997" s="369">
        <v>2014</v>
      </c>
      <c r="M1997" s="369">
        <v>0</v>
      </c>
      <c r="N1997" s="1359">
        <f t="shared" si="31"/>
        <v>2014</v>
      </c>
      <c r="O1997" s="1360"/>
      <c r="P1997" s="1361"/>
      <c r="Q1997" s="1361"/>
      <c r="R1997" s="1361"/>
      <c r="S1997" s="1361"/>
      <c r="T1997" s="1361"/>
      <c r="U1997" s="1361"/>
      <c r="V1997" s="1361"/>
      <c r="W1997" s="1361"/>
      <c r="X1997" s="1361"/>
      <c r="Y1997" s="1361"/>
      <c r="Z1997" s="1361"/>
      <c r="AA1997" s="1361"/>
      <c r="AB1997" s="1361"/>
      <c r="AC1997" s="1361"/>
      <c r="AD1997" s="1361"/>
      <c r="AE1997" s="1361"/>
      <c r="AF1997" s="1361"/>
      <c r="AG1997" s="1361"/>
      <c r="AH1997" s="1361"/>
      <c r="AI1997" s="1361"/>
      <c r="AJ1997" s="1361"/>
      <c r="AK1997" s="1361"/>
      <c r="AL1997" s="1361"/>
      <c r="AM1997" s="1361"/>
      <c r="AN1997" s="1361"/>
      <c r="AO1997" s="1361"/>
      <c r="AP1997" s="1361"/>
      <c r="AQ1997" s="1361"/>
      <c r="AR1997" s="1361"/>
      <c r="AS1997" s="1361"/>
      <c r="AT1997" s="1361"/>
      <c r="AU1997" s="1361"/>
      <c r="AV1997" s="1361"/>
      <c r="AW1997" s="1361"/>
      <c r="AX1997" s="1361"/>
      <c r="AY1997" s="1361"/>
      <c r="AZ1997" s="1361"/>
      <c r="BA1997" s="310"/>
      <c r="BB1997" s="310"/>
      <c r="BC1997" s="418"/>
      <c r="BD1997" s="418"/>
      <c r="BE1997" s="419"/>
      <c r="BF1997" s="419"/>
      <c r="BG1997" s="418"/>
      <c r="BH1997" s="418"/>
      <c r="BI1997" s="418"/>
      <c r="BJ1997" s="418"/>
      <c r="BK1997" s="418"/>
      <c r="BL1997" s="418"/>
      <c r="BM1997" s="192"/>
      <c r="BN1997" s="418"/>
      <c r="BO1997" s="418"/>
      <c r="BP1997" s="418"/>
      <c r="BQ1997" s="418"/>
      <c r="BR1997" s="418"/>
      <c r="BS1997" s="418"/>
      <c r="BT1997" s="418"/>
      <c r="BU1997" s="418"/>
      <c r="BV1997" s="418"/>
      <c r="BW1997" s="418"/>
      <c r="BX1997" s="418"/>
      <c r="BY1997" s="418"/>
      <c r="BZ1997" s="418"/>
      <c r="CA1997" s="418"/>
      <c r="CB1997" s="418"/>
      <c r="CC1997" s="418"/>
      <c r="CD1997" s="418"/>
      <c r="CE1997" s="418"/>
      <c r="CF1997" s="418"/>
      <c r="CG1997" s="418"/>
      <c r="CH1997" s="418"/>
    </row>
    <row r="1998" spans="1:86" s="1362" customFormat="1">
      <c r="A1998" s="537" t="s">
        <v>39</v>
      </c>
      <c r="B1998" s="537" t="s">
        <v>39</v>
      </c>
      <c r="C1998" s="537" t="s">
        <v>736</v>
      </c>
      <c r="D1998" s="537">
        <v>2016</v>
      </c>
      <c r="E1998" s="1357" t="s">
        <v>24</v>
      </c>
      <c r="F1998" s="537" t="s">
        <v>101</v>
      </c>
      <c r="G1998" s="537" t="s">
        <v>753</v>
      </c>
      <c r="H1998" s="1358" t="s">
        <v>1150</v>
      </c>
      <c r="I1998" s="537" t="s">
        <v>2797</v>
      </c>
      <c r="J1998" s="537" t="s">
        <v>1080</v>
      </c>
      <c r="K1998" s="369">
        <v>0</v>
      </c>
      <c r="L1998" s="369">
        <v>54</v>
      </c>
      <c r="M1998" s="369">
        <v>0</v>
      </c>
      <c r="N1998" s="1359">
        <f t="shared" si="31"/>
        <v>54</v>
      </c>
      <c r="O1998" s="1360"/>
      <c r="P1998" s="1361"/>
      <c r="Q1998" s="1361"/>
      <c r="R1998" s="1361"/>
      <c r="S1998" s="1361"/>
      <c r="T1998" s="1361"/>
      <c r="U1998" s="1361"/>
      <c r="V1998" s="1361"/>
      <c r="W1998" s="1361"/>
      <c r="X1998" s="1361"/>
      <c r="Y1998" s="1361"/>
      <c r="Z1998" s="1361"/>
      <c r="AA1998" s="1361"/>
      <c r="AB1998" s="1361"/>
      <c r="AC1998" s="1361"/>
      <c r="AD1998" s="1361"/>
      <c r="AE1998" s="1361"/>
      <c r="AF1998" s="1361"/>
      <c r="AG1998" s="1361"/>
      <c r="AH1998" s="1361"/>
      <c r="AI1998" s="1361"/>
      <c r="AJ1998" s="1361"/>
      <c r="AK1998" s="1361"/>
      <c r="AL1998" s="1361"/>
      <c r="AM1998" s="1361"/>
      <c r="AN1998" s="1361"/>
      <c r="AO1998" s="1361"/>
      <c r="AP1998" s="1361"/>
      <c r="AQ1998" s="1361"/>
      <c r="AR1998" s="1361"/>
      <c r="AS1998" s="1361"/>
      <c r="AT1998" s="1361"/>
      <c r="AU1998" s="1361"/>
      <c r="AV1998" s="1361"/>
      <c r="AW1998" s="1361"/>
      <c r="AX1998" s="1361"/>
      <c r="AY1998" s="1361"/>
      <c r="AZ1998" s="1361"/>
      <c r="BA1998" s="310"/>
      <c r="BB1998" s="310"/>
      <c r="BC1998" s="418"/>
      <c r="BD1998" s="418"/>
      <c r="BE1998" s="419"/>
      <c r="BF1998" s="419"/>
      <c r="BG1998" s="418"/>
      <c r="BH1998" s="418"/>
      <c r="BI1998" s="418"/>
      <c r="BJ1998" s="418"/>
      <c r="BK1998" s="418"/>
      <c r="BL1998" s="418"/>
      <c r="BM1998" s="192"/>
      <c r="BN1998" s="418"/>
      <c r="BO1998" s="418"/>
      <c r="BP1998" s="418"/>
      <c r="BQ1998" s="418"/>
      <c r="BR1998" s="418"/>
      <c r="BS1998" s="418"/>
      <c r="BT1998" s="418"/>
      <c r="BU1998" s="418"/>
      <c r="BV1998" s="418"/>
      <c r="BW1998" s="418"/>
      <c r="BX1998" s="418"/>
      <c r="BY1998" s="418"/>
      <c r="BZ1998" s="418"/>
      <c r="CA1998" s="418"/>
      <c r="CB1998" s="418"/>
      <c r="CC1998" s="418"/>
      <c r="CD1998" s="418"/>
      <c r="CE1998" s="418"/>
      <c r="CF1998" s="418"/>
      <c r="CG1998" s="418"/>
      <c r="CH1998" s="418"/>
    </row>
    <row r="1999" spans="1:86" s="1362" customFormat="1">
      <c r="A1999" s="537" t="s">
        <v>39</v>
      </c>
      <c r="B1999" s="537" t="s">
        <v>39</v>
      </c>
      <c r="C1999" s="537" t="s">
        <v>736</v>
      </c>
      <c r="D1999" s="537">
        <v>2016</v>
      </c>
      <c r="E1999" s="1357" t="s">
        <v>24</v>
      </c>
      <c r="F1999" s="537" t="s">
        <v>101</v>
      </c>
      <c r="G1999" s="537" t="s">
        <v>753</v>
      </c>
      <c r="H1999" s="1358" t="s">
        <v>1125</v>
      </c>
      <c r="I1999" s="1348" t="s">
        <v>2095</v>
      </c>
      <c r="J1999" s="537" t="s">
        <v>1080</v>
      </c>
      <c r="K1999" s="369">
        <v>0</v>
      </c>
      <c r="L1999" s="369">
        <v>1881</v>
      </c>
      <c r="M1999" s="369">
        <v>0</v>
      </c>
      <c r="N1999" s="1359">
        <f t="shared" si="31"/>
        <v>1881</v>
      </c>
      <c r="O1999" s="1360"/>
      <c r="P1999" s="1361"/>
      <c r="Q1999" s="1361"/>
      <c r="R1999" s="1361"/>
      <c r="S1999" s="1361"/>
      <c r="T1999" s="1361"/>
      <c r="U1999" s="1361"/>
      <c r="V1999" s="1361"/>
      <c r="W1999" s="1361"/>
      <c r="X1999" s="1361"/>
      <c r="Y1999" s="1361"/>
      <c r="Z1999" s="1361"/>
      <c r="AA1999" s="1361"/>
      <c r="AB1999" s="1361"/>
      <c r="AC1999" s="1361"/>
      <c r="AD1999" s="1361"/>
      <c r="AE1999" s="1361"/>
      <c r="AF1999" s="1361"/>
      <c r="AG1999" s="1361"/>
      <c r="AH1999" s="1361"/>
      <c r="AI1999" s="1361"/>
      <c r="AJ1999" s="1361"/>
      <c r="AK1999" s="1361"/>
      <c r="AL1999" s="1361"/>
      <c r="AM1999" s="1361"/>
      <c r="AN1999" s="1361"/>
      <c r="AO1999" s="1361"/>
      <c r="AP1999" s="1361"/>
      <c r="AQ1999" s="1361"/>
      <c r="AR1999" s="1361"/>
      <c r="AS1999" s="1361"/>
      <c r="AT1999" s="1361"/>
      <c r="AU1999" s="1361"/>
      <c r="AV1999" s="1361"/>
      <c r="AW1999" s="1361"/>
      <c r="AX1999" s="1361"/>
      <c r="AY1999" s="1361"/>
      <c r="AZ1999" s="1361"/>
      <c r="BA1999" s="310"/>
      <c r="BB1999" s="310"/>
      <c r="BC1999" s="418"/>
      <c r="BD1999" s="418"/>
      <c r="BE1999" s="419"/>
      <c r="BF1999" s="419"/>
      <c r="BG1999" s="418"/>
      <c r="BH1999" s="418"/>
      <c r="BI1999" s="418"/>
      <c r="BJ1999" s="418"/>
      <c r="BK1999" s="418"/>
      <c r="BL1999" s="418"/>
      <c r="BM1999" s="192"/>
      <c r="BN1999" s="418"/>
      <c r="BO1999" s="418"/>
      <c r="BP1999" s="418"/>
      <c r="BQ1999" s="418"/>
      <c r="BR1999" s="418"/>
      <c r="BS1999" s="418"/>
      <c r="BT1999" s="418"/>
      <c r="BU1999" s="418"/>
      <c r="BV1999" s="418"/>
      <c r="BW1999" s="418"/>
      <c r="BX1999" s="418"/>
      <c r="BY1999" s="418"/>
      <c r="BZ1999" s="418"/>
      <c r="CA1999" s="418"/>
      <c r="CB1999" s="418"/>
      <c r="CC1999" s="418"/>
      <c r="CD1999" s="418"/>
      <c r="CE1999" s="418"/>
      <c r="CF1999" s="418"/>
      <c r="CG1999" s="418"/>
      <c r="CH1999" s="418"/>
    </row>
    <row r="2000" spans="1:86" s="1362" customFormat="1">
      <c r="A2000" s="537" t="s">
        <v>39</v>
      </c>
      <c r="B2000" s="537" t="s">
        <v>39</v>
      </c>
      <c r="C2000" s="537" t="s">
        <v>736</v>
      </c>
      <c r="D2000" s="537">
        <v>2016</v>
      </c>
      <c r="E2000" s="1357" t="s">
        <v>24</v>
      </c>
      <c r="F2000" s="537" t="s">
        <v>101</v>
      </c>
      <c r="G2000" s="537" t="s">
        <v>753</v>
      </c>
      <c r="H2000" s="1358" t="s">
        <v>592</v>
      </c>
      <c r="I2000" s="1348" t="s">
        <v>2095</v>
      </c>
      <c r="J2000" s="537" t="s">
        <v>1080</v>
      </c>
      <c r="K2000" s="369">
        <v>0</v>
      </c>
      <c r="L2000" s="369">
        <v>82</v>
      </c>
      <c r="M2000" s="369">
        <v>0</v>
      </c>
      <c r="N2000" s="1359">
        <f t="shared" si="31"/>
        <v>82</v>
      </c>
      <c r="O2000" s="1360"/>
      <c r="P2000" s="1361"/>
      <c r="Q2000" s="1361"/>
      <c r="R2000" s="1361"/>
      <c r="S2000" s="1361"/>
      <c r="T2000" s="1361"/>
      <c r="U2000" s="1361"/>
      <c r="V2000" s="1361"/>
      <c r="W2000" s="1361"/>
      <c r="X2000" s="1361"/>
      <c r="Y2000" s="1361"/>
      <c r="Z2000" s="1361"/>
      <c r="AA2000" s="1361"/>
      <c r="AB2000" s="1361"/>
      <c r="AC2000" s="1361"/>
      <c r="AD2000" s="1361"/>
      <c r="AE2000" s="1361"/>
      <c r="AF2000" s="1361"/>
      <c r="AG2000" s="1361"/>
      <c r="AH2000" s="1361"/>
      <c r="AI2000" s="1361"/>
      <c r="AJ2000" s="1361"/>
      <c r="AK2000" s="1361"/>
      <c r="AL2000" s="1361"/>
      <c r="AM2000" s="1361"/>
      <c r="AN2000" s="1361"/>
      <c r="AO2000" s="1361"/>
      <c r="AP2000" s="1361"/>
      <c r="AQ2000" s="1361"/>
      <c r="AR2000" s="1361"/>
      <c r="AS2000" s="1361"/>
      <c r="AT2000" s="1361"/>
      <c r="AU2000" s="1361"/>
      <c r="AV2000" s="1361"/>
      <c r="AW2000" s="1361"/>
      <c r="AX2000" s="1361"/>
      <c r="AY2000" s="1361"/>
      <c r="AZ2000" s="1361"/>
      <c r="BA2000" s="310"/>
      <c r="BB2000" s="310"/>
      <c r="BC2000" s="418"/>
      <c r="BD2000" s="418"/>
      <c r="BE2000" s="419"/>
      <c r="BF2000" s="419"/>
      <c r="BG2000" s="418"/>
      <c r="BH2000" s="418"/>
      <c r="BI2000" s="418"/>
      <c r="BJ2000" s="418"/>
      <c r="BK2000" s="418"/>
      <c r="BL2000" s="418"/>
      <c r="BM2000" s="192"/>
      <c r="BN2000" s="418"/>
      <c r="BO2000" s="418"/>
      <c r="BP2000" s="418"/>
      <c r="BQ2000" s="418"/>
      <c r="BR2000" s="418"/>
      <c r="BS2000" s="418"/>
      <c r="BT2000" s="418"/>
      <c r="BU2000" s="418"/>
      <c r="BV2000" s="418"/>
      <c r="BW2000" s="418"/>
      <c r="BX2000" s="418"/>
      <c r="BY2000" s="418"/>
      <c r="BZ2000" s="418"/>
      <c r="CA2000" s="418"/>
      <c r="CB2000" s="418"/>
      <c r="CC2000" s="418"/>
      <c r="CD2000" s="418"/>
      <c r="CE2000" s="418"/>
      <c r="CF2000" s="418"/>
      <c r="CG2000" s="418"/>
      <c r="CH2000" s="418"/>
    </row>
    <row r="2001" spans="1:86" s="1362" customFormat="1">
      <c r="A2001" s="537" t="s">
        <v>39</v>
      </c>
      <c r="B2001" s="537" t="s">
        <v>39</v>
      </c>
      <c r="C2001" s="537" t="s">
        <v>736</v>
      </c>
      <c r="D2001" s="537">
        <v>2016</v>
      </c>
      <c r="E2001" s="1357" t="s">
        <v>24</v>
      </c>
      <c r="F2001" s="537" t="s">
        <v>101</v>
      </c>
      <c r="G2001" s="537" t="s">
        <v>753</v>
      </c>
      <c r="H2001" s="1358" t="s">
        <v>1146</v>
      </c>
      <c r="I2001" s="1348" t="s">
        <v>2095</v>
      </c>
      <c r="J2001" s="537" t="s">
        <v>1080</v>
      </c>
      <c r="K2001" s="369">
        <v>0</v>
      </c>
      <c r="L2001" s="369">
        <v>3</v>
      </c>
      <c r="M2001" s="369">
        <v>0</v>
      </c>
      <c r="N2001" s="1359">
        <f t="shared" si="31"/>
        <v>3</v>
      </c>
      <c r="O2001" s="1360"/>
      <c r="P2001" s="1361"/>
      <c r="Q2001" s="1361"/>
      <c r="R2001" s="1361"/>
      <c r="S2001" s="1361"/>
      <c r="T2001" s="1361"/>
      <c r="U2001" s="1361"/>
      <c r="V2001" s="1361"/>
      <c r="W2001" s="1361"/>
      <c r="X2001" s="1361"/>
      <c r="Y2001" s="1361"/>
      <c r="Z2001" s="1361"/>
      <c r="AA2001" s="1361"/>
      <c r="AB2001" s="1361"/>
      <c r="AC2001" s="1361"/>
      <c r="AD2001" s="1361"/>
      <c r="AE2001" s="1361"/>
      <c r="AF2001" s="1361"/>
      <c r="AG2001" s="1361"/>
      <c r="AH2001" s="1361"/>
      <c r="AI2001" s="1361"/>
      <c r="AJ2001" s="1361"/>
      <c r="AK2001" s="1361"/>
      <c r="AL2001" s="1361"/>
      <c r="AM2001" s="1361"/>
      <c r="AN2001" s="1361"/>
      <c r="AO2001" s="1361"/>
      <c r="AP2001" s="1361"/>
      <c r="AQ2001" s="1361"/>
      <c r="AR2001" s="1361"/>
      <c r="AS2001" s="1361"/>
      <c r="AT2001" s="1361"/>
      <c r="AU2001" s="1361"/>
      <c r="AV2001" s="1361"/>
      <c r="AW2001" s="1361"/>
      <c r="AX2001" s="1361"/>
      <c r="AY2001" s="1361"/>
      <c r="AZ2001" s="1361"/>
      <c r="BA2001" s="310"/>
      <c r="BB2001" s="310"/>
      <c r="BC2001" s="418"/>
      <c r="BD2001" s="418"/>
      <c r="BE2001" s="419"/>
      <c r="BF2001" s="419"/>
      <c r="BG2001" s="418"/>
      <c r="BH2001" s="418"/>
      <c r="BI2001" s="418"/>
      <c r="BJ2001" s="418"/>
      <c r="BK2001" s="418"/>
      <c r="BL2001" s="418"/>
      <c r="BM2001" s="192"/>
      <c r="BN2001" s="418"/>
      <c r="BO2001" s="418"/>
      <c r="BP2001" s="418"/>
      <c r="BQ2001" s="418"/>
      <c r="BR2001" s="418"/>
      <c r="BS2001" s="418"/>
      <c r="BT2001" s="418"/>
      <c r="BU2001" s="418"/>
      <c r="BV2001" s="418"/>
      <c r="BW2001" s="418"/>
      <c r="BX2001" s="418"/>
      <c r="BY2001" s="418"/>
      <c r="BZ2001" s="418"/>
      <c r="CA2001" s="418"/>
      <c r="CB2001" s="418"/>
      <c r="CC2001" s="418"/>
      <c r="CD2001" s="418"/>
      <c r="CE2001" s="418"/>
      <c r="CF2001" s="418"/>
      <c r="CG2001" s="418"/>
      <c r="CH2001" s="418"/>
    </row>
    <row r="2002" spans="1:86" s="1362" customFormat="1">
      <c r="A2002" s="537" t="s">
        <v>39</v>
      </c>
      <c r="B2002" s="537" t="s">
        <v>39</v>
      </c>
      <c r="C2002" s="537" t="s">
        <v>736</v>
      </c>
      <c r="D2002" s="537">
        <v>2016</v>
      </c>
      <c r="E2002" s="1357" t="s">
        <v>24</v>
      </c>
      <c r="F2002" s="537" t="s">
        <v>101</v>
      </c>
      <c r="G2002" s="537" t="s">
        <v>753</v>
      </c>
      <c r="H2002" s="1358" t="s">
        <v>1130</v>
      </c>
      <c r="I2002" s="537" t="s">
        <v>2797</v>
      </c>
      <c r="J2002" s="537" t="s">
        <v>1080</v>
      </c>
      <c r="K2002" s="369">
        <v>0</v>
      </c>
      <c r="L2002" s="369">
        <v>64</v>
      </c>
      <c r="M2002" s="369">
        <v>0</v>
      </c>
      <c r="N2002" s="1359">
        <f t="shared" si="31"/>
        <v>64</v>
      </c>
      <c r="O2002" s="1360"/>
      <c r="P2002" s="1361"/>
      <c r="Q2002" s="1361"/>
      <c r="R2002" s="1361"/>
      <c r="S2002" s="1361"/>
      <c r="T2002" s="1361"/>
      <c r="U2002" s="1361"/>
      <c r="V2002" s="1361"/>
      <c r="W2002" s="1361"/>
      <c r="X2002" s="1361"/>
      <c r="Y2002" s="1361"/>
      <c r="Z2002" s="1361"/>
      <c r="AA2002" s="1361"/>
      <c r="AB2002" s="1361"/>
      <c r="AC2002" s="1361"/>
      <c r="AD2002" s="1361"/>
      <c r="AE2002" s="1361"/>
      <c r="AF2002" s="1361"/>
      <c r="AG2002" s="1361"/>
      <c r="AH2002" s="1361"/>
      <c r="AI2002" s="1361"/>
      <c r="AJ2002" s="1361"/>
      <c r="AK2002" s="1361"/>
      <c r="AL2002" s="1361"/>
      <c r="AM2002" s="1361"/>
      <c r="AN2002" s="1361"/>
      <c r="AO2002" s="1361"/>
      <c r="AP2002" s="1361"/>
      <c r="AQ2002" s="1361"/>
      <c r="AR2002" s="1361"/>
      <c r="AS2002" s="1361"/>
      <c r="AT2002" s="1361"/>
      <c r="AU2002" s="1361"/>
      <c r="AV2002" s="1361"/>
      <c r="AW2002" s="1361"/>
      <c r="AX2002" s="1361"/>
      <c r="AY2002" s="1361"/>
      <c r="AZ2002" s="1361"/>
      <c r="BA2002" s="310"/>
      <c r="BB2002" s="310"/>
      <c r="BC2002" s="418"/>
      <c r="BD2002" s="418"/>
      <c r="BE2002" s="419"/>
      <c r="BF2002" s="419"/>
      <c r="BG2002" s="418"/>
      <c r="BH2002" s="418"/>
      <c r="BI2002" s="418"/>
      <c r="BJ2002" s="418"/>
      <c r="BK2002" s="418"/>
      <c r="BL2002" s="418"/>
      <c r="BM2002" s="192"/>
      <c r="BN2002" s="418"/>
      <c r="BO2002" s="418"/>
      <c r="BP2002" s="418"/>
      <c r="BQ2002" s="418"/>
      <c r="BR2002" s="418"/>
      <c r="BS2002" s="418"/>
      <c r="BT2002" s="418"/>
      <c r="BU2002" s="418"/>
      <c r="BV2002" s="418"/>
      <c r="BW2002" s="418"/>
      <c r="BX2002" s="418"/>
      <c r="BY2002" s="418"/>
      <c r="BZ2002" s="418"/>
      <c r="CA2002" s="418"/>
      <c r="CB2002" s="418"/>
      <c r="CC2002" s="418"/>
      <c r="CD2002" s="418"/>
      <c r="CE2002" s="418"/>
      <c r="CF2002" s="418"/>
      <c r="CG2002" s="418"/>
      <c r="CH2002" s="418"/>
    </row>
    <row r="2003" spans="1:86" s="1362" customFormat="1">
      <c r="A2003" s="537" t="s">
        <v>39</v>
      </c>
      <c r="B2003" s="537" t="s">
        <v>39</v>
      </c>
      <c r="C2003" s="537" t="s">
        <v>736</v>
      </c>
      <c r="D2003" s="537">
        <v>2016</v>
      </c>
      <c r="E2003" s="1357" t="s">
        <v>24</v>
      </c>
      <c r="F2003" s="537" t="s">
        <v>101</v>
      </c>
      <c r="G2003" s="537" t="s">
        <v>753</v>
      </c>
      <c r="H2003" s="1358" t="s">
        <v>607</v>
      </c>
      <c r="I2003" s="537" t="s">
        <v>2797</v>
      </c>
      <c r="J2003" s="537" t="s">
        <v>1080</v>
      </c>
      <c r="K2003" s="369">
        <v>0</v>
      </c>
      <c r="L2003" s="369">
        <v>3</v>
      </c>
      <c r="M2003" s="369">
        <v>0</v>
      </c>
      <c r="N2003" s="1359">
        <f t="shared" si="31"/>
        <v>3</v>
      </c>
      <c r="O2003" s="1360"/>
      <c r="P2003" s="1361"/>
      <c r="Q2003" s="1361"/>
      <c r="R2003" s="1361"/>
      <c r="S2003" s="1361"/>
      <c r="T2003" s="1361"/>
      <c r="U2003" s="1361"/>
      <c r="V2003" s="1361"/>
      <c r="W2003" s="1361"/>
      <c r="X2003" s="1361"/>
      <c r="Y2003" s="1361"/>
      <c r="Z2003" s="1361"/>
      <c r="AA2003" s="1361"/>
      <c r="AB2003" s="1361"/>
      <c r="AC2003" s="1361"/>
      <c r="AD2003" s="1361"/>
      <c r="AE2003" s="1361"/>
      <c r="AF2003" s="1361"/>
      <c r="AG2003" s="1361"/>
      <c r="AH2003" s="1361"/>
      <c r="AI2003" s="1361"/>
      <c r="AJ2003" s="1361"/>
      <c r="AK2003" s="1361"/>
      <c r="AL2003" s="1361"/>
      <c r="AM2003" s="1361"/>
      <c r="AN2003" s="1361"/>
      <c r="AO2003" s="1361"/>
      <c r="AP2003" s="1361"/>
      <c r="AQ2003" s="1361"/>
      <c r="AR2003" s="1361"/>
      <c r="AS2003" s="1361"/>
      <c r="AT2003" s="1361"/>
      <c r="AU2003" s="1361"/>
      <c r="AV2003" s="1361"/>
      <c r="AW2003" s="1361"/>
      <c r="AX2003" s="1361"/>
      <c r="AY2003" s="1361"/>
      <c r="AZ2003" s="1361"/>
      <c r="BA2003" s="310"/>
      <c r="BB2003" s="310"/>
      <c r="BC2003" s="418"/>
      <c r="BD2003" s="418"/>
      <c r="BE2003" s="419"/>
      <c r="BF2003" s="419"/>
      <c r="BG2003" s="418"/>
      <c r="BH2003" s="418"/>
      <c r="BI2003" s="418"/>
      <c r="BJ2003" s="418"/>
      <c r="BK2003" s="418"/>
      <c r="BL2003" s="418"/>
      <c r="BM2003" s="192"/>
      <c r="BN2003" s="418"/>
      <c r="BO2003" s="418"/>
      <c r="BP2003" s="418"/>
      <c r="BQ2003" s="418"/>
      <c r="BR2003" s="418"/>
      <c r="BS2003" s="418"/>
      <c r="BT2003" s="418"/>
      <c r="BU2003" s="418"/>
      <c r="BV2003" s="418"/>
      <c r="BW2003" s="418"/>
      <c r="BX2003" s="418"/>
      <c r="BY2003" s="418"/>
      <c r="BZ2003" s="418"/>
      <c r="CA2003" s="418"/>
      <c r="CB2003" s="418"/>
      <c r="CC2003" s="418"/>
      <c r="CD2003" s="418"/>
      <c r="CE2003" s="418"/>
      <c r="CF2003" s="418"/>
      <c r="CG2003" s="418"/>
      <c r="CH2003" s="418"/>
    </row>
    <row r="2004" spans="1:86" s="1362" customFormat="1">
      <c r="A2004" s="537" t="s">
        <v>39</v>
      </c>
      <c r="B2004" s="537" t="s">
        <v>39</v>
      </c>
      <c r="C2004" s="537" t="s">
        <v>736</v>
      </c>
      <c r="D2004" s="537">
        <v>2016</v>
      </c>
      <c r="E2004" s="1357" t="s">
        <v>24</v>
      </c>
      <c r="F2004" s="537" t="s">
        <v>101</v>
      </c>
      <c r="G2004" s="537" t="s">
        <v>753</v>
      </c>
      <c r="H2004" s="1358" t="s">
        <v>608</v>
      </c>
      <c r="I2004" s="537" t="s">
        <v>2797</v>
      </c>
      <c r="J2004" s="537" t="s">
        <v>1080</v>
      </c>
      <c r="K2004" s="369">
        <v>0</v>
      </c>
      <c r="L2004" s="369">
        <v>21</v>
      </c>
      <c r="M2004" s="369">
        <v>0</v>
      </c>
      <c r="N2004" s="1359">
        <f t="shared" si="31"/>
        <v>21</v>
      </c>
      <c r="O2004" s="1360"/>
      <c r="P2004" s="1361"/>
      <c r="Q2004" s="1361"/>
      <c r="R2004" s="1361"/>
      <c r="S2004" s="1361"/>
      <c r="T2004" s="1361"/>
      <c r="U2004" s="1361"/>
      <c r="V2004" s="1361"/>
      <c r="W2004" s="1361"/>
      <c r="X2004" s="1361"/>
      <c r="Y2004" s="1361"/>
      <c r="Z2004" s="1361"/>
      <c r="AA2004" s="1361"/>
      <c r="AB2004" s="1361"/>
      <c r="AC2004" s="1361"/>
      <c r="AD2004" s="1361"/>
      <c r="AE2004" s="1361"/>
      <c r="AF2004" s="1361"/>
      <c r="AG2004" s="1361"/>
      <c r="AH2004" s="1361"/>
      <c r="AI2004" s="1361"/>
      <c r="AJ2004" s="1361"/>
      <c r="AK2004" s="1361"/>
      <c r="AL2004" s="1361"/>
      <c r="AM2004" s="1361"/>
      <c r="AN2004" s="1361"/>
      <c r="AO2004" s="1361"/>
      <c r="AP2004" s="1361"/>
      <c r="AQ2004" s="1361"/>
      <c r="AR2004" s="1361"/>
      <c r="AS2004" s="1361"/>
      <c r="AT2004" s="1361"/>
      <c r="AU2004" s="1361"/>
      <c r="AV2004" s="1361"/>
      <c r="AW2004" s="1361"/>
      <c r="AX2004" s="1361"/>
      <c r="AY2004" s="1361"/>
      <c r="AZ2004" s="1361"/>
      <c r="BA2004" s="310"/>
      <c r="BB2004" s="310"/>
      <c r="BC2004" s="418"/>
      <c r="BD2004" s="418"/>
      <c r="BE2004" s="419"/>
      <c r="BF2004" s="419"/>
      <c r="BG2004" s="418"/>
      <c r="BH2004" s="418"/>
      <c r="BI2004" s="418"/>
      <c r="BJ2004" s="418"/>
      <c r="BK2004" s="418"/>
      <c r="BL2004" s="418"/>
      <c r="BM2004" s="192"/>
      <c r="BN2004" s="418"/>
      <c r="BO2004" s="418"/>
      <c r="BP2004" s="418"/>
      <c r="BQ2004" s="418"/>
      <c r="BR2004" s="418"/>
      <c r="BS2004" s="418"/>
      <c r="BT2004" s="418"/>
      <c r="BU2004" s="418"/>
      <c r="BV2004" s="418"/>
      <c r="BW2004" s="418"/>
      <c r="BX2004" s="418"/>
      <c r="BY2004" s="418"/>
      <c r="BZ2004" s="418"/>
      <c r="CA2004" s="418"/>
      <c r="CB2004" s="418"/>
      <c r="CC2004" s="418"/>
      <c r="CD2004" s="418"/>
      <c r="CE2004" s="418"/>
      <c r="CF2004" s="418"/>
      <c r="CG2004" s="418"/>
      <c r="CH2004" s="418"/>
    </row>
    <row r="2005" spans="1:86" s="1362" customFormat="1">
      <c r="A2005" s="537" t="s">
        <v>39</v>
      </c>
      <c r="B2005" s="537" t="s">
        <v>39</v>
      </c>
      <c r="C2005" s="537" t="s">
        <v>736</v>
      </c>
      <c r="D2005" s="537">
        <v>2016</v>
      </c>
      <c r="E2005" s="1357" t="s">
        <v>24</v>
      </c>
      <c r="F2005" s="537" t="s">
        <v>101</v>
      </c>
      <c r="G2005" s="537" t="s">
        <v>753</v>
      </c>
      <c r="H2005" s="1358" t="s">
        <v>1172</v>
      </c>
      <c r="I2005" s="537" t="s">
        <v>2797</v>
      </c>
      <c r="J2005" s="537" t="s">
        <v>1080</v>
      </c>
      <c r="K2005" s="369">
        <v>0</v>
      </c>
      <c r="L2005" s="369">
        <v>245</v>
      </c>
      <c r="M2005" s="369">
        <v>0</v>
      </c>
      <c r="N2005" s="1359">
        <f t="shared" si="31"/>
        <v>245</v>
      </c>
      <c r="O2005" s="1360"/>
      <c r="P2005" s="1361"/>
      <c r="Q2005" s="1361"/>
      <c r="R2005" s="1361"/>
      <c r="S2005" s="1361"/>
      <c r="T2005" s="1361"/>
      <c r="U2005" s="1361"/>
      <c r="V2005" s="1361"/>
      <c r="W2005" s="1361"/>
      <c r="X2005" s="1361"/>
      <c r="Y2005" s="1361"/>
      <c r="Z2005" s="1361"/>
      <c r="AA2005" s="1361"/>
      <c r="AB2005" s="1361"/>
      <c r="AC2005" s="1361"/>
      <c r="AD2005" s="1361"/>
      <c r="AE2005" s="1361"/>
      <c r="AF2005" s="1361"/>
      <c r="AG2005" s="1361"/>
      <c r="AH2005" s="1361"/>
      <c r="AI2005" s="1361"/>
      <c r="AJ2005" s="1361"/>
      <c r="AK2005" s="1361"/>
      <c r="AL2005" s="1361"/>
      <c r="AM2005" s="1361"/>
      <c r="AN2005" s="1361"/>
      <c r="AO2005" s="1361"/>
      <c r="AP2005" s="1361"/>
      <c r="AQ2005" s="1361"/>
      <c r="AR2005" s="1361"/>
      <c r="AS2005" s="1361"/>
      <c r="AT2005" s="1361"/>
      <c r="AU2005" s="1361"/>
      <c r="AV2005" s="1361"/>
      <c r="AW2005" s="1361"/>
      <c r="AX2005" s="1361"/>
      <c r="AY2005" s="1361"/>
      <c r="AZ2005" s="1361"/>
      <c r="BA2005" s="310"/>
      <c r="BB2005" s="310"/>
      <c r="BC2005" s="418"/>
      <c r="BD2005" s="418"/>
      <c r="BE2005" s="419"/>
      <c r="BF2005" s="419"/>
      <c r="BG2005" s="418"/>
      <c r="BH2005" s="418"/>
      <c r="BI2005" s="418"/>
      <c r="BJ2005" s="418"/>
      <c r="BK2005" s="418"/>
      <c r="BL2005" s="418"/>
      <c r="BM2005" s="192"/>
      <c r="BN2005" s="418"/>
      <c r="BO2005" s="418"/>
      <c r="BP2005" s="418"/>
      <c r="BQ2005" s="418"/>
      <c r="BR2005" s="418"/>
      <c r="BS2005" s="418"/>
      <c r="BT2005" s="418"/>
      <c r="BU2005" s="418"/>
      <c r="BV2005" s="418"/>
      <c r="BW2005" s="418"/>
      <c r="BX2005" s="418"/>
      <c r="BY2005" s="418"/>
      <c r="BZ2005" s="418"/>
      <c r="CA2005" s="418"/>
      <c r="CB2005" s="418"/>
      <c r="CC2005" s="418"/>
      <c r="CD2005" s="418"/>
      <c r="CE2005" s="418"/>
      <c r="CF2005" s="418"/>
      <c r="CG2005" s="418"/>
      <c r="CH2005" s="418"/>
    </row>
    <row r="2006" spans="1:86" s="1362" customFormat="1">
      <c r="A2006" s="537" t="s">
        <v>39</v>
      </c>
      <c r="B2006" s="537" t="s">
        <v>39</v>
      </c>
      <c r="C2006" s="537" t="s">
        <v>736</v>
      </c>
      <c r="D2006" s="537">
        <v>2016</v>
      </c>
      <c r="E2006" s="1357" t="s">
        <v>24</v>
      </c>
      <c r="F2006" s="537" t="s">
        <v>101</v>
      </c>
      <c r="G2006" s="537" t="s">
        <v>753</v>
      </c>
      <c r="H2006" s="1358" t="s">
        <v>621</v>
      </c>
      <c r="I2006" s="1348" t="s">
        <v>2095</v>
      </c>
      <c r="J2006" s="537" t="s">
        <v>1080</v>
      </c>
      <c r="K2006" s="369">
        <v>0</v>
      </c>
      <c r="L2006" s="369">
        <v>1179</v>
      </c>
      <c r="M2006" s="369">
        <v>0</v>
      </c>
      <c r="N2006" s="1359">
        <f t="shared" si="31"/>
        <v>1179</v>
      </c>
      <c r="O2006" s="1360"/>
      <c r="P2006" s="1361"/>
      <c r="Q2006" s="1361"/>
      <c r="R2006" s="1361"/>
      <c r="S2006" s="1361"/>
      <c r="T2006" s="1361"/>
      <c r="U2006" s="1361"/>
      <c r="V2006" s="1361"/>
      <c r="W2006" s="1361"/>
      <c r="X2006" s="1361"/>
      <c r="Y2006" s="1361"/>
      <c r="Z2006" s="1361"/>
      <c r="AA2006" s="1361"/>
      <c r="AB2006" s="1361"/>
      <c r="AC2006" s="1361"/>
      <c r="AD2006" s="1361"/>
      <c r="AE2006" s="1361"/>
      <c r="AF2006" s="1361"/>
      <c r="AG2006" s="1361"/>
      <c r="AH2006" s="1361"/>
      <c r="AI2006" s="1361"/>
      <c r="AJ2006" s="1361"/>
      <c r="AK2006" s="1361"/>
      <c r="AL2006" s="1361"/>
      <c r="AM2006" s="1361"/>
      <c r="AN2006" s="1361"/>
      <c r="AO2006" s="1361"/>
      <c r="AP2006" s="1361"/>
      <c r="AQ2006" s="1361"/>
      <c r="AR2006" s="1361"/>
      <c r="AS2006" s="1361"/>
      <c r="AT2006" s="1361"/>
      <c r="AU2006" s="1361"/>
      <c r="AV2006" s="1361"/>
      <c r="AW2006" s="1361"/>
      <c r="AX2006" s="1361"/>
      <c r="AY2006" s="1361"/>
      <c r="AZ2006" s="1361"/>
      <c r="BA2006" s="310"/>
      <c r="BB2006" s="310"/>
      <c r="BC2006" s="418"/>
      <c r="BD2006" s="418"/>
      <c r="BE2006" s="419"/>
      <c r="BF2006" s="419"/>
      <c r="BG2006" s="418"/>
      <c r="BH2006" s="418"/>
      <c r="BI2006" s="418"/>
      <c r="BJ2006" s="418"/>
      <c r="BK2006" s="418"/>
      <c r="BL2006" s="418"/>
      <c r="BM2006" s="192"/>
      <c r="BN2006" s="418"/>
      <c r="BO2006" s="418"/>
      <c r="BP2006" s="418"/>
      <c r="BQ2006" s="418"/>
      <c r="BR2006" s="418"/>
      <c r="BS2006" s="418"/>
      <c r="BT2006" s="418"/>
      <c r="BU2006" s="418"/>
      <c r="BV2006" s="418"/>
      <c r="BW2006" s="418"/>
      <c r="BX2006" s="418"/>
      <c r="BY2006" s="418"/>
      <c r="BZ2006" s="418"/>
      <c r="CA2006" s="418"/>
      <c r="CB2006" s="418"/>
      <c r="CC2006" s="418"/>
      <c r="CD2006" s="418"/>
      <c r="CE2006" s="418"/>
      <c r="CF2006" s="418"/>
      <c r="CG2006" s="418"/>
      <c r="CH2006" s="418"/>
    </row>
    <row r="2007" spans="1:86" s="1362" customFormat="1">
      <c r="A2007" s="537" t="s">
        <v>39</v>
      </c>
      <c r="B2007" s="537" t="s">
        <v>39</v>
      </c>
      <c r="C2007" s="537" t="s">
        <v>736</v>
      </c>
      <c r="D2007" s="537">
        <v>2016</v>
      </c>
      <c r="E2007" s="1357" t="s">
        <v>24</v>
      </c>
      <c r="F2007" s="537" t="s">
        <v>101</v>
      </c>
      <c r="G2007" s="537" t="s">
        <v>753</v>
      </c>
      <c r="H2007" s="1358" t="s">
        <v>622</v>
      </c>
      <c r="I2007" s="537" t="s">
        <v>2797</v>
      </c>
      <c r="J2007" s="537" t="s">
        <v>1080</v>
      </c>
      <c r="K2007" s="369">
        <v>0</v>
      </c>
      <c r="L2007" s="369">
        <v>1</v>
      </c>
      <c r="M2007" s="369">
        <v>0</v>
      </c>
      <c r="N2007" s="1359">
        <f t="shared" si="31"/>
        <v>1</v>
      </c>
      <c r="O2007" s="1360"/>
      <c r="P2007" s="1361"/>
      <c r="Q2007" s="1361"/>
      <c r="R2007" s="1361"/>
      <c r="S2007" s="1361"/>
      <c r="T2007" s="1361"/>
      <c r="U2007" s="1361"/>
      <c r="V2007" s="1361"/>
      <c r="W2007" s="1361"/>
      <c r="X2007" s="1361"/>
      <c r="Y2007" s="1361"/>
      <c r="Z2007" s="1361"/>
      <c r="AA2007" s="1361"/>
      <c r="AB2007" s="1361"/>
      <c r="AC2007" s="1361"/>
      <c r="AD2007" s="1361"/>
      <c r="AE2007" s="1361"/>
      <c r="AF2007" s="1361"/>
      <c r="AG2007" s="1361"/>
      <c r="AH2007" s="1361"/>
      <c r="AI2007" s="1361"/>
      <c r="AJ2007" s="1361"/>
      <c r="AK2007" s="1361"/>
      <c r="AL2007" s="1361"/>
      <c r="AM2007" s="1361"/>
      <c r="AN2007" s="1361"/>
      <c r="AO2007" s="1361"/>
      <c r="AP2007" s="1361"/>
      <c r="AQ2007" s="1361"/>
      <c r="AR2007" s="1361"/>
      <c r="AS2007" s="1361"/>
      <c r="AT2007" s="1361"/>
      <c r="AU2007" s="1361"/>
      <c r="AV2007" s="1361"/>
      <c r="AW2007" s="1361"/>
      <c r="AX2007" s="1361"/>
      <c r="AY2007" s="1361"/>
      <c r="AZ2007" s="1361"/>
      <c r="BA2007" s="310"/>
      <c r="BB2007" s="310"/>
      <c r="BC2007" s="418"/>
      <c r="BD2007" s="418"/>
      <c r="BE2007" s="419"/>
      <c r="BF2007" s="419"/>
      <c r="BG2007" s="418"/>
      <c r="BH2007" s="418"/>
      <c r="BI2007" s="418"/>
      <c r="BJ2007" s="418"/>
      <c r="BK2007" s="418"/>
      <c r="BL2007" s="418"/>
      <c r="BM2007" s="192"/>
      <c r="BN2007" s="418"/>
      <c r="BO2007" s="418"/>
      <c r="BP2007" s="418"/>
      <c r="BQ2007" s="418"/>
      <c r="BR2007" s="418"/>
      <c r="BS2007" s="418"/>
      <c r="BT2007" s="418"/>
      <c r="BU2007" s="418"/>
      <c r="BV2007" s="418"/>
      <c r="BW2007" s="418"/>
      <c r="BX2007" s="418"/>
      <c r="BY2007" s="418"/>
      <c r="BZ2007" s="418"/>
      <c r="CA2007" s="418"/>
      <c r="CB2007" s="418"/>
      <c r="CC2007" s="418"/>
      <c r="CD2007" s="418"/>
      <c r="CE2007" s="418"/>
      <c r="CF2007" s="418"/>
      <c r="CG2007" s="418"/>
      <c r="CH2007" s="418"/>
    </row>
    <row r="2008" spans="1:86" s="1362" customFormat="1">
      <c r="A2008" s="537" t="s">
        <v>39</v>
      </c>
      <c r="B2008" s="537" t="s">
        <v>39</v>
      </c>
      <c r="C2008" s="537" t="s">
        <v>736</v>
      </c>
      <c r="D2008" s="537">
        <v>2016</v>
      </c>
      <c r="E2008" s="1357" t="s">
        <v>24</v>
      </c>
      <c r="F2008" s="537" t="s">
        <v>101</v>
      </c>
      <c r="G2008" s="537" t="s">
        <v>753</v>
      </c>
      <c r="H2008" s="1358" t="s">
        <v>1173</v>
      </c>
      <c r="I2008" s="1348" t="s">
        <v>2095</v>
      </c>
      <c r="J2008" s="537" t="s">
        <v>1080</v>
      </c>
      <c r="K2008" s="369">
        <v>0</v>
      </c>
      <c r="L2008" s="369">
        <v>17</v>
      </c>
      <c r="M2008" s="369">
        <v>0</v>
      </c>
      <c r="N2008" s="1359">
        <f t="shared" si="31"/>
        <v>17</v>
      </c>
      <c r="O2008" s="1360"/>
      <c r="P2008" s="1361"/>
      <c r="Q2008" s="1361"/>
      <c r="R2008" s="1361"/>
      <c r="S2008" s="1361"/>
      <c r="T2008" s="1361"/>
      <c r="U2008" s="1361"/>
      <c r="V2008" s="1361"/>
      <c r="W2008" s="1361"/>
      <c r="X2008" s="1361"/>
      <c r="Y2008" s="1361"/>
      <c r="Z2008" s="1361"/>
      <c r="AA2008" s="1361"/>
      <c r="AB2008" s="1361"/>
      <c r="AC2008" s="1361"/>
      <c r="AD2008" s="1361"/>
      <c r="AE2008" s="1361"/>
      <c r="AF2008" s="1361"/>
      <c r="AG2008" s="1361"/>
      <c r="AH2008" s="1361"/>
      <c r="AI2008" s="1361"/>
      <c r="AJ2008" s="1361"/>
      <c r="AK2008" s="1361"/>
      <c r="AL2008" s="1361"/>
      <c r="AM2008" s="1361"/>
      <c r="AN2008" s="1361"/>
      <c r="AO2008" s="1361"/>
      <c r="AP2008" s="1361"/>
      <c r="AQ2008" s="1361"/>
      <c r="AR2008" s="1361"/>
      <c r="AS2008" s="1361"/>
      <c r="AT2008" s="1361"/>
      <c r="AU2008" s="1361"/>
      <c r="AV2008" s="1361"/>
      <c r="AW2008" s="1361"/>
      <c r="AX2008" s="1361"/>
      <c r="AY2008" s="1361"/>
      <c r="AZ2008" s="1361"/>
      <c r="BA2008" s="310"/>
      <c r="BB2008" s="310"/>
      <c r="BC2008" s="418"/>
      <c r="BD2008" s="418"/>
      <c r="BE2008" s="419"/>
      <c r="BF2008" s="419"/>
      <c r="BG2008" s="418"/>
      <c r="BH2008" s="418"/>
      <c r="BI2008" s="418"/>
      <c r="BJ2008" s="418"/>
      <c r="BK2008" s="418"/>
      <c r="BL2008" s="418"/>
      <c r="BM2008" s="192"/>
      <c r="BN2008" s="418"/>
      <c r="BO2008" s="418"/>
      <c r="BP2008" s="418"/>
      <c r="BQ2008" s="418"/>
      <c r="BR2008" s="418"/>
      <c r="BS2008" s="418"/>
      <c r="BT2008" s="418"/>
      <c r="BU2008" s="418"/>
      <c r="BV2008" s="418"/>
      <c r="BW2008" s="418"/>
      <c r="BX2008" s="418"/>
      <c r="BY2008" s="418"/>
      <c r="BZ2008" s="418"/>
      <c r="CA2008" s="418"/>
      <c r="CB2008" s="418"/>
      <c r="CC2008" s="418"/>
      <c r="CD2008" s="418"/>
      <c r="CE2008" s="418"/>
      <c r="CF2008" s="418"/>
      <c r="CG2008" s="418"/>
      <c r="CH2008" s="418"/>
    </row>
    <row r="2009" spans="1:86" s="1362" customFormat="1">
      <c r="A2009" s="537" t="s">
        <v>39</v>
      </c>
      <c r="B2009" s="537" t="s">
        <v>39</v>
      </c>
      <c r="C2009" s="537" t="s">
        <v>736</v>
      </c>
      <c r="D2009" s="537">
        <v>2016</v>
      </c>
      <c r="E2009" s="1357" t="s">
        <v>24</v>
      </c>
      <c r="F2009" s="537" t="s">
        <v>101</v>
      </c>
      <c r="G2009" s="537" t="s">
        <v>753</v>
      </c>
      <c r="H2009" s="1358" t="s">
        <v>623</v>
      </c>
      <c r="I2009" s="1348" t="s">
        <v>2095</v>
      </c>
      <c r="J2009" s="537" t="s">
        <v>1080</v>
      </c>
      <c r="K2009" s="369">
        <v>0</v>
      </c>
      <c r="L2009" s="369">
        <v>112</v>
      </c>
      <c r="M2009" s="369">
        <v>0</v>
      </c>
      <c r="N2009" s="1359">
        <f t="shared" si="31"/>
        <v>112</v>
      </c>
      <c r="O2009" s="1360"/>
      <c r="P2009" s="1361"/>
      <c r="Q2009" s="1361"/>
      <c r="R2009" s="1361"/>
      <c r="S2009" s="1361"/>
      <c r="T2009" s="1361"/>
      <c r="U2009" s="1361"/>
      <c r="V2009" s="1361"/>
      <c r="W2009" s="1361"/>
      <c r="X2009" s="1361"/>
      <c r="Y2009" s="1361"/>
      <c r="Z2009" s="1361"/>
      <c r="AA2009" s="1361"/>
      <c r="AB2009" s="1361"/>
      <c r="AC2009" s="1361"/>
      <c r="AD2009" s="1361"/>
      <c r="AE2009" s="1361"/>
      <c r="AF2009" s="1361"/>
      <c r="AG2009" s="1361"/>
      <c r="AH2009" s="1361"/>
      <c r="AI2009" s="1361"/>
      <c r="AJ2009" s="1361"/>
      <c r="AK2009" s="1361"/>
      <c r="AL2009" s="1361"/>
      <c r="AM2009" s="1361"/>
      <c r="AN2009" s="1361"/>
      <c r="AO2009" s="1361"/>
      <c r="AP2009" s="1361"/>
      <c r="AQ2009" s="1361"/>
      <c r="AR2009" s="1361"/>
      <c r="AS2009" s="1361"/>
      <c r="AT2009" s="1361"/>
      <c r="AU2009" s="1361"/>
      <c r="AV2009" s="1361"/>
      <c r="AW2009" s="1361"/>
      <c r="AX2009" s="1361"/>
      <c r="AY2009" s="1361"/>
      <c r="AZ2009" s="1361"/>
      <c r="BA2009" s="310"/>
      <c r="BB2009" s="310"/>
      <c r="BC2009" s="418"/>
      <c r="BD2009" s="418"/>
      <c r="BE2009" s="419"/>
      <c r="BF2009" s="419"/>
      <c r="BG2009" s="418"/>
      <c r="BH2009" s="418"/>
      <c r="BI2009" s="418"/>
      <c r="BJ2009" s="418"/>
      <c r="BK2009" s="418"/>
      <c r="BL2009" s="418"/>
      <c r="BM2009" s="192"/>
      <c r="BN2009" s="418"/>
      <c r="BO2009" s="418"/>
      <c r="BP2009" s="418"/>
      <c r="BQ2009" s="418"/>
      <c r="BR2009" s="418"/>
      <c r="BS2009" s="418"/>
      <c r="BT2009" s="418"/>
      <c r="BU2009" s="418"/>
      <c r="BV2009" s="418"/>
      <c r="BW2009" s="418"/>
      <c r="BX2009" s="418"/>
      <c r="BY2009" s="418"/>
      <c r="BZ2009" s="418"/>
      <c r="CA2009" s="418"/>
      <c r="CB2009" s="418"/>
      <c r="CC2009" s="418"/>
      <c r="CD2009" s="418"/>
      <c r="CE2009" s="418"/>
      <c r="CF2009" s="418"/>
      <c r="CG2009" s="418"/>
      <c r="CH2009" s="418"/>
    </row>
    <row r="2010" spans="1:86" s="1362" customFormat="1">
      <c r="A2010" s="537" t="s">
        <v>39</v>
      </c>
      <c r="B2010" s="537" t="s">
        <v>39</v>
      </c>
      <c r="C2010" s="537" t="s">
        <v>736</v>
      </c>
      <c r="D2010" s="537">
        <v>2016</v>
      </c>
      <c r="E2010" s="1357" t="s">
        <v>24</v>
      </c>
      <c r="F2010" s="537" t="s">
        <v>101</v>
      </c>
      <c r="G2010" s="537" t="s">
        <v>753</v>
      </c>
      <c r="H2010" s="1358" t="s">
        <v>1143</v>
      </c>
      <c r="I2010" s="537" t="s">
        <v>2797</v>
      </c>
      <c r="J2010" s="537" t="s">
        <v>1080</v>
      </c>
      <c r="K2010" s="369">
        <v>0</v>
      </c>
      <c r="L2010" s="369">
        <v>1</v>
      </c>
      <c r="M2010" s="369">
        <v>0</v>
      </c>
      <c r="N2010" s="1359">
        <f t="shared" si="31"/>
        <v>1</v>
      </c>
      <c r="O2010" s="1360"/>
      <c r="P2010" s="1361"/>
      <c r="Q2010" s="1361"/>
      <c r="R2010" s="1361"/>
      <c r="S2010" s="1361"/>
      <c r="T2010" s="1361"/>
      <c r="U2010" s="1361"/>
      <c r="V2010" s="1361"/>
      <c r="W2010" s="1361"/>
      <c r="X2010" s="1361"/>
      <c r="Y2010" s="1361"/>
      <c r="Z2010" s="1361"/>
      <c r="AA2010" s="1361"/>
      <c r="AB2010" s="1361"/>
      <c r="AC2010" s="1361"/>
      <c r="AD2010" s="1361"/>
      <c r="AE2010" s="1361"/>
      <c r="AF2010" s="1361"/>
      <c r="AG2010" s="1361"/>
      <c r="AH2010" s="1361"/>
      <c r="AI2010" s="1361"/>
      <c r="AJ2010" s="1361"/>
      <c r="AK2010" s="1361"/>
      <c r="AL2010" s="1361"/>
      <c r="AM2010" s="1361"/>
      <c r="AN2010" s="1361"/>
      <c r="AO2010" s="1361"/>
      <c r="AP2010" s="1361"/>
      <c r="AQ2010" s="1361"/>
      <c r="AR2010" s="1361"/>
      <c r="AS2010" s="1361"/>
      <c r="AT2010" s="1361"/>
      <c r="AU2010" s="1361"/>
      <c r="AV2010" s="1361"/>
      <c r="AW2010" s="1361"/>
      <c r="AX2010" s="1361"/>
      <c r="AY2010" s="1361"/>
      <c r="AZ2010" s="1361"/>
      <c r="BA2010" s="310"/>
      <c r="BB2010" s="310"/>
      <c r="BC2010" s="418"/>
      <c r="BD2010" s="418"/>
      <c r="BE2010" s="419"/>
      <c r="BF2010" s="419"/>
      <c r="BG2010" s="418"/>
      <c r="BH2010" s="418"/>
      <c r="BI2010" s="418"/>
      <c r="BJ2010" s="418"/>
      <c r="BK2010" s="418"/>
      <c r="BL2010" s="418"/>
      <c r="BM2010" s="192"/>
      <c r="BN2010" s="418"/>
      <c r="BO2010" s="418"/>
      <c r="BP2010" s="418"/>
      <c r="BQ2010" s="418"/>
      <c r="BR2010" s="418"/>
      <c r="BS2010" s="418"/>
      <c r="BT2010" s="418"/>
      <c r="BU2010" s="418"/>
      <c r="BV2010" s="418"/>
      <c r="BW2010" s="418"/>
      <c r="BX2010" s="418"/>
      <c r="BY2010" s="418"/>
      <c r="BZ2010" s="418"/>
      <c r="CA2010" s="418"/>
      <c r="CB2010" s="418"/>
      <c r="CC2010" s="418"/>
      <c r="CD2010" s="418"/>
      <c r="CE2010" s="418"/>
      <c r="CF2010" s="418"/>
      <c r="CG2010" s="418"/>
      <c r="CH2010" s="418"/>
    </row>
    <row r="2011" spans="1:86" s="1362" customFormat="1">
      <c r="A2011" s="537" t="s">
        <v>39</v>
      </c>
      <c r="B2011" s="537" t="s">
        <v>39</v>
      </c>
      <c r="C2011" s="537" t="s">
        <v>736</v>
      </c>
      <c r="D2011" s="537">
        <v>2016</v>
      </c>
      <c r="E2011" s="1357" t="s">
        <v>24</v>
      </c>
      <c r="F2011" s="537" t="s">
        <v>101</v>
      </c>
      <c r="G2011" s="537" t="s">
        <v>84</v>
      </c>
      <c r="H2011" s="1358" t="s">
        <v>1388</v>
      </c>
      <c r="I2011" s="537" t="s">
        <v>2797</v>
      </c>
      <c r="J2011" s="537" t="s">
        <v>269</v>
      </c>
      <c r="K2011" s="369">
        <v>0</v>
      </c>
      <c r="L2011" s="369">
        <v>10</v>
      </c>
      <c r="M2011" s="369">
        <v>0</v>
      </c>
      <c r="N2011" s="1359">
        <f t="shared" si="31"/>
        <v>10</v>
      </c>
      <c r="O2011" s="1360"/>
      <c r="P2011" s="1361"/>
      <c r="Q2011" s="1361"/>
      <c r="R2011" s="1361"/>
      <c r="S2011" s="1361"/>
      <c r="T2011" s="1361"/>
      <c r="U2011" s="1361"/>
      <c r="V2011" s="1361"/>
      <c r="W2011" s="1361"/>
      <c r="X2011" s="1361"/>
      <c r="Y2011" s="1361"/>
      <c r="Z2011" s="1361"/>
      <c r="AA2011" s="1361"/>
      <c r="AB2011" s="1361"/>
      <c r="AC2011" s="1361"/>
      <c r="AD2011" s="1361"/>
      <c r="AE2011" s="1361"/>
      <c r="AF2011" s="1361"/>
      <c r="AG2011" s="1361"/>
      <c r="AH2011" s="1361"/>
      <c r="AI2011" s="1361"/>
      <c r="AJ2011" s="1361"/>
      <c r="AK2011" s="1361"/>
      <c r="AL2011" s="1361"/>
      <c r="AM2011" s="1361"/>
      <c r="AN2011" s="1361"/>
      <c r="AO2011" s="1361"/>
      <c r="AP2011" s="1361"/>
      <c r="AQ2011" s="1361"/>
      <c r="AR2011" s="1361"/>
      <c r="AS2011" s="1361"/>
      <c r="AT2011" s="1361"/>
      <c r="AU2011" s="1361"/>
      <c r="AV2011" s="1361"/>
      <c r="AW2011" s="1361"/>
      <c r="AX2011" s="1361"/>
      <c r="AY2011" s="1361"/>
      <c r="AZ2011" s="1361"/>
      <c r="BA2011" s="310"/>
      <c r="BB2011" s="310"/>
      <c r="BC2011" s="418"/>
      <c r="BD2011" s="418"/>
      <c r="BE2011" s="419"/>
      <c r="BF2011" s="419"/>
      <c r="BG2011" s="418"/>
      <c r="BH2011" s="418"/>
      <c r="BI2011" s="418"/>
      <c r="BJ2011" s="418"/>
      <c r="BK2011" s="418"/>
      <c r="BL2011" s="418"/>
      <c r="BM2011" s="192"/>
      <c r="BN2011" s="418"/>
      <c r="BO2011" s="418"/>
      <c r="BP2011" s="418"/>
      <c r="BQ2011" s="418"/>
      <c r="BR2011" s="418"/>
      <c r="BS2011" s="418"/>
      <c r="BT2011" s="418"/>
      <c r="BU2011" s="418"/>
      <c r="BV2011" s="418"/>
      <c r="BW2011" s="418"/>
      <c r="BX2011" s="418"/>
      <c r="BY2011" s="418"/>
      <c r="BZ2011" s="418"/>
      <c r="CA2011" s="418"/>
      <c r="CB2011" s="418"/>
      <c r="CC2011" s="418"/>
      <c r="CD2011" s="418"/>
      <c r="CE2011" s="418"/>
      <c r="CF2011" s="418"/>
      <c r="CG2011" s="418"/>
      <c r="CH2011" s="418"/>
    </row>
    <row r="2012" spans="1:86" s="1362" customFormat="1">
      <c r="A2012" s="537" t="s">
        <v>39</v>
      </c>
      <c r="B2012" s="537" t="s">
        <v>39</v>
      </c>
      <c r="C2012" s="537" t="s">
        <v>736</v>
      </c>
      <c r="D2012" s="537">
        <v>2016</v>
      </c>
      <c r="E2012" s="1357" t="s">
        <v>24</v>
      </c>
      <c r="F2012" s="537" t="s">
        <v>101</v>
      </c>
      <c r="G2012" s="537" t="s">
        <v>84</v>
      </c>
      <c r="H2012" s="1358" t="s">
        <v>484</v>
      </c>
      <c r="I2012" s="537" t="s">
        <v>2797</v>
      </c>
      <c r="J2012" s="537" t="s">
        <v>269</v>
      </c>
      <c r="K2012" s="369">
        <v>0</v>
      </c>
      <c r="L2012" s="369">
        <v>52</v>
      </c>
      <c r="M2012" s="369">
        <v>0</v>
      </c>
      <c r="N2012" s="1359">
        <f t="shared" si="31"/>
        <v>52</v>
      </c>
      <c r="O2012" s="1360"/>
      <c r="P2012" s="1361"/>
      <c r="Q2012" s="1361"/>
      <c r="R2012" s="1361"/>
      <c r="S2012" s="1361"/>
      <c r="T2012" s="1361"/>
      <c r="U2012" s="1361"/>
      <c r="V2012" s="1361"/>
      <c r="W2012" s="1361"/>
      <c r="X2012" s="1361"/>
      <c r="Y2012" s="1361"/>
      <c r="Z2012" s="1361"/>
      <c r="AA2012" s="1361"/>
      <c r="AB2012" s="1361"/>
      <c r="AC2012" s="1361"/>
      <c r="AD2012" s="1361"/>
      <c r="AE2012" s="1361"/>
      <c r="AF2012" s="1361"/>
      <c r="AG2012" s="1361"/>
      <c r="AH2012" s="1361"/>
      <c r="AI2012" s="1361"/>
      <c r="AJ2012" s="1361"/>
      <c r="AK2012" s="1361"/>
      <c r="AL2012" s="1361"/>
      <c r="AM2012" s="1361"/>
      <c r="AN2012" s="1361"/>
      <c r="AO2012" s="1361"/>
      <c r="AP2012" s="1361"/>
      <c r="AQ2012" s="1361"/>
      <c r="AR2012" s="1361"/>
      <c r="AS2012" s="1361"/>
      <c r="AT2012" s="1361"/>
      <c r="AU2012" s="1361"/>
      <c r="AV2012" s="1361"/>
      <c r="AW2012" s="1361"/>
      <c r="AX2012" s="1361"/>
      <c r="AY2012" s="1361"/>
      <c r="AZ2012" s="1361"/>
      <c r="BA2012" s="310"/>
      <c r="BB2012" s="310"/>
      <c r="BC2012" s="418"/>
      <c r="BD2012" s="418"/>
      <c r="BE2012" s="419"/>
      <c r="BF2012" s="419"/>
      <c r="BG2012" s="418"/>
      <c r="BH2012" s="418"/>
      <c r="BI2012" s="418"/>
      <c r="BJ2012" s="418"/>
      <c r="BK2012" s="418"/>
      <c r="BL2012" s="418"/>
      <c r="BM2012" s="192"/>
      <c r="BN2012" s="418"/>
      <c r="BO2012" s="418"/>
      <c r="BP2012" s="418"/>
      <c r="BQ2012" s="418"/>
      <c r="BR2012" s="418"/>
      <c r="BS2012" s="418"/>
      <c r="BT2012" s="418"/>
      <c r="BU2012" s="418"/>
      <c r="BV2012" s="418"/>
      <c r="BW2012" s="418"/>
      <c r="BX2012" s="418"/>
      <c r="BY2012" s="418"/>
      <c r="BZ2012" s="418"/>
      <c r="CA2012" s="418"/>
      <c r="CB2012" s="418"/>
      <c r="CC2012" s="418"/>
      <c r="CD2012" s="418"/>
      <c r="CE2012" s="418"/>
      <c r="CF2012" s="418"/>
      <c r="CG2012" s="418"/>
      <c r="CH2012" s="418"/>
    </row>
    <row r="2013" spans="1:86" s="1362" customFormat="1">
      <c r="A2013" s="537" t="s">
        <v>39</v>
      </c>
      <c r="B2013" s="537" t="s">
        <v>39</v>
      </c>
      <c r="C2013" s="537" t="s">
        <v>736</v>
      </c>
      <c r="D2013" s="537">
        <v>2016</v>
      </c>
      <c r="E2013" s="1357" t="s">
        <v>24</v>
      </c>
      <c r="F2013" s="537" t="s">
        <v>101</v>
      </c>
      <c r="G2013" s="537" t="s">
        <v>84</v>
      </c>
      <c r="H2013" s="1358" t="s">
        <v>1117</v>
      </c>
      <c r="I2013" s="537" t="s">
        <v>2797</v>
      </c>
      <c r="J2013" s="537" t="s">
        <v>269</v>
      </c>
      <c r="K2013" s="369">
        <v>0</v>
      </c>
      <c r="L2013" s="369">
        <v>9</v>
      </c>
      <c r="M2013" s="369">
        <v>0</v>
      </c>
      <c r="N2013" s="1359">
        <f t="shared" si="31"/>
        <v>9</v>
      </c>
      <c r="O2013" s="1360"/>
      <c r="P2013" s="1361"/>
      <c r="Q2013" s="1361"/>
      <c r="R2013" s="1361"/>
      <c r="S2013" s="1361"/>
      <c r="T2013" s="1361"/>
      <c r="U2013" s="1361"/>
      <c r="V2013" s="1361"/>
      <c r="W2013" s="1361"/>
      <c r="X2013" s="1361"/>
      <c r="Y2013" s="1361"/>
      <c r="Z2013" s="1361"/>
      <c r="AA2013" s="1361"/>
      <c r="AB2013" s="1361"/>
      <c r="AC2013" s="1361"/>
      <c r="AD2013" s="1361"/>
      <c r="AE2013" s="1361"/>
      <c r="AF2013" s="1361"/>
      <c r="AG2013" s="1361"/>
      <c r="AH2013" s="1361"/>
      <c r="AI2013" s="1361"/>
      <c r="AJ2013" s="1361"/>
      <c r="AK2013" s="1361"/>
      <c r="AL2013" s="1361"/>
      <c r="AM2013" s="1361"/>
      <c r="AN2013" s="1361"/>
      <c r="AO2013" s="1361"/>
      <c r="AP2013" s="1361"/>
      <c r="AQ2013" s="1361"/>
      <c r="AR2013" s="1361"/>
      <c r="AS2013" s="1361"/>
      <c r="AT2013" s="1361"/>
      <c r="AU2013" s="1361"/>
      <c r="AV2013" s="1361"/>
      <c r="AW2013" s="1361"/>
      <c r="AX2013" s="1361"/>
      <c r="AY2013" s="1361"/>
      <c r="AZ2013" s="1361"/>
      <c r="BA2013" s="310"/>
      <c r="BB2013" s="310"/>
      <c r="BC2013" s="418"/>
      <c r="BD2013" s="418"/>
      <c r="BE2013" s="419"/>
      <c r="BF2013" s="419"/>
      <c r="BG2013" s="418"/>
      <c r="BH2013" s="418"/>
      <c r="BI2013" s="418"/>
      <c r="BJ2013" s="418"/>
      <c r="BK2013" s="418"/>
      <c r="BL2013" s="418"/>
      <c r="BM2013" s="192"/>
      <c r="BN2013" s="418"/>
      <c r="BO2013" s="418"/>
      <c r="BP2013" s="418"/>
      <c r="BQ2013" s="418"/>
      <c r="BR2013" s="418"/>
      <c r="BS2013" s="418"/>
      <c r="BT2013" s="418"/>
      <c r="BU2013" s="418"/>
      <c r="BV2013" s="418"/>
      <c r="BW2013" s="418"/>
      <c r="BX2013" s="418"/>
      <c r="BY2013" s="418"/>
      <c r="BZ2013" s="418"/>
      <c r="CA2013" s="418"/>
      <c r="CB2013" s="418"/>
      <c r="CC2013" s="418"/>
      <c r="CD2013" s="418"/>
      <c r="CE2013" s="418"/>
      <c r="CF2013" s="418"/>
      <c r="CG2013" s="418"/>
      <c r="CH2013" s="418"/>
    </row>
    <row r="2014" spans="1:86" s="1362" customFormat="1">
      <c r="A2014" s="537" t="s">
        <v>39</v>
      </c>
      <c r="B2014" s="537" t="s">
        <v>39</v>
      </c>
      <c r="C2014" s="537" t="s">
        <v>736</v>
      </c>
      <c r="D2014" s="537">
        <v>2016</v>
      </c>
      <c r="E2014" s="1357" t="s">
        <v>24</v>
      </c>
      <c r="F2014" s="537" t="s">
        <v>101</v>
      </c>
      <c r="G2014" s="537" t="s">
        <v>84</v>
      </c>
      <c r="H2014" s="1358" t="s">
        <v>1118</v>
      </c>
      <c r="I2014" s="537" t="s">
        <v>2797</v>
      </c>
      <c r="J2014" s="537" t="s">
        <v>269</v>
      </c>
      <c r="K2014" s="369">
        <v>0</v>
      </c>
      <c r="L2014" s="369">
        <v>2</v>
      </c>
      <c r="M2014" s="369">
        <v>0</v>
      </c>
      <c r="N2014" s="1359">
        <f t="shared" si="31"/>
        <v>2</v>
      </c>
      <c r="O2014" s="1360"/>
      <c r="P2014" s="1361"/>
      <c r="Q2014" s="1361"/>
      <c r="R2014" s="1361"/>
      <c r="S2014" s="1361"/>
      <c r="T2014" s="1361"/>
      <c r="U2014" s="1361"/>
      <c r="V2014" s="1361"/>
      <c r="W2014" s="1361"/>
      <c r="X2014" s="1361"/>
      <c r="Y2014" s="1361"/>
      <c r="Z2014" s="1361"/>
      <c r="AA2014" s="1361"/>
      <c r="AB2014" s="1361"/>
      <c r="AC2014" s="1361"/>
      <c r="AD2014" s="1361"/>
      <c r="AE2014" s="1361"/>
      <c r="AF2014" s="1361"/>
      <c r="AG2014" s="1361"/>
      <c r="AH2014" s="1361"/>
      <c r="AI2014" s="1361"/>
      <c r="AJ2014" s="1361"/>
      <c r="AK2014" s="1361"/>
      <c r="AL2014" s="1361"/>
      <c r="AM2014" s="1361"/>
      <c r="AN2014" s="1361"/>
      <c r="AO2014" s="1361"/>
      <c r="AP2014" s="1361"/>
      <c r="AQ2014" s="1361"/>
      <c r="AR2014" s="1361"/>
      <c r="AS2014" s="1361"/>
      <c r="AT2014" s="1361"/>
      <c r="AU2014" s="1361"/>
      <c r="AV2014" s="1361"/>
      <c r="AW2014" s="1361"/>
      <c r="AX2014" s="1361"/>
      <c r="AY2014" s="1361"/>
      <c r="AZ2014" s="1361"/>
      <c r="BA2014" s="310"/>
      <c r="BB2014" s="310"/>
      <c r="BC2014" s="418"/>
      <c r="BD2014" s="418"/>
      <c r="BE2014" s="419"/>
      <c r="BF2014" s="419"/>
      <c r="BG2014" s="418"/>
      <c r="BH2014" s="418"/>
      <c r="BI2014" s="418"/>
      <c r="BJ2014" s="418"/>
      <c r="BK2014" s="418"/>
      <c r="BL2014" s="418"/>
      <c r="BM2014" s="192"/>
      <c r="BN2014" s="418"/>
      <c r="BO2014" s="418"/>
      <c r="BP2014" s="418"/>
      <c r="BQ2014" s="418"/>
      <c r="BR2014" s="418"/>
      <c r="BS2014" s="418"/>
      <c r="BT2014" s="418"/>
      <c r="BU2014" s="418"/>
      <c r="BV2014" s="418"/>
      <c r="BW2014" s="418"/>
      <c r="BX2014" s="418"/>
      <c r="BY2014" s="418"/>
      <c r="BZ2014" s="418"/>
      <c r="CA2014" s="418"/>
      <c r="CB2014" s="418"/>
      <c r="CC2014" s="418"/>
      <c r="CD2014" s="418"/>
      <c r="CE2014" s="418"/>
      <c r="CF2014" s="418"/>
      <c r="CG2014" s="418"/>
      <c r="CH2014" s="418"/>
    </row>
    <row r="2015" spans="1:86" s="1362" customFormat="1">
      <c r="A2015" s="537" t="s">
        <v>39</v>
      </c>
      <c r="B2015" s="537" t="s">
        <v>39</v>
      </c>
      <c r="C2015" s="537" t="s">
        <v>736</v>
      </c>
      <c r="D2015" s="537">
        <v>2016</v>
      </c>
      <c r="E2015" s="1357" t="s">
        <v>24</v>
      </c>
      <c r="F2015" s="537" t="s">
        <v>101</v>
      </c>
      <c r="G2015" s="537" t="s">
        <v>84</v>
      </c>
      <c r="H2015" s="1358" t="s">
        <v>1119</v>
      </c>
      <c r="I2015" s="537" t="s">
        <v>2797</v>
      </c>
      <c r="J2015" s="537" t="s">
        <v>269</v>
      </c>
      <c r="K2015" s="369">
        <v>0</v>
      </c>
      <c r="L2015" s="369">
        <v>57</v>
      </c>
      <c r="M2015" s="369">
        <v>0</v>
      </c>
      <c r="N2015" s="1359">
        <f t="shared" si="31"/>
        <v>57</v>
      </c>
      <c r="O2015" s="1360"/>
      <c r="P2015" s="1361"/>
      <c r="Q2015" s="1361"/>
      <c r="R2015" s="1361"/>
      <c r="S2015" s="1361"/>
      <c r="T2015" s="1361"/>
      <c r="U2015" s="1361"/>
      <c r="V2015" s="1361"/>
      <c r="W2015" s="1361"/>
      <c r="X2015" s="1361"/>
      <c r="Y2015" s="1361"/>
      <c r="Z2015" s="1361"/>
      <c r="AA2015" s="1361"/>
      <c r="AB2015" s="1361"/>
      <c r="AC2015" s="1361"/>
      <c r="AD2015" s="1361"/>
      <c r="AE2015" s="1361"/>
      <c r="AF2015" s="1361"/>
      <c r="AG2015" s="1361"/>
      <c r="AH2015" s="1361"/>
      <c r="AI2015" s="1361"/>
      <c r="AJ2015" s="1361"/>
      <c r="AK2015" s="1361"/>
      <c r="AL2015" s="1361"/>
      <c r="AM2015" s="1361"/>
      <c r="AN2015" s="1361"/>
      <c r="AO2015" s="1361"/>
      <c r="AP2015" s="1361"/>
      <c r="AQ2015" s="1361"/>
      <c r="AR2015" s="1361"/>
      <c r="AS2015" s="1361"/>
      <c r="AT2015" s="1361"/>
      <c r="AU2015" s="1361"/>
      <c r="AV2015" s="1361"/>
      <c r="AW2015" s="1361"/>
      <c r="AX2015" s="1361"/>
      <c r="AY2015" s="1361"/>
      <c r="AZ2015" s="1361"/>
      <c r="BA2015" s="310"/>
      <c r="BB2015" s="310"/>
      <c r="BC2015" s="418"/>
      <c r="BD2015" s="418"/>
      <c r="BE2015" s="419"/>
      <c r="BF2015" s="419"/>
      <c r="BG2015" s="418"/>
      <c r="BH2015" s="418"/>
      <c r="BI2015" s="418"/>
      <c r="BJ2015" s="418"/>
      <c r="BK2015" s="418"/>
      <c r="BL2015" s="418"/>
      <c r="BM2015" s="192"/>
      <c r="BN2015" s="418"/>
      <c r="BO2015" s="418"/>
      <c r="BP2015" s="418"/>
      <c r="BQ2015" s="418"/>
      <c r="BR2015" s="418"/>
      <c r="BS2015" s="418"/>
      <c r="BT2015" s="418"/>
      <c r="BU2015" s="418"/>
      <c r="BV2015" s="418"/>
      <c r="BW2015" s="418"/>
      <c r="BX2015" s="418"/>
      <c r="BY2015" s="418"/>
      <c r="BZ2015" s="418"/>
      <c r="CA2015" s="418"/>
      <c r="CB2015" s="418"/>
      <c r="CC2015" s="418"/>
      <c r="CD2015" s="418"/>
      <c r="CE2015" s="418"/>
      <c r="CF2015" s="418"/>
      <c r="CG2015" s="418"/>
      <c r="CH2015" s="418"/>
    </row>
    <row r="2016" spans="1:86" s="1362" customFormat="1">
      <c r="A2016" s="537" t="s">
        <v>39</v>
      </c>
      <c r="B2016" s="537" t="s">
        <v>39</v>
      </c>
      <c r="C2016" s="537" t="s">
        <v>736</v>
      </c>
      <c r="D2016" s="537">
        <v>2016</v>
      </c>
      <c r="E2016" s="1357" t="s">
        <v>24</v>
      </c>
      <c r="F2016" s="537" t="s">
        <v>101</v>
      </c>
      <c r="G2016" s="537" t="s">
        <v>84</v>
      </c>
      <c r="H2016" s="1358" t="s">
        <v>1120</v>
      </c>
      <c r="I2016" s="537" t="s">
        <v>2797</v>
      </c>
      <c r="J2016" s="537" t="s">
        <v>269</v>
      </c>
      <c r="K2016" s="369">
        <v>0</v>
      </c>
      <c r="L2016" s="369">
        <v>33</v>
      </c>
      <c r="M2016" s="369">
        <v>0</v>
      </c>
      <c r="N2016" s="1359">
        <f t="shared" si="31"/>
        <v>33</v>
      </c>
      <c r="O2016" s="1360"/>
      <c r="P2016" s="1361"/>
      <c r="Q2016" s="1361"/>
      <c r="R2016" s="1361"/>
      <c r="S2016" s="1361"/>
      <c r="T2016" s="1361"/>
      <c r="U2016" s="1361"/>
      <c r="V2016" s="1361"/>
      <c r="W2016" s="1361"/>
      <c r="X2016" s="1361"/>
      <c r="Y2016" s="1361"/>
      <c r="Z2016" s="1361"/>
      <c r="AA2016" s="1361"/>
      <c r="AB2016" s="1361"/>
      <c r="AC2016" s="1361"/>
      <c r="AD2016" s="1361"/>
      <c r="AE2016" s="1361"/>
      <c r="AF2016" s="1361"/>
      <c r="AG2016" s="1361"/>
      <c r="AH2016" s="1361"/>
      <c r="AI2016" s="1361"/>
      <c r="AJ2016" s="1361"/>
      <c r="AK2016" s="1361"/>
      <c r="AL2016" s="1361"/>
      <c r="AM2016" s="1361"/>
      <c r="AN2016" s="1361"/>
      <c r="AO2016" s="1361"/>
      <c r="AP2016" s="1361"/>
      <c r="AQ2016" s="1361"/>
      <c r="AR2016" s="1361"/>
      <c r="AS2016" s="1361"/>
      <c r="AT2016" s="1361"/>
      <c r="AU2016" s="1361"/>
      <c r="AV2016" s="1361"/>
      <c r="AW2016" s="1361"/>
      <c r="AX2016" s="1361"/>
      <c r="AY2016" s="1361"/>
      <c r="AZ2016" s="1361"/>
      <c r="BA2016" s="310"/>
      <c r="BB2016" s="310"/>
      <c r="BC2016" s="418"/>
      <c r="BD2016" s="418"/>
      <c r="BE2016" s="419"/>
      <c r="BF2016" s="419"/>
      <c r="BG2016" s="418"/>
      <c r="BH2016" s="418"/>
      <c r="BI2016" s="418"/>
      <c r="BJ2016" s="418"/>
      <c r="BK2016" s="418"/>
      <c r="BL2016" s="418"/>
      <c r="BM2016" s="192"/>
      <c r="BN2016" s="418"/>
      <c r="BO2016" s="418"/>
      <c r="BP2016" s="418"/>
      <c r="BQ2016" s="418"/>
      <c r="BR2016" s="418"/>
      <c r="BS2016" s="418"/>
      <c r="BT2016" s="418"/>
      <c r="BU2016" s="418"/>
      <c r="BV2016" s="418"/>
      <c r="BW2016" s="418"/>
      <c r="BX2016" s="418"/>
      <c r="BY2016" s="418"/>
      <c r="BZ2016" s="418"/>
      <c r="CA2016" s="418"/>
      <c r="CB2016" s="418"/>
      <c r="CC2016" s="418"/>
      <c r="CD2016" s="418"/>
      <c r="CE2016" s="418"/>
      <c r="CF2016" s="418"/>
      <c r="CG2016" s="418"/>
      <c r="CH2016" s="418"/>
    </row>
    <row r="2017" spans="1:86" s="1362" customFormat="1">
      <c r="A2017" s="537" t="s">
        <v>39</v>
      </c>
      <c r="B2017" s="537" t="s">
        <v>39</v>
      </c>
      <c r="C2017" s="537" t="s">
        <v>736</v>
      </c>
      <c r="D2017" s="537">
        <v>2016</v>
      </c>
      <c r="E2017" s="1357" t="s">
        <v>24</v>
      </c>
      <c r="F2017" s="537" t="s">
        <v>101</v>
      </c>
      <c r="G2017" s="537" t="s">
        <v>84</v>
      </c>
      <c r="H2017" s="1358" t="s">
        <v>1121</v>
      </c>
      <c r="I2017" s="537" t="s">
        <v>2797</v>
      </c>
      <c r="J2017" s="537" t="s">
        <v>269</v>
      </c>
      <c r="K2017" s="369">
        <v>0</v>
      </c>
      <c r="L2017" s="369">
        <v>91</v>
      </c>
      <c r="M2017" s="369">
        <v>0</v>
      </c>
      <c r="N2017" s="1359">
        <f t="shared" si="31"/>
        <v>91</v>
      </c>
      <c r="O2017" s="1360"/>
      <c r="P2017" s="1361"/>
      <c r="Q2017" s="1361"/>
      <c r="R2017" s="1361"/>
      <c r="S2017" s="1361"/>
      <c r="T2017" s="1361"/>
      <c r="U2017" s="1361"/>
      <c r="V2017" s="1361"/>
      <c r="W2017" s="1361"/>
      <c r="X2017" s="1361"/>
      <c r="Y2017" s="1361"/>
      <c r="Z2017" s="1361"/>
      <c r="AA2017" s="1361"/>
      <c r="AB2017" s="1361"/>
      <c r="AC2017" s="1361"/>
      <c r="AD2017" s="1361"/>
      <c r="AE2017" s="1361"/>
      <c r="AF2017" s="1361"/>
      <c r="AG2017" s="1361"/>
      <c r="AH2017" s="1361"/>
      <c r="AI2017" s="1361"/>
      <c r="AJ2017" s="1361"/>
      <c r="AK2017" s="1361"/>
      <c r="AL2017" s="1361"/>
      <c r="AM2017" s="1361"/>
      <c r="AN2017" s="1361"/>
      <c r="AO2017" s="1361"/>
      <c r="AP2017" s="1361"/>
      <c r="AQ2017" s="1361"/>
      <c r="AR2017" s="1361"/>
      <c r="AS2017" s="1361"/>
      <c r="AT2017" s="1361"/>
      <c r="AU2017" s="1361"/>
      <c r="AV2017" s="1361"/>
      <c r="AW2017" s="1361"/>
      <c r="AX2017" s="1361"/>
      <c r="AY2017" s="1361"/>
      <c r="AZ2017" s="1361"/>
      <c r="BA2017" s="310"/>
      <c r="BB2017" s="310"/>
      <c r="BC2017" s="418"/>
      <c r="BD2017" s="418"/>
      <c r="BE2017" s="419"/>
      <c r="BF2017" s="419"/>
      <c r="BG2017" s="418"/>
      <c r="BH2017" s="418"/>
      <c r="BI2017" s="418"/>
      <c r="BJ2017" s="418"/>
      <c r="BK2017" s="418"/>
      <c r="BL2017" s="418"/>
      <c r="BM2017" s="192"/>
      <c r="BN2017" s="418"/>
      <c r="BO2017" s="418"/>
      <c r="BP2017" s="418"/>
      <c r="BQ2017" s="418"/>
      <c r="BR2017" s="418"/>
      <c r="BS2017" s="418"/>
      <c r="BT2017" s="418"/>
      <c r="BU2017" s="418"/>
      <c r="BV2017" s="418"/>
      <c r="BW2017" s="418"/>
      <c r="BX2017" s="418"/>
      <c r="BY2017" s="418"/>
      <c r="BZ2017" s="418"/>
      <c r="CA2017" s="418"/>
      <c r="CB2017" s="418"/>
      <c r="CC2017" s="418"/>
      <c r="CD2017" s="418"/>
      <c r="CE2017" s="418"/>
      <c r="CF2017" s="418"/>
      <c r="CG2017" s="418"/>
      <c r="CH2017" s="418"/>
    </row>
    <row r="2018" spans="1:86" s="1362" customFormat="1">
      <c r="A2018" s="537" t="s">
        <v>39</v>
      </c>
      <c r="B2018" s="537" t="s">
        <v>39</v>
      </c>
      <c r="C2018" s="537" t="s">
        <v>736</v>
      </c>
      <c r="D2018" s="537">
        <v>2016</v>
      </c>
      <c r="E2018" s="1357" t="s">
        <v>24</v>
      </c>
      <c r="F2018" s="537" t="s">
        <v>101</v>
      </c>
      <c r="G2018" s="537" t="s">
        <v>84</v>
      </c>
      <c r="H2018" s="1358" t="s">
        <v>1395</v>
      </c>
      <c r="I2018" s="537" t="s">
        <v>2797</v>
      </c>
      <c r="J2018" s="537" t="s">
        <v>269</v>
      </c>
      <c r="K2018" s="369">
        <v>0</v>
      </c>
      <c r="L2018" s="369">
        <v>1</v>
      </c>
      <c r="M2018" s="369">
        <v>0</v>
      </c>
      <c r="N2018" s="1359">
        <f t="shared" si="31"/>
        <v>1</v>
      </c>
      <c r="O2018" s="1360"/>
      <c r="P2018" s="1361"/>
      <c r="Q2018" s="1361"/>
      <c r="R2018" s="1361"/>
      <c r="S2018" s="1361"/>
      <c r="T2018" s="1361"/>
      <c r="U2018" s="1361"/>
      <c r="V2018" s="1361"/>
      <c r="W2018" s="1361"/>
      <c r="X2018" s="1361"/>
      <c r="Y2018" s="1361"/>
      <c r="Z2018" s="1361"/>
      <c r="AA2018" s="1361"/>
      <c r="AB2018" s="1361"/>
      <c r="AC2018" s="1361"/>
      <c r="AD2018" s="1361"/>
      <c r="AE2018" s="1361"/>
      <c r="AF2018" s="1361"/>
      <c r="AG2018" s="1361"/>
      <c r="AH2018" s="1361"/>
      <c r="AI2018" s="1361"/>
      <c r="AJ2018" s="1361"/>
      <c r="AK2018" s="1361"/>
      <c r="AL2018" s="1361"/>
      <c r="AM2018" s="1361"/>
      <c r="AN2018" s="1361"/>
      <c r="AO2018" s="1361"/>
      <c r="AP2018" s="1361"/>
      <c r="AQ2018" s="1361"/>
      <c r="AR2018" s="1361"/>
      <c r="AS2018" s="1361"/>
      <c r="AT2018" s="1361"/>
      <c r="AU2018" s="1361"/>
      <c r="AV2018" s="1361"/>
      <c r="AW2018" s="1361"/>
      <c r="AX2018" s="1361"/>
      <c r="AY2018" s="1361"/>
      <c r="AZ2018" s="1361"/>
      <c r="BA2018" s="310"/>
      <c r="BB2018" s="310"/>
      <c r="BC2018" s="418"/>
      <c r="BD2018" s="418"/>
      <c r="BE2018" s="419"/>
      <c r="BF2018" s="419"/>
      <c r="BG2018" s="418"/>
      <c r="BH2018" s="418"/>
      <c r="BI2018" s="418"/>
      <c r="BJ2018" s="418"/>
      <c r="BK2018" s="418"/>
      <c r="BL2018" s="418"/>
      <c r="BM2018" s="192"/>
      <c r="BN2018" s="418"/>
      <c r="BO2018" s="418"/>
      <c r="BP2018" s="418"/>
      <c r="BQ2018" s="418"/>
      <c r="BR2018" s="418"/>
      <c r="BS2018" s="418"/>
      <c r="BT2018" s="418"/>
      <c r="BU2018" s="418"/>
      <c r="BV2018" s="418"/>
      <c r="BW2018" s="418"/>
      <c r="BX2018" s="418"/>
      <c r="BY2018" s="418"/>
      <c r="BZ2018" s="418"/>
      <c r="CA2018" s="418"/>
      <c r="CB2018" s="418"/>
      <c r="CC2018" s="418"/>
      <c r="CD2018" s="418"/>
      <c r="CE2018" s="418"/>
      <c r="CF2018" s="418"/>
      <c r="CG2018" s="418"/>
      <c r="CH2018" s="418"/>
    </row>
    <row r="2019" spans="1:86" s="1362" customFormat="1">
      <c r="A2019" s="537" t="s">
        <v>39</v>
      </c>
      <c r="B2019" s="537" t="s">
        <v>39</v>
      </c>
      <c r="C2019" s="537" t="s">
        <v>736</v>
      </c>
      <c r="D2019" s="537">
        <v>2016</v>
      </c>
      <c r="E2019" s="1357" t="s">
        <v>24</v>
      </c>
      <c r="F2019" s="537" t="s">
        <v>101</v>
      </c>
      <c r="G2019" s="537" t="s">
        <v>84</v>
      </c>
      <c r="H2019" s="1358" t="s">
        <v>509</v>
      </c>
      <c r="I2019" s="537" t="s">
        <v>2797</v>
      </c>
      <c r="J2019" s="537" t="s">
        <v>269</v>
      </c>
      <c r="K2019" s="369">
        <v>0</v>
      </c>
      <c r="L2019" s="369">
        <v>208</v>
      </c>
      <c r="M2019" s="369">
        <v>0</v>
      </c>
      <c r="N2019" s="1359">
        <f t="shared" si="31"/>
        <v>208</v>
      </c>
      <c r="O2019" s="1360"/>
      <c r="P2019" s="1361"/>
      <c r="Q2019" s="1361"/>
      <c r="R2019" s="1361"/>
      <c r="S2019" s="1361"/>
      <c r="T2019" s="1361"/>
      <c r="U2019" s="1361"/>
      <c r="V2019" s="1361"/>
      <c r="W2019" s="1361"/>
      <c r="X2019" s="1361"/>
      <c r="Y2019" s="1361"/>
      <c r="Z2019" s="1361"/>
      <c r="AA2019" s="1361"/>
      <c r="AB2019" s="1361"/>
      <c r="AC2019" s="1361"/>
      <c r="AD2019" s="1361"/>
      <c r="AE2019" s="1361"/>
      <c r="AF2019" s="1361"/>
      <c r="AG2019" s="1361"/>
      <c r="AH2019" s="1361"/>
      <c r="AI2019" s="1361"/>
      <c r="AJ2019" s="1361"/>
      <c r="AK2019" s="1361"/>
      <c r="AL2019" s="1361"/>
      <c r="AM2019" s="1361"/>
      <c r="AN2019" s="1361"/>
      <c r="AO2019" s="1361"/>
      <c r="AP2019" s="1361"/>
      <c r="AQ2019" s="1361"/>
      <c r="AR2019" s="1361"/>
      <c r="AS2019" s="1361"/>
      <c r="AT2019" s="1361"/>
      <c r="AU2019" s="1361"/>
      <c r="AV2019" s="1361"/>
      <c r="AW2019" s="1361"/>
      <c r="AX2019" s="1361"/>
      <c r="AY2019" s="1361"/>
      <c r="AZ2019" s="1361"/>
      <c r="BA2019" s="310"/>
      <c r="BB2019" s="310"/>
      <c r="BC2019" s="418"/>
      <c r="BD2019" s="418"/>
      <c r="BE2019" s="419"/>
      <c r="BF2019" s="419"/>
      <c r="BG2019" s="418"/>
      <c r="BH2019" s="418"/>
      <c r="BI2019" s="418"/>
      <c r="BJ2019" s="418"/>
      <c r="BK2019" s="418"/>
      <c r="BL2019" s="418"/>
      <c r="BM2019" s="192"/>
      <c r="BN2019" s="418"/>
      <c r="BO2019" s="418"/>
      <c r="BP2019" s="418"/>
      <c r="BQ2019" s="418"/>
      <c r="BR2019" s="418"/>
      <c r="BS2019" s="418"/>
      <c r="BT2019" s="418"/>
      <c r="BU2019" s="418"/>
      <c r="BV2019" s="418"/>
      <c r="BW2019" s="418"/>
      <c r="BX2019" s="418"/>
      <c r="BY2019" s="418"/>
      <c r="BZ2019" s="418"/>
      <c r="CA2019" s="418"/>
      <c r="CB2019" s="418"/>
      <c r="CC2019" s="418"/>
      <c r="CD2019" s="418"/>
      <c r="CE2019" s="418"/>
      <c r="CF2019" s="418"/>
      <c r="CG2019" s="418"/>
      <c r="CH2019" s="418"/>
    </row>
    <row r="2020" spans="1:86" s="1362" customFormat="1">
      <c r="A2020" s="537" t="s">
        <v>39</v>
      </c>
      <c r="B2020" s="537" t="s">
        <v>39</v>
      </c>
      <c r="C2020" s="537" t="s">
        <v>736</v>
      </c>
      <c r="D2020" s="537">
        <v>2016</v>
      </c>
      <c r="E2020" s="1357" t="s">
        <v>24</v>
      </c>
      <c r="F2020" s="537" t="s">
        <v>101</v>
      </c>
      <c r="G2020" s="537" t="s">
        <v>84</v>
      </c>
      <c r="H2020" s="1358" t="s">
        <v>1158</v>
      </c>
      <c r="I2020" s="537" t="s">
        <v>2797</v>
      </c>
      <c r="J2020" s="537" t="s">
        <v>269</v>
      </c>
      <c r="K2020" s="369">
        <v>0</v>
      </c>
      <c r="L2020" s="369">
        <v>10</v>
      </c>
      <c r="M2020" s="369">
        <v>0</v>
      </c>
      <c r="N2020" s="1359">
        <f t="shared" si="31"/>
        <v>10</v>
      </c>
      <c r="O2020" s="1360"/>
      <c r="P2020" s="1361"/>
      <c r="Q2020" s="1361"/>
      <c r="R2020" s="1361"/>
      <c r="S2020" s="1361"/>
      <c r="T2020" s="1361"/>
      <c r="U2020" s="1361"/>
      <c r="V2020" s="1361"/>
      <c r="W2020" s="1361"/>
      <c r="X2020" s="1361"/>
      <c r="Y2020" s="1361"/>
      <c r="Z2020" s="1361"/>
      <c r="AA2020" s="1361"/>
      <c r="AB2020" s="1361"/>
      <c r="AC2020" s="1361"/>
      <c r="AD2020" s="1361"/>
      <c r="AE2020" s="1361"/>
      <c r="AF2020" s="1361"/>
      <c r="AG2020" s="1361"/>
      <c r="AH2020" s="1361"/>
      <c r="AI2020" s="1361"/>
      <c r="AJ2020" s="1361"/>
      <c r="AK2020" s="1361"/>
      <c r="AL2020" s="1361"/>
      <c r="AM2020" s="1361"/>
      <c r="AN2020" s="1361"/>
      <c r="AO2020" s="1361"/>
      <c r="AP2020" s="1361"/>
      <c r="AQ2020" s="1361"/>
      <c r="AR2020" s="1361"/>
      <c r="AS2020" s="1361"/>
      <c r="AT2020" s="1361"/>
      <c r="AU2020" s="1361"/>
      <c r="AV2020" s="1361"/>
      <c r="AW2020" s="1361"/>
      <c r="AX2020" s="1361"/>
      <c r="AY2020" s="1361"/>
      <c r="AZ2020" s="1361"/>
      <c r="BA2020" s="310"/>
      <c r="BB2020" s="310"/>
      <c r="BC2020" s="418"/>
      <c r="BD2020" s="418"/>
      <c r="BE2020" s="419"/>
      <c r="BF2020" s="419"/>
      <c r="BG2020" s="418"/>
      <c r="BH2020" s="418"/>
      <c r="BI2020" s="418"/>
      <c r="BJ2020" s="418"/>
      <c r="BK2020" s="418"/>
      <c r="BL2020" s="418"/>
      <c r="BM2020" s="192"/>
      <c r="BN2020" s="418"/>
      <c r="BO2020" s="418"/>
      <c r="BP2020" s="418"/>
      <c r="BQ2020" s="418"/>
      <c r="BR2020" s="418"/>
      <c r="BS2020" s="418"/>
      <c r="BT2020" s="418"/>
      <c r="BU2020" s="418"/>
      <c r="BV2020" s="418"/>
      <c r="BW2020" s="418"/>
      <c r="BX2020" s="418"/>
      <c r="BY2020" s="418"/>
      <c r="BZ2020" s="418"/>
      <c r="CA2020" s="418"/>
      <c r="CB2020" s="418"/>
      <c r="CC2020" s="418"/>
      <c r="CD2020" s="418"/>
      <c r="CE2020" s="418"/>
      <c r="CF2020" s="418"/>
      <c r="CG2020" s="418"/>
      <c r="CH2020" s="418"/>
    </row>
    <row r="2021" spans="1:86" s="1362" customFormat="1">
      <c r="A2021" s="537" t="s">
        <v>39</v>
      </c>
      <c r="B2021" s="537" t="s">
        <v>39</v>
      </c>
      <c r="C2021" s="537" t="s">
        <v>736</v>
      </c>
      <c r="D2021" s="537">
        <v>2016</v>
      </c>
      <c r="E2021" s="1357" t="s">
        <v>24</v>
      </c>
      <c r="F2021" s="537" t="s">
        <v>101</v>
      </c>
      <c r="G2021" s="537" t="s">
        <v>84</v>
      </c>
      <c r="H2021" s="1358" t="s">
        <v>975</v>
      </c>
      <c r="I2021" s="1348" t="s">
        <v>2095</v>
      </c>
      <c r="J2021" s="537" t="s">
        <v>269</v>
      </c>
      <c r="K2021" s="369">
        <v>0</v>
      </c>
      <c r="L2021" s="369">
        <v>1</v>
      </c>
      <c r="M2021" s="369">
        <v>0</v>
      </c>
      <c r="N2021" s="1359">
        <f t="shared" si="31"/>
        <v>1</v>
      </c>
      <c r="O2021" s="1360"/>
      <c r="P2021" s="1361"/>
      <c r="Q2021" s="1361"/>
      <c r="R2021" s="1361"/>
      <c r="S2021" s="1361"/>
      <c r="T2021" s="1361"/>
      <c r="U2021" s="1361"/>
      <c r="V2021" s="1361"/>
      <c r="W2021" s="1361"/>
      <c r="X2021" s="1361"/>
      <c r="Y2021" s="1361"/>
      <c r="Z2021" s="1361"/>
      <c r="AA2021" s="1361"/>
      <c r="AB2021" s="1361"/>
      <c r="AC2021" s="1361"/>
      <c r="AD2021" s="1361"/>
      <c r="AE2021" s="1361"/>
      <c r="AF2021" s="1361"/>
      <c r="AG2021" s="1361"/>
      <c r="AH2021" s="1361"/>
      <c r="AI2021" s="1361"/>
      <c r="AJ2021" s="1361"/>
      <c r="AK2021" s="1361"/>
      <c r="AL2021" s="1361"/>
      <c r="AM2021" s="1361"/>
      <c r="AN2021" s="1361"/>
      <c r="AO2021" s="1361"/>
      <c r="AP2021" s="1361"/>
      <c r="AQ2021" s="1361"/>
      <c r="AR2021" s="1361"/>
      <c r="AS2021" s="1361"/>
      <c r="AT2021" s="1361"/>
      <c r="AU2021" s="1361"/>
      <c r="AV2021" s="1361"/>
      <c r="AW2021" s="1361"/>
      <c r="AX2021" s="1361"/>
      <c r="AY2021" s="1361"/>
      <c r="AZ2021" s="1361"/>
      <c r="BA2021" s="310"/>
      <c r="BB2021" s="310"/>
      <c r="BC2021" s="418"/>
      <c r="BD2021" s="418"/>
      <c r="BE2021" s="419"/>
      <c r="BF2021" s="419"/>
      <c r="BG2021" s="418"/>
      <c r="BH2021" s="418"/>
      <c r="BI2021" s="418"/>
      <c r="BJ2021" s="418"/>
      <c r="BK2021" s="418"/>
      <c r="BL2021" s="418"/>
      <c r="BM2021" s="192"/>
      <c r="BN2021" s="418"/>
      <c r="BO2021" s="418"/>
      <c r="BP2021" s="418"/>
      <c r="BQ2021" s="418"/>
      <c r="BR2021" s="418"/>
      <c r="BS2021" s="418"/>
      <c r="BT2021" s="418"/>
      <c r="BU2021" s="418"/>
      <c r="BV2021" s="418"/>
      <c r="BW2021" s="418"/>
      <c r="BX2021" s="418"/>
      <c r="BY2021" s="418"/>
      <c r="BZ2021" s="418"/>
      <c r="CA2021" s="418"/>
      <c r="CB2021" s="418"/>
      <c r="CC2021" s="418"/>
      <c r="CD2021" s="418"/>
      <c r="CE2021" s="418"/>
      <c r="CF2021" s="418"/>
      <c r="CG2021" s="418"/>
      <c r="CH2021" s="418"/>
    </row>
    <row r="2022" spans="1:86" s="1362" customFormat="1">
      <c r="A2022" s="537" t="s">
        <v>39</v>
      </c>
      <c r="B2022" s="537" t="s">
        <v>39</v>
      </c>
      <c r="C2022" s="537" t="s">
        <v>736</v>
      </c>
      <c r="D2022" s="537">
        <v>2016</v>
      </c>
      <c r="E2022" s="1357" t="s">
        <v>24</v>
      </c>
      <c r="F2022" s="537" t="s">
        <v>101</v>
      </c>
      <c r="G2022" s="537" t="s">
        <v>84</v>
      </c>
      <c r="H2022" s="1358" t="s">
        <v>102</v>
      </c>
      <c r="I2022" s="537" t="s">
        <v>1389</v>
      </c>
      <c r="J2022" s="537" t="s">
        <v>269</v>
      </c>
      <c r="K2022" s="369">
        <v>0</v>
      </c>
      <c r="L2022" s="369">
        <v>549</v>
      </c>
      <c r="M2022" s="369">
        <v>0</v>
      </c>
      <c r="N2022" s="1359">
        <f t="shared" si="31"/>
        <v>549</v>
      </c>
      <c r="O2022" s="1360"/>
      <c r="P2022" s="1361"/>
      <c r="Q2022" s="1361"/>
      <c r="R2022" s="1361"/>
      <c r="S2022" s="1361"/>
      <c r="T2022" s="1361"/>
      <c r="U2022" s="1361"/>
      <c r="V2022" s="1361"/>
      <c r="W2022" s="1361"/>
      <c r="X2022" s="1361"/>
      <c r="Y2022" s="1361"/>
      <c r="Z2022" s="1361"/>
      <c r="AA2022" s="1361"/>
      <c r="AB2022" s="1361"/>
      <c r="AC2022" s="1361"/>
      <c r="AD2022" s="1361"/>
      <c r="AE2022" s="1361"/>
      <c r="AF2022" s="1361"/>
      <c r="AG2022" s="1361"/>
      <c r="AH2022" s="1361"/>
      <c r="AI2022" s="1361"/>
      <c r="AJ2022" s="1361"/>
      <c r="AK2022" s="1361"/>
      <c r="AL2022" s="1361"/>
      <c r="AM2022" s="1361"/>
      <c r="AN2022" s="1361"/>
      <c r="AO2022" s="1361"/>
      <c r="AP2022" s="1361"/>
      <c r="AQ2022" s="1361"/>
      <c r="AR2022" s="1361"/>
      <c r="AS2022" s="1361"/>
      <c r="AT2022" s="1361"/>
      <c r="AU2022" s="1361"/>
      <c r="AV2022" s="1361"/>
      <c r="AW2022" s="1361"/>
      <c r="AX2022" s="1361"/>
      <c r="AY2022" s="1361"/>
      <c r="AZ2022" s="1361"/>
      <c r="BA2022" s="310"/>
      <c r="BB2022" s="310"/>
      <c r="BC2022" s="418"/>
      <c r="BD2022" s="418"/>
      <c r="BE2022" s="419"/>
      <c r="BF2022" s="419"/>
      <c r="BG2022" s="418"/>
      <c r="BH2022" s="418"/>
      <c r="BI2022" s="418"/>
      <c r="BJ2022" s="418"/>
      <c r="BK2022" s="418"/>
      <c r="BL2022" s="418"/>
      <c r="BM2022" s="192"/>
      <c r="BN2022" s="418"/>
      <c r="BO2022" s="418"/>
      <c r="BP2022" s="418"/>
      <c r="BQ2022" s="418"/>
      <c r="BR2022" s="418"/>
      <c r="BS2022" s="418"/>
      <c r="BT2022" s="418"/>
      <c r="BU2022" s="418"/>
      <c r="BV2022" s="418"/>
      <c r="BW2022" s="418"/>
      <c r="BX2022" s="418"/>
      <c r="BY2022" s="418"/>
      <c r="BZ2022" s="418"/>
      <c r="CA2022" s="418"/>
      <c r="CB2022" s="418"/>
      <c r="CC2022" s="418"/>
      <c r="CD2022" s="418"/>
      <c r="CE2022" s="418"/>
      <c r="CF2022" s="418"/>
      <c r="CG2022" s="418"/>
      <c r="CH2022" s="418"/>
    </row>
    <row r="2023" spans="1:86" s="1362" customFormat="1">
      <c r="A2023" s="537" t="s">
        <v>39</v>
      </c>
      <c r="B2023" s="537" t="s">
        <v>39</v>
      </c>
      <c r="C2023" s="537" t="s">
        <v>736</v>
      </c>
      <c r="D2023" s="537">
        <v>2016</v>
      </c>
      <c r="E2023" s="1357" t="s">
        <v>24</v>
      </c>
      <c r="F2023" s="537" t="s">
        <v>101</v>
      </c>
      <c r="G2023" s="537" t="s">
        <v>84</v>
      </c>
      <c r="H2023" s="1358" t="s">
        <v>543</v>
      </c>
      <c r="I2023" s="537" t="s">
        <v>1389</v>
      </c>
      <c r="J2023" s="537" t="s">
        <v>269</v>
      </c>
      <c r="K2023" s="369">
        <v>0</v>
      </c>
      <c r="L2023" s="369">
        <v>2</v>
      </c>
      <c r="M2023" s="369">
        <v>0</v>
      </c>
      <c r="N2023" s="1359">
        <f t="shared" si="31"/>
        <v>2</v>
      </c>
      <c r="O2023" s="1360"/>
      <c r="P2023" s="1361"/>
      <c r="Q2023" s="1361"/>
      <c r="R2023" s="1361"/>
      <c r="S2023" s="1361"/>
      <c r="T2023" s="1361"/>
      <c r="U2023" s="1361"/>
      <c r="V2023" s="1361"/>
      <c r="W2023" s="1361"/>
      <c r="X2023" s="1361"/>
      <c r="Y2023" s="1361"/>
      <c r="Z2023" s="1361"/>
      <c r="AA2023" s="1361"/>
      <c r="AB2023" s="1361"/>
      <c r="AC2023" s="1361"/>
      <c r="AD2023" s="1361"/>
      <c r="AE2023" s="1361"/>
      <c r="AF2023" s="1361"/>
      <c r="AG2023" s="1361"/>
      <c r="AH2023" s="1361"/>
      <c r="AI2023" s="1361"/>
      <c r="AJ2023" s="1361"/>
      <c r="AK2023" s="1361"/>
      <c r="AL2023" s="1361"/>
      <c r="AM2023" s="1361"/>
      <c r="AN2023" s="1361"/>
      <c r="AO2023" s="1361"/>
      <c r="AP2023" s="1361"/>
      <c r="AQ2023" s="1361"/>
      <c r="AR2023" s="1361"/>
      <c r="AS2023" s="1361"/>
      <c r="AT2023" s="1361"/>
      <c r="AU2023" s="1361"/>
      <c r="AV2023" s="1361"/>
      <c r="AW2023" s="1361"/>
      <c r="AX2023" s="1361"/>
      <c r="AY2023" s="1361"/>
      <c r="AZ2023" s="1361"/>
      <c r="BA2023" s="310"/>
      <c r="BB2023" s="310"/>
      <c r="BC2023" s="418"/>
      <c r="BD2023" s="418"/>
      <c r="BE2023" s="419"/>
      <c r="BF2023" s="419"/>
      <c r="BG2023" s="418"/>
      <c r="BH2023" s="418"/>
      <c r="BI2023" s="418"/>
      <c r="BJ2023" s="418"/>
      <c r="BK2023" s="418"/>
      <c r="BL2023" s="418"/>
      <c r="BM2023" s="192"/>
      <c r="BN2023" s="418"/>
      <c r="BO2023" s="418"/>
      <c r="BP2023" s="418"/>
      <c r="BQ2023" s="418"/>
      <c r="BR2023" s="418"/>
      <c r="BS2023" s="418"/>
      <c r="BT2023" s="418"/>
      <c r="BU2023" s="418"/>
      <c r="BV2023" s="418"/>
      <c r="BW2023" s="418"/>
      <c r="BX2023" s="418"/>
      <c r="BY2023" s="418"/>
      <c r="BZ2023" s="418"/>
      <c r="CA2023" s="418"/>
      <c r="CB2023" s="418"/>
      <c r="CC2023" s="418"/>
      <c r="CD2023" s="418"/>
      <c r="CE2023" s="418"/>
      <c r="CF2023" s="418"/>
      <c r="CG2023" s="418"/>
      <c r="CH2023" s="418"/>
    </row>
    <row r="2024" spans="1:86" s="1362" customFormat="1">
      <c r="A2024" s="537" t="s">
        <v>39</v>
      </c>
      <c r="B2024" s="537" t="s">
        <v>39</v>
      </c>
      <c r="C2024" s="537" t="s">
        <v>736</v>
      </c>
      <c r="D2024" s="537">
        <v>2016</v>
      </c>
      <c r="E2024" s="1357" t="s">
        <v>24</v>
      </c>
      <c r="F2024" s="537" t="s">
        <v>101</v>
      </c>
      <c r="G2024" s="537" t="s">
        <v>84</v>
      </c>
      <c r="H2024" s="1358" t="s">
        <v>1168</v>
      </c>
      <c r="I2024" s="537" t="s">
        <v>2797</v>
      </c>
      <c r="J2024" s="537" t="s">
        <v>269</v>
      </c>
      <c r="K2024" s="369">
        <v>0</v>
      </c>
      <c r="L2024" s="369">
        <v>1</v>
      </c>
      <c r="M2024" s="369">
        <v>0</v>
      </c>
      <c r="N2024" s="1359">
        <f t="shared" si="31"/>
        <v>1</v>
      </c>
      <c r="O2024" s="1360"/>
      <c r="P2024" s="1361"/>
      <c r="Q2024" s="1361"/>
      <c r="R2024" s="1361"/>
      <c r="S2024" s="1361"/>
      <c r="T2024" s="1361"/>
      <c r="U2024" s="1361"/>
      <c r="V2024" s="1361"/>
      <c r="W2024" s="1361"/>
      <c r="X2024" s="1361"/>
      <c r="Y2024" s="1361"/>
      <c r="Z2024" s="1361"/>
      <c r="AA2024" s="1361"/>
      <c r="AB2024" s="1361"/>
      <c r="AC2024" s="1361"/>
      <c r="AD2024" s="1361"/>
      <c r="AE2024" s="1361"/>
      <c r="AF2024" s="1361"/>
      <c r="AG2024" s="1361"/>
      <c r="AH2024" s="1361"/>
      <c r="AI2024" s="1361"/>
      <c r="AJ2024" s="1361"/>
      <c r="AK2024" s="1361"/>
      <c r="AL2024" s="1361"/>
      <c r="AM2024" s="1361"/>
      <c r="AN2024" s="1361"/>
      <c r="AO2024" s="1361"/>
      <c r="AP2024" s="1361"/>
      <c r="AQ2024" s="1361"/>
      <c r="AR2024" s="1361"/>
      <c r="AS2024" s="1361"/>
      <c r="AT2024" s="1361"/>
      <c r="AU2024" s="1361"/>
      <c r="AV2024" s="1361"/>
      <c r="AW2024" s="1361"/>
      <c r="AX2024" s="1361"/>
      <c r="AY2024" s="1361"/>
      <c r="AZ2024" s="1361"/>
      <c r="BA2024" s="310"/>
      <c r="BB2024" s="310"/>
      <c r="BC2024" s="418"/>
      <c r="BD2024" s="418"/>
      <c r="BE2024" s="419"/>
      <c r="BF2024" s="419"/>
      <c r="BG2024" s="418"/>
      <c r="BH2024" s="418"/>
      <c r="BI2024" s="418"/>
      <c r="BJ2024" s="418"/>
      <c r="BK2024" s="418"/>
      <c r="BL2024" s="418"/>
      <c r="BM2024" s="192"/>
      <c r="BN2024" s="418"/>
      <c r="BO2024" s="418"/>
      <c r="BP2024" s="418"/>
      <c r="BQ2024" s="418"/>
      <c r="BR2024" s="418"/>
      <c r="BS2024" s="418"/>
      <c r="BT2024" s="418"/>
      <c r="BU2024" s="418"/>
      <c r="BV2024" s="418"/>
      <c r="BW2024" s="418"/>
      <c r="BX2024" s="418"/>
      <c r="BY2024" s="418"/>
      <c r="BZ2024" s="418"/>
      <c r="CA2024" s="418"/>
      <c r="CB2024" s="418"/>
      <c r="CC2024" s="418"/>
      <c r="CD2024" s="418"/>
      <c r="CE2024" s="418"/>
      <c r="CF2024" s="418"/>
      <c r="CG2024" s="418"/>
      <c r="CH2024" s="418"/>
    </row>
    <row r="2025" spans="1:86" s="1362" customFormat="1">
      <c r="A2025" s="537" t="s">
        <v>39</v>
      </c>
      <c r="B2025" s="537" t="s">
        <v>39</v>
      </c>
      <c r="C2025" s="537" t="s">
        <v>736</v>
      </c>
      <c r="D2025" s="537">
        <v>2016</v>
      </c>
      <c r="E2025" s="1357" t="s">
        <v>24</v>
      </c>
      <c r="F2025" s="537" t="s">
        <v>101</v>
      </c>
      <c r="G2025" s="537" t="s">
        <v>84</v>
      </c>
      <c r="H2025" s="1358" t="s">
        <v>1122</v>
      </c>
      <c r="I2025" s="537" t="s">
        <v>2797</v>
      </c>
      <c r="J2025" s="537" t="s">
        <v>269</v>
      </c>
      <c r="K2025" s="369">
        <v>0</v>
      </c>
      <c r="L2025" s="369">
        <v>59</v>
      </c>
      <c r="M2025" s="369">
        <v>0</v>
      </c>
      <c r="N2025" s="1359">
        <f t="shared" si="31"/>
        <v>59</v>
      </c>
      <c r="O2025" s="1360"/>
      <c r="P2025" s="1361"/>
      <c r="Q2025" s="1361"/>
      <c r="R2025" s="1361"/>
      <c r="S2025" s="1361"/>
      <c r="T2025" s="1361"/>
      <c r="U2025" s="1361"/>
      <c r="V2025" s="1361"/>
      <c r="W2025" s="1361"/>
      <c r="X2025" s="1361"/>
      <c r="Y2025" s="1361"/>
      <c r="Z2025" s="1361"/>
      <c r="AA2025" s="1361"/>
      <c r="AB2025" s="1361"/>
      <c r="AC2025" s="1361"/>
      <c r="AD2025" s="1361"/>
      <c r="AE2025" s="1361"/>
      <c r="AF2025" s="1361"/>
      <c r="AG2025" s="1361"/>
      <c r="AH2025" s="1361"/>
      <c r="AI2025" s="1361"/>
      <c r="AJ2025" s="1361"/>
      <c r="AK2025" s="1361"/>
      <c r="AL2025" s="1361"/>
      <c r="AM2025" s="1361"/>
      <c r="AN2025" s="1361"/>
      <c r="AO2025" s="1361"/>
      <c r="AP2025" s="1361"/>
      <c r="AQ2025" s="1361"/>
      <c r="AR2025" s="1361"/>
      <c r="AS2025" s="1361"/>
      <c r="AT2025" s="1361"/>
      <c r="AU2025" s="1361"/>
      <c r="AV2025" s="1361"/>
      <c r="AW2025" s="1361"/>
      <c r="AX2025" s="1361"/>
      <c r="AY2025" s="1361"/>
      <c r="AZ2025" s="1361"/>
      <c r="BA2025" s="310"/>
      <c r="BB2025" s="310"/>
      <c r="BC2025" s="418"/>
      <c r="BD2025" s="418"/>
      <c r="BE2025" s="419"/>
      <c r="BF2025" s="419"/>
      <c r="BG2025" s="418"/>
      <c r="BH2025" s="418"/>
      <c r="BI2025" s="418"/>
      <c r="BJ2025" s="418"/>
      <c r="BK2025" s="418"/>
      <c r="BL2025" s="418"/>
      <c r="BM2025" s="192"/>
      <c r="BN2025" s="418"/>
      <c r="BO2025" s="418"/>
      <c r="BP2025" s="418"/>
      <c r="BQ2025" s="418"/>
      <c r="BR2025" s="418"/>
      <c r="BS2025" s="418"/>
      <c r="BT2025" s="418"/>
      <c r="BU2025" s="418"/>
      <c r="BV2025" s="418"/>
      <c r="BW2025" s="418"/>
      <c r="BX2025" s="418"/>
      <c r="BY2025" s="418"/>
      <c r="BZ2025" s="418"/>
      <c r="CA2025" s="418"/>
      <c r="CB2025" s="418"/>
      <c r="CC2025" s="418"/>
      <c r="CD2025" s="418"/>
      <c r="CE2025" s="418"/>
      <c r="CF2025" s="418"/>
      <c r="CG2025" s="418"/>
      <c r="CH2025" s="418"/>
    </row>
    <row r="2026" spans="1:86" s="1362" customFormat="1">
      <c r="A2026" s="537" t="s">
        <v>39</v>
      </c>
      <c r="B2026" s="537" t="s">
        <v>39</v>
      </c>
      <c r="C2026" s="537" t="s">
        <v>736</v>
      </c>
      <c r="D2026" s="537">
        <v>2016</v>
      </c>
      <c r="E2026" s="1357" t="s">
        <v>24</v>
      </c>
      <c r="F2026" s="537" t="s">
        <v>101</v>
      </c>
      <c r="G2026" s="537" t="s">
        <v>84</v>
      </c>
      <c r="H2026" s="1358" t="s">
        <v>551</v>
      </c>
      <c r="I2026" s="537" t="s">
        <v>2797</v>
      </c>
      <c r="J2026" s="537" t="s">
        <v>269</v>
      </c>
      <c r="K2026" s="369">
        <v>0</v>
      </c>
      <c r="L2026" s="369">
        <v>125</v>
      </c>
      <c r="M2026" s="369">
        <v>0</v>
      </c>
      <c r="N2026" s="1359">
        <f t="shared" si="31"/>
        <v>125</v>
      </c>
      <c r="O2026" s="1360"/>
      <c r="P2026" s="1361"/>
      <c r="Q2026" s="1361"/>
      <c r="R2026" s="1361"/>
      <c r="S2026" s="1361"/>
      <c r="T2026" s="1361"/>
      <c r="U2026" s="1361"/>
      <c r="V2026" s="1361"/>
      <c r="W2026" s="1361"/>
      <c r="X2026" s="1361"/>
      <c r="Y2026" s="1361"/>
      <c r="Z2026" s="1361"/>
      <c r="AA2026" s="1361"/>
      <c r="AB2026" s="1361"/>
      <c r="AC2026" s="1361"/>
      <c r="AD2026" s="1361"/>
      <c r="AE2026" s="1361"/>
      <c r="AF2026" s="1361"/>
      <c r="AG2026" s="1361"/>
      <c r="AH2026" s="1361"/>
      <c r="AI2026" s="1361"/>
      <c r="AJ2026" s="1361"/>
      <c r="AK2026" s="1361"/>
      <c r="AL2026" s="1361"/>
      <c r="AM2026" s="1361"/>
      <c r="AN2026" s="1361"/>
      <c r="AO2026" s="1361"/>
      <c r="AP2026" s="1361"/>
      <c r="AQ2026" s="1361"/>
      <c r="AR2026" s="1361"/>
      <c r="AS2026" s="1361"/>
      <c r="AT2026" s="1361"/>
      <c r="AU2026" s="1361"/>
      <c r="AV2026" s="1361"/>
      <c r="AW2026" s="1361"/>
      <c r="AX2026" s="1361"/>
      <c r="AY2026" s="1361"/>
      <c r="AZ2026" s="1361"/>
      <c r="BA2026" s="310"/>
      <c r="BB2026" s="310"/>
      <c r="BC2026" s="418"/>
      <c r="BD2026" s="418"/>
      <c r="BE2026" s="419"/>
      <c r="BF2026" s="419"/>
      <c r="BG2026" s="418"/>
      <c r="BH2026" s="418"/>
      <c r="BI2026" s="418"/>
      <c r="BJ2026" s="418"/>
      <c r="BK2026" s="418"/>
      <c r="BL2026" s="418"/>
      <c r="BM2026" s="192"/>
      <c r="BN2026" s="418"/>
      <c r="BO2026" s="418"/>
      <c r="BP2026" s="418"/>
      <c r="BQ2026" s="418"/>
      <c r="BR2026" s="418"/>
      <c r="BS2026" s="418"/>
      <c r="BT2026" s="418"/>
      <c r="BU2026" s="418"/>
      <c r="BV2026" s="418"/>
      <c r="BW2026" s="418"/>
      <c r="BX2026" s="418"/>
      <c r="BY2026" s="418"/>
      <c r="BZ2026" s="418"/>
      <c r="CA2026" s="418"/>
      <c r="CB2026" s="418"/>
      <c r="CC2026" s="418"/>
      <c r="CD2026" s="418"/>
      <c r="CE2026" s="418"/>
      <c r="CF2026" s="418"/>
      <c r="CG2026" s="418"/>
      <c r="CH2026" s="418"/>
    </row>
    <row r="2027" spans="1:86" s="1362" customFormat="1">
      <c r="A2027" s="537" t="s">
        <v>39</v>
      </c>
      <c r="B2027" s="537" t="s">
        <v>39</v>
      </c>
      <c r="C2027" s="537" t="s">
        <v>736</v>
      </c>
      <c r="D2027" s="537">
        <v>2016</v>
      </c>
      <c r="E2027" s="1357" t="s">
        <v>24</v>
      </c>
      <c r="F2027" s="537" t="s">
        <v>101</v>
      </c>
      <c r="G2027" s="537" t="s">
        <v>84</v>
      </c>
      <c r="H2027" s="1358" t="s">
        <v>552</v>
      </c>
      <c r="I2027" s="1348" t="s">
        <v>2095</v>
      </c>
      <c r="J2027" s="537" t="s">
        <v>269</v>
      </c>
      <c r="K2027" s="369">
        <v>0</v>
      </c>
      <c r="L2027" s="369">
        <v>184</v>
      </c>
      <c r="M2027" s="369">
        <v>0</v>
      </c>
      <c r="N2027" s="1359">
        <f t="shared" si="31"/>
        <v>184</v>
      </c>
      <c r="O2027" s="1360"/>
      <c r="P2027" s="1361"/>
      <c r="Q2027" s="1361"/>
      <c r="R2027" s="1361"/>
      <c r="S2027" s="1361"/>
      <c r="T2027" s="1361"/>
      <c r="U2027" s="1361"/>
      <c r="V2027" s="1361"/>
      <c r="W2027" s="1361"/>
      <c r="X2027" s="1361"/>
      <c r="Y2027" s="1361"/>
      <c r="Z2027" s="1361"/>
      <c r="AA2027" s="1361"/>
      <c r="AB2027" s="1361"/>
      <c r="AC2027" s="1361"/>
      <c r="AD2027" s="1361"/>
      <c r="AE2027" s="1361"/>
      <c r="AF2027" s="1361"/>
      <c r="AG2027" s="1361"/>
      <c r="AH2027" s="1361"/>
      <c r="AI2027" s="1361"/>
      <c r="AJ2027" s="1361"/>
      <c r="AK2027" s="1361"/>
      <c r="AL2027" s="1361"/>
      <c r="AM2027" s="1361"/>
      <c r="AN2027" s="1361"/>
      <c r="AO2027" s="1361"/>
      <c r="AP2027" s="1361"/>
      <c r="AQ2027" s="1361"/>
      <c r="AR2027" s="1361"/>
      <c r="AS2027" s="1361"/>
      <c r="AT2027" s="1361"/>
      <c r="AU2027" s="1361"/>
      <c r="AV2027" s="1361"/>
      <c r="AW2027" s="1361"/>
      <c r="AX2027" s="1361"/>
      <c r="AY2027" s="1361"/>
      <c r="AZ2027" s="1361"/>
      <c r="BA2027" s="310"/>
      <c r="BB2027" s="310"/>
      <c r="BC2027" s="418"/>
      <c r="BD2027" s="418"/>
      <c r="BE2027" s="419"/>
      <c r="BF2027" s="419"/>
      <c r="BG2027" s="418"/>
      <c r="BH2027" s="418"/>
      <c r="BI2027" s="418"/>
      <c r="BJ2027" s="418"/>
      <c r="BK2027" s="418"/>
      <c r="BL2027" s="418"/>
      <c r="BM2027" s="192"/>
      <c r="BN2027" s="418"/>
      <c r="BO2027" s="418"/>
      <c r="BP2027" s="418"/>
      <c r="BQ2027" s="418"/>
      <c r="BR2027" s="418"/>
      <c r="BS2027" s="418"/>
      <c r="BT2027" s="418"/>
      <c r="BU2027" s="418"/>
      <c r="BV2027" s="418"/>
      <c r="BW2027" s="418"/>
      <c r="BX2027" s="418"/>
      <c r="BY2027" s="418"/>
      <c r="BZ2027" s="418"/>
      <c r="CA2027" s="418"/>
      <c r="CB2027" s="418"/>
      <c r="CC2027" s="418"/>
      <c r="CD2027" s="418"/>
      <c r="CE2027" s="418"/>
      <c r="CF2027" s="418"/>
      <c r="CG2027" s="418"/>
      <c r="CH2027" s="418"/>
    </row>
    <row r="2028" spans="1:86" s="1362" customFormat="1">
      <c r="A2028" s="537" t="s">
        <v>39</v>
      </c>
      <c r="B2028" s="537" t="s">
        <v>39</v>
      </c>
      <c r="C2028" s="537" t="s">
        <v>736</v>
      </c>
      <c r="D2028" s="537">
        <v>2016</v>
      </c>
      <c r="E2028" s="1357" t="s">
        <v>24</v>
      </c>
      <c r="F2028" s="537" t="s">
        <v>101</v>
      </c>
      <c r="G2028" s="537" t="s">
        <v>84</v>
      </c>
      <c r="H2028" s="1358" t="s">
        <v>1124</v>
      </c>
      <c r="I2028" s="537" t="s">
        <v>2797</v>
      </c>
      <c r="J2028" s="537" t="s">
        <v>269</v>
      </c>
      <c r="K2028" s="369">
        <v>0</v>
      </c>
      <c r="L2028" s="369">
        <v>205</v>
      </c>
      <c r="M2028" s="369">
        <v>0</v>
      </c>
      <c r="N2028" s="1359">
        <f t="shared" si="31"/>
        <v>205</v>
      </c>
      <c r="O2028" s="1360"/>
      <c r="P2028" s="1361"/>
      <c r="Q2028" s="1361"/>
      <c r="R2028" s="1361"/>
      <c r="S2028" s="1361"/>
      <c r="T2028" s="1361"/>
      <c r="U2028" s="1361"/>
      <c r="V2028" s="1361"/>
      <c r="W2028" s="1361"/>
      <c r="X2028" s="1361"/>
      <c r="Y2028" s="1361"/>
      <c r="Z2028" s="1361"/>
      <c r="AA2028" s="1361"/>
      <c r="AB2028" s="1361"/>
      <c r="AC2028" s="1361"/>
      <c r="AD2028" s="1361"/>
      <c r="AE2028" s="1361"/>
      <c r="AF2028" s="1361"/>
      <c r="AG2028" s="1361"/>
      <c r="AH2028" s="1361"/>
      <c r="AI2028" s="1361"/>
      <c r="AJ2028" s="1361"/>
      <c r="AK2028" s="1361"/>
      <c r="AL2028" s="1361"/>
      <c r="AM2028" s="1361"/>
      <c r="AN2028" s="1361"/>
      <c r="AO2028" s="1361"/>
      <c r="AP2028" s="1361"/>
      <c r="AQ2028" s="1361"/>
      <c r="AR2028" s="1361"/>
      <c r="AS2028" s="1361"/>
      <c r="AT2028" s="1361"/>
      <c r="AU2028" s="1361"/>
      <c r="AV2028" s="1361"/>
      <c r="AW2028" s="1361"/>
      <c r="AX2028" s="1361"/>
      <c r="AY2028" s="1361"/>
      <c r="AZ2028" s="1361"/>
      <c r="BA2028" s="310"/>
      <c r="BB2028" s="310"/>
      <c r="BC2028" s="418"/>
      <c r="BD2028" s="418"/>
      <c r="BE2028" s="419"/>
      <c r="BF2028" s="419"/>
      <c r="BG2028" s="418"/>
      <c r="BH2028" s="418"/>
      <c r="BI2028" s="418"/>
      <c r="BJ2028" s="418"/>
      <c r="BK2028" s="418"/>
      <c r="BL2028" s="418"/>
      <c r="BM2028" s="192"/>
      <c r="BN2028" s="418"/>
      <c r="BO2028" s="418"/>
      <c r="BP2028" s="418"/>
      <c r="BQ2028" s="418"/>
      <c r="BR2028" s="418"/>
      <c r="BS2028" s="418"/>
      <c r="BT2028" s="418"/>
      <c r="BU2028" s="418"/>
      <c r="BV2028" s="418"/>
      <c r="BW2028" s="418"/>
      <c r="BX2028" s="418"/>
      <c r="BY2028" s="418"/>
      <c r="BZ2028" s="418"/>
      <c r="CA2028" s="418"/>
      <c r="CB2028" s="418"/>
      <c r="CC2028" s="418"/>
      <c r="CD2028" s="418"/>
      <c r="CE2028" s="418"/>
      <c r="CF2028" s="418"/>
      <c r="CG2028" s="418"/>
      <c r="CH2028" s="418"/>
    </row>
    <row r="2029" spans="1:86" s="1362" customFormat="1">
      <c r="A2029" s="537" t="s">
        <v>39</v>
      </c>
      <c r="B2029" s="537" t="s">
        <v>39</v>
      </c>
      <c r="C2029" s="537" t="s">
        <v>736</v>
      </c>
      <c r="D2029" s="537">
        <v>2016</v>
      </c>
      <c r="E2029" s="1357" t="s">
        <v>24</v>
      </c>
      <c r="F2029" s="537" t="s">
        <v>101</v>
      </c>
      <c r="G2029" s="537" t="s">
        <v>84</v>
      </c>
      <c r="H2029" s="1358" t="s">
        <v>559</v>
      </c>
      <c r="I2029" s="537" t="s">
        <v>2797</v>
      </c>
      <c r="J2029" s="537" t="s">
        <v>269</v>
      </c>
      <c r="K2029" s="369">
        <v>0</v>
      </c>
      <c r="L2029" s="369">
        <v>89</v>
      </c>
      <c r="M2029" s="369">
        <v>0</v>
      </c>
      <c r="N2029" s="1359">
        <f t="shared" si="31"/>
        <v>89</v>
      </c>
      <c r="O2029" s="1360"/>
      <c r="P2029" s="1361"/>
      <c r="Q2029" s="1361"/>
      <c r="R2029" s="1361"/>
      <c r="S2029" s="1361"/>
      <c r="T2029" s="1361"/>
      <c r="U2029" s="1361"/>
      <c r="V2029" s="1361"/>
      <c r="W2029" s="1361"/>
      <c r="X2029" s="1361"/>
      <c r="Y2029" s="1361"/>
      <c r="Z2029" s="1361"/>
      <c r="AA2029" s="1361"/>
      <c r="AB2029" s="1361"/>
      <c r="AC2029" s="1361"/>
      <c r="AD2029" s="1361"/>
      <c r="AE2029" s="1361"/>
      <c r="AF2029" s="1361"/>
      <c r="AG2029" s="1361"/>
      <c r="AH2029" s="1361"/>
      <c r="AI2029" s="1361"/>
      <c r="AJ2029" s="1361"/>
      <c r="AK2029" s="1361"/>
      <c r="AL2029" s="1361"/>
      <c r="AM2029" s="1361"/>
      <c r="AN2029" s="1361"/>
      <c r="AO2029" s="1361"/>
      <c r="AP2029" s="1361"/>
      <c r="AQ2029" s="1361"/>
      <c r="AR2029" s="1361"/>
      <c r="AS2029" s="1361"/>
      <c r="AT2029" s="1361"/>
      <c r="AU2029" s="1361"/>
      <c r="AV2029" s="1361"/>
      <c r="AW2029" s="1361"/>
      <c r="AX2029" s="1361"/>
      <c r="AY2029" s="1361"/>
      <c r="AZ2029" s="1361"/>
      <c r="BA2029" s="310"/>
      <c r="BB2029" s="310"/>
      <c r="BC2029" s="418"/>
      <c r="BD2029" s="418"/>
      <c r="BE2029" s="419"/>
      <c r="BF2029" s="419"/>
      <c r="BG2029" s="418"/>
      <c r="BH2029" s="418"/>
      <c r="BI2029" s="418"/>
      <c r="BJ2029" s="418"/>
      <c r="BK2029" s="418"/>
      <c r="BL2029" s="418"/>
      <c r="BM2029" s="192"/>
      <c r="BN2029" s="418"/>
      <c r="BO2029" s="418"/>
      <c r="BP2029" s="418"/>
      <c r="BQ2029" s="418"/>
      <c r="BR2029" s="418"/>
      <c r="BS2029" s="418"/>
      <c r="BT2029" s="418"/>
      <c r="BU2029" s="418"/>
      <c r="BV2029" s="418"/>
      <c r="BW2029" s="418"/>
      <c r="BX2029" s="418"/>
      <c r="BY2029" s="418"/>
      <c r="BZ2029" s="418"/>
      <c r="CA2029" s="418"/>
      <c r="CB2029" s="418"/>
      <c r="CC2029" s="418"/>
      <c r="CD2029" s="418"/>
      <c r="CE2029" s="418"/>
      <c r="CF2029" s="418"/>
      <c r="CG2029" s="418"/>
      <c r="CH2029" s="418"/>
    </row>
    <row r="2030" spans="1:86" s="1362" customFormat="1">
      <c r="A2030" s="537" t="s">
        <v>39</v>
      </c>
      <c r="B2030" s="537" t="s">
        <v>39</v>
      </c>
      <c r="C2030" s="537" t="s">
        <v>736</v>
      </c>
      <c r="D2030" s="537">
        <v>2016</v>
      </c>
      <c r="E2030" s="1357" t="s">
        <v>24</v>
      </c>
      <c r="F2030" s="537" t="s">
        <v>101</v>
      </c>
      <c r="G2030" s="537" t="s">
        <v>84</v>
      </c>
      <c r="H2030" s="1358" t="s">
        <v>1935</v>
      </c>
      <c r="I2030" s="537" t="s">
        <v>2797</v>
      </c>
      <c r="J2030" s="537" t="s">
        <v>269</v>
      </c>
      <c r="K2030" s="369">
        <v>0</v>
      </c>
      <c r="L2030" s="369">
        <v>4</v>
      </c>
      <c r="M2030" s="369">
        <v>0</v>
      </c>
      <c r="N2030" s="1359">
        <f t="shared" si="31"/>
        <v>4</v>
      </c>
      <c r="O2030" s="1360"/>
      <c r="P2030" s="1361"/>
      <c r="Q2030" s="1361"/>
      <c r="R2030" s="1361"/>
      <c r="S2030" s="1361"/>
      <c r="T2030" s="1361"/>
      <c r="U2030" s="1361"/>
      <c r="V2030" s="1361"/>
      <c r="W2030" s="1361"/>
      <c r="X2030" s="1361"/>
      <c r="Y2030" s="1361"/>
      <c r="Z2030" s="1361"/>
      <c r="AA2030" s="1361"/>
      <c r="AB2030" s="1361"/>
      <c r="AC2030" s="1361"/>
      <c r="AD2030" s="1361"/>
      <c r="AE2030" s="1361"/>
      <c r="AF2030" s="1361"/>
      <c r="AG2030" s="1361"/>
      <c r="AH2030" s="1361"/>
      <c r="AI2030" s="1361"/>
      <c r="AJ2030" s="1361"/>
      <c r="AK2030" s="1361"/>
      <c r="AL2030" s="1361"/>
      <c r="AM2030" s="1361"/>
      <c r="AN2030" s="1361"/>
      <c r="AO2030" s="1361"/>
      <c r="AP2030" s="1361"/>
      <c r="AQ2030" s="1361"/>
      <c r="AR2030" s="1361"/>
      <c r="AS2030" s="1361"/>
      <c r="AT2030" s="1361"/>
      <c r="AU2030" s="1361"/>
      <c r="AV2030" s="1361"/>
      <c r="AW2030" s="1361"/>
      <c r="AX2030" s="1361"/>
      <c r="AY2030" s="1361"/>
      <c r="AZ2030" s="1361"/>
      <c r="BA2030" s="310"/>
      <c r="BB2030" s="310"/>
      <c r="BC2030" s="418"/>
      <c r="BD2030" s="418"/>
      <c r="BE2030" s="419"/>
      <c r="BF2030" s="419"/>
      <c r="BG2030" s="418"/>
      <c r="BH2030" s="418"/>
      <c r="BI2030" s="418"/>
      <c r="BJ2030" s="418"/>
      <c r="BK2030" s="418"/>
      <c r="BL2030" s="418"/>
      <c r="BM2030" s="192"/>
      <c r="BN2030" s="418"/>
      <c r="BO2030" s="418"/>
      <c r="BP2030" s="418"/>
      <c r="BQ2030" s="418"/>
      <c r="BR2030" s="418"/>
      <c r="BS2030" s="418"/>
      <c r="BT2030" s="418"/>
      <c r="BU2030" s="418"/>
      <c r="BV2030" s="418"/>
      <c r="BW2030" s="418"/>
      <c r="BX2030" s="418"/>
      <c r="BY2030" s="418"/>
      <c r="BZ2030" s="418"/>
      <c r="CA2030" s="418"/>
      <c r="CB2030" s="418"/>
      <c r="CC2030" s="418"/>
      <c r="CD2030" s="418"/>
      <c r="CE2030" s="418"/>
      <c r="CF2030" s="418"/>
      <c r="CG2030" s="418"/>
      <c r="CH2030" s="418"/>
    </row>
    <row r="2031" spans="1:86" s="1362" customFormat="1">
      <c r="A2031" s="537" t="s">
        <v>39</v>
      </c>
      <c r="B2031" s="537" t="s">
        <v>39</v>
      </c>
      <c r="C2031" s="537" t="s">
        <v>736</v>
      </c>
      <c r="D2031" s="537">
        <v>2016</v>
      </c>
      <c r="E2031" s="1357" t="s">
        <v>24</v>
      </c>
      <c r="F2031" s="537" t="s">
        <v>101</v>
      </c>
      <c r="G2031" s="537" t="s">
        <v>84</v>
      </c>
      <c r="H2031" s="1358" t="s">
        <v>1152</v>
      </c>
      <c r="I2031" s="537" t="s">
        <v>2797</v>
      </c>
      <c r="J2031" s="537" t="s">
        <v>269</v>
      </c>
      <c r="K2031" s="369">
        <v>0</v>
      </c>
      <c r="L2031" s="369">
        <v>8</v>
      </c>
      <c r="M2031" s="369">
        <v>0</v>
      </c>
      <c r="N2031" s="1359">
        <f t="shared" si="31"/>
        <v>8</v>
      </c>
      <c r="O2031" s="1360"/>
      <c r="P2031" s="1361"/>
      <c r="Q2031" s="1361"/>
      <c r="R2031" s="1361"/>
      <c r="S2031" s="1361"/>
      <c r="T2031" s="1361"/>
      <c r="U2031" s="1361"/>
      <c r="V2031" s="1361"/>
      <c r="W2031" s="1361"/>
      <c r="X2031" s="1361"/>
      <c r="Y2031" s="1361"/>
      <c r="Z2031" s="1361"/>
      <c r="AA2031" s="1361"/>
      <c r="AB2031" s="1361"/>
      <c r="AC2031" s="1361"/>
      <c r="AD2031" s="1361"/>
      <c r="AE2031" s="1361"/>
      <c r="AF2031" s="1361"/>
      <c r="AG2031" s="1361"/>
      <c r="AH2031" s="1361"/>
      <c r="AI2031" s="1361"/>
      <c r="AJ2031" s="1361"/>
      <c r="AK2031" s="1361"/>
      <c r="AL2031" s="1361"/>
      <c r="AM2031" s="1361"/>
      <c r="AN2031" s="1361"/>
      <c r="AO2031" s="1361"/>
      <c r="AP2031" s="1361"/>
      <c r="AQ2031" s="1361"/>
      <c r="AR2031" s="1361"/>
      <c r="AS2031" s="1361"/>
      <c r="AT2031" s="1361"/>
      <c r="AU2031" s="1361"/>
      <c r="AV2031" s="1361"/>
      <c r="AW2031" s="1361"/>
      <c r="AX2031" s="1361"/>
      <c r="AY2031" s="1361"/>
      <c r="AZ2031" s="1361"/>
      <c r="BA2031" s="310"/>
      <c r="BB2031" s="310"/>
      <c r="BC2031" s="418"/>
      <c r="BD2031" s="418"/>
      <c r="BE2031" s="419"/>
      <c r="BF2031" s="419"/>
      <c r="BG2031" s="418"/>
      <c r="BH2031" s="418"/>
      <c r="BI2031" s="418"/>
      <c r="BJ2031" s="418"/>
      <c r="BK2031" s="418"/>
      <c r="BL2031" s="418"/>
      <c r="BM2031" s="192"/>
      <c r="BN2031" s="418"/>
      <c r="BO2031" s="418"/>
      <c r="BP2031" s="418"/>
      <c r="BQ2031" s="418"/>
      <c r="BR2031" s="418"/>
      <c r="BS2031" s="418"/>
      <c r="BT2031" s="418"/>
      <c r="BU2031" s="418"/>
      <c r="BV2031" s="418"/>
      <c r="BW2031" s="418"/>
      <c r="BX2031" s="418"/>
      <c r="BY2031" s="418"/>
      <c r="BZ2031" s="418"/>
      <c r="CA2031" s="418"/>
      <c r="CB2031" s="418"/>
      <c r="CC2031" s="418"/>
      <c r="CD2031" s="418"/>
      <c r="CE2031" s="418"/>
      <c r="CF2031" s="418"/>
      <c r="CG2031" s="418"/>
      <c r="CH2031" s="418"/>
    </row>
    <row r="2032" spans="1:86" s="1362" customFormat="1">
      <c r="A2032" s="537" t="s">
        <v>39</v>
      </c>
      <c r="B2032" s="537" t="s">
        <v>39</v>
      </c>
      <c r="C2032" s="537" t="s">
        <v>736</v>
      </c>
      <c r="D2032" s="537">
        <v>2016</v>
      </c>
      <c r="E2032" s="1357" t="s">
        <v>24</v>
      </c>
      <c r="F2032" s="537" t="s">
        <v>101</v>
      </c>
      <c r="G2032" s="537" t="s">
        <v>84</v>
      </c>
      <c r="H2032" s="1358" t="s">
        <v>1128</v>
      </c>
      <c r="I2032" s="537" t="s">
        <v>2797</v>
      </c>
      <c r="J2032" s="537" t="s">
        <v>269</v>
      </c>
      <c r="K2032" s="369">
        <v>0</v>
      </c>
      <c r="L2032" s="369">
        <v>76</v>
      </c>
      <c r="M2032" s="369">
        <v>0</v>
      </c>
      <c r="N2032" s="1359">
        <f t="shared" si="31"/>
        <v>76</v>
      </c>
      <c r="O2032" s="1360"/>
      <c r="P2032" s="1361"/>
      <c r="Q2032" s="1361"/>
      <c r="R2032" s="1361"/>
      <c r="S2032" s="1361"/>
      <c r="T2032" s="1361"/>
      <c r="U2032" s="1361"/>
      <c r="V2032" s="1361"/>
      <c r="W2032" s="1361"/>
      <c r="X2032" s="1361"/>
      <c r="Y2032" s="1361"/>
      <c r="Z2032" s="1361"/>
      <c r="AA2032" s="1361"/>
      <c r="AB2032" s="1361"/>
      <c r="AC2032" s="1361"/>
      <c r="AD2032" s="1361"/>
      <c r="AE2032" s="1361"/>
      <c r="AF2032" s="1361"/>
      <c r="AG2032" s="1361"/>
      <c r="AH2032" s="1361"/>
      <c r="AI2032" s="1361"/>
      <c r="AJ2032" s="1361"/>
      <c r="AK2032" s="1361"/>
      <c r="AL2032" s="1361"/>
      <c r="AM2032" s="1361"/>
      <c r="AN2032" s="1361"/>
      <c r="AO2032" s="1361"/>
      <c r="AP2032" s="1361"/>
      <c r="AQ2032" s="1361"/>
      <c r="AR2032" s="1361"/>
      <c r="AS2032" s="1361"/>
      <c r="AT2032" s="1361"/>
      <c r="AU2032" s="1361"/>
      <c r="AV2032" s="1361"/>
      <c r="AW2032" s="1361"/>
      <c r="AX2032" s="1361"/>
      <c r="AY2032" s="1361"/>
      <c r="AZ2032" s="1361"/>
      <c r="BA2032" s="310"/>
      <c r="BB2032" s="310"/>
      <c r="BC2032" s="418"/>
      <c r="BD2032" s="418"/>
      <c r="BE2032" s="419"/>
      <c r="BF2032" s="419"/>
      <c r="BG2032" s="418"/>
      <c r="BH2032" s="418"/>
      <c r="BI2032" s="418"/>
      <c r="BJ2032" s="418"/>
      <c r="BK2032" s="418"/>
      <c r="BL2032" s="418"/>
      <c r="BM2032" s="192"/>
      <c r="BN2032" s="418"/>
      <c r="BO2032" s="418"/>
      <c r="BP2032" s="418"/>
      <c r="BQ2032" s="418"/>
      <c r="BR2032" s="418"/>
      <c r="BS2032" s="418"/>
      <c r="BT2032" s="418"/>
      <c r="BU2032" s="418"/>
      <c r="BV2032" s="418"/>
      <c r="BW2032" s="418"/>
      <c r="BX2032" s="418"/>
      <c r="BY2032" s="418"/>
      <c r="BZ2032" s="418"/>
      <c r="CA2032" s="418"/>
      <c r="CB2032" s="418"/>
      <c r="CC2032" s="418"/>
      <c r="CD2032" s="418"/>
      <c r="CE2032" s="418"/>
      <c r="CF2032" s="418"/>
      <c r="CG2032" s="418"/>
      <c r="CH2032" s="418"/>
    </row>
    <row r="2033" spans="1:86" s="1362" customFormat="1">
      <c r="A2033" s="537" t="s">
        <v>39</v>
      </c>
      <c r="B2033" s="537" t="s">
        <v>39</v>
      </c>
      <c r="C2033" s="537" t="s">
        <v>736</v>
      </c>
      <c r="D2033" s="537">
        <v>2016</v>
      </c>
      <c r="E2033" s="1357" t="s">
        <v>24</v>
      </c>
      <c r="F2033" s="537" t="s">
        <v>101</v>
      </c>
      <c r="G2033" s="537" t="s">
        <v>84</v>
      </c>
      <c r="H2033" s="1358" t="s">
        <v>602</v>
      </c>
      <c r="I2033" s="1348" t="s">
        <v>2095</v>
      </c>
      <c r="J2033" s="537" t="s">
        <v>269</v>
      </c>
      <c r="K2033" s="369">
        <v>0</v>
      </c>
      <c r="L2033" s="369">
        <v>116</v>
      </c>
      <c r="M2033" s="369">
        <v>0</v>
      </c>
      <c r="N2033" s="1359">
        <f t="shared" si="31"/>
        <v>116</v>
      </c>
      <c r="O2033" s="1360"/>
      <c r="P2033" s="1361"/>
      <c r="Q2033" s="1361"/>
      <c r="R2033" s="1361"/>
      <c r="S2033" s="1361"/>
      <c r="T2033" s="1361"/>
      <c r="U2033" s="1361"/>
      <c r="V2033" s="1361"/>
      <c r="W2033" s="1361"/>
      <c r="X2033" s="1361"/>
      <c r="Y2033" s="1361"/>
      <c r="Z2033" s="1361"/>
      <c r="AA2033" s="1361"/>
      <c r="AB2033" s="1361"/>
      <c r="AC2033" s="1361"/>
      <c r="AD2033" s="1361"/>
      <c r="AE2033" s="1361"/>
      <c r="AF2033" s="1361"/>
      <c r="AG2033" s="1361"/>
      <c r="AH2033" s="1361"/>
      <c r="AI2033" s="1361"/>
      <c r="AJ2033" s="1361"/>
      <c r="AK2033" s="1361"/>
      <c r="AL2033" s="1361"/>
      <c r="AM2033" s="1361"/>
      <c r="AN2033" s="1361"/>
      <c r="AO2033" s="1361"/>
      <c r="AP2033" s="1361"/>
      <c r="AQ2033" s="1361"/>
      <c r="AR2033" s="1361"/>
      <c r="AS2033" s="1361"/>
      <c r="AT2033" s="1361"/>
      <c r="AU2033" s="1361"/>
      <c r="AV2033" s="1361"/>
      <c r="AW2033" s="1361"/>
      <c r="AX2033" s="1361"/>
      <c r="AY2033" s="1361"/>
      <c r="AZ2033" s="1361"/>
      <c r="BA2033" s="310"/>
      <c r="BB2033" s="310"/>
      <c r="BC2033" s="418"/>
      <c r="BD2033" s="418"/>
      <c r="BE2033" s="419"/>
      <c r="BF2033" s="419"/>
      <c r="BG2033" s="418"/>
      <c r="BH2033" s="418"/>
      <c r="BI2033" s="418"/>
      <c r="BJ2033" s="418"/>
      <c r="BK2033" s="418"/>
      <c r="BL2033" s="418"/>
      <c r="BM2033" s="192"/>
      <c r="BN2033" s="418"/>
      <c r="BO2033" s="418"/>
      <c r="BP2033" s="418"/>
      <c r="BQ2033" s="418"/>
      <c r="BR2033" s="418"/>
      <c r="BS2033" s="418"/>
      <c r="BT2033" s="418"/>
      <c r="BU2033" s="418"/>
      <c r="BV2033" s="418"/>
      <c r="BW2033" s="418"/>
      <c r="BX2033" s="418"/>
      <c r="BY2033" s="418"/>
      <c r="BZ2033" s="418"/>
      <c r="CA2033" s="418"/>
      <c r="CB2033" s="418"/>
      <c r="CC2033" s="418"/>
      <c r="CD2033" s="418"/>
      <c r="CE2033" s="418"/>
      <c r="CF2033" s="418"/>
      <c r="CG2033" s="418"/>
      <c r="CH2033" s="418"/>
    </row>
    <row r="2034" spans="1:86" s="1362" customFormat="1">
      <c r="A2034" s="537" t="s">
        <v>39</v>
      </c>
      <c r="B2034" s="537" t="s">
        <v>39</v>
      </c>
      <c r="C2034" s="537" t="s">
        <v>736</v>
      </c>
      <c r="D2034" s="537">
        <v>2016</v>
      </c>
      <c r="E2034" s="1357" t="s">
        <v>24</v>
      </c>
      <c r="F2034" s="537" t="s">
        <v>101</v>
      </c>
      <c r="G2034" s="537" t="s">
        <v>84</v>
      </c>
      <c r="H2034" s="1358" t="s">
        <v>1131</v>
      </c>
      <c r="I2034" s="537" t="s">
        <v>2797</v>
      </c>
      <c r="J2034" s="537" t="s">
        <v>269</v>
      </c>
      <c r="K2034" s="369">
        <v>0</v>
      </c>
      <c r="L2034" s="369">
        <v>14</v>
      </c>
      <c r="M2034" s="369">
        <v>0</v>
      </c>
      <c r="N2034" s="1359">
        <f t="shared" si="31"/>
        <v>14</v>
      </c>
      <c r="O2034" s="1360"/>
      <c r="P2034" s="1361"/>
      <c r="Q2034" s="1361"/>
      <c r="R2034" s="1361"/>
      <c r="S2034" s="1361"/>
      <c r="T2034" s="1361"/>
      <c r="U2034" s="1361"/>
      <c r="V2034" s="1361"/>
      <c r="W2034" s="1361"/>
      <c r="X2034" s="1361"/>
      <c r="Y2034" s="1361"/>
      <c r="Z2034" s="1361"/>
      <c r="AA2034" s="1361"/>
      <c r="AB2034" s="1361"/>
      <c r="AC2034" s="1361"/>
      <c r="AD2034" s="1361"/>
      <c r="AE2034" s="1361"/>
      <c r="AF2034" s="1361"/>
      <c r="AG2034" s="1361"/>
      <c r="AH2034" s="1361"/>
      <c r="AI2034" s="1361"/>
      <c r="AJ2034" s="1361"/>
      <c r="AK2034" s="1361"/>
      <c r="AL2034" s="1361"/>
      <c r="AM2034" s="1361"/>
      <c r="AN2034" s="1361"/>
      <c r="AO2034" s="1361"/>
      <c r="AP2034" s="1361"/>
      <c r="AQ2034" s="1361"/>
      <c r="AR2034" s="1361"/>
      <c r="AS2034" s="1361"/>
      <c r="AT2034" s="1361"/>
      <c r="AU2034" s="1361"/>
      <c r="AV2034" s="1361"/>
      <c r="AW2034" s="1361"/>
      <c r="AX2034" s="1361"/>
      <c r="AY2034" s="1361"/>
      <c r="AZ2034" s="1361"/>
      <c r="BA2034" s="310"/>
      <c r="BB2034" s="310"/>
      <c r="BC2034" s="418"/>
      <c r="BD2034" s="418"/>
      <c r="BE2034" s="419"/>
      <c r="BF2034" s="419"/>
      <c r="BG2034" s="418"/>
      <c r="BH2034" s="418"/>
      <c r="BI2034" s="418"/>
      <c r="BJ2034" s="418"/>
      <c r="BK2034" s="418"/>
      <c r="BL2034" s="418"/>
      <c r="BM2034" s="192"/>
      <c r="BN2034" s="418"/>
      <c r="BO2034" s="418"/>
      <c r="BP2034" s="418"/>
      <c r="BQ2034" s="418"/>
      <c r="BR2034" s="418"/>
      <c r="BS2034" s="418"/>
      <c r="BT2034" s="418"/>
      <c r="BU2034" s="418"/>
      <c r="BV2034" s="418"/>
      <c r="BW2034" s="418"/>
      <c r="BX2034" s="418"/>
      <c r="BY2034" s="418"/>
      <c r="BZ2034" s="418"/>
      <c r="CA2034" s="418"/>
      <c r="CB2034" s="418"/>
      <c r="CC2034" s="418"/>
      <c r="CD2034" s="418"/>
      <c r="CE2034" s="418"/>
      <c r="CF2034" s="418"/>
      <c r="CG2034" s="418"/>
      <c r="CH2034" s="418"/>
    </row>
    <row r="2035" spans="1:86" s="1362" customFormat="1">
      <c r="A2035" s="537" t="s">
        <v>39</v>
      </c>
      <c r="B2035" s="537" t="s">
        <v>39</v>
      </c>
      <c r="C2035" s="537" t="s">
        <v>736</v>
      </c>
      <c r="D2035" s="537">
        <v>2016</v>
      </c>
      <c r="E2035" s="1357" t="s">
        <v>24</v>
      </c>
      <c r="F2035" s="537" t="s">
        <v>101</v>
      </c>
      <c r="G2035" s="537" t="s">
        <v>84</v>
      </c>
      <c r="H2035" s="1358" t="s">
        <v>1132</v>
      </c>
      <c r="I2035" s="537" t="s">
        <v>2797</v>
      </c>
      <c r="J2035" s="537" t="s">
        <v>269</v>
      </c>
      <c r="K2035" s="369">
        <v>0</v>
      </c>
      <c r="L2035" s="369">
        <v>4</v>
      </c>
      <c r="M2035" s="369">
        <v>0</v>
      </c>
      <c r="N2035" s="1359">
        <f t="shared" si="31"/>
        <v>4</v>
      </c>
      <c r="O2035" s="1360"/>
      <c r="P2035" s="1361"/>
      <c r="Q2035" s="1361"/>
      <c r="R2035" s="1361"/>
      <c r="S2035" s="1361"/>
      <c r="T2035" s="1361"/>
      <c r="U2035" s="1361"/>
      <c r="V2035" s="1361"/>
      <c r="W2035" s="1361"/>
      <c r="X2035" s="1361"/>
      <c r="Y2035" s="1361"/>
      <c r="Z2035" s="1361"/>
      <c r="AA2035" s="1361"/>
      <c r="AB2035" s="1361"/>
      <c r="AC2035" s="1361"/>
      <c r="AD2035" s="1361"/>
      <c r="AE2035" s="1361"/>
      <c r="AF2035" s="1361"/>
      <c r="AG2035" s="1361"/>
      <c r="AH2035" s="1361"/>
      <c r="AI2035" s="1361"/>
      <c r="AJ2035" s="1361"/>
      <c r="AK2035" s="1361"/>
      <c r="AL2035" s="1361"/>
      <c r="AM2035" s="1361"/>
      <c r="AN2035" s="1361"/>
      <c r="AO2035" s="1361"/>
      <c r="AP2035" s="1361"/>
      <c r="AQ2035" s="1361"/>
      <c r="AR2035" s="1361"/>
      <c r="AS2035" s="1361"/>
      <c r="AT2035" s="1361"/>
      <c r="AU2035" s="1361"/>
      <c r="AV2035" s="1361"/>
      <c r="AW2035" s="1361"/>
      <c r="AX2035" s="1361"/>
      <c r="AY2035" s="1361"/>
      <c r="AZ2035" s="1361"/>
      <c r="BA2035" s="310"/>
      <c r="BB2035" s="310"/>
      <c r="BC2035" s="418"/>
      <c r="BD2035" s="418"/>
      <c r="BE2035" s="419"/>
      <c r="BF2035" s="419"/>
      <c r="BG2035" s="418"/>
      <c r="BH2035" s="418"/>
      <c r="BI2035" s="418"/>
      <c r="BJ2035" s="418"/>
      <c r="BK2035" s="418"/>
      <c r="BL2035" s="418"/>
      <c r="BM2035" s="192"/>
      <c r="BN2035" s="418"/>
      <c r="BO2035" s="418"/>
      <c r="BP2035" s="418"/>
      <c r="BQ2035" s="418"/>
      <c r="BR2035" s="418"/>
      <c r="BS2035" s="418"/>
      <c r="BT2035" s="418"/>
      <c r="BU2035" s="418"/>
      <c r="BV2035" s="418"/>
      <c r="BW2035" s="418"/>
      <c r="BX2035" s="418"/>
      <c r="BY2035" s="418"/>
      <c r="BZ2035" s="418"/>
      <c r="CA2035" s="418"/>
      <c r="CB2035" s="418"/>
      <c r="CC2035" s="418"/>
      <c r="CD2035" s="418"/>
      <c r="CE2035" s="418"/>
      <c r="CF2035" s="418"/>
      <c r="CG2035" s="418"/>
      <c r="CH2035" s="418"/>
    </row>
    <row r="2036" spans="1:86" s="1362" customFormat="1">
      <c r="A2036" s="537" t="s">
        <v>39</v>
      </c>
      <c r="B2036" s="537" t="s">
        <v>39</v>
      </c>
      <c r="C2036" s="537" t="s">
        <v>736</v>
      </c>
      <c r="D2036" s="537">
        <v>2016</v>
      </c>
      <c r="E2036" s="1357" t="s">
        <v>24</v>
      </c>
      <c r="F2036" s="537" t="s">
        <v>101</v>
      </c>
      <c r="G2036" s="537" t="s">
        <v>84</v>
      </c>
      <c r="H2036" s="1358" t="s">
        <v>1943</v>
      </c>
      <c r="I2036" s="537" t="s">
        <v>2797</v>
      </c>
      <c r="J2036" s="537" t="s">
        <v>269</v>
      </c>
      <c r="K2036" s="369">
        <v>0</v>
      </c>
      <c r="L2036" s="369">
        <v>6</v>
      </c>
      <c r="M2036" s="369">
        <v>0</v>
      </c>
      <c r="N2036" s="1359">
        <f t="shared" si="31"/>
        <v>6</v>
      </c>
      <c r="O2036" s="1360"/>
      <c r="P2036" s="1361"/>
      <c r="Q2036" s="1361"/>
      <c r="R2036" s="1361"/>
      <c r="S2036" s="1361"/>
      <c r="T2036" s="1361"/>
      <c r="U2036" s="1361"/>
      <c r="V2036" s="1361"/>
      <c r="W2036" s="1361"/>
      <c r="X2036" s="1361"/>
      <c r="Y2036" s="1361"/>
      <c r="Z2036" s="1361"/>
      <c r="AA2036" s="1361"/>
      <c r="AB2036" s="1361"/>
      <c r="AC2036" s="1361"/>
      <c r="AD2036" s="1361"/>
      <c r="AE2036" s="1361"/>
      <c r="AF2036" s="1361"/>
      <c r="AG2036" s="1361"/>
      <c r="AH2036" s="1361"/>
      <c r="AI2036" s="1361"/>
      <c r="AJ2036" s="1361"/>
      <c r="AK2036" s="1361"/>
      <c r="AL2036" s="1361"/>
      <c r="AM2036" s="1361"/>
      <c r="AN2036" s="1361"/>
      <c r="AO2036" s="1361"/>
      <c r="AP2036" s="1361"/>
      <c r="AQ2036" s="1361"/>
      <c r="AR2036" s="1361"/>
      <c r="AS2036" s="1361"/>
      <c r="AT2036" s="1361"/>
      <c r="AU2036" s="1361"/>
      <c r="AV2036" s="1361"/>
      <c r="AW2036" s="1361"/>
      <c r="AX2036" s="1361"/>
      <c r="AY2036" s="1361"/>
      <c r="AZ2036" s="1361"/>
      <c r="BA2036" s="310"/>
      <c r="BB2036" s="310"/>
      <c r="BC2036" s="418"/>
      <c r="BD2036" s="418"/>
      <c r="BE2036" s="419"/>
      <c r="BF2036" s="419"/>
      <c r="BG2036" s="418"/>
      <c r="BH2036" s="418"/>
      <c r="BI2036" s="418"/>
      <c r="BJ2036" s="418"/>
      <c r="BK2036" s="418"/>
      <c r="BL2036" s="418"/>
      <c r="BM2036" s="192"/>
      <c r="BN2036" s="418"/>
      <c r="BO2036" s="418"/>
      <c r="BP2036" s="418"/>
      <c r="BQ2036" s="418"/>
      <c r="BR2036" s="418"/>
      <c r="BS2036" s="418"/>
      <c r="BT2036" s="418"/>
      <c r="BU2036" s="418"/>
      <c r="BV2036" s="418"/>
      <c r="BW2036" s="418"/>
      <c r="BX2036" s="418"/>
      <c r="BY2036" s="418"/>
      <c r="BZ2036" s="418"/>
      <c r="CA2036" s="418"/>
      <c r="CB2036" s="418"/>
      <c r="CC2036" s="418"/>
      <c r="CD2036" s="418"/>
      <c r="CE2036" s="418"/>
      <c r="CF2036" s="418"/>
      <c r="CG2036" s="418"/>
      <c r="CH2036" s="418"/>
    </row>
    <row r="2037" spans="1:86" s="1362" customFormat="1">
      <c r="A2037" s="537" t="s">
        <v>39</v>
      </c>
      <c r="B2037" s="537" t="s">
        <v>39</v>
      </c>
      <c r="C2037" s="537" t="s">
        <v>736</v>
      </c>
      <c r="D2037" s="537">
        <v>2016</v>
      </c>
      <c r="E2037" s="1357" t="s">
        <v>24</v>
      </c>
      <c r="F2037" s="537" t="s">
        <v>101</v>
      </c>
      <c r="G2037" s="537" t="s">
        <v>84</v>
      </c>
      <c r="H2037" s="1358" t="s">
        <v>621</v>
      </c>
      <c r="I2037" s="1348" t="s">
        <v>2095</v>
      </c>
      <c r="J2037" s="537" t="s">
        <v>269</v>
      </c>
      <c r="K2037" s="369">
        <v>0</v>
      </c>
      <c r="L2037" s="369">
        <v>2</v>
      </c>
      <c r="M2037" s="369">
        <v>0</v>
      </c>
      <c r="N2037" s="1359">
        <f t="shared" si="31"/>
        <v>2</v>
      </c>
      <c r="O2037" s="1360"/>
      <c r="P2037" s="1361"/>
      <c r="Q2037" s="1361"/>
      <c r="R2037" s="1361"/>
      <c r="S2037" s="1361"/>
      <c r="T2037" s="1361"/>
      <c r="U2037" s="1361"/>
      <c r="V2037" s="1361"/>
      <c r="W2037" s="1361"/>
      <c r="X2037" s="1361"/>
      <c r="Y2037" s="1361"/>
      <c r="Z2037" s="1361"/>
      <c r="AA2037" s="1361"/>
      <c r="AB2037" s="1361"/>
      <c r="AC2037" s="1361"/>
      <c r="AD2037" s="1361"/>
      <c r="AE2037" s="1361"/>
      <c r="AF2037" s="1361"/>
      <c r="AG2037" s="1361"/>
      <c r="AH2037" s="1361"/>
      <c r="AI2037" s="1361"/>
      <c r="AJ2037" s="1361"/>
      <c r="AK2037" s="1361"/>
      <c r="AL2037" s="1361"/>
      <c r="AM2037" s="1361"/>
      <c r="AN2037" s="1361"/>
      <c r="AO2037" s="1361"/>
      <c r="AP2037" s="1361"/>
      <c r="AQ2037" s="1361"/>
      <c r="AR2037" s="1361"/>
      <c r="AS2037" s="1361"/>
      <c r="AT2037" s="1361"/>
      <c r="AU2037" s="1361"/>
      <c r="AV2037" s="1361"/>
      <c r="AW2037" s="1361"/>
      <c r="AX2037" s="1361"/>
      <c r="AY2037" s="1361"/>
      <c r="AZ2037" s="1361"/>
      <c r="BA2037" s="310"/>
      <c r="BB2037" s="310"/>
      <c r="BC2037" s="418"/>
      <c r="BD2037" s="418"/>
      <c r="BE2037" s="419"/>
      <c r="BF2037" s="419"/>
      <c r="BG2037" s="418"/>
      <c r="BH2037" s="418"/>
      <c r="BI2037" s="418"/>
      <c r="BJ2037" s="418"/>
      <c r="BK2037" s="418"/>
      <c r="BL2037" s="418"/>
      <c r="BM2037" s="192"/>
      <c r="BN2037" s="418"/>
      <c r="BO2037" s="418"/>
      <c r="BP2037" s="418"/>
      <c r="BQ2037" s="418"/>
      <c r="BR2037" s="418"/>
      <c r="BS2037" s="418"/>
      <c r="BT2037" s="418"/>
      <c r="BU2037" s="418"/>
      <c r="BV2037" s="418"/>
      <c r="BW2037" s="418"/>
      <c r="BX2037" s="418"/>
      <c r="BY2037" s="418"/>
      <c r="BZ2037" s="418"/>
      <c r="CA2037" s="418"/>
      <c r="CB2037" s="418"/>
      <c r="CC2037" s="418"/>
      <c r="CD2037" s="418"/>
      <c r="CE2037" s="418"/>
      <c r="CF2037" s="418"/>
      <c r="CG2037" s="418"/>
      <c r="CH2037" s="418"/>
    </row>
    <row r="2038" spans="1:86" s="1362" customFormat="1">
      <c r="A2038" s="537" t="s">
        <v>39</v>
      </c>
      <c r="B2038" s="537" t="s">
        <v>39</v>
      </c>
      <c r="C2038" s="537" t="s">
        <v>736</v>
      </c>
      <c r="D2038" s="537">
        <v>2016</v>
      </c>
      <c r="E2038" s="1357" t="s">
        <v>24</v>
      </c>
      <c r="F2038" s="537" t="s">
        <v>101</v>
      </c>
      <c r="G2038" s="537" t="s">
        <v>84</v>
      </c>
      <c r="H2038" s="1358" t="s">
        <v>623</v>
      </c>
      <c r="I2038" s="1348" t="s">
        <v>2095</v>
      </c>
      <c r="J2038" s="537" t="s">
        <v>269</v>
      </c>
      <c r="K2038" s="369">
        <v>0</v>
      </c>
      <c r="L2038" s="369">
        <v>2</v>
      </c>
      <c r="M2038" s="369">
        <v>0</v>
      </c>
      <c r="N2038" s="1359">
        <f t="shared" si="31"/>
        <v>2</v>
      </c>
      <c r="O2038" s="1360"/>
      <c r="P2038" s="1361"/>
      <c r="Q2038" s="1361"/>
      <c r="R2038" s="1361"/>
      <c r="S2038" s="1361"/>
      <c r="T2038" s="1361"/>
      <c r="U2038" s="1361"/>
      <c r="V2038" s="1361"/>
      <c r="W2038" s="1361"/>
      <c r="X2038" s="1361"/>
      <c r="Y2038" s="1361"/>
      <c r="Z2038" s="1361"/>
      <c r="AA2038" s="1361"/>
      <c r="AB2038" s="1361"/>
      <c r="AC2038" s="1361"/>
      <c r="AD2038" s="1361"/>
      <c r="AE2038" s="1361"/>
      <c r="AF2038" s="1361"/>
      <c r="AG2038" s="1361"/>
      <c r="AH2038" s="1361"/>
      <c r="AI2038" s="1361"/>
      <c r="AJ2038" s="1361"/>
      <c r="AK2038" s="1361"/>
      <c r="AL2038" s="1361"/>
      <c r="AM2038" s="1361"/>
      <c r="AN2038" s="1361"/>
      <c r="AO2038" s="1361"/>
      <c r="AP2038" s="1361"/>
      <c r="AQ2038" s="1361"/>
      <c r="AR2038" s="1361"/>
      <c r="AS2038" s="1361"/>
      <c r="AT2038" s="1361"/>
      <c r="AU2038" s="1361"/>
      <c r="AV2038" s="1361"/>
      <c r="AW2038" s="1361"/>
      <c r="AX2038" s="1361"/>
      <c r="AY2038" s="1361"/>
      <c r="AZ2038" s="1361"/>
      <c r="BA2038" s="310"/>
      <c r="BB2038" s="310"/>
      <c r="BC2038" s="418"/>
      <c r="BD2038" s="418"/>
      <c r="BE2038" s="419"/>
      <c r="BF2038" s="419"/>
      <c r="BG2038" s="418"/>
      <c r="BH2038" s="418"/>
      <c r="BI2038" s="418"/>
      <c r="BJ2038" s="418"/>
      <c r="BK2038" s="418"/>
      <c r="BL2038" s="418"/>
      <c r="BM2038" s="192"/>
      <c r="BN2038" s="418"/>
      <c r="BO2038" s="418"/>
      <c r="BP2038" s="418"/>
      <c r="BQ2038" s="418"/>
      <c r="BR2038" s="418"/>
      <c r="BS2038" s="418"/>
      <c r="BT2038" s="418"/>
      <c r="BU2038" s="418"/>
      <c r="BV2038" s="418"/>
      <c r="BW2038" s="418"/>
      <c r="BX2038" s="418"/>
      <c r="BY2038" s="418"/>
      <c r="BZ2038" s="418"/>
      <c r="CA2038" s="418"/>
      <c r="CB2038" s="418"/>
      <c r="CC2038" s="418"/>
      <c r="CD2038" s="418"/>
      <c r="CE2038" s="418"/>
      <c r="CF2038" s="418"/>
      <c r="CG2038" s="418"/>
      <c r="CH2038" s="418"/>
    </row>
    <row r="2039" spans="1:86" s="1362" customFormat="1">
      <c r="A2039" s="537" t="s">
        <v>39</v>
      </c>
      <c r="B2039" s="537" t="s">
        <v>39</v>
      </c>
      <c r="C2039" s="537" t="s">
        <v>736</v>
      </c>
      <c r="D2039" s="537">
        <v>2016</v>
      </c>
      <c r="E2039" s="1357" t="s">
        <v>24</v>
      </c>
      <c r="F2039" s="537" t="s">
        <v>101</v>
      </c>
      <c r="G2039" s="537" t="s">
        <v>84</v>
      </c>
      <c r="H2039" s="1358" t="s">
        <v>1165</v>
      </c>
      <c r="I2039" s="537" t="s">
        <v>2797</v>
      </c>
      <c r="J2039" s="537" t="s">
        <v>269</v>
      </c>
      <c r="K2039" s="369">
        <v>0</v>
      </c>
      <c r="L2039" s="369">
        <v>1</v>
      </c>
      <c r="M2039" s="369">
        <v>0</v>
      </c>
      <c r="N2039" s="1359">
        <f t="shared" si="31"/>
        <v>1</v>
      </c>
      <c r="O2039" s="1360"/>
      <c r="P2039" s="1361"/>
      <c r="Q2039" s="1361"/>
      <c r="R2039" s="1361"/>
      <c r="S2039" s="1361"/>
      <c r="T2039" s="1361"/>
      <c r="U2039" s="1361"/>
      <c r="V2039" s="1361"/>
      <c r="W2039" s="1361"/>
      <c r="X2039" s="1361"/>
      <c r="Y2039" s="1361"/>
      <c r="Z2039" s="1361"/>
      <c r="AA2039" s="1361"/>
      <c r="AB2039" s="1361"/>
      <c r="AC2039" s="1361"/>
      <c r="AD2039" s="1361"/>
      <c r="AE2039" s="1361"/>
      <c r="AF2039" s="1361"/>
      <c r="AG2039" s="1361"/>
      <c r="AH2039" s="1361"/>
      <c r="AI2039" s="1361"/>
      <c r="AJ2039" s="1361"/>
      <c r="AK2039" s="1361"/>
      <c r="AL2039" s="1361"/>
      <c r="AM2039" s="1361"/>
      <c r="AN2039" s="1361"/>
      <c r="AO2039" s="1361"/>
      <c r="AP2039" s="1361"/>
      <c r="AQ2039" s="1361"/>
      <c r="AR2039" s="1361"/>
      <c r="AS2039" s="1361"/>
      <c r="AT2039" s="1361"/>
      <c r="AU2039" s="1361"/>
      <c r="AV2039" s="1361"/>
      <c r="AW2039" s="1361"/>
      <c r="AX2039" s="1361"/>
      <c r="AY2039" s="1361"/>
      <c r="AZ2039" s="1361"/>
      <c r="BA2039" s="310"/>
      <c r="BB2039" s="310"/>
      <c r="BC2039" s="418"/>
      <c r="BD2039" s="418"/>
      <c r="BE2039" s="419"/>
      <c r="BF2039" s="419"/>
      <c r="BG2039" s="418"/>
      <c r="BH2039" s="418"/>
      <c r="BI2039" s="418"/>
      <c r="BJ2039" s="418"/>
      <c r="BK2039" s="418"/>
      <c r="BL2039" s="418"/>
      <c r="BM2039" s="192"/>
      <c r="BN2039" s="418"/>
      <c r="BO2039" s="418"/>
      <c r="BP2039" s="418"/>
      <c r="BQ2039" s="418"/>
      <c r="BR2039" s="418"/>
      <c r="BS2039" s="418"/>
      <c r="BT2039" s="418"/>
      <c r="BU2039" s="418"/>
      <c r="BV2039" s="418"/>
      <c r="BW2039" s="418"/>
      <c r="BX2039" s="418"/>
      <c r="BY2039" s="418"/>
      <c r="BZ2039" s="418"/>
      <c r="CA2039" s="418"/>
      <c r="CB2039" s="418"/>
      <c r="CC2039" s="418"/>
      <c r="CD2039" s="418"/>
      <c r="CE2039" s="418"/>
      <c r="CF2039" s="418"/>
      <c r="CG2039" s="418"/>
      <c r="CH2039" s="418"/>
    </row>
    <row r="2040" spans="1:86" s="1362" customFormat="1">
      <c r="A2040" s="537" t="s">
        <v>39</v>
      </c>
      <c r="B2040" s="537" t="s">
        <v>39</v>
      </c>
      <c r="C2040" s="537" t="s">
        <v>736</v>
      </c>
      <c r="D2040" s="537">
        <v>2016</v>
      </c>
      <c r="E2040" s="1357" t="s">
        <v>24</v>
      </c>
      <c r="F2040" s="537" t="s">
        <v>101</v>
      </c>
      <c r="G2040" s="537" t="s">
        <v>84</v>
      </c>
      <c r="H2040" s="1358" t="s">
        <v>1397</v>
      </c>
      <c r="I2040" s="537" t="s">
        <v>2797</v>
      </c>
      <c r="J2040" s="537" t="s">
        <v>269</v>
      </c>
      <c r="K2040" s="369">
        <v>0</v>
      </c>
      <c r="L2040" s="369">
        <v>3</v>
      </c>
      <c r="M2040" s="369">
        <v>0</v>
      </c>
      <c r="N2040" s="1359">
        <f t="shared" si="31"/>
        <v>3</v>
      </c>
      <c r="O2040" s="1360"/>
      <c r="P2040" s="1361"/>
      <c r="Q2040" s="1361"/>
      <c r="R2040" s="1361"/>
      <c r="S2040" s="1361"/>
      <c r="T2040" s="1361"/>
      <c r="U2040" s="1361"/>
      <c r="V2040" s="1361"/>
      <c r="W2040" s="1361"/>
      <c r="X2040" s="1361"/>
      <c r="Y2040" s="1361"/>
      <c r="Z2040" s="1361"/>
      <c r="AA2040" s="1361"/>
      <c r="AB2040" s="1361"/>
      <c r="AC2040" s="1361"/>
      <c r="AD2040" s="1361"/>
      <c r="AE2040" s="1361"/>
      <c r="AF2040" s="1361"/>
      <c r="AG2040" s="1361"/>
      <c r="AH2040" s="1361"/>
      <c r="AI2040" s="1361"/>
      <c r="AJ2040" s="1361"/>
      <c r="AK2040" s="1361"/>
      <c r="AL2040" s="1361"/>
      <c r="AM2040" s="1361"/>
      <c r="AN2040" s="1361"/>
      <c r="AO2040" s="1361"/>
      <c r="AP2040" s="1361"/>
      <c r="AQ2040" s="1361"/>
      <c r="AR2040" s="1361"/>
      <c r="AS2040" s="1361"/>
      <c r="AT2040" s="1361"/>
      <c r="AU2040" s="1361"/>
      <c r="AV2040" s="1361"/>
      <c r="AW2040" s="1361"/>
      <c r="AX2040" s="1361"/>
      <c r="AY2040" s="1361"/>
      <c r="AZ2040" s="1361"/>
      <c r="BA2040" s="310"/>
      <c r="BB2040" s="310"/>
      <c r="BC2040" s="418"/>
      <c r="BD2040" s="418"/>
      <c r="BE2040" s="419"/>
      <c r="BF2040" s="419"/>
      <c r="BG2040" s="418"/>
      <c r="BH2040" s="418"/>
      <c r="BI2040" s="418"/>
      <c r="BJ2040" s="418"/>
      <c r="BK2040" s="418"/>
      <c r="BL2040" s="418"/>
      <c r="BM2040" s="192"/>
      <c r="BN2040" s="418"/>
      <c r="BO2040" s="418"/>
      <c r="BP2040" s="418"/>
      <c r="BQ2040" s="418"/>
      <c r="BR2040" s="418"/>
      <c r="BS2040" s="418"/>
      <c r="BT2040" s="418"/>
      <c r="BU2040" s="418"/>
      <c r="BV2040" s="418"/>
      <c r="BW2040" s="418"/>
      <c r="BX2040" s="418"/>
      <c r="BY2040" s="418"/>
      <c r="BZ2040" s="418"/>
      <c r="CA2040" s="418"/>
      <c r="CB2040" s="418"/>
      <c r="CC2040" s="418"/>
      <c r="CD2040" s="418"/>
      <c r="CE2040" s="418"/>
      <c r="CF2040" s="418"/>
      <c r="CG2040" s="418"/>
      <c r="CH2040" s="418"/>
    </row>
    <row r="2041" spans="1:86" s="1362" customFormat="1">
      <c r="A2041" s="537" t="s">
        <v>39</v>
      </c>
      <c r="B2041" s="537" t="s">
        <v>39</v>
      </c>
      <c r="C2041" s="537" t="s">
        <v>736</v>
      </c>
      <c r="D2041" s="537">
        <v>2016</v>
      </c>
      <c r="E2041" s="1357" t="s">
        <v>24</v>
      </c>
      <c r="F2041" s="537" t="s">
        <v>101</v>
      </c>
      <c r="G2041" s="537" t="s">
        <v>84</v>
      </c>
      <c r="H2041" s="1358" t="s">
        <v>1143</v>
      </c>
      <c r="I2041" s="537" t="s">
        <v>2797</v>
      </c>
      <c r="J2041" s="537" t="s">
        <v>269</v>
      </c>
      <c r="K2041" s="369">
        <v>0</v>
      </c>
      <c r="L2041" s="369">
        <v>4</v>
      </c>
      <c r="M2041" s="369">
        <v>0</v>
      </c>
      <c r="N2041" s="1359">
        <f t="shared" si="31"/>
        <v>4</v>
      </c>
      <c r="O2041" s="1360"/>
      <c r="P2041" s="1361"/>
      <c r="Q2041" s="1361"/>
      <c r="R2041" s="1361"/>
      <c r="S2041" s="1361"/>
      <c r="T2041" s="1361"/>
      <c r="U2041" s="1361"/>
      <c r="V2041" s="1361"/>
      <c r="W2041" s="1361"/>
      <c r="X2041" s="1361"/>
      <c r="Y2041" s="1361"/>
      <c r="Z2041" s="1361"/>
      <c r="AA2041" s="1361"/>
      <c r="AB2041" s="1361"/>
      <c r="AC2041" s="1361"/>
      <c r="AD2041" s="1361"/>
      <c r="AE2041" s="1361"/>
      <c r="AF2041" s="1361"/>
      <c r="AG2041" s="1361"/>
      <c r="AH2041" s="1361"/>
      <c r="AI2041" s="1361"/>
      <c r="AJ2041" s="1361"/>
      <c r="AK2041" s="1361"/>
      <c r="AL2041" s="1361"/>
      <c r="AM2041" s="1361"/>
      <c r="AN2041" s="1361"/>
      <c r="AO2041" s="1361"/>
      <c r="AP2041" s="1361"/>
      <c r="AQ2041" s="1361"/>
      <c r="AR2041" s="1361"/>
      <c r="AS2041" s="1361"/>
      <c r="AT2041" s="1361"/>
      <c r="AU2041" s="1361"/>
      <c r="AV2041" s="1361"/>
      <c r="AW2041" s="1361"/>
      <c r="AX2041" s="1361"/>
      <c r="AY2041" s="1361"/>
      <c r="AZ2041" s="1361"/>
      <c r="BA2041" s="310"/>
      <c r="BB2041" s="310"/>
      <c r="BC2041" s="418"/>
      <c r="BD2041" s="418"/>
      <c r="BE2041" s="419"/>
      <c r="BF2041" s="419"/>
      <c r="BG2041" s="418"/>
      <c r="BH2041" s="418"/>
      <c r="BI2041" s="418"/>
      <c r="BJ2041" s="418"/>
      <c r="BK2041" s="418"/>
      <c r="BL2041" s="418"/>
      <c r="BM2041" s="192"/>
      <c r="BN2041" s="418"/>
      <c r="BO2041" s="418"/>
      <c r="BP2041" s="418"/>
      <c r="BQ2041" s="418"/>
      <c r="BR2041" s="418"/>
      <c r="BS2041" s="418"/>
      <c r="BT2041" s="418"/>
      <c r="BU2041" s="418"/>
      <c r="BV2041" s="418"/>
      <c r="BW2041" s="418"/>
      <c r="BX2041" s="418"/>
      <c r="BY2041" s="418"/>
      <c r="BZ2041" s="418"/>
      <c r="CA2041" s="418"/>
      <c r="CB2041" s="418"/>
      <c r="CC2041" s="418"/>
      <c r="CD2041" s="418"/>
      <c r="CE2041" s="418"/>
      <c r="CF2041" s="418"/>
      <c r="CG2041" s="418"/>
      <c r="CH2041" s="418"/>
    </row>
    <row r="2042" spans="1:86" s="1362" customFormat="1">
      <c r="A2042" s="537" t="s">
        <v>39</v>
      </c>
      <c r="B2042" s="537" t="s">
        <v>39</v>
      </c>
      <c r="C2042" s="537" t="s">
        <v>736</v>
      </c>
      <c r="D2042" s="537">
        <v>2016</v>
      </c>
      <c r="E2042" s="1357" t="s">
        <v>24</v>
      </c>
      <c r="F2042" s="537" t="s">
        <v>101</v>
      </c>
      <c r="G2042" s="537" t="s">
        <v>84</v>
      </c>
      <c r="H2042" s="1358" t="s">
        <v>1134</v>
      </c>
      <c r="I2042" s="537" t="s">
        <v>2797</v>
      </c>
      <c r="J2042" s="537" t="s">
        <v>269</v>
      </c>
      <c r="K2042" s="369">
        <v>0</v>
      </c>
      <c r="L2042" s="369">
        <v>1</v>
      </c>
      <c r="M2042" s="369">
        <v>0</v>
      </c>
      <c r="N2042" s="1359">
        <f t="shared" si="31"/>
        <v>1</v>
      </c>
      <c r="O2042" s="1360"/>
      <c r="P2042" s="1361"/>
      <c r="Q2042" s="1361"/>
      <c r="R2042" s="1361"/>
      <c r="S2042" s="1361"/>
      <c r="T2042" s="1361"/>
      <c r="U2042" s="1361"/>
      <c r="V2042" s="1361"/>
      <c r="W2042" s="1361"/>
      <c r="X2042" s="1361"/>
      <c r="Y2042" s="1361"/>
      <c r="Z2042" s="1361"/>
      <c r="AA2042" s="1361"/>
      <c r="AB2042" s="1361"/>
      <c r="AC2042" s="1361"/>
      <c r="AD2042" s="1361"/>
      <c r="AE2042" s="1361"/>
      <c r="AF2042" s="1361"/>
      <c r="AG2042" s="1361"/>
      <c r="AH2042" s="1361"/>
      <c r="AI2042" s="1361"/>
      <c r="AJ2042" s="1361"/>
      <c r="AK2042" s="1361"/>
      <c r="AL2042" s="1361"/>
      <c r="AM2042" s="1361"/>
      <c r="AN2042" s="1361"/>
      <c r="AO2042" s="1361"/>
      <c r="AP2042" s="1361"/>
      <c r="AQ2042" s="1361"/>
      <c r="AR2042" s="1361"/>
      <c r="AS2042" s="1361"/>
      <c r="AT2042" s="1361"/>
      <c r="AU2042" s="1361"/>
      <c r="AV2042" s="1361"/>
      <c r="AW2042" s="1361"/>
      <c r="AX2042" s="1361"/>
      <c r="AY2042" s="1361"/>
      <c r="AZ2042" s="1361"/>
      <c r="BA2042" s="310"/>
      <c r="BB2042" s="310"/>
      <c r="BC2042" s="418"/>
      <c r="BD2042" s="418"/>
      <c r="BE2042" s="419"/>
      <c r="BF2042" s="419"/>
      <c r="BG2042" s="418"/>
      <c r="BH2042" s="418"/>
      <c r="BI2042" s="418"/>
      <c r="BJ2042" s="418"/>
      <c r="BK2042" s="418"/>
      <c r="BL2042" s="418"/>
      <c r="BM2042" s="192"/>
      <c r="BN2042" s="418"/>
      <c r="BO2042" s="418"/>
      <c r="BP2042" s="418"/>
      <c r="BQ2042" s="418"/>
      <c r="BR2042" s="418"/>
      <c r="BS2042" s="418"/>
      <c r="BT2042" s="418"/>
      <c r="BU2042" s="418"/>
      <c r="BV2042" s="418"/>
      <c r="BW2042" s="418"/>
      <c r="BX2042" s="418"/>
      <c r="BY2042" s="418"/>
      <c r="BZ2042" s="418"/>
      <c r="CA2042" s="418"/>
      <c r="CB2042" s="418"/>
      <c r="CC2042" s="418"/>
      <c r="CD2042" s="418"/>
      <c r="CE2042" s="418"/>
      <c r="CF2042" s="418"/>
      <c r="CG2042" s="418"/>
      <c r="CH2042" s="418"/>
    </row>
    <row r="2043" spans="1:86" s="1362" customFormat="1">
      <c r="A2043" s="537" t="s">
        <v>39</v>
      </c>
      <c r="B2043" s="537" t="s">
        <v>39</v>
      </c>
      <c r="C2043" s="537" t="s">
        <v>736</v>
      </c>
      <c r="D2043" s="537">
        <v>2016</v>
      </c>
      <c r="E2043" s="1357" t="s">
        <v>24</v>
      </c>
      <c r="F2043" s="537" t="s">
        <v>101</v>
      </c>
      <c r="G2043" s="537" t="s">
        <v>84</v>
      </c>
      <c r="H2043" s="1358" t="s">
        <v>469</v>
      </c>
      <c r="I2043" s="537" t="s">
        <v>1389</v>
      </c>
      <c r="J2043" s="537" t="s">
        <v>1077</v>
      </c>
      <c r="K2043" s="369">
        <v>0</v>
      </c>
      <c r="L2043" s="369">
        <v>208</v>
      </c>
      <c r="M2043" s="369">
        <v>0</v>
      </c>
      <c r="N2043" s="1359">
        <f t="shared" si="31"/>
        <v>208</v>
      </c>
      <c r="O2043" s="1360"/>
      <c r="P2043" s="1361"/>
      <c r="Q2043" s="1361"/>
      <c r="R2043" s="1361"/>
      <c r="S2043" s="1361"/>
      <c r="T2043" s="1361"/>
      <c r="U2043" s="1361"/>
      <c r="V2043" s="1361"/>
      <c r="W2043" s="1361"/>
      <c r="X2043" s="1361"/>
      <c r="Y2043" s="1361"/>
      <c r="Z2043" s="1361"/>
      <c r="AA2043" s="1361"/>
      <c r="AB2043" s="1361"/>
      <c r="AC2043" s="1361"/>
      <c r="AD2043" s="1361"/>
      <c r="AE2043" s="1361"/>
      <c r="AF2043" s="1361"/>
      <c r="AG2043" s="1361"/>
      <c r="AH2043" s="1361"/>
      <c r="AI2043" s="1361"/>
      <c r="AJ2043" s="1361"/>
      <c r="AK2043" s="1361"/>
      <c r="AL2043" s="1361"/>
      <c r="AM2043" s="1361"/>
      <c r="AN2043" s="1361"/>
      <c r="AO2043" s="1361"/>
      <c r="AP2043" s="1361"/>
      <c r="AQ2043" s="1361"/>
      <c r="AR2043" s="1361"/>
      <c r="AS2043" s="1361"/>
      <c r="AT2043" s="1361"/>
      <c r="AU2043" s="1361"/>
      <c r="AV2043" s="1361"/>
      <c r="AW2043" s="1361"/>
      <c r="AX2043" s="1361"/>
      <c r="AY2043" s="1361"/>
      <c r="AZ2043" s="1361"/>
      <c r="BA2043" s="310"/>
      <c r="BB2043" s="310"/>
      <c r="BC2043" s="418"/>
      <c r="BD2043" s="418"/>
      <c r="BE2043" s="419"/>
      <c r="BF2043" s="419"/>
      <c r="BG2043" s="418"/>
      <c r="BH2043" s="418"/>
      <c r="BI2043" s="418"/>
      <c r="BJ2043" s="418"/>
      <c r="BK2043" s="418"/>
      <c r="BL2043" s="418"/>
      <c r="BM2043" s="192"/>
      <c r="BN2043" s="418"/>
      <c r="BO2043" s="418"/>
      <c r="BP2043" s="418"/>
      <c r="BQ2043" s="418"/>
      <c r="BR2043" s="418"/>
      <c r="BS2043" s="418"/>
      <c r="BT2043" s="418"/>
      <c r="BU2043" s="418"/>
      <c r="BV2043" s="418"/>
      <c r="BW2043" s="418"/>
      <c r="BX2043" s="418"/>
      <c r="BY2043" s="418"/>
      <c r="BZ2043" s="418"/>
      <c r="CA2043" s="418"/>
      <c r="CB2043" s="418"/>
      <c r="CC2043" s="418"/>
      <c r="CD2043" s="418"/>
      <c r="CE2043" s="418"/>
      <c r="CF2043" s="418"/>
      <c r="CG2043" s="418"/>
      <c r="CH2043" s="418"/>
    </row>
    <row r="2044" spans="1:86" s="1362" customFormat="1">
      <c r="A2044" s="537" t="s">
        <v>39</v>
      </c>
      <c r="B2044" s="537" t="s">
        <v>39</v>
      </c>
      <c r="C2044" s="537" t="s">
        <v>736</v>
      </c>
      <c r="D2044" s="537">
        <v>2016</v>
      </c>
      <c r="E2044" s="1357" t="s">
        <v>24</v>
      </c>
      <c r="F2044" s="537" t="s">
        <v>101</v>
      </c>
      <c r="G2044" s="537" t="s">
        <v>84</v>
      </c>
      <c r="H2044" s="1358" t="s">
        <v>100</v>
      </c>
      <c r="I2044" s="537" t="s">
        <v>2797</v>
      </c>
      <c r="J2044" s="537" t="s">
        <v>1077</v>
      </c>
      <c r="K2044" s="369">
        <v>0</v>
      </c>
      <c r="L2044" s="369">
        <v>4</v>
      </c>
      <c r="M2044" s="369">
        <v>0</v>
      </c>
      <c r="N2044" s="1359">
        <f t="shared" si="31"/>
        <v>4</v>
      </c>
      <c r="O2044" s="1360"/>
      <c r="P2044" s="1361"/>
      <c r="Q2044" s="1361"/>
      <c r="R2044" s="1361"/>
      <c r="S2044" s="1361"/>
      <c r="T2044" s="1361"/>
      <c r="U2044" s="1361"/>
      <c r="V2044" s="1361"/>
      <c r="W2044" s="1361"/>
      <c r="X2044" s="1361"/>
      <c r="Y2044" s="1361"/>
      <c r="Z2044" s="1361"/>
      <c r="AA2044" s="1361"/>
      <c r="AB2044" s="1361"/>
      <c r="AC2044" s="1361"/>
      <c r="AD2044" s="1361"/>
      <c r="AE2044" s="1361"/>
      <c r="AF2044" s="1361"/>
      <c r="AG2044" s="1361"/>
      <c r="AH2044" s="1361"/>
      <c r="AI2044" s="1361"/>
      <c r="AJ2044" s="1361"/>
      <c r="AK2044" s="1361"/>
      <c r="AL2044" s="1361"/>
      <c r="AM2044" s="1361"/>
      <c r="AN2044" s="1361"/>
      <c r="AO2044" s="1361"/>
      <c r="AP2044" s="1361"/>
      <c r="AQ2044" s="1361"/>
      <c r="AR2044" s="1361"/>
      <c r="AS2044" s="1361"/>
      <c r="AT2044" s="1361"/>
      <c r="AU2044" s="1361"/>
      <c r="AV2044" s="1361"/>
      <c r="AW2044" s="1361"/>
      <c r="AX2044" s="1361"/>
      <c r="AY2044" s="1361"/>
      <c r="AZ2044" s="1361"/>
      <c r="BA2044" s="310"/>
      <c r="BB2044" s="310"/>
      <c r="BC2044" s="418"/>
      <c r="BD2044" s="418"/>
      <c r="BE2044" s="419"/>
      <c r="BF2044" s="419"/>
      <c r="BG2044" s="418"/>
      <c r="BH2044" s="418"/>
      <c r="BI2044" s="418"/>
      <c r="BJ2044" s="418"/>
      <c r="BK2044" s="418"/>
      <c r="BL2044" s="418"/>
      <c r="BM2044" s="192"/>
      <c r="BN2044" s="418"/>
      <c r="BO2044" s="418"/>
      <c r="BP2044" s="418"/>
      <c r="BQ2044" s="418"/>
      <c r="BR2044" s="418"/>
      <c r="BS2044" s="418"/>
      <c r="BT2044" s="418"/>
      <c r="BU2044" s="418"/>
      <c r="BV2044" s="418"/>
      <c r="BW2044" s="418"/>
      <c r="BX2044" s="418"/>
      <c r="BY2044" s="418"/>
      <c r="BZ2044" s="418"/>
      <c r="CA2044" s="418"/>
      <c r="CB2044" s="418"/>
      <c r="CC2044" s="418"/>
      <c r="CD2044" s="418"/>
      <c r="CE2044" s="418"/>
      <c r="CF2044" s="418"/>
      <c r="CG2044" s="418"/>
      <c r="CH2044" s="418"/>
    </row>
    <row r="2045" spans="1:86" s="1362" customFormat="1">
      <c r="A2045" s="537" t="s">
        <v>39</v>
      </c>
      <c r="B2045" s="537" t="s">
        <v>39</v>
      </c>
      <c r="C2045" s="537" t="s">
        <v>736</v>
      </c>
      <c r="D2045" s="537">
        <v>2016</v>
      </c>
      <c r="E2045" s="1357" t="s">
        <v>24</v>
      </c>
      <c r="F2045" s="537" t="s">
        <v>101</v>
      </c>
      <c r="G2045" s="537" t="s">
        <v>84</v>
      </c>
      <c r="H2045" s="1358" t="s">
        <v>1115</v>
      </c>
      <c r="I2045" s="537" t="s">
        <v>2797</v>
      </c>
      <c r="J2045" s="537" t="s">
        <v>1077</v>
      </c>
      <c r="K2045" s="369">
        <v>0</v>
      </c>
      <c r="L2045" s="369">
        <v>47</v>
      </c>
      <c r="M2045" s="369">
        <v>0</v>
      </c>
      <c r="N2045" s="1359">
        <f t="shared" si="31"/>
        <v>47</v>
      </c>
      <c r="O2045" s="1360"/>
      <c r="P2045" s="1361"/>
      <c r="Q2045" s="1361"/>
      <c r="R2045" s="1361"/>
      <c r="S2045" s="1361"/>
      <c r="T2045" s="1361"/>
      <c r="U2045" s="1361"/>
      <c r="V2045" s="1361"/>
      <c r="W2045" s="1361"/>
      <c r="X2045" s="1361"/>
      <c r="Y2045" s="1361"/>
      <c r="Z2045" s="1361"/>
      <c r="AA2045" s="1361"/>
      <c r="AB2045" s="1361"/>
      <c r="AC2045" s="1361"/>
      <c r="AD2045" s="1361"/>
      <c r="AE2045" s="1361"/>
      <c r="AF2045" s="1361"/>
      <c r="AG2045" s="1361"/>
      <c r="AH2045" s="1361"/>
      <c r="AI2045" s="1361"/>
      <c r="AJ2045" s="1361"/>
      <c r="AK2045" s="1361"/>
      <c r="AL2045" s="1361"/>
      <c r="AM2045" s="1361"/>
      <c r="AN2045" s="1361"/>
      <c r="AO2045" s="1361"/>
      <c r="AP2045" s="1361"/>
      <c r="AQ2045" s="1361"/>
      <c r="AR2045" s="1361"/>
      <c r="AS2045" s="1361"/>
      <c r="AT2045" s="1361"/>
      <c r="AU2045" s="1361"/>
      <c r="AV2045" s="1361"/>
      <c r="AW2045" s="1361"/>
      <c r="AX2045" s="1361"/>
      <c r="AY2045" s="1361"/>
      <c r="AZ2045" s="1361"/>
      <c r="BA2045" s="310"/>
      <c r="BB2045" s="310"/>
      <c r="BC2045" s="418"/>
      <c r="BD2045" s="418"/>
      <c r="BE2045" s="419"/>
      <c r="BF2045" s="419"/>
      <c r="BG2045" s="418"/>
      <c r="BH2045" s="418"/>
      <c r="BI2045" s="418"/>
      <c r="BJ2045" s="418"/>
      <c r="BK2045" s="418"/>
      <c r="BL2045" s="418"/>
      <c r="BM2045" s="192"/>
      <c r="BN2045" s="418"/>
      <c r="BO2045" s="418"/>
      <c r="BP2045" s="418"/>
      <c r="BQ2045" s="418"/>
      <c r="BR2045" s="418"/>
      <c r="BS2045" s="418"/>
      <c r="BT2045" s="418"/>
      <c r="BU2045" s="418"/>
      <c r="BV2045" s="418"/>
      <c r="BW2045" s="418"/>
      <c r="BX2045" s="418"/>
      <c r="BY2045" s="418"/>
      <c r="BZ2045" s="418"/>
      <c r="CA2045" s="418"/>
      <c r="CB2045" s="418"/>
      <c r="CC2045" s="418"/>
      <c r="CD2045" s="418"/>
      <c r="CE2045" s="418"/>
      <c r="CF2045" s="418"/>
      <c r="CG2045" s="418"/>
      <c r="CH2045" s="418"/>
    </row>
    <row r="2046" spans="1:86" s="1362" customFormat="1">
      <c r="A2046" s="537" t="s">
        <v>39</v>
      </c>
      <c r="B2046" s="537" t="s">
        <v>39</v>
      </c>
      <c r="C2046" s="537" t="s">
        <v>736</v>
      </c>
      <c r="D2046" s="537">
        <v>2016</v>
      </c>
      <c r="E2046" s="1357" t="s">
        <v>24</v>
      </c>
      <c r="F2046" s="537" t="s">
        <v>101</v>
      </c>
      <c r="G2046" s="537" t="s">
        <v>84</v>
      </c>
      <c r="H2046" s="1358" t="s">
        <v>1388</v>
      </c>
      <c r="I2046" s="537" t="s">
        <v>2797</v>
      </c>
      <c r="J2046" s="537" t="s">
        <v>1077</v>
      </c>
      <c r="K2046" s="369">
        <v>0</v>
      </c>
      <c r="L2046" s="369">
        <v>24</v>
      </c>
      <c r="M2046" s="369">
        <v>0</v>
      </c>
      <c r="N2046" s="1359">
        <f t="shared" si="31"/>
        <v>24</v>
      </c>
      <c r="O2046" s="1360"/>
      <c r="P2046" s="1361"/>
      <c r="Q2046" s="1361"/>
      <c r="R2046" s="1361"/>
      <c r="S2046" s="1361"/>
      <c r="T2046" s="1361"/>
      <c r="U2046" s="1361"/>
      <c r="V2046" s="1361"/>
      <c r="W2046" s="1361"/>
      <c r="X2046" s="1361"/>
      <c r="Y2046" s="1361"/>
      <c r="Z2046" s="1361"/>
      <c r="AA2046" s="1361"/>
      <c r="AB2046" s="1361"/>
      <c r="AC2046" s="1361"/>
      <c r="AD2046" s="1361"/>
      <c r="AE2046" s="1361"/>
      <c r="AF2046" s="1361"/>
      <c r="AG2046" s="1361"/>
      <c r="AH2046" s="1361"/>
      <c r="AI2046" s="1361"/>
      <c r="AJ2046" s="1361"/>
      <c r="AK2046" s="1361"/>
      <c r="AL2046" s="1361"/>
      <c r="AM2046" s="1361"/>
      <c r="AN2046" s="1361"/>
      <c r="AO2046" s="1361"/>
      <c r="AP2046" s="1361"/>
      <c r="AQ2046" s="1361"/>
      <c r="AR2046" s="1361"/>
      <c r="AS2046" s="1361"/>
      <c r="AT2046" s="1361"/>
      <c r="AU2046" s="1361"/>
      <c r="AV2046" s="1361"/>
      <c r="AW2046" s="1361"/>
      <c r="AX2046" s="1361"/>
      <c r="AY2046" s="1361"/>
      <c r="AZ2046" s="1361"/>
      <c r="BA2046" s="310"/>
      <c r="BB2046" s="310"/>
      <c r="BC2046" s="418"/>
      <c r="BD2046" s="418"/>
      <c r="BE2046" s="419"/>
      <c r="BF2046" s="419"/>
      <c r="BG2046" s="418"/>
      <c r="BH2046" s="418"/>
      <c r="BI2046" s="418"/>
      <c r="BJ2046" s="418"/>
      <c r="BK2046" s="418"/>
      <c r="BL2046" s="418"/>
      <c r="BM2046" s="192"/>
      <c r="BN2046" s="418"/>
      <c r="BO2046" s="418"/>
      <c r="BP2046" s="418"/>
      <c r="BQ2046" s="418"/>
      <c r="BR2046" s="418"/>
      <c r="BS2046" s="418"/>
      <c r="BT2046" s="418"/>
      <c r="BU2046" s="418"/>
      <c r="BV2046" s="418"/>
      <c r="BW2046" s="418"/>
      <c r="BX2046" s="418"/>
      <c r="BY2046" s="418"/>
      <c r="BZ2046" s="418"/>
      <c r="CA2046" s="418"/>
      <c r="CB2046" s="418"/>
      <c r="CC2046" s="418"/>
      <c r="CD2046" s="418"/>
      <c r="CE2046" s="418"/>
      <c r="CF2046" s="418"/>
      <c r="CG2046" s="418"/>
      <c r="CH2046" s="418"/>
    </row>
    <row r="2047" spans="1:86" s="1362" customFormat="1">
      <c r="A2047" s="537" t="s">
        <v>39</v>
      </c>
      <c r="B2047" s="537" t="s">
        <v>39</v>
      </c>
      <c r="C2047" s="537" t="s">
        <v>736</v>
      </c>
      <c r="D2047" s="537">
        <v>2016</v>
      </c>
      <c r="E2047" s="1357" t="s">
        <v>24</v>
      </c>
      <c r="F2047" s="537" t="s">
        <v>101</v>
      </c>
      <c r="G2047" s="537" t="s">
        <v>84</v>
      </c>
      <c r="H2047" s="1358" t="s">
        <v>1116</v>
      </c>
      <c r="I2047" s="537" t="s">
        <v>2797</v>
      </c>
      <c r="J2047" s="537" t="s">
        <v>1077</v>
      </c>
      <c r="K2047" s="369">
        <v>0</v>
      </c>
      <c r="L2047" s="369">
        <v>21</v>
      </c>
      <c r="M2047" s="369">
        <v>0</v>
      </c>
      <c r="N2047" s="1359">
        <f t="shared" si="31"/>
        <v>21</v>
      </c>
      <c r="O2047" s="1360"/>
      <c r="P2047" s="1361"/>
      <c r="Q2047" s="1361"/>
      <c r="R2047" s="1361"/>
      <c r="S2047" s="1361"/>
      <c r="T2047" s="1361"/>
      <c r="U2047" s="1361"/>
      <c r="V2047" s="1361"/>
      <c r="W2047" s="1361"/>
      <c r="X2047" s="1361"/>
      <c r="Y2047" s="1361"/>
      <c r="Z2047" s="1361"/>
      <c r="AA2047" s="1361"/>
      <c r="AB2047" s="1361"/>
      <c r="AC2047" s="1361"/>
      <c r="AD2047" s="1361"/>
      <c r="AE2047" s="1361"/>
      <c r="AF2047" s="1361"/>
      <c r="AG2047" s="1361"/>
      <c r="AH2047" s="1361"/>
      <c r="AI2047" s="1361"/>
      <c r="AJ2047" s="1361"/>
      <c r="AK2047" s="1361"/>
      <c r="AL2047" s="1361"/>
      <c r="AM2047" s="1361"/>
      <c r="AN2047" s="1361"/>
      <c r="AO2047" s="1361"/>
      <c r="AP2047" s="1361"/>
      <c r="AQ2047" s="1361"/>
      <c r="AR2047" s="1361"/>
      <c r="AS2047" s="1361"/>
      <c r="AT2047" s="1361"/>
      <c r="AU2047" s="1361"/>
      <c r="AV2047" s="1361"/>
      <c r="AW2047" s="1361"/>
      <c r="AX2047" s="1361"/>
      <c r="AY2047" s="1361"/>
      <c r="AZ2047" s="1361"/>
      <c r="BA2047" s="310"/>
      <c r="BB2047" s="310"/>
      <c r="BC2047" s="418"/>
      <c r="BD2047" s="418"/>
      <c r="BE2047" s="419"/>
      <c r="BF2047" s="419"/>
      <c r="BG2047" s="418"/>
      <c r="BH2047" s="418"/>
      <c r="BI2047" s="418"/>
      <c r="BJ2047" s="418"/>
      <c r="BK2047" s="418"/>
      <c r="BL2047" s="418"/>
      <c r="BM2047" s="192"/>
      <c r="BN2047" s="418"/>
      <c r="BO2047" s="418"/>
      <c r="BP2047" s="418"/>
      <c r="BQ2047" s="418"/>
      <c r="BR2047" s="418"/>
      <c r="BS2047" s="418"/>
      <c r="BT2047" s="418"/>
      <c r="BU2047" s="418"/>
      <c r="BV2047" s="418"/>
      <c r="BW2047" s="418"/>
      <c r="BX2047" s="418"/>
      <c r="BY2047" s="418"/>
      <c r="BZ2047" s="418"/>
      <c r="CA2047" s="418"/>
      <c r="CB2047" s="418"/>
      <c r="CC2047" s="418"/>
      <c r="CD2047" s="418"/>
      <c r="CE2047" s="418"/>
      <c r="CF2047" s="418"/>
      <c r="CG2047" s="418"/>
      <c r="CH2047" s="418"/>
    </row>
    <row r="2048" spans="1:86" s="1362" customFormat="1">
      <c r="A2048" s="537" t="s">
        <v>39</v>
      </c>
      <c r="B2048" s="537" t="s">
        <v>39</v>
      </c>
      <c r="C2048" s="537" t="s">
        <v>736</v>
      </c>
      <c r="D2048" s="537">
        <v>2016</v>
      </c>
      <c r="E2048" s="1357" t="s">
        <v>24</v>
      </c>
      <c r="F2048" s="537" t="s">
        <v>101</v>
      </c>
      <c r="G2048" s="537" t="s">
        <v>84</v>
      </c>
      <c r="H2048" s="1358" t="s">
        <v>1135</v>
      </c>
      <c r="I2048" s="1348" t="s">
        <v>2095</v>
      </c>
      <c r="J2048" s="537" t="s">
        <v>1077</v>
      </c>
      <c r="K2048" s="369">
        <v>0</v>
      </c>
      <c r="L2048" s="369">
        <v>275</v>
      </c>
      <c r="M2048" s="369">
        <v>0</v>
      </c>
      <c r="N2048" s="1359">
        <f t="shared" si="31"/>
        <v>275</v>
      </c>
      <c r="O2048" s="1360"/>
      <c r="P2048" s="1361"/>
      <c r="Q2048" s="1361"/>
      <c r="R2048" s="1361"/>
      <c r="S2048" s="1361"/>
      <c r="T2048" s="1361"/>
      <c r="U2048" s="1361"/>
      <c r="V2048" s="1361"/>
      <c r="W2048" s="1361"/>
      <c r="X2048" s="1361"/>
      <c r="Y2048" s="1361"/>
      <c r="Z2048" s="1361"/>
      <c r="AA2048" s="1361"/>
      <c r="AB2048" s="1361"/>
      <c r="AC2048" s="1361"/>
      <c r="AD2048" s="1361"/>
      <c r="AE2048" s="1361"/>
      <c r="AF2048" s="1361"/>
      <c r="AG2048" s="1361"/>
      <c r="AH2048" s="1361"/>
      <c r="AI2048" s="1361"/>
      <c r="AJ2048" s="1361"/>
      <c r="AK2048" s="1361"/>
      <c r="AL2048" s="1361"/>
      <c r="AM2048" s="1361"/>
      <c r="AN2048" s="1361"/>
      <c r="AO2048" s="1361"/>
      <c r="AP2048" s="1361"/>
      <c r="AQ2048" s="1361"/>
      <c r="AR2048" s="1361"/>
      <c r="AS2048" s="1361"/>
      <c r="AT2048" s="1361"/>
      <c r="AU2048" s="1361"/>
      <c r="AV2048" s="1361"/>
      <c r="AW2048" s="1361"/>
      <c r="AX2048" s="1361"/>
      <c r="AY2048" s="1361"/>
      <c r="AZ2048" s="1361"/>
      <c r="BA2048" s="310"/>
      <c r="BB2048" s="310"/>
      <c r="BC2048" s="418"/>
      <c r="BD2048" s="418"/>
      <c r="BE2048" s="419"/>
      <c r="BF2048" s="419"/>
      <c r="BG2048" s="418"/>
      <c r="BH2048" s="418"/>
      <c r="BI2048" s="418"/>
      <c r="BJ2048" s="418"/>
      <c r="BK2048" s="418"/>
      <c r="BL2048" s="418"/>
      <c r="BM2048" s="192"/>
      <c r="BN2048" s="418"/>
      <c r="BO2048" s="418"/>
      <c r="BP2048" s="418"/>
      <c r="BQ2048" s="418"/>
      <c r="BR2048" s="418"/>
      <c r="BS2048" s="418"/>
      <c r="BT2048" s="418"/>
      <c r="BU2048" s="418"/>
      <c r="BV2048" s="418"/>
      <c r="BW2048" s="418"/>
      <c r="BX2048" s="418"/>
      <c r="BY2048" s="418"/>
      <c r="BZ2048" s="418"/>
      <c r="CA2048" s="418"/>
      <c r="CB2048" s="418"/>
      <c r="CC2048" s="418"/>
      <c r="CD2048" s="418"/>
      <c r="CE2048" s="418"/>
      <c r="CF2048" s="418"/>
      <c r="CG2048" s="418"/>
      <c r="CH2048" s="418"/>
    </row>
    <row r="2049" spans="1:86" s="1362" customFormat="1">
      <c r="A2049" s="537" t="s">
        <v>39</v>
      </c>
      <c r="B2049" s="537" t="s">
        <v>39</v>
      </c>
      <c r="C2049" s="537" t="s">
        <v>736</v>
      </c>
      <c r="D2049" s="537">
        <v>2016</v>
      </c>
      <c r="E2049" s="1357" t="s">
        <v>24</v>
      </c>
      <c r="F2049" s="537" t="s">
        <v>101</v>
      </c>
      <c r="G2049" s="537" t="s">
        <v>84</v>
      </c>
      <c r="H2049" s="1358" t="s">
        <v>498</v>
      </c>
      <c r="I2049" s="537" t="s">
        <v>2797</v>
      </c>
      <c r="J2049" s="537" t="s">
        <v>1077</v>
      </c>
      <c r="K2049" s="369">
        <v>0</v>
      </c>
      <c r="L2049" s="369">
        <v>1</v>
      </c>
      <c r="M2049" s="369">
        <v>0</v>
      </c>
      <c r="N2049" s="1359">
        <f t="shared" si="31"/>
        <v>1</v>
      </c>
      <c r="O2049" s="1360"/>
      <c r="P2049" s="1361"/>
      <c r="Q2049" s="1361"/>
      <c r="R2049" s="1361"/>
      <c r="S2049" s="1361"/>
      <c r="T2049" s="1361"/>
      <c r="U2049" s="1361"/>
      <c r="V2049" s="1361"/>
      <c r="W2049" s="1361"/>
      <c r="X2049" s="1361"/>
      <c r="Y2049" s="1361"/>
      <c r="Z2049" s="1361"/>
      <c r="AA2049" s="1361"/>
      <c r="AB2049" s="1361"/>
      <c r="AC2049" s="1361"/>
      <c r="AD2049" s="1361"/>
      <c r="AE2049" s="1361"/>
      <c r="AF2049" s="1361"/>
      <c r="AG2049" s="1361"/>
      <c r="AH2049" s="1361"/>
      <c r="AI2049" s="1361"/>
      <c r="AJ2049" s="1361"/>
      <c r="AK2049" s="1361"/>
      <c r="AL2049" s="1361"/>
      <c r="AM2049" s="1361"/>
      <c r="AN2049" s="1361"/>
      <c r="AO2049" s="1361"/>
      <c r="AP2049" s="1361"/>
      <c r="AQ2049" s="1361"/>
      <c r="AR2049" s="1361"/>
      <c r="AS2049" s="1361"/>
      <c r="AT2049" s="1361"/>
      <c r="AU2049" s="1361"/>
      <c r="AV2049" s="1361"/>
      <c r="AW2049" s="1361"/>
      <c r="AX2049" s="1361"/>
      <c r="AY2049" s="1361"/>
      <c r="AZ2049" s="1361"/>
      <c r="BA2049" s="310"/>
      <c r="BB2049" s="310"/>
      <c r="BC2049" s="418"/>
      <c r="BD2049" s="418"/>
      <c r="BE2049" s="419"/>
      <c r="BF2049" s="419"/>
      <c r="BG2049" s="418"/>
      <c r="BH2049" s="418"/>
      <c r="BI2049" s="418"/>
      <c r="BJ2049" s="418"/>
      <c r="BK2049" s="418"/>
      <c r="BL2049" s="418"/>
      <c r="BM2049" s="192"/>
      <c r="BN2049" s="418"/>
      <c r="BO2049" s="418"/>
      <c r="BP2049" s="418"/>
      <c r="BQ2049" s="418"/>
      <c r="BR2049" s="418"/>
      <c r="BS2049" s="418"/>
      <c r="BT2049" s="418"/>
      <c r="BU2049" s="418"/>
      <c r="BV2049" s="418"/>
      <c r="BW2049" s="418"/>
      <c r="BX2049" s="418"/>
      <c r="BY2049" s="418"/>
      <c r="BZ2049" s="418"/>
      <c r="CA2049" s="418"/>
      <c r="CB2049" s="418"/>
      <c r="CC2049" s="418"/>
      <c r="CD2049" s="418"/>
      <c r="CE2049" s="418"/>
      <c r="CF2049" s="418"/>
      <c r="CG2049" s="418"/>
      <c r="CH2049" s="418"/>
    </row>
    <row r="2050" spans="1:86" s="1362" customFormat="1">
      <c r="A2050" s="537" t="s">
        <v>39</v>
      </c>
      <c r="B2050" s="537" t="s">
        <v>39</v>
      </c>
      <c r="C2050" s="537" t="s">
        <v>736</v>
      </c>
      <c r="D2050" s="537">
        <v>2016</v>
      </c>
      <c r="E2050" s="1357" t="s">
        <v>24</v>
      </c>
      <c r="F2050" s="537" t="s">
        <v>101</v>
      </c>
      <c r="G2050" s="537" t="s">
        <v>84</v>
      </c>
      <c r="H2050" s="1358" t="s">
        <v>499</v>
      </c>
      <c r="I2050" s="537" t="s">
        <v>1389</v>
      </c>
      <c r="J2050" s="537" t="s">
        <v>1077</v>
      </c>
      <c r="K2050" s="369">
        <v>0</v>
      </c>
      <c r="L2050" s="369">
        <v>176</v>
      </c>
      <c r="M2050" s="369">
        <v>0</v>
      </c>
      <c r="N2050" s="1359">
        <f t="shared" si="31"/>
        <v>176</v>
      </c>
      <c r="O2050" s="1360"/>
      <c r="P2050" s="1361"/>
      <c r="Q2050" s="1361"/>
      <c r="R2050" s="1361"/>
      <c r="S2050" s="1361"/>
      <c r="T2050" s="1361"/>
      <c r="U2050" s="1361"/>
      <c r="V2050" s="1361"/>
      <c r="W2050" s="1361"/>
      <c r="X2050" s="1361"/>
      <c r="Y2050" s="1361"/>
      <c r="Z2050" s="1361"/>
      <c r="AA2050" s="1361"/>
      <c r="AB2050" s="1361"/>
      <c r="AC2050" s="1361"/>
      <c r="AD2050" s="1361"/>
      <c r="AE2050" s="1361"/>
      <c r="AF2050" s="1361"/>
      <c r="AG2050" s="1361"/>
      <c r="AH2050" s="1361"/>
      <c r="AI2050" s="1361"/>
      <c r="AJ2050" s="1361"/>
      <c r="AK2050" s="1361"/>
      <c r="AL2050" s="1361"/>
      <c r="AM2050" s="1361"/>
      <c r="AN2050" s="1361"/>
      <c r="AO2050" s="1361"/>
      <c r="AP2050" s="1361"/>
      <c r="AQ2050" s="1361"/>
      <c r="AR2050" s="1361"/>
      <c r="AS2050" s="1361"/>
      <c r="AT2050" s="1361"/>
      <c r="AU2050" s="1361"/>
      <c r="AV2050" s="1361"/>
      <c r="AW2050" s="1361"/>
      <c r="AX2050" s="1361"/>
      <c r="AY2050" s="1361"/>
      <c r="AZ2050" s="1361"/>
      <c r="BA2050" s="310"/>
      <c r="BB2050" s="310"/>
      <c r="BC2050" s="418"/>
      <c r="BD2050" s="418"/>
      <c r="BE2050" s="419"/>
      <c r="BF2050" s="419"/>
      <c r="BG2050" s="418"/>
      <c r="BH2050" s="418"/>
      <c r="BI2050" s="418"/>
      <c r="BJ2050" s="418"/>
      <c r="BK2050" s="418"/>
      <c r="BL2050" s="418"/>
      <c r="BM2050" s="192"/>
      <c r="BN2050" s="418"/>
      <c r="BO2050" s="418"/>
      <c r="BP2050" s="418"/>
      <c r="BQ2050" s="418"/>
      <c r="BR2050" s="418"/>
      <c r="BS2050" s="418"/>
      <c r="BT2050" s="418"/>
      <c r="BU2050" s="418"/>
      <c r="BV2050" s="418"/>
      <c r="BW2050" s="418"/>
      <c r="BX2050" s="418"/>
      <c r="BY2050" s="418"/>
      <c r="BZ2050" s="418"/>
      <c r="CA2050" s="418"/>
      <c r="CB2050" s="418"/>
      <c r="CC2050" s="418"/>
      <c r="CD2050" s="418"/>
      <c r="CE2050" s="418"/>
      <c r="CF2050" s="418"/>
      <c r="CG2050" s="418"/>
      <c r="CH2050" s="418"/>
    </row>
    <row r="2051" spans="1:86" s="1362" customFormat="1">
      <c r="A2051" s="537" t="s">
        <v>39</v>
      </c>
      <c r="B2051" s="537" t="s">
        <v>39</v>
      </c>
      <c r="C2051" s="537" t="s">
        <v>736</v>
      </c>
      <c r="D2051" s="537">
        <v>2016</v>
      </c>
      <c r="E2051" s="1357" t="s">
        <v>24</v>
      </c>
      <c r="F2051" s="537" t="s">
        <v>101</v>
      </c>
      <c r="G2051" s="537" t="s">
        <v>84</v>
      </c>
      <c r="H2051" s="1358" t="s">
        <v>503</v>
      </c>
      <c r="I2051" s="1348" t="s">
        <v>2095</v>
      </c>
      <c r="J2051" s="537" t="s">
        <v>1077</v>
      </c>
      <c r="K2051" s="369">
        <v>0</v>
      </c>
      <c r="L2051" s="369">
        <v>37</v>
      </c>
      <c r="M2051" s="369">
        <v>0</v>
      </c>
      <c r="N2051" s="1359">
        <f t="shared" si="31"/>
        <v>37</v>
      </c>
      <c r="O2051" s="1360"/>
      <c r="P2051" s="1361"/>
      <c r="Q2051" s="1361"/>
      <c r="R2051" s="1361"/>
      <c r="S2051" s="1361"/>
      <c r="T2051" s="1361"/>
      <c r="U2051" s="1361"/>
      <c r="V2051" s="1361"/>
      <c r="W2051" s="1361"/>
      <c r="X2051" s="1361"/>
      <c r="Y2051" s="1361"/>
      <c r="Z2051" s="1361"/>
      <c r="AA2051" s="1361"/>
      <c r="AB2051" s="1361"/>
      <c r="AC2051" s="1361"/>
      <c r="AD2051" s="1361"/>
      <c r="AE2051" s="1361"/>
      <c r="AF2051" s="1361"/>
      <c r="AG2051" s="1361"/>
      <c r="AH2051" s="1361"/>
      <c r="AI2051" s="1361"/>
      <c r="AJ2051" s="1361"/>
      <c r="AK2051" s="1361"/>
      <c r="AL2051" s="1361"/>
      <c r="AM2051" s="1361"/>
      <c r="AN2051" s="1361"/>
      <c r="AO2051" s="1361"/>
      <c r="AP2051" s="1361"/>
      <c r="AQ2051" s="1361"/>
      <c r="AR2051" s="1361"/>
      <c r="AS2051" s="1361"/>
      <c r="AT2051" s="1361"/>
      <c r="AU2051" s="1361"/>
      <c r="AV2051" s="1361"/>
      <c r="AW2051" s="1361"/>
      <c r="AX2051" s="1361"/>
      <c r="AY2051" s="1361"/>
      <c r="AZ2051" s="1361"/>
      <c r="BA2051" s="310"/>
      <c r="BB2051" s="310"/>
      <c r="BC2051" s="418"/>
      <c r="BD2051" s="418"/>
      <c r="BE2051" s="419"/>
      <c r="BF2051" s="419"/>
      <c r="BG2051" s="418"/>
      <c r="BH2051" s="418"/>
      <c r="BI2051" s="418"/>
      <c r="BJ2051" s="418"/>
      <c r="BK2051" s="418"/>
      <c r="BL2051" s="418"/>
      <c r="BM2051" s="192"/>
      <c r="BN2051" s="418"/>
      <c r="BO2051" s="418"/>
      <c r="BP2051" s="418"/>
      <c r="BQ2051" s="418"/>
      <c r="BR2051" s="418"/>
      <c r="BS2051" s="418"/>
      <c r="BT2051" s="418"/>
      <c r="BU2051" s="418"/>
      <c r="BV2051" s="418"/>
      <c r="BW2051" s="418"/>
      <c r="BX2051" s="418"/>
      <c r="BY2051" s="418"/>
      <c r="BZ2051" s="418"/>
      <c r="CA2051" s="418"/>
      <c r="CB2051" s="418"/>
      <c r="CC2051" s="418"/>
      <c r="CD2051" s="418"/>
      <c r="CE2051" s="418"/>
      <c r="CF2051" s="418"/>
      <c r="CG2051" s="418"/>
      <c r="CH2051" s="418"/>
    </row>
    <row r="2052" spans="1:86" s="1362" customFormat="1">
      <c r="A2052" s="537" t="s">
        <v>39</v>
      </c>
      <c r="B2052" s="537" t="s">
        <v>39</v>
      </c>
      <c r="C2052" s="537" t="s">
        <v>736</v>
      </c>
      <c r="D2052" s="537">
        <v>2016</v>
      </c>
      <c r="E2052" s="1357" t="s">
        <v>24</v>
      </c>
      <c r="F2052" s="537" t="s">
        <v>101</v>
      </c>
      <c r="G2052" s="537" t="s">
        <v>84</v>
      </c>
      <c r="H2052" s="1358" t="s">
        <v>506</v>
      </c>
      <c r="I2052" s="537" t="s">
        <v>1389</v>
      </c>
      <c r="J2052" s="537" t="s">
        <v>1077</v>
      </c>
      <c r="K2052" s="369">
        <v>0</v>
      </c>
      <c r="L2052" s="369">
        <v>105</v>
      </c>
      <c r="M2052" s="369">
        <v>0</v>
      </c>
      <c r="N2052" s="1359">
        <f t="shared" si="31"/>
        <v>105</v>
      </c>
      <c r="O2052" s="1360"/>
      <c r="P2052" s="1361"/>
      <c r="Q2052" s="1361"/>
      <c r="R2052" s="1361"/>
      <c r="S2052" s="1361"/>
      <c r="T2052" s="1361"/>
      <c r="U2052" s="1361"/>
      <c r="V2052" s="1361"/>
      <c r="W2052" s="1361"/>
      <c r="X2052" s="1361"/>
      <c r="Y2052" s="1361"/>
      <c r="Z2052" s="1361"/>
      <c r="AA2052" s="1361"/>
      <c r="AB2052" s="1361"/>
      <c r="AC2052" s="1361"/>
      <c r="AD2052" s="1361"/>
      <c r="AE2052" s="1361"/>
      <c r="AF2052" s="1361"/>
      <c r="AG2052" s="1361"/>
      <c r="AH2052" s="1361"/>
      <c r="AI2052" s="1361"/>
      <c r="AJ2052" s="1361"/>
      <c r="AK2052" s="1361"/>
      <c r="AL2052" s="1361"/>
      <c r="AM2052" s="1361"/>
      <c r="AN2052" s="1361"/>
      <c r="AO2052" s="1361"/>
      <c r="AP2052" s="1361"/>
      <c r="AQ2052" s="1361"/>
      <c r="AR2052" s="1361"/>
      <c r="AS2052" s="1361"/>
      <c r="AT2052" s="1361"/>
      <c r="AU2052" s="1361"/>
      <c r="AV2052" s="1361"/>
      <c r="AW2052" s="1361"/>
      <c r="AX2052" s="1361"/>
      <c r="AY2052" s="1361"/>
      <c r="AZ2052" s="1361"/>
      <c r="BA2052" s="310"/>
      <c r="BB2052" s="310"/>
      <c r="BC2052" s="418"/>
      <c r="BD2052" s="418"/>
      <c r="BE2052" s="419"/>
      <c r="BF2052" s="419"/>
      <c r="BG2052" s="418"/>
      <c r="BH2052" s="418"/>
      <c r="BI2052" s="418"/>
      <c r="BJ2052" s="418"/>
      <c r="BK2052" s="418"/>
      <c r="BL2052" s="418"/>
      <c r="BM2052" s="192"/>
      <c r="BN2052" s="418"/>
      <c r="BO2052" s="418"/>
      <c r="BP2052" s="418"/>
      <c r="BQ2052" s="418"/>
      <c r="BR2052" s="418"/>
      <c r="BS2052" s="418"/>
      <c r="BT2052" s="418"/>
      <c r="BU2052" s="418"/>
      <c r="BV2052" s="418"/>
      <c r="BW2052" s="418"/>
      <c r="BX2052" s="418"/>
      <c r="BY2052" s="418"/>
      <c r="BZ2052" s="418"/>
      <c r="CA2052" s="418"/>
      <c r="CB2052" s="418"/>
      <c r="CC2052" s="418"/>
      <c r="CD2052" s="418"/>
      <c r="CE2052" s="418"/>
      <c r="CF2052" s="418"/>
      <c r="CG2052" s="418"/>
      <c r="CH2052" s="418"/>
    </row>
    <row r="2053" spans="1:86" s="1362" customFormat="1">
      <c r="A2053" s="537" t="s">
        <v>39</v>
      </c>
      <c r="B2053" s="537" t="s">
        <v>39</v>
      </c>
      <c r="C2053" s="537" t="s">
        <v>736</v>
      </c>
      <c r="D2053" s="537">
        <v>2016</v>
      </c>
      <c r="E2053" s="1357" t="s">
        <v>24</v>
      </c>
      <c r="F2053" s="537" t="s">
        <v>101</v>
      </c>
      <c r="G2053" s="537" t="s">
        <v>84</v>
      </c>
      <c r="H2053" s="1358" t="s">
        <v>509</v>
      </c>
      <c r="I2053" s="537" t="s">
        <v>2797</v>
      </c>
      <c r="J2053" s="537" t="s">
        <v>1077</v>
      </c>
      <c r="K2053" s="369">
        <v>0</v>
      </c>
      <c r="L2053" s="369">
        <v>482</v>
      </c>
      <c r="M2053" s="369">
        <v>0</v>
      </c>
      <c r="N2053" s="1359">
        <f t="shared" si="31"/>
        <v>482</v>
      </c>
      <c r="O2053" s="1360"/>
      <c r="P2053" s="1361"/>
      <c r="Q2053" s="1361"/>
      <c r="R2053" s="1361"/>
      <c r="S2053" s="1361"/>
      <c r="T2053" s="1361"/>
      <c r="U2053" s="1361"/>
      <c r="V2053" s="1361"/>
      <c r="W2053" s="1361"/>
      <c r="X2053" s="1361"/>
      <c r="Y2053" s="1361"/>
      <c r="Z2053" s="1361"/>
      <c r="AA2053" s="1361"/>
      <c r="AB2053" s="1361"/>
      <c r="AC2053" s="1361"/>
      <c r="AD2053" s="1361"/>
      <c r="AE2053" s="1361"/>
      <c r="AF2053" s="1361"/>
      <c r="AG2053" s="1361"/>
      <c r="AH2053" s="1361"/>
      <c r="AI2053" s="1361"/>
      <c r="AJ2053" s="1361"/>
      <c r="AK2053" s="1361"/>
      <c r="AL2053" s="1361"/>
      <c r="AM2053" s="1361"/>
      <c r="AN2053" s="1361"/>
      <c r="AO2053" s="1361"/>
      <c r="AP2053" s="1361"/>
      <c r="AQ2053" s="1361"/>
      <c r="AR2053" s="1361"/>
      <c r="AS2053" s="1361"/>
      <c r="AT2053" s="1361"/>
      <c r="AU2053" s="1361"/>
      <c r="AV2053" s="1361"/>
      <c r="AW2053" s="1361"/>
      <c r="AX2053" s="1361"/>
      <c r="AY2053" s="1361"/>
      <c r="AZ2053" s="1361"/>
      <c r="BA2053" s="310"/>
      <c r="BB2053" s="310"/>
      <c r="BC2053" s="418"/>
      <c r="BD2053" s="418"/>
      <c r="BE2053" s="419"/>
      <c r="BF2053" s="419"/>
      <c r="BG2053" s="418"/>
      <c r="BH2053" s="418"/>
      <c r="BI2053" s="418"/>
      <c r="BJ2053" s="418"/>
      <c r="BK2053" s="418"/>
      <c r="BL2053" s="418"/>
      <c r="BM2053" s="192"/>
      <c r="BN2053" s="418"/>
      <c r="BO2053" s="418"/>
      <c r="BP2053" s="418"/>
      <c r="BQ2053" s="418"/>
      <c r="BR2053" s="418"/>
      <c r="BS2053" s="418"/>
      <c r="BT2053" s="418"/>
      <c r="BU2053" s="418"/>
      <c r="BV2053" s="418"/>
      <c r="BW2053" s="418"/>
      <c r="BX2053" s="418"/>
      <c r="BY2053" s="418"/>
      <c r="BZ2053" s="418"/>
      <c r="CA2053" s="418"/>
      <c r="CB2053" s="418"/>
      <c r="CC2053" s="418"/>
      <c r="CD2053" s="418"/>
      <c r="CE2053" s="418"/>
      <c r="CF2053" s="418"/>
      <c r="CG2053" s="418"/>
      <c r="CH2053" s="418"/>
    </row>
    <row r="2054" spans="1:86" s="1362" customFormat="1">
      <c r="A2054" s="537" t="s">
        <v>39</v>
      </c>
      <c r="B2054" s="537" t="s">
        <v>39</v>
      </c>
      <c r="C2054" s="537" t="s">
        <v>736</v>
      </c>
      <c r="D2054" s="537">
        <v>2016</v>
      </c>
      <c r="E2054" s="1357" t="s">
        <v>24</v>
      </c>
      <c r="F2054" s="537" t="s">
        <v>101</v>
      </c>
      <c r="G2054" s="537" t="s">
        <v>84</v>
      </c>
      <c r="H2054" s="1358" t="s">
        <v>1136</v>
      </c>
      <c r="I2054" s="1348" t="s">
        <v>2095</v>
      </c>
      <c r="J2054" s="537" t="s">
        <v>1077</v>
      </c>
      <c r="K2054" s="369">
        <v>0</v>
      </c>
      <c r="L2054" s="369">
        <v>430</v>
      </c>
      <c r="M2054" s="369">
        <v>0</v>
      </c>
      <c r="N2054" s="1359">
        <f t="shared" ref="N2054:N2117" si="32">K2054+L2054+M2054</f>
        <v>430</v>
      </c>
      <c r="O2054" s="1360"/>
      <c r="P2054" s="1361"/>
      <c r="Q2054" s="1361"/>
      <c r="R2054" s="1361"/>
      <c r="S2054" s="1361"/>
      <c r="T2054" s="1361"/>
      <c r="U2054" s="1361"/>
      <c r="V2054" s="1361"/>
      <c r="W2054" s="1361"/>
      <c r="X2054" s="1361"/>
      <c r="Y2054" s="1361"/>
      <c r="Z2054" s="1361"/>
      <c r="AA2054" s="1361"/>
      <c r="AB2054" s="1361"/>
      <c r="AC2054" s="1361"/>
      <c r="AD2054" s="1361"/>
      <c r="AE2054" s="1361"/>
      <c r="AF2054" s="1361"/>
      <c r="AG2054" s="1361"/>
      <c r="AH2054" s="1361"/>
      <c r="AI2054" s="1361"/>
      <c r="AJ2054" s="1361"/>
      <c r="AK2054" s="1361"/>
      <c r="AL2054" s="1361"/>
      <c r="AM2054" s="1361"/>
      <c r="AN2054" s="1361"/>
      <c r="AO2054" s="1361"/>
      <c r="AP2054" s="1361"/>
      <c r="AQ2054" s="1361"/>
      <c r="AR2054" s="1361"/>
      <c r="AS2054" s="1361"/>
      <c r="AT2054" s="1361"/>
      <c r="AU2054" s="1361"/>
      <c r="AV2054" s="1361"/>
      <c r="AW2054" s="1361"/>
      <c r="AX2054" s="1361"/>
      <c r="AY2054" s="1361"/>
      <c r="AZ2054" s="1361"/>
      <c r="BA2054" s="310"/>
      <c r="BB2054" s="310"/>
      <c r="BC2054" s="418"/>
      <c r="BD2054" s="418"/>
      <c r="BE2054" s="419"/>
      <c r="BF2054" s="419"/>
      <c r="BG2054" s="418"/>
      <c r="BH2054" s="418"/>
      <c r="BI2054" s="418"/>
      <c r="BJ2054" s="418"/>
      <c r="BK2054" s="418"/>
      <c r="BL2054" s="418"/>
      <c r="BM2054" s="192"/>
      <c r="BN2054" s="418"/>
      <c r="BO2054" s="418"/>
      <c r="BP2054" s="418"/>
      <c r="BQ2054" s="418"/>
      <c r="BR2054" s="418"/>
      <c r="BS2054" s="418"/>
      <c r="BT2054" s="418"/>
      <c r="BU2054" s="418"/>
      <c r="BV2054" s="418"/>
      <c r="BW2054" s="418"/>
      <c r="BX2054" s="418"/>
      <c r="BY2054" s="418"/>
      <c r="BZ2054" s="418"/>
      <c r="CA2054" s="418"/>
      <c r="CB2054" s="418"/>
      <c r="CC2054" s="418"/>
      <c r="CD2054" s="418"/>
      <c r="CE2054" s="418"/>
      <c r="CF2054" s="418"/>
      <c r="CG2054" s="418"/>
      <c r="CH2054" s="418"/>
    </row>
    <row r="2055" spans="1:86" s="1362" customFormat="1">
      <c r="A2055" s="537" t="s">
        <v>39</v>
      </c>
      <c r="B2055" s="537" t="s">
        <v>39</v>
      </c>
      <c r="C2055" s="537" t="s">
        <v>736</v>
      </c>
      <c r="D2055" s="537">
        <v>2016</v>
      </c>
      <c r="E2055" s="1357" t="s">
        <v>24</v>
      </c>
      <c r="F2055" s="537" t="s">
        <v>101</v>
      </c>
      <c r="G2055" s="537" t="s">
        <v>84</v>
      </c>
      <c r="H2055" s="1358" t="s">
        <v>520</v>
      </c>
      <c r="I2055" s="537" t="s">
        <v>2797</v>
      </c>
      <c r="J2055" s="537" t="s">
        <v>1077</v>
      </c>
      <c r="K2055" s="369">
        <v>0</v>
      </c>
      <c r="L2055" s="369">
        <v>849</v>
      </c>
      <c r="M2055" s="369">
        <v>0</v>
      </c>
      <c r="N2055" s="1359">
        <f t="shared" si="32"/>
        <v>849</v>
      </c>
      <c r="O2055" s="1360"/>
      <c r="P2055" s="1361"/>
      <c r="Q2055" s="1361"/>
      <c r="R2055" s="1361"/>
      <c r="S2055" s="1361"/>
      <c r="T2055" s="1361"/>
      <c r="U2055" s="1361"/>
      <c r="V2055" s="1361"/>
      <c r="W2055" s="1361"/>
      <c r="X2055" s="1361"/>
      <c r="Y2055" s="1361"/>
      <c r="Z2055" s="1361"/>
      <c r="AA2055" s="1361"/>
      <c r="AB2055" s="1361"/>
      <c r="AC2055" s="1361"/>
      <c r="AD2055" s="1361"/>
      <c r="AE2055" s="1361"/>
      <c r="AF2055" s="1361"/>
      <c r="AG2055" s="1361"/>
      <c r="AH2055" s="1361"/>
      <c r="AI2055" s="1361"/>
      <c r="AJ2055" s="1361"/>
      <c r="AK2055" s="1361"/>
      <c r="AL2055" s="1361"/>
      <c r="AM2055" s="1361"/>
      <c r="AN2055" s="1361"/>
      <c r="AO2055" s="1361"/>
      <c r="AP2055" s="1361"/>
      <c r="AQ2055" s="1361"/>
      <c r="AR2055" s="1361"/>
      <c r="AS2055" s="1361"/>
      <c r="AT2055" s="1361"/>
      <c r="AU2055" s="1361"/>
      <c r="AV2055" s="1361"/>
      <c r="AW2055" s="1361"/>
      <c r="AX2055" s="1361"/>
      <c r="AY2055" s="1361"/>
      <c r="AZ2055" s="1361"/>
      <c r="BA2055" s="310"/>
      <c r="BB2055" s="310"/>
      <c r="BC2055" s="418"/>
      <c r="BD2055" s="418"/>
      <c r="BE2055" s="419"/>
      <c r="BF2055" s="419"/>
      <c r="BG2055" s="418"/>
      <c r="BH2055" s="418"/>
      <c r="BI2055" s="418"/>
      <c r="BJ2055" s="418"/>
      <c r="BK2055" s="418"/>
      <c r="BL2055" s="418"/>
      <c r="BM2055" s="192"/>
      <c r="BN2055" s="418"/>
      <c r="BO2055" s="418"/>
      <c r="BP2055" s="418"/>
      <c r="BQ2055" s="418"/>
      <c r="BR2055" s="418"/>
      <c r="BS2055" s="418"/>
      <c r="BT2055" s="418"/>
      <c r="BU2055" s="418"/>
      <c r="BV2055" s="418"/>
      <c r="BW2055" s="418"/>
      <c r="BX2055" s="418"/>
      <c r="BY2055" s="418"/>
      <c r="BZ2055" s="418"/>
      <c r="CA2055" s="418"/>
      <c r="CB2055" s="418"/>
      <c r="CC2055" s="418"/>
      <c r="CD2055" s="418"/>
      <c r="CE2055" s="418"/>
      <c r="CF2055" s="418"/>
      <c r="CG2055" s="418"/>
      <c r="CH2055" s="418"/>
    </row>
    <row r="2056" spans="1:86" s="1362" customFormat="1">
      <c r="A2056" s="537" t="s">
        <v>39</v>
      </c>
      <c r="B2056" s="537" t="s">
        <v>39</v>
      </c>
      <c r="C2056" s="537" t="s">
        <v>736</v>
      </c>
      <c r="D2056" s="537">
        <v>2016</v>
      </c>
      <c r="E2056" s="1357" t="s">
        <v>24</v>
      </c>
      <c r="F2056" s="537" t="s">
        <v>101</v>
      </c>
      <c r="G2056" s="537" t="s">
        <v>84</v>
      </c>
      <c r="H2056" s="1358" t="s">
        <v>521</v>
      </c>
      <c r="I2056" s="537" t="s">
        <v>2797</v>
      </c>
      <c r="J2056" s="537" t="s">
        <v>1077</v>
      </c>
      <c r="K2056" s="369">
        <v>0</v>
      </c>
      <c r="L2056" s="369">
        <v>1</v>
      </c>
      <c r="M2056" s="369">
        <v>0</v>
      </c>
      <c r="N2056" s="1359">
        <f t="shared" si="32"/>
        <v>1</v>
      </c>
      <c r="O2056" s="1360"/>
      <c r="P2056" s="1361"/>
      <c r="Q2056" s="1361"/>
      <c r="R2056" s="1361"/>
      <c r="S2056" s="1361"/>
      <c r="T2056" s="1361"/>
      <c r="U2056" s="1361"/>
      <c r="V2056" s="1361"/>
      <c r="W2056" s="1361"/>
      <c r="X2056" s="1361"/>
      <c r="Y2056" s="1361"/>
      <c r="Z2056" s="1361"/>
      <c r="AA2056" s="1361"/>
      <c r="AB2056" s="1361"/>
      <c r="AC2056" s="1361"/>
      <c r="AD2056" s="1361"/>
      <c r="AE2056" s="1361"/>
      <c r="AF2056" s="1361"/>
      <c r="AG2056" s="1361"/>
      <c r="AH2056" s="1361"/>
      <c r="AI2056" s="1361"/>
      <c r="AJ2056" s="1361"/>
      <c r="AK2056" s="1361"/>
      <c r="AL2056" s="1361"/>
      <c r="AM2056" s="1361"/>
      <c r="AN2056" s="1361"/>
      <c r="AO2056" s="1361"/>
      <c r="AP2056" s="1361"/>
      <c r="AQ2056" s="1361"/>
      <c r="AR2056" s="1361"/>
      <c r="AS2056" s="1361"/>
      <c r="AT2056" s="1361"/>
      <c r="AU2056" s="1361"/>
      <c r="AV2056" s="1361"/>
      <c r="AW2056" s="1361"/>
      <c r="AX2056" s="1361"/>
      <c r="AY2056" s="1361"/>
      <c r="AZ2056" s="1361"/>
      <c r="BA2056" s="310"/>
      <c r="BB2056" s="310"/>
      <c r="BC2056" s="418"/>
      <c r="BD2056" s="418"/>
      <c r="BE2056" s="419"/>
      <c r="BF2056" s="419"/>
      <c r="BG2056" s="418"/>
      <c r="BH2056" s="418"/>
      <c r="BI2056" s="418"/>
      <c r="BJ2056" s="418"/>
      <c r="BK2056" s="418"/>
      <c r="BL2056" s="418"/>
      <c r="BM2056" s="192"/>
      <c r="BN2056" s="418"/>
      <c r="BO2056" s="418"/>
      <c r="BP2056" s="418"/>
      <c r="BQ2056" s="418"/>
      <c r="BR2056" s="418"/>
      <c r="BS2056" s="418"/>
      <c r="BT2056" s="418"/>
      <c r="BU2056" s="418"/>
      <c r="BV2056" s="418"/>
      <c r="BW2056" s="418"/>
      <c r="BX2056" s="418"/>
      <c r="BY2056" s="418"/>
      <c r="BZ2056" s="418"/>
      <c r="CA2056" s="418"/>
      <c r="CB2056" s="418"/>
      <c r="CC2056" s="418"/>
      <c r="CD2056" s="418"/>
      <c r="CE2056" s="418"/>
      <c r="CF2056" s="418"/>
      <c r="CG2056" s="418"/>
      <c r="CH2056" s="418"/>
    </row>
    <row r="2057" spans="1:86" s="1362" customFormat="1">
      <c r="A2057" s="537" t="s">
        <v>39</v>
      </c>
      <c r="B2057" s="537" t="s">
        <v>39</v>
      </c>
      <c r="C2057" s="537" t="s">
        <v>736</v>
      </c>
      <c r="D2057" s="537">
        <v>2016</v>
      </c>
      <c r="E2057" s="1357" t="s">
        <v>24</v>
      </c>
      <c r="F2057" s="537" t="s">
        <v>101</v>
      </c>
      <c r="G2057" s="537" t="s">
        <v>84</v>
      </c>
      <c r="H2057" s="1358" t="s">
        <v>1157</v>
      </c>
      <c r="I2057" s="537" t="s">
        <v>2797</v>
      </c>
      <c r="J2057" s="537" t="s">
        <v>1077</v>
      </c>
      <c r="K2057" s="369">
        <v>0</v>
      </c>
      <c r="L2057" s="369">
        <v>79</v>
      </c>
      <c r="M2057" s="369">
        <v>0</v>
      </c>
      <c r="N2057" s="1359">
        <f t="shared" si="32"/>
        <v>79</v>
      </c>
      <c r="O2057" s="1360"/>
      <c r="P2057" s="1361"/>
      <c r="Q2057" s="1361"/>
      <c r="R2057" s="1361"/>
      <c r="S2057" s="1361"/>
      <c r="T2057" s="1361"/>
      <c r="U2057" s="1361"/>
      <c r="V2057" s="1361"/>
      <c r="W2057" s="1361"/>
      <c r="X2057" s="1361"/>
      <c r="Y2057" s="1361"/>
      <c r="Z2057" s="1361"/>
      <c r="AA2057" s="1361"/>
      <c r="AB2057" s="1361"/>
      <c r="AC2057" s="1361"/>
      <c r="AD2057" s="1361"/>
      <c r="AE2057" s="1361"/>
      <c r="AF2057" s="1361"/>
      <c r="AG2057" s="1361"/>
      <c r="AH2057" s="1361"/>
      <c r="AI2057" s="1361"/>
      <c r="AJ2057" s="1361"/>
      <c r="AK2057" s="1361"/>
      <c r="AL2057" s="1361"/>
      <c r="AM2057" s="1361"/>
      <c r="AN2057" s="1361"/>
      <c r="AO2057" s="1361"/>
      <c r="AP2057" s="1361"/>
      <c r="AQ2057" s="1361"/>
      <c r="AR2057" s="1361"/>
      <c r="AS2057" s="1361"/>
      <c r="AT2057" s="1361"/>
      <c r="AU2057" s="1361"/>
      <c r="AV2057" s="1361"/>
      <c r="AW2057" s="1361"/>
      <c r="AX2057" s="1361"/>
      <c r="AY2057" s="1361"/>
      <c r="AZ2057" s="1361"/>
      <c r="BA2057" s="310"/>
      <c r="BB2057" s="310"/>
      <c r="BC2057" s="418"/>
      <c r="BD2057" s="418"/>
      <c r="BE2057" s="419"/>
      <c r="BF2057" s="419"/>
      <c r="BG2057" s="418"/>
      <c r="BH2057" s="418"/>
      <c r="BI2057" s="418"/>
      <c r="BJ2057" s="418"/>
      <c r="BK2057" s="418"/>
      <c r="BL2057" s="418"/>
      <c r="BM2057" s="192"/>
      <c r="BN2057" s="418"/>
      <c r="BO2057" s="418"/>
      <c r="BP2057" s="418"/>
      <c r="BQ2057" s="418"/>
      <c r="BR2057" s="418"/>
      <c r="BS2057" s="418"/>
      <c r="BT2057" s="418"/>
      <c r="BU2057" s="418"/>
      <c r="BV2057" s="418"/>
      <c r="BW2057" s="418"/>
      <c r="BX2057" s="418"/>
      <c r="BY2057" s="418"/>
      <c r="BZ2057" s="418"/>
      <c r="CA2057" s="418"/>
      <c r="CB2057" s="418"/>
      <c r="CC2057" s="418"/>
      <c r="CD2057" s="418"/>
      <c r="CE2057" s="418"/>
      <c r="CF2057" s="418"/>
      <c r="CG2057" s="418"/>
      <c r="CH2057" s="418"/>
    </row>
    <row r="2058" spans="1:86" s="1362" customFormat="1">
      <c r="A2058" s="537" t="s">
        <v>39</v>
      </c>
      <c r="B2058" s="537" t="s">
        <v>39</v>
      </c>
      <c r="C2058" s="537" t="s">
        <v>736</v>
      </c>
      <c r="D2058" s="537">
        <v>2016</v>
      </c>
      <c r="E2058" s="1357" t="s">
        <v>24</v>
      </c>
      <c r="F2058" s="537" t="s">
        <v>101</v>
      </c>
      <c r="G2058" s="537" t="s">
        <v>84</v>
      </c>
      <c r="H2058" s="1358" t="s">
        <v>1396</v>
      </c>
      <c r="I2058" s="537" t="s">
        <v>2797</v>
      </c>
      <c r="J2058" s="537" t="s">
        <v>1077</v>
      </c>
      <c r="K2058" s="369">
        <v>0</v>
      </c>
      <c r="L2058" s="369">
        <v>32</v>
      </c>
      <c r="M2058" s="369">
        <v>0</v>
      </c>
      <c r="N2058" s="1359">
        <f t="shared" si="32"/>
        <v>32</v>
      </c>
      <c r="O2058" s="1360"/>
      <c r="P2058" s="1361"/>
      <c r="Q2058" s="1361"/>
      <c r="R2058" s="1361"/>
      <c r="S2058" s="1361"/>
      <c r="T2058" s="1361"/>
      <c r="U2058" s="1361"/>
      <c r="V2058" s="1361"/>
      <c r="W2058" s="1361"/>
      <c r="X2058" s="1361"/>
      <c r="Y2058" s="1361"/>
      <c r="Z2058" s="1361"/>
      <c r="AA2058" s="1361"/>
      <c r="AB2058" s="1361"/>
      <c r="AC2058" s="1361"/>
      <c r="AD2058" s="1361"/>
      <c r="AE2058" s="1361"/>
      <c r="AF2058" s="1361"/>
      <c r="AG2058" s="1361"/>
      <c r="AH2058" s="1361"/>
      <c r="AI2058" s="1361"/>
      <c r="AJ2058" s="1361"/>
      <c r="AK2058" s="1361"/>
      <c r="AL2058" s="1361"/>
      <c r="AM2058" s="1361"/>
      <c r="AN2058" s="1361"/>
      <c r="AO2058" s="1361"/>
      <c r="AP2058" s="1361"/>
      <c r="AQ2058" s="1361"/>
      <c r="AR2058" s="1361"/>
      <c r="AS2058" s="1361"/>
      <c r="AT2058" s="1361"/>
      <c r="AU2058" s="1361"/>
      <c r="AV2058" s="1361"/>
      <c r="AW2058" s="1361"/>
      <c r="AX2058" s="1361"/>
      <c r="AY2058" s="1361"/>
      <c r="AZ2058" s="1361"/>
      <c r="BA2058" s="310"/>
      <c r="BB2058" s="310"/>
      <c r="BC2058" s="418"/>
      <c r="BD2058" s="418"/>
      <c r="BE2058" s="419"/>
      <c r="BF2058" s="419"/>
      <c r="BG2058" s="418"/>
      <c r="BH2058" s="418"/>
      <c r="BI2058" s="418"/>
      <c r="BJ2058" s="418"/>
      <c r="BK2058" s="418"/>
      <c r="BL2058" s="418"/>
      <c r="BM2058" s="192"/>
      <c r="BN2058" s="418"/>
      <c r="BO2058" s="418"/>
      <c r="BP2058" s="418"/>
      <c r="BQ2058" s="418"/>
      <c r="BR2058" s="418"/>
      <c r="BS2058" s="418"/>
      <c r="BT2058" s="418"/>
      <c r="BU2058" s="418"/>
      <c r="BV2058" s="418"/>
      <c r="BW2058" s="418"/>
      <c r="BX2058" s="418"/>
      <c r="BY2058" s="418"/>
      <c r="BZ2058" s="418"/>
      <c r="CA2058" s="418"/>
      <c r="CB2058" s="418"/>
      <c r="CC2058" s="418"/>
      <c r="CD2058" s="418"/>
      <c r="CE2058" s="418"/>
      <c r="CF2058" s="418"/>
      <c r="CG2058" s="418"/>
      <c r="CH2058" s="418"/>
    </row>
    <row r="2059" spans="1:86" s="1362" customFormat="1">
      <c r="A2059" s="537" t="s">
        <v>39</v>
      </c>
      <c r="B2059" s="537" t="s">
        <v>39</v>
      </c>
      <c r="C2059" s="537" t="s">
        <v>736</v>
      </c>
      <c r="D2059" s="537">
        <v>2016</v>
      </c>
      <c r="E2059" s="1357" t="s">
        <v>24</v>
      </c>
      <c r="F2059" s="537" t="s">
        <v>101</v>
      </c>
      <c r="G2059" s="537" t="s">
        <v>84</v>
      </c>
      <c r="H2059" s="1358" t="s">
        <v>527</v>
      </c>
      <c r="I2059" s="1348" t="s">
        <v>2095</v>
      </c>
      <c r="J2059" s="537" t="s">
        <v>1077</v>
      </c>
      <c r="K2059" s="369">
        <v>0</v>
      </c>
      <c r="L2059" s="369">
        <v>91</v>
      </c>
      <c r="M2059" s="369">
        <v>0</v>
      </c>
      <c r="N2059" s="1359">
        <f t="shared" si="32"/>
        <v>91</v>
      </c>
      <c r="O2059" s="1360"/>
      <c r="P2059" s="1361"/>
      <c r="Q2059" s="1361"/>
      <c r="R2059" s="1361"/>
      <c r="S2059" s="1361"/>
      <c r="T2059" s="1361"/>
      <c r="U2059" s="1361"/>
      <c r="V2059" s="1361"/>
      <c r="W2059" s="1361"/>
      <c r="X2059" s="1361"/>
      <c r="Y2059" s="1361"/>
      <c r="Z2059" s="1361"/>
      <c r="AA2059" s="1361"/>
      <c r="AB2059" s="1361"/>
      <c r="AC2059" s="1361"/>
      <c r="AD2059" s="1361"/>
      <c r="AE2059" s="1361"/>
      <c r="AF2059" s="1361"/>
      <c r="AG2059" s="1361"/>
      <c r="AH2059" s="1361"/>
      <c r="AI2059" s="1361"/>
      <c r="AJ2059" s="1361"/>
      <c r="AK2059" s="1361"/>
      <c r="AL2059" s="1361"/>
      <c r="AM2059" s="1361"/>
      <c r="AN2059" s="1361"/>
      <c r="AO2059" s="1361"/>
      <c r="AP2059" s="1361"/>
      <c r="AQ2059" s="1361"/>
      <c r="AR2059" s="1361"/>
      <c r="AS2059" s="1361"/>
      <c r="AT2059" s="1361"/>
      <c r="AU2059" s="1361"/>
      <c r="AV2059" s="1361"/>
      <c r="AW2059" s="1361"/>
      <c r="AX2059" s="1361"/>
      <c r="AY2059" s="1361"/>
      <c r="AZ2059" s="1361"/>
      <c r="BA2059" s="310"/>
      <c r="BB2059" s="310"/>
      <c r="BC2059" s="418"/>
      <c r="BD2059" s="418"/>
      <c r="BE2059" s="419"/>
      <c r="BF2059" s="419"/>
      <c r="BG2059" s="418"/>
      <c r="BH2059" s="418"/>
      <c r="BI2059" s="418"/>
      <c r="BJ2059" s="418"/>
      <c r="BK2059" s="418"/>
      <c r="BL2059" s="418"/>
      <c r="BM2059" s="192"/>
      <c r="BN2059" s="418"/>
      <c r="BO2059" s="418"/>
      <c r="BP2059" s="418"/>
      <c r="BQ2059" s="418"/>
      <c r="BR2059" s="418"/>
      <c r="BS2059" s="418"/>
      <c r="BT2059" s="418"/>
      <c r="BU2059" s="418"/>
      <c r="BV2059" s="418"/>
      <c r="BW2059" s="418"/>
      <c r="BX2059" s="418"/>
      <c r="BY2059" s="418"/>
      <c r="BZ2059" s="418"/>
      <c r="CA2059" s="418"/>
      <c r="CB2059" s="418"/>
      <c r="CC2059" s="418"/>
      <c r="CD2059" s="418"/>
      <c r="CE2059" s="418"/>
      <c r="CF2059" s="418"/>
      <c r="CG2059" s="418"/>
      <c r="CH2059" s="418"/>
    </row>
    <row r="2060" spans="1:86" s="1362" customFormat="1">
      <c r="A2060" s="537" t="s">
        <v>39</v>
      </c>
      <c r="B2060" s="537" t="s">
        <v>39</v>
      </c>
      <c r="C2060" s="537" t="s">
        <v>736</v>
      </c>
      <c r="D2060" s="537">
        <v>2016</v>
      </c>
      <c r="E2060" s="1357" t="s">
        <v>24</v>
      </c>
      <c r="F2060" s="537" t="s">
        <v>101</v>
      </c>
      <c r="G2060" s="537" t="s">
        <v>84</v>
      </c>
      <c r="H2060" s="1358" t="s">
        <v>528</v>
      </c>
      <c r="I2060" s="1348" t="s">
        <v>2095</v>
      </c>
      <c r="J2060" s="537" t="s">
        <v>1077</v>
      </c>
      <c r="K2060" s="369">
        <v>0</v>
      </c>
      <c r="L2060" s="369">
        <v>22</v>
      </c>
      <c r="M2060" s="369">
        <v>0</v>
      </c>
      <c r="N2060" s="1359">
        <f t="shared" si="32"/>
        <v>22</v>
      </c>
      <c r="O2060" s="1360"/>
      <c r="P2060" s="1361"/>
      <c r="Q2060" s="1361"/>
      <c r="R2060" s="1361"/>
      <c r="S2060" s="1361"/>
      <c r="T2060" s="1361"/>
      <c r="U2060" s="1361"/>
      <c r="V2060" s="1361"/>
      <c r="W2060" s="1361"/>
      <c r="X2060" s="1361"/>
      <c r="Y2060" s="1361"/>
      <c r="Z2060" s="1361"/>
      <c r="AA2060" s="1361"/>
      <c r="AB2060" s="1361"/>
      <c r="AC2060" s="1361"/>
      <c r="AD2060" s="1361"/>
      <c r="AE2060" s="1361"/>
      <c r="AF2060" s="1361"/>
      <c r="AG2060" s="1361"/>
      <c r="AH2060" s="1361"/>
      <c r="AI2060" s="1361"/>
      <c r="AJ2060" s="1361"/>
      <c r="AK2060" s="1361"/>
      <c r="AL2060" s="1361"/>
      <c r="AM2060" s="1361"/>
      <c r="AN2060" s="1361"/>
      <c r="AO2060" s="1361"/>
      <c r="AP2060" s="1361"/>
      <c r="AQ2060" s="1361"/>
      <c r="AR2060" s="1361"/>
      <c r="AS2060" s="1361"/>
      <c r="AT2060" s="1361"/>
      <c r="AU2060" s="1361"/>
      <c r="AV2060" s="1361"/>
      <c r="AW2060" s="1361"/>
      <c r="AX2060" s="1361"/>
      <c r="AY2060" s="1361"/>
      <c r="AZ2060" s="1361"/>
      <c r="BA2060" s="310"/>
      <c r="BB2060" s="310"/>
      <c r="BC2060" s="418"/>
      <c r="BD2060" s="418"/>
      <c r="BE2060" s="419"/>
      <c r="BF2060" s="419"/>
      <c r="BG2060" s="418"/>
      <c r="BH2060" s="418"/>
      <c r="BI2060" s="418"/>
      <c r="BJ2060" s="418"/>
      <c r="BK2060" s="418"/>
      <c r="BL2060" s="418"/>
      <c r="BM2060" s="192"/>
      <c r="BN2060" s="418"/>
      <c r="BO2060" s="418"/>
      <c r="BP2060" s="418"/>
      <c r="BQ2060" s="418"/>
      <c r="BR2060" s="418"/>
      <c r="BS2060" s="418"/>
      <c r="BT2060" s="418"/>
      <c r="BU2060" s="418"/>
      <c r="BV2060" s="418"/>
      <c r="BW2060" s="418"/>
      <c r="BX2060" s="418"/>
      <c r="BY2060" s="418"/>
      <c r="BZ2060" s="418"/>
      <c r="CA2060" s="418"/>
      <c r="CB2060" s="418"/>
      <c r="CC2060" s="418"/>
      <c r="CD2060" s="418"/>
      <c r="CE2060" s="418"/>
      <c r="CF2060" s="418"/>
      <c r="CG2060" s="418"/>
      <c r="CH2060" s="418"/>
    </row>
    <row r="2061" spans="1:86" s="1362" customFormat="1">
      <c r="A2061" s="537" t="s">
        <v>39</v>
      </c>
      <c r="B2061" s="537" t="s">
        <v>39</v>
      </c>
      <c r="C2061" s="537" t="s">
        <v>736</v>
      </c>
      <c r="D2061" s="537">
        <v>2016</v>
      </c>
      <c r="E2061" s="1357" t="s">
        <v>24</v>
      </c>
      <c r="F2061" s="537" t="s">
        <v>101</v>
      </c>
      <c r="G2061" s="537" t="s">
        <v>84</v>
      </c>
      <c r="H2061" s="1358" t="s">
        <v>975</v>
      </c>
      <c r="I2061" s="1348" t="s">
        <v>2095</v>
      </c>
      <c r="J2061" s="537" t="s">
        <v>1077</v>
      </c>
      <c r="K2061" s="369">
        <v>0</v>
      </c>
      <c r="L2061" s="369">
        <v>393</v>
      </c>
      <c r="M2061" s="369">
        <v>0</v>
      </c>
      <c r="N2061" s="1359">
        <f t="shared" si="32"/>
        <v>393</v>
      </c>
      <c r="O2061" s="1360"/>
      <c r="P2061" s="1361"/>
      <c r="Q2061" s="1361"/>
      <c r="R2061" s="1361"/>
      <c r="S2061" s="1361"/>
      <c r="T2061" s="1361"/>
      <c r="U2061" s="1361"/>
      <c r="V2061" s="1361"/>
      <c r="W2061" s="1361"/>
      <c r="X2061" s="1361"/>
      <c r="Y2061" s="1361"/>
      <c r="Z2061" s="1361"/>
      <c r="AA2061" s="1361"/>
      <c r="AB2061" s="1361"/>
      <c r="AC2061" s="1361"/>
      <c r="AD2061" s="1361"/>
      <c r="AE2061" s="1361"/>
      <c r="AF2061" s="1361"/>
      <c r="AG2061" s="1361"/>
      <c r="AH2061" s="1361"/>
      <c r="AI2061" s="1361"/>
      <c r="AJ2061" s="1361"/>
      <c r="AK2061" s="1361"/>
      <c r="AL2061" s="1361"/>
      <c r="AM2061" s="1361"/>
      <c r="AN2061" s="1361"/>
      <c r="AO2061" s="1361"/>
      <c r="AP2061" s="1361"/>
      <c r="AQ2061" s="1361"/>
      <c r="AR2061" s="1361"/>
      <c r="AS2061" s="1361"/>
      <c r="AT2061" s="1361"/>
      <c r="AU2061" s="1361"/>
      <c r="AV2061" s="1361"/>
      <c r="AW2061" s="1361"/>
      <c r="AX2061" s="1361"/>
      <c r="AY2061" s="1361"/>
      <c r="AZ2061" s="1361"/>
      <c r="BA2061" s="310"/>
      <c r="BB2061" s="310"/>
      <c r="BC2061" s="418"/>
      <c r="BD2061" s="418"/>
      <c r="BE2061" s="419"/>
      <c r="BF2061" s="419"/>
      <c r="BG2061" s="418"/>
      <c r="BH2061" s="418"/>
      <c r="BI2061" s="418"/>
      <c r="BJ2061" s="418"/>
      <c r="BK2061" s="418"/>
      <c r="BL2061" s="418"/>
      <c r="BM2061" s="192"/>
      <c r="BN2061" s="418"/>
      <c r="BO2061" s="418"/>
      <c r="BP2061" s="418"/>
      <c r="BQ2061" s="418"/>
      <c r="BR2061" s="418"/>
      <c r="BS2061" s="418"/>
      <c r="BT2061" s="418"/>
      <c r="BU2061" s="418"/>
      <c r="BV2061" s="418"/>
      <c r="BW2061" s="418"/>
      <c r="BX2061" s="418"/>
      <c r="BY2061" s="418"/>
      <c r="BZ2061" s="418"/>
      <c r="CA2061" s="418"/>
      <c r="CB2061" s="418"/>
      <c r="CC2061" s="418"/>
      <c r="CD2061" s="418"/>
      <c r="CE2061" s="418"/>
      <c r="CF2061" s="418"/>
      <c r="CG2061" s="418"/>
      <c r="CH2061" s="418"/>
    </row>
    <row r="2062" spans="1:86" s="1362" customFormat="1">
      <c r="A2062" s="537" t="s">
        <v>39</v>
      </c>
      <c r="B2062" s="537" t="s">
        <v>39</v>
      </c>
      <c r="C2062" s="537" t="s">
        <v>736</v>
      </c>
      <c r="D2062" s="537">
        <v>2016</v>
      </c>
      <c r="E2062" s="1357" t="s">
        <v>24</v>
      </c>
      <c r="F2062" s="537" t="s">
        <v>101</v>
      </c>
      <c r="G2062" s="537" t="s">
        <v>84</v>
      </c>
      <c r="H2062" s="1358" t="s">
        <v>102</v>
      </c>
      <c r="I2062" s="537" t="s">
        <v>1389</v>
      </c>
      <c r="J2062" s="537" t="s">
        <v>1077</v>
      </c>
      <c r="K2062" s="369">
        <v>0</v>
      </c>
      <c r="L2062" s="369">
        <v>1398</v>
      </c>
      <c r="M2062" s="369">
        <v>0</v>
      </c>
      <c r="N2062" s="1359">
        <f t="shared" si="32"/>
        <v>1398</v>
      </c>
      <c r="O2062" s="1360"/>
      <c r="P2062" s="1361"/>
      <c r="Q2062" s="1361"/>
      <c r="R2062" s="1361"/>
      <c r="S2062" s="1361"/>
      <c r="T2062" s="1361"/>
      <c r="U2062" s="1361"/>
      <c r="V2062" s="1361"/>
      <c r="W2062" s="1361"/>
      <c r="X2062" s="1361"/>
      <c r="Y2062" s="1361"/>
      <c r="Z2062" s="1361"/>
      <c r="AA2062" s="1361"/>
      <c r="AB2062" s="1361"/>
      <c r="AC2062" s="1361"/>
      <c r="AD2062" s="1361"/>
      <c r="AE2062" s="1361"/>
      <c r="AF2062" s="1361"/>
      <c r="AG2062" s="1361"/>
      <c r="AH2062" s="1361"/>
      <c r="AI2062" s="1361"/>
      <c r="AJ2062" s="1361"/>
      <c r="AK2062" s="1361"/>
      <c r="AL2062" s="1361"/>
      <c r="AM2062" s="1361"/>
      <c r="AN2062" s="1361"/>
      <c r="AO2062" s="1361"/>
      <c r="AP2062" s="1361"/>
      <c r="AQ2062" s="1361"/>
      <c r="AR2062" s="1361"/>
      <c r="AS2062" s="1361"/>
      <c r="AT2062" s="1361"/>
      <c r="AU2062" s="1361"/>
      <c r="AV2062" s="1361"/>
      <c r="AW2062" s="1361"/>
      <c r="AX2062" s="1361"/>
      <c r="AY2062" s="1361"/>
      <c r="AZ2062" s="1361"/>
      <c r="BA2062" s="310"/>
      <c r="BB2062" s="310"/>
      <c r="BC2062" s="418"/>
      <c r="BD2062" s="418"/>
      <c r="BE2062" s="419"/>
      <c r="BF2062" s="419"/>
      <c r="BG2062" s="418"/>
      <c r="BH2062" s="418"/>
      <c r="BI2062" s="418"/>
      <c r="BJ2062" s="418"/>
      <c r="BK2062" s="418"/>
      <c r="BL2062" s="418"/>
      <c r="BM2062" s="192"/>
      <c r="BN2062" s="418"/>
      <c r="BO2062" s="418"/>
      <c r="BP2062" s="418"/>
      <c r="BQ2062" s="418"/>
      <c r="BR2062" s="418"/>
      <c r="BS2062" s="418"/>
      <c r="BT2062" s="418"/>
      <c r="BU2062" s="418"/>
      <c r="BV2062" s="418"/>
      <c r="BW2062" s="418"/>
      <c r="BX2062" s="418"/>
      <c r="BY2062" s="418"/>
      <c r="BZ2062" s="418"/>
      <c r="CA2062" s="418"/>
      <c r="CB2062" s="418"/>
      <c r="CC2062" s="418"/>
      <c r="CD2062" s="418"/>
      <c r="CE2062" s="418"/>
      <c r="CF2062" s="418"/>
      <c r="CG2062" s="418"/>
      <c r="CH2062" s="418"/>
    </row>
    <row r="2063" spans="1:86" s="1362" customFormat="1">
      <c r="A2063" s="537" t="s">
        <v>39</v>
      </c>
      <c r="B2063" s="537" t="s">
        <v>39</v>
      </c>
      <c r="C2063" s="537" t="s">
        <v>736</v>
      </c>
      <c r="D2063" s="537">
        <v>2016</v>
      </c>
      <c r="E2063" s="1357" t="s">
        <v>24</v>
      </c>
      <c r="F2063" s="537" t="s">
        <v>101</v>
      </c>
      <c r="G2063" s="537" t="s">
        <v>84</v>
      </c>
      <c r="H2063" s="1358" t="s">
        <v>537</v>
      </c>
      <c r="I2063" s="1348" t="s">
        <v>2095</v>
      </c>
      <c r="J2063" s="537" t="s">
        <v>1077</v>
      </c>
      <c r="K2063" s="369">
        <v>0</v>
      </c>
      <c r="L2063" s="369">
        <v>1012</v>
      </c>
      <c r="M2063" s="369">
        <v>0</v>
      </c>
      <c r="N2063" s="1359">
        <f t="shared" si="32"/>
        <v>1012</v>
      </c>
      <c r="O2063" s="1360"/>
      <c r="P2063" s="1361"/>
      <c r="Q2063" s="1361"/>
      <c r="R2063" s="1361"/>
      <c r="S2063" s="1361"/>
      <c r="T2063" s="1361"/>
      <c r="U2063" s="1361"/>
      <c r="V2063" s="1361"/>
      <c r="W2063" s="1361"/>
      <c r="X2063" s="1361"/>
      <c r="Y2063" s="1361"/>
      <c r="Z2063" s="1361"/>
      <c r="AA2063" s="1361"/>
      <c r="AB2063" s="1361"/>
      <c r="AC2063" s="1361"/>
      <c r="AD2063" s="1361"/>
      <c r="AE2063" s="1361"/>
      <c r="AF2063" s="1361"/>
      <c r="AG2063" s="1361"/>
      <c r="AH2063" s="1361"/>
      <c r="AI2063" s="1361"/>
      <c r="AJ2063" s="1361"/>
      <c r="AK2063" s="1361"/>
      <c r="AL2063" s="1361"/>
      <c r="AM2063" s="1361"/>
      <c r="AN2063" s="1361"/>
      <c r="AO2063" s="1361"/>
      <c r="AP2063" s="1361"/>
      <c r="AQ2063" s="1361"/>
      <c r="AR2063" s="1361"/>
      <c r="AS2063" s="1361"/>
      <c r="AT2063" s="1361"/>
      <c r="AU2063" s="1361"/>
      <c r="AV2063" s="1361"/>
      <c r="AW2063" s="1361"/>
      <c r="AX2063" s="1361"/>
      <c r="AY2063" s="1361"/>
      <c r="AZ2063" s="1361"/>
      <c r="BA2063" s="310"/>
      <c r="BB2063" s="310"/>
      <c r="BC2063" s="418"/>
      <c r="BD2063" s="418"/>
      <c r="BE2063" s="419"/>
      <c r="BF2063" s="419"/>
      <c r="BG2063" s="418"/>
      <c r="BH2063" s="418"/>
      <c r="BI2063" s="418"/>
      <c r="BJ2063" s="418"/>
      <c r="BK2063" s="418"/>
      <c r="BL2063" s="418"/>
      <c r="BM2063" s="192"/>
      <c r="BN2063" s="418"/>
      <c r="BO2063" s="418"/>
      <c r="BP2063" s="418"/>
      <c r="BQ2063" s="418"/>
      <c r="BR2063" s="418"/>
      <c r="BS2063" s="418"/>
      <c r="BT2063" s="418"/>
      <c r="BU2063" s="418"/>
      <c r="BV2063" s="418"/>
      <c r="BW2063" s="418"/>
      <c r="BX2063" s="418"/>
      <c r="BY2063" s="418"/>
      <c r="BZ2063" s="418"/>
      <c r="CA2063" s="418"/>
      <c r="CB2063" s="418"/>
      <c r="CC2063" s="418"/>
      <c r="CD2063" s="418"/>
      <c r="CE2063" s="418"/>
      <c r="CF2063" s="418"/>
      <c r="CG2063" s="418"/>
      <c r="CH2063" s="418"/>
    </row>
    <row r="2064" spans="1:86" s="1362" customFormat="1">
      <c r="A2064" s="537" t="s">
        <v>39</v>
      </c>
      <c r="B2064" s="537" t="s">
        <v>39</v>
      </c>
      <c r="C2064" s="537" t="s">
        <v>736</v>
      </c>
      <c r="D2064" s="537">
        <v>2016</v>
      </c>
      <c r="E2064" s="1357" t="s">
        <v>24</v>
      </c>
      <c r="F2064" s="537" t="s">
        <v>101</v>
      </c>
      <c r="G2064" s="537" t="s">
        <v>84</v>
      </c>
      <c r="H2064" s="1358" t="s">
        <v>542</v>
      </c>
      <c r="I2064" s="537" t="s">
        <v>1389</v>
      </c>
      <c r="J2064" s="537" t="s">
        <v>1077</v>
      </c>
      <c r="K2064" s="369">
        <v>0</v>
      </c>
      <c r="L2064" s="369">
        <v>531</v>
      </c>
      <c r="M2064" s="369">
        <v>0</v>
      </c>
      <c r="N2064" s="1359">
        <f t="shared" si="32"/>
        <v>531</v>
      </c>
      <c r="O2064" s="1360"/>
      <c r="P2064" s="1361"/>
      <c r="Q2064" s="1361"/>
      <c r="R2064" s="1361"/>
      <c r="S2064" s="1361"/>
      <c r="T2064" s="1361"/>
      <c r="U2064" s="1361"/>
      <c r="V2064" s="1361"/>
      <c r="W2064" s="1361"/>
      <c r="X2064" s="1361"/>
      <c r="Y2064" s="1361"/>
      <c r="Z2064" s="1361"/>
      <c r="AA2064" s="1361"/>
      <c r="AB2064" s="1361"/>
      <c r="AC2064" s="1361"/>
      <c r="AD2064" s="1361"/>
      <c r="AE2064" s="1361"/>
      <c r="AF2064" s="1361"/>
      <c r="AG2064" s="1361"/>
      <c r="AH2064" s="1361"/>
      <c r="AI2064" s="1361"/>
      <c r="AJ2064" s="1361"/>
      <c r="AK2064" s="1361"/>
      <c r="AL2064" s="1361"/>
      <c r="AM2064" s="1361"/>
      <c r="AN2064" s="1361"/>
      <c r="AO2064" s="1361"/>
      <c r="AP2064" s="1361"/>
      <c r="AQ2064" s="1361"/>
      <c r="AR2064" s="1361"/>
      <c r="AS2064" s="1361"/>
      <c r="AT2064" s="1361"/>
      <c r="AU2064" s="1361"/>
      <c r="AV2064" s="1361"/>
      <c r="AW2064" s="1361"/>
      <c r="AX2064" s="1361"/>
      <c r="AY2064" s="1361"/>
      <c r="AZ2064" s="1361"/>
      <c r="BA2064" s="310"/>
      <c r="BB2064" s="310"/>
      <c r="BC2064" s="418"/>
      <c r="BD2064" s="418"/>
      <c r="BE2064" s="419"/>
      <c r="BF2064" s="419"/>
      <c r="BG2064" s="418"/>
      <c r="BH2064" s="418"/>
      <c r="BI2064" s="418"/>
      <c r="BJ2064" s="418"/>
      <c r="BK2064" s="418"/>
      <c r="BL2064" s="418"/>
      <c r="BM2064" s="192"/>
      <c r="BN2064" s="418"/>
      <c r="BO2064" s="418"/>
      <c r="BP2064" s="418"/>
      <c r="BQ2064" s="418"/>
      <c r="BR2064" s="418"/>
      <c r="BS2064" s="418"/>
      <c r="BT2064" s="418"/>
      <c r="BU2064" s="418"/>
      <c r="BV2064" s="418"/>
      <c r="BW2064" s="418"/>
      <c r="BX2064" s="418"/>
      <c r="BY2064" s="418"/>
      <c r="BZ2064" s="418"/>
      <c r="CA2064" s="418"/>
      <c r="CB2064" s="418"/>
      <c r="CC2064" s="418"/>
      <c r="CD2064" s="418"/>
      <c r="CE2064" s="418"/>
      <c r="CF2064" s="418"/>
      <c r="CG2064" s="418"/>
      <c r="CH2064" s="418"/>
    </row>
    <row r="2065" spans="1:86" s="1362" customFormat="1">
      <c r="A2065" s="537" t="s">
        <v>39</v>
      </c>
      <c r="B2065" s="537" t="s">
        <v>39</v>
      </c>
      <c r="C2065" s="537" t="s">
        <v>736</v>
      </c>
      <c r="D2065" s="537">
        <v>2016</v>
      </c>
      <c r="E2065" s="1357" t="s">
        <v>24</v>
      </c>
      <c r="F2065" s="537" t="s">
        <v>101</v>
      </c>
      <c r="G2065" s="537" t="s">
        <v>84</v>
      </c>
      <c r="H2065" s="1358" t="s">
        <v>543</v>
      </c>
      <c r="I2065" s="537" t="s">
        <v>1389</v>
      </c>
      <c r="J2065" s="537" t="s">
        <v>1077</v>
      </c>
      <c r="K2065" s="369">
        <v>0</v>
      </c>
      <c r="L2065" s="369">
        <v>129</v>
      </c>
      <c r="M2065" s="369">
        <v>0</v>
      </c>
      <c r="N2065" s="1359">
        <f t="shared" si="32"/>
        <v>129</v>
      </c>
      <c r="O2065" s="1360"/>
      <c r="P2065" s="1361"/>
      <c r="Q2065" s="1361"/>
      <c r="R2065" s="1361"/>
      <c r="S2065" s="1361"/>
      <c r="T2065" s="1361"/>
      <c r="U2065" s="1361"/>
      <c r="V2065" s="1361"/>
      <c r="W2065" s="1361"/>
      <c r="X2065" s="1361"/>
      <c r="Y2065" s="1361"/>
      <c r="Z2065" s="1361"/>
      <c r="AA2065" s="1361"/>
      <c r="AB2065" s="1361"/>
      <c r="AC2065" s="1361"/>
      <c r="AD2065" s="1361"/>
      <c r="AE2065" s="1361"/>
      <c r="AF2065" s="1361"/>
      <c r="AG2065" s="1361"/>
      <c r="AH2065" s="1361"/>
      <c r="AI2065" s="1361"/>
      <c r="AJ2065" s="1361"/>
      <c r="AK2065" s="1361"/>
      <c r="AL2065" s="1361"/>
      <c r="AM2065" s="1361"/>
      <c r="AN2065" s="1361"/>
      <c r="AO2065" s="1361"/>
      <c r="AP2065" s="1361"/>
      <c r="AQ2065" s="1361"/>
      <c r="AR2065" s="1361"/>
      <c r="AS2065" s="1361"/>
      <c r="AT2065" s="1361"/>
      <c r="AU2065" s="1361"/>
      <c r="AV2065" s="1361"/>
      <c r="AW2065" s="1361"/>
      <c r="AX2065" s="1361"/>
      <c r="AY2065" s="1361"/>
      <c r="AZ2065" s="1361"/>
      <c r="BA2065" s="310"/>
      <c r="BB2065" s="310"/>
      <c r="BC2065" s="418"/>
      <c r="BD2065" s="418"/>
      <c r="BE2065" s="419"/>
      <c r="BF2065" s="419"/>
      <c r="BG2065" s="418"/>
      <c r="BH2065" s="418"/>
      <c r="BI2065" s="418"/>
      <c r="BJ2065" s="418"/>
      <c r="BK2065" s="418"/>
      <c r="BL2065" s="418"/>
      <c r="BM2065" s="192"/>
      <c r="BN2065" s="418"/>
      <c r="BO2065" s="418"/>
      <c r="BP2065" s="418"/>
      <c r="BQ2065" s="418"/>
      <c r="BR2065" s="418"/>
      <c r="BS2065" s="418"/>
      <c r="BT2065" s="418"/>
      <c r="BU2065" s="418"/>
      <c r="BV2065" s="418"/>
      <c r="BW2065" s="418"/>
      <c r="BX2065" s="418"/>
      <c r="BY2065" s="418"/>
      <c r="BZ2065" s="418"/>
      <c r="CA2065" s="418"/>
      <c r="CB2065" s="418"/>
      <c r="CC2065" s="418"/>
      <c r="CD2065" s="418"/>
      <c r="CE2065" s="418"/>
      <c r="CF2065" s="418"/>
      <c r="CG2065" s="418"/>
      <c r="CH2065" s="418"/>
    </row>
    <row r="2066" spans="1:86" s="1362" customFormat="1">
      <c r="A2066" s="537" t="s">
        <v>39</v>
      </c>
      <c r="B2066" s="537" t="s">
        <v>39</v>
      </c>
      <c r="C2066" s="537" t="s">
        <v>736</v>
      </c>
      <c r="D2066" s="537">
        <v>2016</v>
      </c>
      <c r="E2066" s="1357" t="s">
        <v>24</v>
      </c>
      <c r="F2066" s="537" t="s">
        <v>101</v>
      </c>
      <c r="G2066" s="537" t="s">
        <v>84</v>
      </c>
      <c r="H2066" s="1358" t="s">
        <v>98</v>
      </c>
      <c r="I2066" s="537" t="s">
        <v>1389</v>
      </c>
      <c r="J2066" s="537" t="s">
        <v>1077</v>
      </c>
      <c r="K2066" s="369">
        <v>0</v>
      </c>
      <c r="L2066" s="369">
        <v>1681</v>
      </c>
      <c r="M2066" s="369">
        <v>0</v>
      </c>
      <c r="N2066" s="1359">
        <f t="shared" si="32"/>
        <v>1681</v>
      </c>
      <c r="O2066" s="1360"/>
      <c r="P2066" s="1361"/>
      <c r="Q2066" s="1361"/>
      <c r="R2066" s="1361"/>
      <c r="S2066" s="1361"/>
      <c r="T2066" s="1361"/>
      <c r="U2066" s="1361"/>
      <c r="V2066" s="1361"/>
      <c r="W2066" s="1361"/>
      <c r="X2066" s="1361"/>
      <c r="Y2066" s="1361"/>
      <c r="Z2066" s="1361"/>
      <c r="AA2066" s="1361"/>
      <c r="AB2066" s="1361"/>
      <c r="AC2066" s="1361"/>
      <c r="AD2066" s="1361"/>
      <c r="AE2066" s="1361"/>
      <c r="AF2066" s="1361"/>
      <c r="AG2066" s="1361"/>
      <c r="AH2066" s="1361"/>
      <c r="AI2066" s="1361"/>
      <c r="AJ2066" s="1361"/>
      <c r="AK2066" s="1361"/>
      <c r="AL2066" s="1361"/>
      <c r="AM2066" s="1361"/>
      <c r="AN2066" s="1361"/>
      <c r="AO2066" s="1361"/>
      <c r="AP2066" s="1361"/>
      <c r="AQ2066" s="1361"/>
      <c r="AR2066" s="1361"/>
      <c r="AS2066" s="1361"/>
      <c r="AT2066" s="1361"/>
      <c r="AU2066" s="1361"/>
      <c r="AV2066" s="1361"/>
      <c r="AW2066" s="1361"/>
      <c r="AX2066" s="1361"/>
      <c r="AY2066" s="1361"/>
      <c r="AZ2066" s="1361"/>
      <c r="BA2066" s="310"/>
      <c r="BB2066" s="310"/>
      <c r="BC2066" s="418"/>
      <c r="BD2066" s="418"/>
      <c r="BE2066" s="419"/>
      <c r="BF2066" s="419"/>
      <c r="BG2066" s="418"/>
      <c r="BH2066" s="418"/>
      <c r="BI2066" s="418"/>
      <c r="BJ2066" s="418"/>
      <c r="BK2066" s="418"/>
      <c r="BL2066" s="418"/>
      <c r="BM2066" s="192"/>
      <c r="BN2066" s="418"/>
      <c r="BO2066" s="418"/>
      <c r="BP2066" s="418"/>
      <c r="BQ2066" s="418"/>
      <c r="BR2066" s="418"/>
      <c r="BS2066" s="418"/>
      <c r="BT2066" s="418"/>
      <c r="BU2066" s="418"/>
      <c r="BV2066" s="418"/>
      <c r="BW2066" s="418"/>
      <c r="BX2066" s="418"/>
      <c r="BY2066" s="418"/>
      <c r="BZ2066" s="418"/>
      <c r="CA2066" s="418"/>
      <c r="CB2066" s="418"/>
      <c r="CC2066" s="418"/>
      <c r="CD2066" s="418"/>
      <c r="CE2066" s="418"/>
      <c r="CF2066" s="418"/>
      <c r="CG2066" s="418"/>
      <c r="CH2066" s="418"/>
    </row>
    <row r="2067" spans="1:86" s="1362" customFormat="1">
      <c r="A2067" s="537" t="s">
        <v>39</v>
      </c>
      <c r="B2067" s="537" t="s">
        <v>39</v>
      </c>
      <c r="C2067" s="537" t="s">
        <v>736</v>
      </c>
      <c r="D2067" s="537">
        <v>2016</v>
      </c>
      <c r="E2067" s="1357" t="s">
        <v>24</v>
      </c>
      <c r="F2067" s="537" t="s">
        <v>101</v>
      </c>
      <c r="G2067" s="537" t="s">
        <v>84</v>
      </c>
      <c r="H2067" s="1358" t="s">
        <v>548</v>
      </c>
      <c r="I2067" s="1348" t="s">
        <v>2095</v>
      </c>
      <c r="J2067" s="537" t="s">
        <v>1077</v>
      </c>
      <c r="K2067" s="369">
        <v>0</v>
      </c>
      <c r="L2067" s="369">
        <v>11</v>
      </c>
      <c r="M2067" s="369">
        <v>0</v>
      </c>
      <c r="N2067" s="1359">
        <f t="shared" si="32"/>
        <v>11</v>
      </c>
      <c r="O2067" s="1360"/>
      <c r="P2067" s="1361"/>
      <c r="Q2067" s="1361"/>
      <c r="R2067" s="1361"/>
      <c r="S2067" s="1361"/>
      <c r="T2067" s="1361"/>
      <c r="U2067" s="1361"/>
      <c r="V2067" s="1361"/>
      <c r="W2067" s="1361"/>
      <c r="X2067" s="1361"/>
      <c r="Y2067" s="1361"/>
      <c r="Z2067" s="1361"/>
      <c r="AA2067" s="1361"/>
      <c r="AB2067" s="1361"/>
      <c r="AC2067" s="1361"/>
      <c r="AD2067" s="1361"/>
      <c r="AE2067" s="1361"/>
      <c r="AF2067" s="1361"/>
      <c r="AG2067" s="1361"/>
      <c r="AH2067" s="1361"/>
      <c r="AI2067" s="1361"/>
      <c r="AJ2067" s="1361"/>
      <c r="AK2067" s="1361"/>
      <c r="AL2067" s="1361"/>
      <c r="AM2067" s="1361"/>
      <c r="AN2067" s="1361"/>
      <c r="AO2067" s="1361"/>
      <c r="AP2067" s="1361"/>
      <c r="AQ2067" s="1361"/>
      <c r="AR2067" s="1361"/>
      <c r="AS2067" s="1361"/>
      <c r="AT2067" s="1361"/>
      <c r="AU2067" s="1361"/>
      <c r="AV2067" s="1361"/>
      <c r="AW2067" s="1361"/>
      <c r="AX2067" s="1361"/>
      <c r="AY2067" s="1361"/>
      <c r="AZ2067" s="1361"/>
      <c r="BA2067" s="310"/>
      <c r="BB2067" s="310"/>
      <c r="BC2067" s="418"/>
      <c r="BD2067" s="418"/>
      <c r="BE2067" s="419"/>
      <c r="BF2067" s="419"/>
      <c r="BG2067" s="418"/>
      <c r="BH2067" s="418"/>
      <c r="BI2067" s="418"/>
      <c r="BJ2067" s="418"/>
      <c r="BK2067" s="418"/>
      <c r="BL2067" s="418"/>
      <c r="BM2067" s="192"/>
      <c r="BN2067" s="418"/>
      <c r="BO2067" s="418"/>
      <c r="BP2067" s="418"/>
      <c r="BQ2067" s="418"/>
      <c r="BR2067" s="418"/>
      <c r="BS2067" s="418"/>
      <c r="BT2067" s="418"/>
      <c r="BU2067" s="418"/>
      <c r="BV2067" s="418"/>
      <c r="BW2067" s="418"/>
      <c r="BX2067" s="418"/>
      <c r="BY2067" s="418"/>
      <c r="BZ2067" s="418"/>
      <c r="CA2067" s="418"/>
      <c r="CB2067" s="418"/>
      <c r="CC2067" s="418"/>
      <c r="CD2067" s="418"/>
      <c r="CE2067" s="418"/>
      <c r="CF2067" s="418"/>
      <c r="CG2067" s="418"/>
      <c r="CH2067" s="418"/>
    </row>
    <row r="2068" spans="1:86" s="1362" customFormat="1">
      <c r="A2068" s="537" t="s">
        <v>39</v>
      </c>
      <c r="B2068" s="537" t="s">
        <v>39</v>
      </c>
      <c r="C2068" s="537" t="s">
        <v>736</v>
      </c>
      <c r="D2068" s="537">
        <v>2016</v>
      </c>
      <c r="E2068" s="1357" t="s">
        <v>24</v>
      </c>
      <c r="F2068" s="537" t="s">
        <v>101</v>
      </c>
      <c r="G2068" s="537" t="s">
        <v>84</v>
      </c>
      <c r="H2068" s="1358" t="s">
        <v>1122</v>
      </c>
      <c r="I2068" s="537" t="s">
        <v>2797</v>
      </c>
      <c r="J2068" s="537" t="s">
        <v>1077</v>
      </c>
      <c r="K2068" s="369">
        <v>0</v>
      </c>
      <c r="L2068" s="369">
        <v>44</v>
      </c>
      <c r="M2068" s="369">
        <v>0</v>
      </c>
      <c r="N2068" s="1359">
        <f t="shared" si="32"/>
        <v>44</v>
      </c>
      <c r="O2068" s="1360"/>
      <c r="P2068" s="1361"/>
      <c r="Q2068" s="1361"/>
      <c r="R2068" s="1361"/>
      <c r="S2068" s="1361"/>
      <c r="T2068" s="1361"/>
      <c r="U2068" s="1361"/>
      <c r="V2068" s="1361"/>
      <c r="W2068" s="1361"/>
      <c r="X2068" s="1361"/>
      <c r="Y2068" s="1361"/>
      <c r="Z2068" s="1361"/>
      <c r="AA2068" s="1361"/>
      <c r="AB2068" s="1361"/>
      <c r="AC2068" s="1361"/>
      <c r="AD2068" s="1361"/>
      <c r="AE2068" s="1361"/>
      <c r="AF2068" s="1361"/>
      <c r="AG2068" s="1361"/>
      <c r="AH2068" s="1361"/>
      <c r="AI2068" s="1361"/>
      <c r="AJ2068" s="1361"/>
      <c r="AK2068" s="1361"/>
      <c r="AL2068" s="1361"/>
      <c r="AM2068" s="1361"/>
      <c r="AN2068" s="1361"/>
      <c r="AO2068" s="1361"/>
      <c r="AP2068" s="1361"/>
      <c r="AQ2068" s="1361"/>
      <c r="AR2068" s="1361"/>
      <c r="AS2068" s="1361"/>
      <c r="AT2068" s="1361"/>
      <c r="AU2068" s="1361"/>
      <c r="AV2068" s="1361"/>
      <c r="AW2068" s="1361"/>
      <c r="AX2068" s="1361"/>
      <c r="AY2068" s="1361"/>
      <c r="AZ2068" s="1361"/>
      <c r="BA2068" s="310"/>
      <c r="BB2068" s="310"/>
      <c r="BC2068" s="418"/>
      <c r="BD2068" s="418"/>
      <c r="BE2068" s="419"/>
      <c r="BF2068" s="419"/>
      <c r="BG2068" s="418"/>
      <c r="BH2068" s="418"/>
      <c r="BI2068" s="418"/>
      <c r="BJ2068" s="418"/>
      <c r="BK2068" s="418"/>
      <c r="BL2068" s="418"/>
      <c r="BM2068" s="192"/>
      <c r="BN2068" s="418"/>
      <c r="BO2068" s="418"/>
      <c r="BP2068" s="418"/>
      <c r="BQ2068" s="418"/>
      <c r="BR2068" s="418"/>
      <c r="BS2068" s="418"/>
      <c r="BT2068" s="418"/>
      <c r="BU2068" s="418"/>
      <c r="BV2068" s="418"/>
      <c r="BW2068" s="418"/>
      <c r="BX2068" s="418"/>
      <c r="BY2068" s="418"/>
      <c r="BZ2068" s="418"/>
      <c r="CA2068" s="418"/>
      <c r="CB2068" s="418"/>
      <c r="CC2068" s="418"/>
      <c r="CD2068" s="418"/>
      <c r="CE2068" s="418"/>
      <c r="CF2068" s="418"/>
      <c r="CG2068" s="418"/>
      <c r="CH2068" s="418"/>
    </row>
    <row r="2069" spans="1:86" s="1362" customFormat="1">
      <c r="A2069" s="537" t="s">
        <v>39</v>
      </c>
      <c r="B2069" s="537" t="s">
        <v>39</v>
      </c>
      <c r="C2069" s="537" t="s">
        <v>736</v>
      </c>
      <c r="D2069" s="537">
        <v>2016</v>
      </c>
      <c r="E2069" s="1357" t="s">
        <v>24</v>
      </c>
      <c r="F2069" s="537" t="s">
        <v>101</v>
      </c>
      <c r="G2069" s="537" t="s">
        <v>84</v>
      </c>
      <c r="H2069" s="1358" t="s">
        <v>551</v>
      </c>
      <c r="I2069" s="537" t="s">
        <v>2797</v>
      </c>
      <c r="J2069" s="537" t="s">
        <v>1077</v>
      </c>
      <c r="K2069" s="369">
        <v>0</v>
      </c>
      <c r="L2069" s="369">
        <v>20</v>
      </c>
      <c r="M2069" s="369">
        <v>0</v>
      </c>
      <c r="N2069" s="1359">
        <f t="shared" si="32"/>
        <v>20</v>
      </c>
      <c r="O2069" s="1360"/>
      <c r="P2069" s="1361"/>
      <c r="Q2069" s="1361"/>
      <c r="R2069" s="1361"/>
      <c r="S2069" s="1361"/>
      <c r="T2069" s="1361"/>
      <c r="U2069" s="1361"/>
      <c r="V2069" s="1361"/>
      <c r="W2069" s="1361"/>
      <c r="X2069" s="1361"/>
      <c r="Y2069" s="1361"/>
      <c r="Z2069" s="1361"/>
      <c r="AA2069" s="1361"/>
      <c r="AB2069" s="1361"/>
      <c r="AC2069" s="1361"/>
      <c r="AD2069" s="1361"/>
      <c r="AE2069" s="1361"/>
      <c r="AF2069" s="1361"/>
      <c r="AG2069" s="1361"/>
      <c r="AH2069" s="1361"/>
      <c r="AI2069" s="1361"/>
      <c r="AJ2069" s="1361"/>
      <c r="AK2069" s="1361"/>
      <c r="AL2069" s="1361"/>
      <c r="AM2069" s="1361"/>
      <c r="AN2069" s="1361"/>
      <c r="AO2069" s="1361"/>
      <c r="AP2069" s="1361"/>
      <c r="AQ2069" s="1361"/>
      <c r="AR2069" s="1361"/>
      <c r="AS2069" s="1361"/>
      <c r="AT2069" s="1361"/>
      <c r="AU2069" s="1361"/>
      <c r="AV2069" s="1361"/>
      <c r="AW2069" s="1361"/>
      <c r="AX2069" s="1361"/>
      <c r="AY2069" s="1361"/>
      <c r="AZ2069" s="1361"/>
      <c r="BA2069" s="310"/>
      <c r="BB2069" s="310"/>
      <c r="BC2069" s="418"/>
      <c r="BD2069" s="418"/>
      <c r="BE2069" s="419"/>
      <c r="BF2069" s="419"/>
      <c r="BG2069" s="418"/>
      <c r="BH2069" s="418"/>
      <c r="BI2069" s="418"/>
      <c r="BJ2069" s="418"/>
      <c r="BK2069" s="418"/>
      <c r="BL2069" s="418"/>
      <c r="BM2069" s="192"/>
      <c r="BN2069" s="418"/>
      <c r="BO2069" s="418"/>
      <c r="BP2069" s="418"/>
      <c r="BQ2069" s="418"/>
      <c r="BR2069" s="418"/>
      <c r="BS2069" s="418"/>
      <c r="BT2069" s="418"/>
      <c r="BU2069" s="418"/>
      <c r="BV2069" s="418"/>
      <c r="BW2069" s="418"/>
      <c r="BX2069" s="418"/>
      <c r="BY2069" s="418"/>
      <c r="BZ2069" s="418"/>
      <c r="CA2069" s="418"/>
      <c r="CB2069" s="418"/>
      <c r="CC2069" s="418"/>
      <c r="CD2069" s="418"/>
      <c r="CE2069" s="418"/>
      <c r="CF2069" s="418"/>
      <c r="CG2069" s="418"/>
      <c r="CH2069" s="418"/>
    </row>
    <row r="2070" spans="1:86" s="1362" customFormat="1">
      <c r="A2070" s="537" t="s">
        <v>39</v>
      </c>
      <c r="B2070" s="537" t="s">
        <v>39</v>
      </c>
      <c r="C2070" s="537" t="s">
        <v>736</v>
      </c>
      <c r="D2070" s="537">
        <v>2016</v>
      </c>
      <c r="E2070" s="1357" t="s">
        <v>24</v>
      </c>
      <c r="F2070" s="537" t="s">
        <v>101</v>
      </c>
      <c r="G2070" s="537" t="s">
        <v>84</v>
      </c>
      <c r="H2070" s="1358" t="s">
        <v>552</v>
      </c>
      <c r="I2070" s="1348" t="s">
        <v>2095</v>
      </c>
      <c r="J2070" s="537" t="s">
        <v>1077</v>
      </c>
      <c r="K2070" s="369">
        <v>0</v>
      </c>
      <c r="L2070" s="369">
        <v>17</v>
      </c>
      <c r="M2070" s="369">
        <v>0</v>
      </c>
      <c r="N2070" s="1359">
        <f t="shared" si="32"/>
        <v>17</v>
      </c>
      <c r="O2070" s="1360"/>
      <c r="P2070" s="1361"/>
      <c r="Q2070" s="1361"/>
      <c r="R2070" s="1361"/>
      <c r="S2070" s="1361"/>
      <c r="T2070" s="1361"/>
      <c r="U2070" s="1361"/>
      <c r="V2070" s="1361"/>
      <c r="W2070" s="1361"/>
      <c r="X2070" s="1361"/>
      <c r="Y2070" s="1361"/>
      <c r="Z2070" s="1361"/>
      <c r="AA2070" s="1361"/>
      <c r="AB2070" s="1361"/>
      <c r="AC2070" s="1361"/>
      <c r="AD2070" s="1361"/>
      <c r="AE2070" s="1361"/>
      <c r="AF2070" s="1361"/>
      <c r="AG2070" s="1361"/>
      <c r="AH2070" s="1361"/>
      <c r="AI2070" s="1361"/>
      <c r="AJ2070" s="1361"/>
      <c r="AK2070" s="1361"/>
      <c r="AL2070" s="1361"/>
      <c r="AM2070" s="1361"/>
      <c r="AN2070" s="1361"/>
      <c r="AO2070" s="1361"/>
      <c r="AP2070" s="1361"/>
      <c r="AQ2070" s="1361"/>
      <c r="AR2070" s="1361"/>
      <c r="AS2070" s="1361"/>
      <c r="AT2070" s="1361"/>
      <c r="AU2070" s="1361"/>
      <c r="AV2070" s="1361"/>
      <c r="AW2070" s="1361"/>
      <c r="AX2070" s="1361"/>
      <c r="AY2070" s="1361"/>
      <c r="AZ2070" s="1361"/>
      <c r="BA2070" s="310"/>
      <c r="BB2070" s="310"/>
      <c r="BC2070" s="418"/>
      <c r="BD2070" s="418"/>
      <c r="BE2070" s="419"/>
      <c r="BF2070" s="419"/>
      <c r="BG2070" s="418"/>
      <c r="BH2070" s="418"/>
      <c r="BI2070" s="418"/>
      <c r="BJ2070" s="418"/>
      <c r="BK2070" s="418"/>
      <c r="BL2070" s="418"/>
      <c r="BM2070" s="192"/>
      <c r="BN2070" s="418"/>
      <c r="BO2070" s="418"/>
      <c r="BP2070" s="418"/>
      <c r="BQ2070" s="418"/>
      <c r="BR2070" s="418"/>
      <c r="BS2070" s="418"/>
      <c r="BT2070" s="418"/>
      <c r="BU2070" s="418"/>
      <c r="BV2070" s="418"/>
      <c r="BW2070" s="418"/>
      <c r="BX2070" s="418"/>
      <c r="BY2070" s="418"/>
      <c r="BZ2070" s="418"/>
      <c r="CA2070" s="418"/>
      <c r="CB2070" s="418"/>
      <c r="CC2070" s="418"/>
      <c r="CD2070" s="418"/>
      <c r="CE2070" s="418"/>
      <c r="CF2070" s="418"/>
      <c r="CG2070" s="418"/>
      <c r="CH2070" s="418"/>
    </row>
    <row r="2071" spans="1:86" s="1362" customFormat="1">
      <c r="A2071" s="537" t="s">
        <v>39</v>
      </c>
      <c r="B2071" s="537" t="s">
        <v>39</v>
      </c>
      <c r="C2071" s="537" t="s">
        <v>736</v>
      </c>
      <c r="D2071" s="537">
        <v>2016</v>
      </c>
      <c r="E2071" s="1357" t="s">
        <v>24</v>
      </c>
      <c r="F2071" s="537" t="s">
        <v>101</v>
      </c>
      <c r="G2071" s="537" t="s">
        <v>84</v>
      </c>
      <c r="H2071" s="1358" t="s">
        <v>85</v>
      </c>
      <c r="I2071" s="537" t="s">
        <v>1389</v>
      </c>
      <c r="J2071" s="537" t="s">
        <v>1077</v>
      </c>
      <c r="K2071" s="369">
        <v>0</v>
      </c>
      <c r="L2071" s="369">
        <v>2078</v>
      </c>
      <c r="M2071" s="369">
        <v>0</v>
      </c>
      <c r="N2071" s="1359">
        <f t="shared" si="32"/>
        <v>2078</v>
      </c>
      <c r="O2071" s="1360"/>
      <c r="P2071" s="1361"/>
      <c r="Q2071" s="1361"/>
      <c r="R2071" s="1361"/>
      <c r="S2071" s="1361"/>
      <c r="T2071" s="1361"/>
      <c r="U2071" s="1361"/>
      <c r="V2071" s="1361"/>
      <c r="W2071" s="1361"/>
      <c r="X2071" s="1361"/>
      <c r="Y2071" s="1361"/>
      <c r="Z2071" s="1361"/>
      <c r="AA2071" s="1361"/>
      <c r="AB2071" s="1361"/>
      <c r="AC2071" s="1361"/>
      <c r="AD2071" s="1361"/>
      <c r="AE2071" s="1361"/>
      <c r="AF2071" s="1361"/>
      <c r="AG2071" s="1361"/>
      <c r="AH2071" s="1361"/>
      <c r="AI2071" s="1361"/>
      <c r="AJ2071" s="1361"/>
      <c r="AK2071" s="1361"/>
      <c r="AL2071" s="1361"/>
      <c r="AM2071" s="1361"/>
      <c r="AN2071" s="1361"/>
      <c r="AO2071" s="1361"/>
      <c r="AP2071" s="1361"/>
      <c r="AQ2071" s="1361"/>
      <c r="AR2071" s="1361"/>
      <c r="AS2071" s="1361"/>
      <c r="AT2071" s="1361"/>
      <c r="AU2071" s="1361"/>
      <c r="AV2071" s="1361"/>
      <c r="AW2071" s="1361"/>
      <c r="AX2071" s="1361"/>
      <c r="AY2071" s="1361"/>
      <c r="AZ2071" s="1361"/>
      <c r="BA2071" s="310"/>
      <c r="BB2071" s="310"/>
      <c r="BC2071" s="418"/>
      <c r="BD2071" s="418"/>
      <c r="BE2071" s="419"/>
      <c r="BF2071" s="419"/>
      <c r="BG2071" s="418"/>
      <c r="BH2071" s="418"/>
      <c r="BI2071" s="418"/>
      <c r="BJ2071" s="418"/>
      <c r="BK2071" s="418"/>
      <c r="BL2071" s="418"/>
      <c r="BM2071" s="192"/>
      <c r="BN2071" s="418"/>
      <c r="BO2071" s="418"/>
      <c r="BP2071" s="418"/>
      <c r="BQ2071" s="418"/>
      <c r="BR2071" s="418"/>
      <c r="BS2071" s="418"/>
      <c r="BT2071" s="418"/>
      <c r="BU2071" s="418"/>
      <c r="BV2071" s="418"/>
      <c r="BW2071" s="418"/>
      <c r="BX2071" s="418"/>
      <c r="BY2071" s="418"/>
      <c r="BZ2071" s="418"/>
      <c r="CA2071" s="418"/>
      <c r="CB2071" s="418"/>
      <c r="CC2071" s="418"/>
      <c r="CD2071" s="418"/>
      <c r="CE2071" s="418"/>
      <c r="CF2071" s="418"/>
      <c r="CG2071" s="418"/>
      <c r="CH2071" s="418"/>
    </row>
    <row r="2072" spans="1:86" s="1362" customFormat="1">
      <c r="A2072" s="537" t="s">
        <v>39</v>
      </c>
      <c r="B2072" s="537" t="s">
        <v>39</v>
      </c>
      <c r="C2072" s="537" t="s">
        <v>736</v>
      </c>
      <c r="D2072" s="537">
        <v>2016</v>
      </c>
      <c r="E2072" s="1357" t="s">
        <v>24</v>
      </c>
      <c r="F2072" s="537" t="s">
        <v>101</v>
      </c>
      <c r="G2072" s="537" t="s">
        <v>84</v>
      </c>
      <c r="H2072" s="1358" t="s">
        <v>558</v>
      </c>
      <c r="I2072" s="537" t="s">
        <v>2797</v>
      </c>
      <c r="J2072" s="537" t="s">
        <v>1077</v>
      </c>
      <c r="K2072" s="369">
        <v>0</v>
      </c>
      <c r="L2072" s="369">
        <v>876</v>
      </c>
      <c r="M2072" s="369">
        <v>0</v>
      </c>
      <c r="N2072" s="1359">
        <f t="shared" si="32"/>
        <v>876</v>
      </c>
      <c r="O2072" s="1360"/>
      <c r="P2072" s="1361"/>
      <c r="Q2072" s="1361"/>
      <c r="R2072" s="1361"/>
      <c r="S2072" s="1361"/>
      <c r="T2072" s="1361"/>
      <c r="U2072" s="1361"/>
      <c r="V2072" s="1361"/>
      <c r="W2072" s="1361"/>
      <c r="X2072" s="1361"/>
      <c r="Y2072" s="1361"/>
      <c r="Z2072" s="1361"/>
      <c r="AA2072" s="1361"/>
      <c r="AB2072" s="1361"/>
      <c r="AC2072" s="1361"/>
      <c r="AD2072" s="1361"/>
      <c r="AE2072" s="1361"/>
      <c r="AF2072" s="1361"/>
      <c r="AG2072" s="1361"/>
      <c r="AH2072" s="1361"/>
      <c r="AI2072" s="1361"/>
      <c r="AJ2072" s="1361"/>
      <c r="AK2072" s="1361"/>
      <c r="AL2072" s="1361"/>
      <c r="AM2072" s="1361"/>
      <c r="AN2072" s="1361"/>
      <c r="AO2072" s="1361"/>
      <c r="AP2072" s="1361"/>
      <c r="AQ2072" s="1361"/>
      <c r="AR2072" s="1361"/>
      <c r="AS2072" s="1361"/>
      <c r="AT2072" s="1361"/>
      <c r="AU2072" s="1361"/>
      <c r="AV2072" s="1361"/>
      <c r="AW2072" s="1361"/>
      <c r="AX2072" s="1361"/>
      <c r="AY2072" s="1361"/>
      <c r="AZ2072" s="1361"/>
      <c r="BA2072" s="310"/>
      <c r="BB2072" s="310"/>
      <c r="BC2072" s="418"/>
      <c r="BD2072" s="418"/>
      <c r="BE2072" s="419"/>
      <c r="BF2072" s="419"/>
      <c r="BG2072" s="418"/>
      <c r="BH2072" s="418"/>
      <c r="BI2072" s="418"/>
      <c r="BJ2072" s="418"/>
      <c r="BK2072" s="418"/>
      <c r="BL2072" s="418"/>
      <c r="BM2072" s="192"/>
      <c r="BN2072" s="418"/>
      <c r="BO2072" s="418"/>
      <c r="BP2072" s="418"/>
      <c r="BQ2072" s="418"/>
      <c r="BR2072" s="418"/>
      <c r="BS2072" s="418"/>
      <c r="BT2072" s="418"/>
      <c r="BU2072" s="418"/>
      <c r="BV2072" s="418"/>
      <c r="BW2072" s="418"/>
      <c r="BX2072" s="418"/>
      <c r="BY2072" s="418"/>
      <c r="BZ2072" s="418"/>
      <c r="CA2072" s="418"/>
      <c r="CB2072" s="418"/>
      <c r="CC2072" s="418"/>
      <c r="CD2072" s="418"/>
      <c r="CE2072" s="418"/>
      <c r="CF2072" s="418"/>
      <c r="CG2072" s="418"/>
      <c r="CH2072" s="418"/>
    </row>
    <row r="2073" spans="1:86" s="1362" customFormat="1">
      <c r="A2073" s="537" t="s">
        <v>39</v>
      </c>
      <c r="B2073" s="537" t="s">
        <v>39</v>
      </c>
      <c r="C2073" s="537" t="s">
        <v>736</v>
      </c>
      <c r="D2073" s="537">
        <v>2016</v>
      </c>
      <c r="E2073" s="1357" t="s">
        <v>24</v>
      </c>
      <c r="F2073" s="537" t="s">
        <v>101</v>
      </c>
      <c r="G2073" s="537" t="s">
        <v>84</v>
      </c>
      <c r="H2073" s="1358" t="s">
        <v>572</v>
      </c>
      <c r="I2073" s="537" t="s">
        <v>1389</v>
      </c>
      <c r="J2073" s="537" t="s">
        <v>1077</v>
      </c>
      <c r="K2073" s="369">
        <v>0</v>
      </c>
      <c r="L2073" s="369">
        <v>10</v>
      </c>
      <c r="M2073" s="369">
        <v>0</v>
      </c>
      <c r="N2073" s="1359">
        <f t="shared" si="32"/>
        <v>10</v>
      </c>
      <c r="O2073" s="1360"/>
      <c r="P2073" s="1361"/>
      <c r="Q2073" s="1361"/>
      <c r="R2073" s="1361"/>
      <c r="S2073" s="1361"/>
      <c r="T2073" s="1361"/>
      <c r="U2073" s="1361"/>
      <c r="V2073" s="1361"/>
      <c r="W2073" s="1361"/>
      <c r="X2073" s="1361"/>
      <c r="Y2073" s="1361"/>
      <c r="Z2073" s="1361"/>
      <c r="AA2073" s="1361"/>
      <c r="AB2073" s="1361"/>
      <c r="AC2073" s="1361"/>
      <c r="AD2073" s="1361"/>
      <c r="AE2073" s="1361"/>
      <c r="AF2073" s="1361"/>
      <c r="AG2073" s="1361"/>
      <c r="AH2073" s="1361"/>
      <c r="AI2073" s="1361"/>
      <c r="AJ2073" s="1361"/>
      <c r="AK2073" s="1361"/>
      <c r="AL2073" s="1361"/>
      <c r="AM2073" s="1361"/>
      <c r="AN2073" s="1361"/>
      <c r="AO2073" s="1361"/>
      <c r="AP2073" s="1361"/>
      <c r="AQ2073" s="1361"/>
      <c r="AR2073" s="1361"/>
      <c r="AS2073" s="1361"/>
      <c r="AT2073" s="1361"/>
      <c r="AU2073" s="1361"/>
      <c r="AV2073" s="1361"/>
      <c r="AW2073" s="1361"/>
      <c r="AX2073" s="1361"/>
      <c r="AY2073" s="1361"/>
      <c r="AZ2073" s="1361"/>
      <c r="BA2073" s="310"/>
      <c r="BB2073" s="310"/>
      <c r="BC2073" s="418"/>
      <c r="BD2073" s="418"/>
      <c r="BE2073" s="419"/>
      <c r="BF2073" s="419"/>
      <c r="BG2073" s="418"/>
      <c r="BH2073" s="418"/>
      <c r="BI2073" s="418"/>
      <c r="BJ2073" s="418"/>
      <c r="BK2073" s="418"/>
      <c r="BL2073" s="418"/>
      <c r="BM2073" s="192"/>
      <c r="BN2073" s="418"/>
      <c r="BO2073" s="418"/>
      <c r="BP2073" s="418"/>
      <c r="BQ2073" s="418"/>
      <c r="BR2073" s="418"/>
      <c r="BS2073" s="418"/>
      <c r="BT2073" s="418"/>
      <c r="BU2073" s="418"/>
      <c r="BV2073" s="418"/>
      <c r="BW2073" s="418"/>
      <c r="BX2073" s="418"/>
      <c r="BY2073" s="418"/>
      <c r="BZ2073" s="418"/>
      <c r="CA2073" s="418"/>
      <c r="CB2073" s="418"/>
      <c r="CC2073" s="418"/>
      <c r="CD2073" s="418"/>
      <c r="CE2073" s="418"/>
      <c r="CF2073" s="418"/>
      <c r="CG2073" s="418"/>
      <c r="CH2073" s="418"/>
    </row>
    <row r="2074" spans="1:86" s="1362" customFormat="1">
      <c r="A2074" s="537" t="s">
        <v>39</v>
      </c>
      <c r="B2074" s="537" t="s">
        <v>39</v>
      </c>
      <c r="C2074" s="537" t="s">
        <v>736</v>
      </c>
      <c r="D2074" s="537">
        <v>2016</v>
      </c>
      <c r="E2074" s="1357" t="s">
        <v>24</v>
      </c>
      <c r="F2074" s="537" t="s">
        <v>101</v>
      </c>
      <c r="G2074" s="537" t="s">
        <v>84</v>
      </c>
      <c r="H2074" s="1358" t="s">
        <v>588</v>
      </c>
      <c r="I2074" s="537" t="s">
        <v>1389</v>
      </c>
      <c r="J2074" s="537" t="s">
        <v>1077</v>
      </c>
      <c r="K2074" s="369">
        <v>0</v>
      </c>
      <c r="L2074" s="369">
        <v>1</v>
      </c>
      <c r="M2074" s="369">
        <v>0</v>
      </c>
      <c r="N2074" s="1359">
        <f t="shared" si="32"/>
        <v>1</v>
      </c>
      <c r="O2074" s="1360"/>
      <c r="P2074" s="1361"/>
      <c r="Q2074" s="1361"/>
      <c r="R2074" s="1361"/>
      <c r="S2074" s="1361"/>
      <c r="T2074" s="1361"/>
      <c r="U2074" s="1361"/>
      <c r="V2074" s="1361"/>
      <c r="W2074" s="1361"/>
      <c r="X2074" s="1361"/>
      <c r="Y2074" s="1361"/>
      <c r="Z2074" s="1361"/>
      <c r="AA2074" s="1361"/>
      <c r="AB2074" s="1361"/>
      <c r="AC2074" s="1361"/>
      <c r="AD2074" s="1361"/>
      <c r="AE2074" s="1361"/>
      <c r="AF2074" s="1361"/>
      <c r="AG2074" s="1361"/>
      <c r="AH2074" s="1361"/>
      <c r="AI2074" s="1361"/>
      <c r="AJ2074" s="1361"/>
      <c r="AK2074" s="1361"/>
      <c r="AL2074" s="1361"/>
      <c r="AM2074" s="1361"/>
      <c r="AN2074" s="1361"/>
      <c r="AO2074" s="1361"/>
      <c r="AP2074" s="1361"/>
      <c r="AQ2074" s="1361"/>
      <c r="AR2074" s="1361"/>
      <c r="AS2074" s="1361"/>
      <c r="AT2074" s="1361"/>
      <c r="AU2074" s="1361"/>
      <c r="AV2074" s="1361"/>
      <c r="AW2074" s="1361"/>
      <c r="AX2074" s="1361"/>
      <c r="AY2074" s="1361"/>
      <c r="AZ2074" s="1361"/>
      <c r="BA2074" s="310"/>
      <c r="BB2074" s="310"/>
      <c r="BC2074" s="418"/>
      <c r="BD2074" s="418"/>
      <c r="BE2074" s="419"/>
      <c r="BF2074" s="419"/>
      <c r="BG2074" s="418"/>
      <c r="BH2074" s="418"/>
      <c r="BI2074" s="418"/>
      <c r="BJ2074" s="418"/>
      <c r="BK2074" s="418"/>
      <c r="BL2074" s="418"/>
      <c r="BM2074" s="192"/>
      <c r="BN2074" s="418"/>
      <c r="BO2074" s="418"/>
      <c r="BP2074" s="418"/>
      <c r="BQ2074" s="418"/>
      <c r="BR2074" s="418"/>
      <c r="BS2074" s="418"/>
      <c r="BT2074" s="418"/>
      <c r="BU2074" s="418"/>
      <c r="BV2074" s="418"/>
      <c r="BW2074" s="418"/>
      <c r="BX2074" s="418"/>
      <c r="BY2074" s="418"/>
      <c r="BZ2074" s="418"/>
      <c r="CA2074" s="418"/>
      <c r="CB2074" s="418"/>
      <c r="CC2074" s="418"/>
      <c r="CD2074" s="418"/>
      <c r="CE2074" s="418"/>
      <c r="CF2074" s="418"/>
      <c r="CG2074" s="418"/>
      <c r="CH2074" s="418"/>
    </row>
    <row r="2075" spans="1:86" s="1362" customFormat="1">
      <c r="A2075" s="537" t="s">
        <v>39</v>
      </c>
      <c r="B2075" s="537" t="s">
        <v>39</v>
      </c>
      <c r="C2075" s="537" t="s">
        <v>736</v>
      </c>
      <c r="D2075" s="537">
        <v>2016</v>
      </c>
      <c r="E2075" s="1357" t="s">
        <v>24</v>
      </c>
      <c r="F2075" s="537" t="s">
        <v>101</v>
      </c>
      <c r="G2075" s="537" t="s">
        <v>84</v>
      </c>
      <c r="H2075" s="1358" t="s">
        <v>592</v>
      </c>
      <c r="I2075" s="1348" t="s">
        <v>2095</v>
      </c>
      <c r="J2075" s="537" t="s">
        <v>1077</v>
      </c>
      <c r="K2075" s="369">
        <v>0</v>
      </c>
      <c r="L2075" s="369">
        <v>96</v>
      </c>
      <c r="M2075" s="369">
        <v>0</v>
      </c>
      <c r="N2075" s="1359">
        <f t="shared" si="32"/>
        <v>96</v>
      </c>
      <c r="O2075" s="1360"/>
      <c r="P2075" s="1361"/>
      <c r="Q2075" s="1361"/>
      <c r="R2075" s="1361"/>
      <c r="S2075" s="1361"/>
      <c r="T2075" s="1361"/>
      <c r="U2075" s="1361"/>
      <c r="V2075" s="1361"/>
      <c r="W2075" s="1361"/>
      <c r="X2075" s="1361"/>
      <c r="Y2075" s="1361"/>
      <c r="Z2075" s="1361"/>
      <c r="AA2075" s="1361"/>
      <c r="AB2075" s="1361"/>
      <c r="AC2075" s="1361"/>
      <c r="AD2075" s="1361"/>
      <c r="AE2075" s="1361"/>
      <c r="AF2075" s="1361"/>
      <c r="AG2075" s="1361"/>
      <c r="AH2075" s="1361"/>
      <c r="AI2075" s="1361"/>
      <c r="AJ2075" s="1361"/>
      <c r="AK2075" s="1361"/>
      <c r="AL2075" s="1361"/>
      <c r="AM2075" s="1361"/>
      <c r="AN2075" s="1361"/>
      <c r="AO2075" s="1361"/>
      <c r="AP2075" s="1361"/>
      <c r="AQ2075" s="1361"/>
      <c r="AR2075" s="1361"/>
      <c r="AS2075" s="1361"/>
      <c r="AT2075" s="1361"/>
      <c r="AU2075" s="1361"/>
      <c r="AV2075" s="1361"/>
      <c r="AW2075" s="1361"/>
      <c r="AX2075" s="1361"/>
      <c r="AY2075" s="1361"/>
      <c r="AZ2075" s="1361"/>
      <c r="BA2075" s="310"/>
      <c r="BB2075" s="310"/>
      <c r="BC2075" s="418"/>
      <c r="BD2075" s="418"/>
      <c r="BE2075" s="419"/>
      <c r="BF2075" s="419"/>
      <c r="BG2075" s="418"/>
      <c r="BH2075" s="418"/>
      <c r="BI2075" s="418"/>
      <c r="BJ2075" s="418"/>
      <c r="BK2075" s="418"/>
      <c r="BL2075" s="418"/>
      <c r="BM2075" s="192"/>
      <c r="BN2075" s="418"/>
      <c r="BO2075" s="418"/>
      <c r="BP2075" s="418"/>
      <c r="BQ2075" s="418"/>
      <c r="BR2075" s="418"/>
      <c r="BS2075" s="418"/>
      <c r="BT2075" s="418"/>
      <c r="BU2075" s="418"/>
      <c r="BV2075" s="418"/>
      <c r="BW2075" s="418"/>
      <c r="BX2075" s="418"/>
      <c r="BY2075" s="418"/>
      <c r="BZ2075" s="418"/>
      <c r="CA2075" s="418"/>
      <c r="CB2075" s="418"/>
      <c r="CC2075" s="418"/>
      <c r="CD2075" s="418"/>
      <c r="CE2075" s="418"/>
      <c r="CF2075" s="418"/>
      <c r="CG2075" s="418"/>
      <c r="CH2075" s="418"/>
    </row>
    <row r="2076" spans="1:86" s="1362" customFormat="1">
      <c r="A2076" s="537" t="s">
        <v>39</v>
      </c>
      <c r="B2076" s="537" t="s">
        <v>39</v>
      </c>
      <c r="C2076" s="537" t="s">
        <v>736</v>
      </c>
      <c r="D2076" s="537">
        <v>2016</v>
      </c>
      <c r="E2076" s="1357" t="s">
        <v>24</v>
      </c>
      <c r="F2076" s="537" t="s">
        <v>101</v>
      </c>
      <c r="G2076" s="537" t="s">
        <v>84</v>
      </c>
      <c r="H2076" s="1358" t="s">
        <v>1935</v>
      </c>
      <c r="I2076" s="537" t="s">
        <v>2797</v>
      </c>
      <c r="J2076" s="537" t="s">
        <v>1077</v>
      </c>
      <c r="K2076" s="369">
        <v>0</v>
      </c>
      <c r="L2076" s="369">
        <v>14</v>
      </c>
      <c r="M2076" s="369">
        <v>0</v>
      </c>
      <c r="N2076" s="1359">
        <f t="shared" si="32"/>
        <v>14</v>
      </c>
      <c r="O2076" s="1360"/>
      <c r="P2076" s="1361"/>
      <c r="Q2076" s="1361"/>
      <c r="R2076" s="1361"/>
      <c r="S2076" s="1361"/>
      <c r="T2076" s="1361"/>
      <c r="U2076" s="1361"/>
      <c r="V2076" s="1361"/>
      <c r="W2076" s="1361"/>
      <c r="X2076" s="1361"/>
      <c r="Y2076" s="1361"/>
      <c r="Z2076" s="1361"/>
      <c r="AA2076" s="1361"/>
      <c r="AB2076" s="1361"/>
      <c r="AC2076" s="1361"/>
      <c r="AD2076" s="1361"/>
      <c r="AE2076" s="1361"/>
      <c r="AF2076" s="1361"/>
      <c r="AG2076" s="1361"/>
      <c r="AH2076" s="1361"/>
      <c r="AI2076" s="1361"/>
      <c r="AJ2076" s="1361"/>
      <c r="AK2076" s="1361"/>
      <c r="AL2076" s="1361"/>
      <c r="AM2076" s="1361"/>
      <c r="AN2076" s="1361"/>
      <c r="AO2076" s="1361"/>
      <c r="AP2076" s="1361"/>
      <c r="AQ2076" s="1361"/>
      <c r="AR2076" s="1361"/>
      <c r="AS2076" s="1361"/>
      <c r="AT2076" s="1361"/>
      <c r="AU2076" s="1361"/>
      <c r="AV2076" s="1361"/>
      <c r="AW2076" s="1361"/>
      <c r="AX2076" s="1361"/>
      <c r="AY2076" s="1361"/>
      <c r="AZ2076" s="1361"/>
      <c r="BA2076" s="310"/>
      <c r="BB2076" s="310"/>
      <c r="BC2076" s="418"/>
      <c r="BD2076" s="418"/>
      <c r="BE2076" s="419"/>
      <c r="BF2076" s="419"/>
      <c r="BG2076" s="418"/>
      <c r="BH2076" s="418"/>
      <c r="BI2076" s="418"/>
      <c r="BJ2076" s="418"/>
      <c r="BK2076" s="418"/>
      <c r="BL2076" s="418"/>
      <c r="BM2076" s="192"/>
      <c r="BN2076" s="418"/>
      <c r="BO2076" s="418"/>
      <c r="BP2076" s="418"/>
      <c r="BQ2076" s="418"/>
      <c r="BR2076" s="418"/>
      <c r="BS2076" s="418"/>
      <c r="BT2076" s="418"/>
      <c r="BU2076" s="418"/>
      <c r="BV2076" s="418"/>
      <c r="BW2076" s="418"/>
      <c r="BX2076" s="418"/>
      <c r="BY2076" s="418"/>
      <c r="BZ2076" s="418"/>
      <c r="CA2076" s="418"/>
      <c r="CB2076" s="418"/>
      <c r="CC2076" s="418"/>
      <c r="CD2076" s="418"/>
      <c r="CE2076" s="418"/>
      <c r="CF2076" s="418"/>
      <c r="CG2076" s="418"/>
      <c r="CH2076" s="418"/>
    </row>
    <row r="2077" spans="1:86" s="1362" customFormat="1">
      <c r="A2077" s="537" t="s">
        <v>39</v>
      </c>
      <c r="B2077" s="537" t="s">
        <v>39</v>
      </c>
      <c r="C2077" s="537" t="s">
        <v>736</v>
      </c>
      <c r="D2077" s="537">
        <v>2016</v>
      </c>
      <c r="E2077" s="1357" t="s">
        <v>24</v>
      </c>
      <c r="F2077" s="537" t="s">
        <v>101</v>
      </c>
      <c r="G2077" s="537" t="s">
        <v>84</v>
      </c>
      <c r="H2077" s="1358" t="s">
        <v>1159</v>
      </c>
      <c r="I2077" s="537" t="s">
        <v>2797</v>
      </c>
      <c r="J2077" s="537" t="s">
        <v>1077</v>
      </c>
      <c r="K2077" s="369">
        <v>0</v>
      </c>
      <c r="L2077" s="369">
        <v>5</v>
      </c>
      <c r="M2077" s="369">
        <v>0</v>
      </c>
      <c r="N2077" s="1359">
        <f t="shared" si="32"/>
        <v>5</v>
      </c>
      <c r="O2077" s="1360"/>
      <c r="P2077" s="1361"/>
      <c r="Q2077" s="1361"/>
      <c r="R2077" s="1361"/>
      <c r="S2077" s="1361"/>
      <c r="T2077" s="1361"/>
      <c r="U2077" s="1361"/>
      <c r="V2077" s="1361"/>
      <c r="W2077" s="1361"/>
      <c r="X2077" s="1361"/>
      <c r="Y2077" s="1361"/>
      <c r="Z2077" s="1361"/>
      <c r="AA2077" s="1361"/>
      <c r="AB2077" s="1361"/>
      <c r="AC2077" s="1361"/>
      <c r="AD2077" s="1361"/>
      <c r="AE2077" s="1361"/>
      <c r="AF2077" s="1361"/>
      <c r="AG2077" s="1361"/>
      <c r="AH2077" s="1361"/>
      <c r="AI2077" s="1361"/>
      <c r="AJ2077" s="1361"/>
      <c r="AK2077" s="1361"/>
      <c r="AL2077" s="1361"/>
      <c r="AM2077" s="1361"/>
      <c r="AN2077" s="1361"/>
      <c r="AO2077" s="1361"/>
      <c r="AP2077" s="1361"/>
      <c r="AQ2077" s="1361"/>
      <c r="AR2077" s="1361"/>
      <c r="AS2077" s="1361"/>
      <c r="AT2077" s="1361"/>
      <c r="AU2077" s="1361"/>
      <c r="AV2077" s="1361"/>
      <c r="AW2077" s="1361"/>
      <c r="AX2077" s="1361"/>
      <c r="AY2077" s="1361"/>
      <c r="AZ2077" s="1361"/>
      <c r="BA2077" s="310"/>
      <c r="BB2077" s="310"/>
      <c r="BC2077" s="418"/>
      <c r="BD2077" s="418"/>
      <c r="BE2077" s="419"/>
      <c r="BF2077" s="419"/>
      <c r="BG2077" s="418"/>
      <c r="BH2077" s="418"/>
      <c r="BI2077" s="418"/>
      <c r="BJ2077" s="418"/>
      <c r="BK2077" s="418"/>
      <c r="BL2077" s="418"/>
      <c r="BM2077" s="192"/>
      <c r="BN2077" s="418"/>
      <c r="BO2077" s="418"/>
      <c r="BP2077" s="418"/>
      <c r="BQ2077" s="418"/>
      <c r="BR2077" s="418"/>
      <c r="BS2077" s="418"/>
      <c r="BT2077" s="418"/>
      <c r="BU2077" s="418"/>
      <c r="BV2077" s="418"/>
      <c r="BW2077" s="418"/>
      <c r="BX2077" s="418"/>
      <c r="BY2077" s="418"/>
      <c r="BZ2077" s="418"/>
      <c r="CA2077" s="418"/>
      <c r="CB2077" s="418"/>
      <c r="CC2077" s="418"/>
      <c r="CD2077" s="418"/>
      <c r="CE2077" s="418"/>
      <c r="CF2077" s="418"/>
      <c r="CG2077" s="418"/>
      <c r="CH2077" s="418"/>
    </row>
    <row r="2078" spans="1:86" s="1362" customFormat="1">
      <c r="A2078" s="537" t="s">
        <v>39</v>
      </c>
      <c r="B2078" s="537" t="s">
        <v>39</v>
      </c>
      <c r="C2078" s="537" t="s">
        <v>736</v>
      </c>
      <c r="D2078" s="537">
        <v>2016</v>
      </c>
      <c r="E2078" s="1357" t="s">
        <v>24</v>
      </c>
      <c r="F2078" s="537" t="s">
        <v>101</v>
      </c>
      <c r="G2078" s="537" t="s">
        <v>84</v>
      </c>
      <c r="H2078" s="1358" t="s">
        <v>1126</v>
      </c>
      <c r="I2078" s="537" t="s">
        <v>2797</v>
      </c>
      <c r="J2078" s="537" t="s">
        <v>1077</v>
      </c>
      <c r="K2078" s="369">
        <v>0</v>
      </c>
      <c r="L2078" s="369">
        <v>1</v>
      </c>
      <c r="M2078" s="369">
        <v>0</v>
      </c>
      <c r="N2078" s="1359">
        <f t="shared" si="32"/>
        <v>1</v>
      </c>
      <c r="O2078" s="1360"/>
      <c r="P2078" s="1361"/>
      <c r="Q2078" s="1361"/>
      <c r="R2078" s="1361"/>
      <c r="S2078" s="1361"/>
      <c r="T2078" s="1361"/>
      <c r="U2078" s="1361"/>
      <c r="V2078" s="1361"/>
      <c r="W2078" s="1361"/>
      <c r="X2078" s="1361"/>
      <c r="Y2078" s="1361"/>
      <c r="Z2078" s="1361"/>
      <c r="AA2078" s="1361"/>
      <c r="AB2078" s="1361"/>
      <c r="AC2078" s="1361"/>
      <c r="AD2078" s="1361"/>
      <c r="AE2078" s="1361"/>
      <c r="AF2078" s="1361"/>
      <c r="AG2078" s="1361"/>
      <c r="AH2078" s="1361"/>
      <c r="AI2078" s="1361"/>
      <c r="AJ2078" s="1361"/>
      <c r="AK2078" s="1361"/>
      <c r="AL2078" s="1361"/>
      <c r="AM2078" s="1361"/>
      <c r="AN2078" s="1361"/>
      <c r="AO2078" s="1361"/>
      <c r="AP2078" s="1361"/>
      <c r="AQ2078" s="1361"/>
      <c r="AR2078" s="1361"/>
      <c r="AS2078" s="1361"/>
      <c r="AT2078" s="1361"/>
      <c r="AU2078" s="1361"/>
      <c r="AV2078" s="1361"/>
      <c r="AW2078" s="1361"/>
      <c r="AX2078" s="1361"/>
      <c r="AY2078" s="1361"/>
      <c r="AZ2078" s="1361"/>
      <c r="BA2078" s="310"/>
      <c r="BB2078" s="310"/>
      <c r="BC2078" s="418"/>
      <c r="BD2078" s="418"/>
      <c r="BE2078" s="419"/>
      <c r="BF2078" s="419"/>
      <c r="BG2078" s="418"/>
      <c r="BH2078" s="418"/>
      <c r="BI2078" s="418"/>
      <c r="BJ2078" s="418"/>
      <c r="BK2078" s="418"/>
      <c r="BL2078" s="418"/>
      <c r="BM2078" s="192"/>
      <c r="BN2078" s="418"/>
      <c r="BO2078" s="418"/>
      <c r="BP2078" s="418"/>
      <c r="BQ2078" s="418"/>
      <c r="BR2078" s="418"/>
      <c r="BS2078" s="418"/>
      <c r="BT2078" s="418"/>
      <c r="BU2078" s="418"/>
      <c r="BV2078" s="418"/>
      <c r="BW2078" s="418"/>
      <c r="BX2078" s="418"/>
      <c r="BY2078" s="418"/>
      <c r="BZ2078" s="418"/>
      <c r="CA2078" s="418"/>
      <c r="CB2078" s="418"/>
      <c r="CC2078" s="418"/>
      <c r="CD2078" s="418"/>
      <c r="CE2078" s="418"/>
      <c r="CF2078" s="418"/>
      <c r="CG2078" s="418"/>
      <c r="CH2078" s="418"/>
    </row>
    <row r="2079" spans="1:86" s="1362" customFormat="1">
      <c r="A2079" s="537" t="s">
        <v>39</v>
      </c>
      <c r="B2079" s="537" t="s">
        <v>39</v>
      </c>
      <c r="C2079" s="537" t="s">
        <v>736</v>
      </c>
      <c r="D2079" s="537">
        <v>2016</v>
      </c>
      <c r="E2079" s="1357" t="s">
        <v>24</v>
      </c>
      <c r="F2079" s="537" t="s">
        <v>101</v>
      </c>
      <c r="G2079" s="537" t="s">
        <v>84</v>
      </c>
      <c r="H2079" s="1358" t="s">
        <v>594</v>
      </c>
      <c r="I2079" s="537" t="s">
        <v>1389</v>
      </c>
      <c r="J2079" s="537" t="s">
        <v>1077</v>
      </c>
      <c r="K2079" s="369">
        <v>0</v>
      </c>
      <c r="L2079" s="369">
        <v>25</v>
      </c>
      <c r="M2079" s="369">
        <v>0</v>
      </c>
      <c r="N2079" s="1359">
        <f t="shared" si="32"/>
        <v>25</v>
      </c>
      <c r="O2079" s="1360"/>
      <c r="P2079" s="1361"/>
      <c r="Q2079" s="1361"/>
      <c r="R2079" s="1361"/>
      <c r="S2079" s="1361"/>
      <c r="T2079" s="1361"/>
      <c r="U2079" s="1361"/>
      <c r="V2079" s="1361"/>
      <c r="W2079" s="1361"/>
      <c r="X2079" s="1361"/>
      <c r="Y2079" s="1361"/>
      <c r="Z2079" s="1361"/>
      <c r="AA2079" s="1361"/>
      <c r="AB2079" s="1361"/>
      <c r="AC2079" s="1361"/>
      <c r="AD2079" s="1361"/>
      <c r="AE2079" s="1361"/>
      <c r="AF2079" s="1361"/>
      <c r="AG2079" s="1361"/>
      <c r="AH2079" s="1361"/>
      <c r="AI2079" s="1361"/>
      <c r="AJ2079" s="1361"/>
      <c r="AK2079" s="1361"/>
      <c r="AL2079" s="1361"/>
      <c r="AM2079" s="1361"/>
      <c r="AN2079" s="1361"/>
      <c r="AO2079" s="1361"/>
      <c r="AP2079" s="1361"/>
      <c r="AQ2079" s="1361"/>
      <c r="AR2079" s="1361"/>
      <c r="AS2079" s="1361"/>
      <c r="AT2079" s="1361"/>
      <c r="AU2079" s="1361"/>
      <c r="AV2079" s="1361"/>
      <c r="AW2079" s="1361"/>
      <c r="AX2079" s="1361"/>
      <c r="AY2079" s="1361"/>
      <c r="AZ2079" s="1361"/>
      <c r="BA2079" s="310"/>
      <c r="BB2079" s="310"/>
      <c r="BC2079" s="418"/>
      <c r="BD2079" s="418"/>
      <c r="BE2079" s="419"/>
      <c r="BF2079" s="419"/>
      <c r="BG2079" s="418"/>
      <c r="BH2079" s="418"/>
      <c r="BI2079" s="418"/>
      <c r="BJ2079" s="418"/>
      <c r="BK2079" s="418"/>
      <c r="BL2079" s="418"/>
      <c r="BM2079" s="192"/>
      <c r="BN2079" s="418"/>
      <c r="BO2079" s="418"/>
      <c r="BP2079" s="418"/>
      <c r="BQ2079" s="418"/>
      <c r="BR2079" s="418"/>
      <c r="BS2079" s="418"/>
      <c r="BT2079" s="418"/>
      <c r="BU2079" s="418"/>
      <c r="BV2079" s="418"/>
      <c r="BW2079" s="418"/>
      <c r="BX2079" s="418"/>
      <c r="BY2079" s="418"/>
      <c r="BZ2079" s="418"/>
      <c r="CA2079" s="418"/>
      <c r="CB2079" s="418"/>
      <c r="CC2079" s="418"/>
      <c r="CD2079" s="418"/>
      <c r="CE2079" s="418"/>
      <c r="CF2079" s="418"/>
      <c r="CG2079" s="418"/>
      <c r="CH2079" s="418"/>
    </row>
    <row r="2080" spans="1:86" s="1362" customFormat="1">
      <c r="A2080" s="537" t="s">
        <v>39</v>
      </c>
      <c r="B2080" s="537" t="s">
        <v>39</v>
      </c>
      <c r="C2080" s="537" t="s">
        <v>736</v>
      </c>
      <c r="D2080" s="537">
        <v>2016</v>
      </c>
      <c r="E2080" s="1357" t="s">
        <v>24</v>
      </c>
      <c r="F2080" s="537" t="s">
        <v>101</v>
      </c>
      <c r="G2080" s="537" t="s">
        <v>84</v>
      </c>
      <c r="H2080" s="1358" t="s">
        <v>1162</v>
      </c>
      <c r="I2080" s="537" t="s">
        <v>2797</v>
      </c>
      <c r="J2080" s="537" t="s">
        <v>1077</v>
      </c>
      <c r="K2080" s="369">
        <v>0</v>
      </c>
      <c r="L2080" s="369">
        <v>29</v>
      </c>
      <c r="M2080" s="369">
        <v>0</v>
      </c>
      <c r="N2080" s="1359">
        <f t="shared" si="32"/>
        <v>29</v>
      </c>
      <c r="O2080" s="1360"/>
      <c r="P2080" s="1361"/>
      <c r="Q2080" s="1361"/>
      <c r="R2080" s="1361"/>
      <c r="S2080" s="1361"/>
      <c r="T2080" s="1361"/>
      <c r="U2080" s="1361"/>
      <c r="V2080" s="1361"/>
      <c r="W2080" s="1361"/>
      <c r="X2080" s="1361"/>
      <c r="Y2080" s="1361"/>
      <c r="Z2080" s="1361"/>
      <c r="AA2080" s="1361"/>
      <c r="AB2080" s="1361"/>
      <c r="AC2080" s="1361"/>
      <c r="AD2080" s="1361"/>
      <c r="AE2080" s="1361"/>
      <c r="AF2080" s="1361"/>
      <c r="AG2080" s="1361"/>
      <c r="AH2080" s="1361"/>
      <c r="AI2080" s="1361"/>
      <c r="AJ2080" s="1361"/>
      <c r="AK2080" s="1361"/>
      <c r="AL2080" s="1361"/>
      <c r="AM2080" s="1361"/>
      <c r="AN2080" s="1361"/>
      <c r="AO2080" s="1361"/>
      <c r="AP2080" s="1361"/>
      <c r="AQ2080" s="1361"/>
      <c r="AR2080" s="1361"/>
      <c r="AS2080" s="1361"/>
      <c r="AT2080" s="1361"/>
      <c r="AU2080" s="1361"/>
      <c r="AV2080" s="1361"/>
      <c r="AW2080" s="1361"/>
      <c r="AX2080" s="1361"/>
      <c r="AY2080" s="1361"/>
      <c r="AZ2080" s="1361"/>
      <c r="BA2080" s="310"/>
      <c r="BB2080" s="310"/>
      <c r="BC2080" s="418"/>
      <c r="BD2080" s="418"/>
      <c r="BE2080" s="419"/>
      <c r="BF2080" s="419"/>
      <c r="BG2080" s="418"/>
      <c r="BH2080" s="418"/>
      <c r="BI2080" s="418"/>
      <c r="BJ2080" s="418"/>
      <c r="BK2080" s="418"/>
      <c r="BL2080" s="418"/>
      <c r="BM2080" s="192"/>
      <c r="BN2080" s="418"/>
      <c r="BO2080" s="418"/>
      <c r="BP2080" s="418"/>
      <c r="BQ2080" s="418"/>
      <c r="BR2080" s="418"/>
      <c r="BS2080" s="418"/>
      <c r="BT2080" s="418"/>
      <c r="BU2080" s="418"/>
      <c r="BV2080" s="418"/>
      <c r="BW2080" s="418"/>
      <c r="BX2080" s="418"/>
      <c r="BY2080" s="418"/>
      <c r="BZ2080" s="418"/>
      <c r="CA2080" s="418"/>
      <c r="CB2080" s="418"/>
      <c r="CC2080" s="418"/>
      <c r="CD2080" s="418"/>
      <c r="CE2080" s="418"/>
      <c r="CF2080" s="418"/>
      <c r="CG2080" s="418"/>
      <c r="CH2080" s="418"/>
    </row>
    <row r="2081" spans="1:86" s="1362" customFormat="1">
      <c r="A2081" s="537" t="s">
        <v>39</v>
      </c>
      <c r="B2081" s="537" t="s">
        <v>39</v>
      </c>
      <c r="C2081" s="537" t="s">
        <v>736</v>
      </c>
      <c r="D2081" s="537">
        <v>2016</v>
      </c>
      <c r="E2081" s="1357" t="s">
        <v>24</v>
      </c>
      <c r="F2081" s="537" t="s">
        <v>101</v>
      </c>
      <c r="G2081" s="537" t="s">
        <v>84</v>
      </c>
      <c r="H2081" s="1358" t="s">
        <v>607</v>
      </c>
      <c r="I2081" s="537" t="s">
        <v>2797</v>
      </c>
      <c r="J2081" s="537" t="s">
        <v>1077</v>
      </c>
      <c r="K2081" s="369">
        <v>0</v>
      </c>
      <c r="L2081" s="369">
        <v>2</v>
      </c>
      <c r="M2081" s="369">
        <v>0</v>
      </c>
      <c r="N2081" s="1359">
        <f t="shared" si="32"/>
        <v>2</v>
      </c>
      <c r="O2081" s="1360"/>
      <c r="P2081" s="1361"/>
      <c r="Q2081" s="1361"/>
      <c r="R2081" s="1361"/>
      <c r="S2081" s="1361"/>
      <c r="T2081" s="1361"/>
      <c r="U2081" s="1361"/>
      <c r="V2081" s="1361"/>
      <c r="W2081" s="1361"/>
      <c r="X2081" s="1361"/>
      <c r="Y2081" s="1361"/>
      <c r="Z2081" s="1361"/>
      <c r="AA2081" s="1361"/>
      <c r="AB2081" s="1361"/>
      <c r="AC2081" s="1361"/>
      <c r="AD2081" s="1361"/>
      <c r="AE2081" s="1361"/>
      <c r="AF2081" s="1361"/>
      <c r="AG2081" s="1361"/>
      <c r="AH2081" s="1361"/>
      <c r="AI2081" s="1361"/>
      <c r="AJ2081" s="1361"/>
      <c r="AK2081" s="1361"/>
      <c r="AL2081" s="1361"/>
      <c r="AM2081" s="1361"/>
      <c r="AN2081" s="1361"/>
      <c r="AO2081" s="1361"/>
      <c r="AP2081" s="1361"/>
      <c r="AQ2081" s="1361"/>
      <c r="AR2081" s="1361"/>
      <c r="AS2081" s="1361"/>
      <c r="AT2081" s="1361"/>
      <c r="AU2081" s="1361"/>
      <c r="AV2081" s="1361"/>
      <c r="AW2081" s="1361"/>
      <c r="AX2081" s="1361"/>
      <c r="AY2081" s="1361"/>
      <c r="AZ2081" s="1361"/>
      <c r="BA2081" s="310"/>
      <c r="BB2081" s="310"/>
      <c r="BC2081" s="418"/>
      <c r="BD2081" s="418"/>
      <c r="BE2081" s="419"/>
      <c r="BF2081" s="419"/>
      <c r="BG2081" s="418"/>
      <c r="BH2081" s="418"/>
      <c r="BI2081" s="418"/>
      <c r="BJ2081" s="418"/>
      <c r="BK2081" s="418"/>
      <c r="BL2081" s="418"/>
      <c r="BM2081" s="192"/>
      <c r="BN2081" s="418"/>
      <c r="BO2081" s="418"/>
      <c r="BP2081" s="418"/>
      <c r="BQ2081" s="418"/>
      <c r="BR2081" s="418"/>
      <c r="BS2081" s="418"/>
      <c r="BT2081" s="418"/>
      <c r="BU2081" s="418"/>
      <c r="BV2081" s="418"/>
      <c r="BW2081" s="418"/>
      <c r="BX2081" s="418"/>
      <c r="BY2081" s="418"/>
      <c r="BZ2081" s="418"/>
      <c r="CA2081" s="418"/>
      <c r="CB2081" s="418"/>
      <c r="CC2081" s="418"/>
      <c r="CD2081" s="418"/>
      <c r="CE2081" s="418"/>
      <c r="CF2081" s="418"/>
      <c r="CG2081" s="418"/>
      <c r="CH2081" s="418"/>
    </row>
    <row r="2082" spans="1:86" s="1362" customFormat="1">
      <c r="A2082" s="537" t="s">
        <v>39</v>
      </c>
      <c r="B2082" s="537" t="s">
        <v>39</v>
      </c>
      <c r="C2082" s="537" t="s">
        <v>736</v>
      </c>
      <c r="D2082" s="537">
        <v>2016</v>
      </c>
      <c r="E2082" s="1357" t="s">
        <v>24</v>
      </c>
      <c r="F2082" s="537" t="s">
        <v>101</v>
      </c>
      <c r="G2082" s="537" t="s">
        <v>84</v>
      </c>
      <c r="H2082" s="1358" t="s">
        <v>1139</v>
      </c>
      <c r="I2082" s="1348" t="s">
        <v>2095</v>
      </c>
      <c r="J2082" s="537" t="s">
        <v>1077</v>
      </c>
      <c r="K2082" s="369">
        <v>0</v>
      </c>
      <c r="L2082" s="369">
        <v>36</v>
      </c>
      <c r="M2082" s="369">
        <v>0</v>
      </c>
      <c r="N2082" s="1359">
        <f t="shared" si="32"/>
        <v>36</v>
      </c>
      <c r="O2082" s="1360"/>
      <c r="P2082" s="1361"/>
      <c r="Q2082" s="1361"/>
      <c r="R2082" s="1361"/>
      <c r="S2082" s="1361"/>
      <c r="T2082" s="1361"/>
      <c r="U2082" s="1361"/>
      <c r="V2082" s="1361"/>
      <c r="W2082" s="1361"/>
      <c r="X2082" s="1361"/>
      <c r="Y2082" s="1361"/>
      <c r="Z2082" s="1361"/>
      <c r="AA2082" s="1361"/>
      <c r="AB2082" s="1361"/>
      <c r="AC2082" s="1361"/>
      <c r="AD2082" s="1361"/>
      <c r="AE2082" s="1361"/>
      <c r="AF2082" s="1361"/>
      <c r="AG2082" s="1361"/>
      <c r="AH2082" s="1361"/>
      <c r="AI2082" s="1361"/>
      <c r="AJ2082" s="1361"/>
      <c r="AK2082" s="1361"/>
      <c r="AL2082" s="1361"/>
      <c r="AM2082" s="1361"/>
      <c r="AN2082" s="1361"/>
      <c r="AO2082" s="1361"/>
      <c r="AP2082" s="1361"/>
      <c r="AQ2082" s="1361"/>
      <c r="AR2082" s="1361"/>
      <c r="AS2082" s="1361"/>
      <c r="AT2082" s="1361"/>
      <c r="AU2082" s="1361"/>
      <c r="AV2082" s="1361"/>
      <c r="AW2082" s="1361"/>
      <c r="AX2082" s="1361"/>
      <c r="AY2082" s="1361"/>
      <c r="AZ2082" s="1361"/>
      <c r="BA2082" s="310"/>
      <c r="BB2082" s="310"/>
      <c r="BC2082" s="418"/>
      <c r="BD2082" s="418"/>
      <c r="BE2082" s="419"/>
      <c r="BF2082" s="419"/>
      <c r="BG2082" s="418"/>
      <c r="BH2082" s="418"/>
      <c r="BI2082" s="418"/>
      <c r="BJ2082" s="418"/>
      <c r="BK2082" s="418"/>
      <c r="BL2082" s="418"/>
      <c r="BM2082" s="192"/>
      <c r="BN2082" s="418"/>
      <c r="BO2082" s="418"/>
      <c r="BP2082" s="418"/>
      <c r="BQ2082" s="418"/>
      <c r="BR2082" s="418"/>
      <c r="BS2082" s="418"/>
      <c r="BT2082" s="418"/>
      <c r="BU2082" s="418"/>
      <c r="BV2082" s="418"/>
      <c r="BW2082" s="418"/>
      <c r="BX2082" s="418"/>
      <c r="BY2082" s="418"/>
      <c r="BZ2082" s="418"/>
      <c r="CA2082" s="418"/>
      <c r="CB2082" s="418"/>
      <c r="CC2082" s="418"/>
      <c r="CD2082" s="418"/>
      <c r="CE2082" s="418"/>
      <c r="CF2082" s="418"/>
      <c r="CG2082" s="418"/>
      <c r="CH2082" s="418"/>
    </row>
    <row r="2083" spans="1:86" s="1362" customFormat="1">
      <c r="A2083" s="537" t="s">
        <v>39</v>
      </c>
      <c r="B2083" s="537" t="s">
        <v>39</v>
      </c>
      <c r="C2083" s="537" t="s">
        <v>736</v>
      </c>
      <c r="D2083" s="537">
        <v>2016</v>
      </c>
      <c r="E2083" s="1357" t="s">
        <v>24</v>
      </c>
      <c r="F2083" s="537" t="s">
        <v>101</v>
      </c>
      <c r="G2083" s="537" t="s">
        <v>84</v>
      </c>
      <c r="H2083" s="1358" t="s">
        <v>623</v>
      </c>
      <c r="I2083" s="1348" t="s">
        <v>2095</v>
      </c>
      <c r="J2083" s="537" t="s">
        <v>1077</v>
      </c>
      <c r="K2083" s="369">
        <v>0</v>
      </c>
      <c r="L2083" s="369">
        <v>681</v>
      </c>
      <c r="M2083" s="369">
        <v>0</v>
      </c>
      <c r="N2083" s="1359">
        <f t="shared" si="32"/>
        <v>681</v>
      </c>
      <c r="O2083" s="1360"/>
      <c r="P2083" s="1361"/>
      <c r="Q2083" s="1361"/>
      <c r="R2083" s="1361"/>
      <c r="S2083" s="1361"/>
      <c r="T2083" s="1361"/>
      <c r="U2083" s="1361"/>
      <c r="V2083" s="1361"/>
      <c r="W2083" s="1361"/>
      <c r="X2083" s="1361"/>
      <c r="Y2083" s="1361"/>
      <c r="Z2083" s="1361"/>
      <c r="AA2083" s="1361"/>
      <c r="AB2083" s="1361"/>
      <c r="AC2083" s="1361"/>
      <c r="AD2083" s="1361"/>
      <c r="AE2083" s="1361"/>
      <c r="AF2083" s="1361"/>
      <c r="AG2083" s="1361"/>
      <c r="AH2083" s="1361"/>
      <c r="AI2083" s="1361"/>
      <c r="AJ2083" s="1361"/>
      <c r="AK2083" s="1361"/>
      <c r="AL2083" s="1361"/>
      <c r="AM2083" s="1361"/>
      <c r="AN2083" s="1361"/>
      <c r="AO2083" s="1361"/>
      <c r="AP2083" s="1361"/>
      <c r="AQ2083" s="1361"/>
      <c r="AR2083" s="1361"/>
      <c r="AS2083" s="1361"/>
      <c r="AT2083" s="1361"/>
      <c r="AU2083" s="1361"/>
      <c r="AV2083" s="1361"/>
      <c r="AW2083" s="1361"/>
      <c r="AX2083" s="1361"/>
      <c r="AY2083" s="1361"/>
      <c r="AZ2083" s="1361"/>
      <c r="BA2083" s="310"/>
      <c r="BB2083" s="310"/>
      <c r="BC2083" s="418"/>
      <c r="BD2083" s="418"/>
      <c r="BE2083" s="419"/>
      <c r="BF2083" s="419"/>
      <c r="BG2083" s="418"/>
      <c r="BH2083" s="418"/>
      <c r="BI2083" s="418"/>
      <c r="BJ2083" s="418"/>
      <c r="BK2083" s="418"/>
      <c r="BL2083" s="418"/>
      <c r="BM2083" s="192"/>
      <c r="BN2083" s="418"/>
      <c r="BO2083" s="418"/>
      <c r="BP2083" s="418"/>
      <c r="BQ2083" s="418"/>
      <c r="BR2083" s="418"/>
      <c r="BS2083" s="418"/>
      <c r="BT2083" s="418"/>
      <c r="BU2083" s="418"/>
      <c r="BV2083" s="418"/>
      <c r="BW2083" s="418"/>
      <c r="BX2083" s="418"/>
      <c r="BY2083" s="418"/>
      <c r="BZ2083" s="418"/>
      <c r="CA2083" s="418"/>
      <c r="CB2083" s="418"/>
      <c r="CC2083" s="418"/>
      <c r="CD2083" s="418"/>
      <c r="CE2083" s="418"/>
      <c r="CF2083" s="418"/>
      <c r="CG2083" s="418"/>
      <c r="CH2083" s="418"/>
    </row>
    <row r="2084" spans="1:86" s="1362" customFormat="1">
      <c r="A2084" s="537" t="s">
        <v>39</v>
      </c>
      <c r="B2084" s="537" t="s">
        <v>39</v>
      </c>
      <c r="C2084" s="537" t="s">
        <v>736</v>
      </c>
      <c r="D2084" s="537">
        <v>2016</v>
      </c>
      <c r="E2084" s="1357" t="s">
        <v>24</v>
      </c>
      <c r="F2084" s="537" t="s">
        <v>101</v>
      </c>
      <c r="G2084" s="537" t="s">
        <v>84</v>
      </c>
      <c r="H2084" s="1358" t="s">
        <v>1165</v>
      </c>
      <c r="I2084" s="537" t="s">
        <v>2797</v>
      </c>
      <c r="J2084" s="537" t="s">
        <v>1077</v>
      </c>
      <c r="K2084" s="369">
        <v>0</v>
      </c>
      <c r="L2084" s="369">
        <v>430</v>
      </c>
      <c r="M2084" s="369">
        <v>0</v>
      </c>
      <c r="N2084" s="1359">
        <f t="shared" si="32"/>
        <v>430</v>
      </c>
      <c r="O2084" s="1360"/>
      <c r="P2084" s="1361"/>
      <c r="Q2084" s="1361"/>
      <c r="R2084" s="1361"/>
      <c r="S2084" s="1361"/>
      <c r="T2084" s="1361"/>
      <c r="U2084" s="1361"/>
      <c r="V2084" s="1361"/>
      <c r="W2084" s="1361"/>
      <c r="X2084" s="1361"/>
      <c r="Y2084" s="1361"/>
      <c r="Z2084" s="1361"/>
      <c r="AA2084" s="1361"/>
      <c r="AB2084" s="1361"/>
      <c r="AC2084" s="1361"/>
      <c r="AD2084" s="1361"/>
      <c r="AE2084" s="1361"/>
      <c r="AF2084" s="1361"/>
      <c r="AG2084" s="1361"/>
      <c r="AH2084" s="1361"/>
      <c r="AI2084" s="1361"/>
      <c r="AJ2084" s="1361"/>
      <c r="AK2084" s="1361"/>
      <c r="AL2084" s="1361"/>
      <c r="AM2084" s="1361"/>
      <c r="AN2084" s="1361"/>
      <c r="AO2084" s="1361"/>
      <c r="AP2084" s="1361"/>
      <c r="AQ2084" s="1361"/>
      <c r="AR2084" s="1361"/>
      <c r="AS2084" s="1361"/>
      <c r="AT2084" s="1361"/>
      <c r="AU2084" s="1361"/>
      <c r="AV2084" s="1361"/>
      <c r="AW2084" s="1361"/>
      <c r="AX2084" s="1361"/>
      <c r="AY2084" s="1361"/>
      <c r="AZ2084" s="1361"/>
      <c r="BA2084" s="310"/>
      <c r="BB2084" s="310"/>
      <c r="BC2084" s="418"/>
      <c r="BD2084" s="418"/>
      <c r="BE2084" s="419"/>
      <c r="BF2084" s="419"/>
      <c r="BG2084" s="418"/>
      <c r="BH2084" s="418"/>
      <c r="BI2084" s="418"/>
      <c r="BJ2084" s="418"/>
      <c r="BK2084" s="418"/>
      <c r="BL2084" s="418"/>
      <c r="BM2084" s="192"/>
      <c r="BN2084" s="418"/>
      <c r="BO2084" s="418"/>
      <c r="BP2084" s="418"/>
      <c r="BQ2084" s="418"/>
      <c r="BR2084" s="418"/>
      <c r="BS2084" s="418"/>
      <c r="BT2084" s="418"/>
      <c r="BU2084" s="418"/>
      <c r="BV2084" s="418"/>
      <c r="BW2084" s="418"/>
      <c r="BX2084" s="418"/>
      <c r="BY2084" s="418"/>
      <c r="BZ2084" s="418"/>
      <c r="CA2084" s="418"/>
      <c r="CB2084" s="418"/>
      <c r="CC2084" s="418"/>
      <c r="CD2084" s="418"/>
      <c r="CE2084" s="418"/>
      <c r="CF2084" s="418"/>
      <c r="CG2084" s="418"/>
      <c r="CH2084" s="418"/>
    </row>
    <row r="2085" spans="1:86" s="1362" customFormat="1">
      <c r="A2085" s="537" t="s">
        <v>39</v>
      </c>
      <c r="B2085" s="537" t="s">
        <v>39</v>
      </c>
      <c r="C2085" s="537" t="s">
        <v>736</v>
      </c>
      <c r="D2085" s="537">
        <v>2016</v>
      </c>
      <c r="E2085" s="1357" t="s">
        <v>24</v>
      </c>
      <c r="F2085" s="537" t="s">
        <v>101</v>
      </c>
      <c r="G2085" s="537" t="s">
        <v>84</v>
      </c>
      <c r="H2085" s="1358" t="s">
        <v>1397</v>
      </c>
      <c r="I2085" s="537" t="s">
        <v>2797</v>
      </c>
      <c r="J2085" s="537" t="s">
        <v>1077</v>
      </c>
      <c r="K2085" s="369">
        <v>0</v>
      </c>
      <c r="L2085" s="369">
        <v>2</v>
      </c>
      <c r="M2085" s="369">
        <v>0</v>
      </c>
      <c r="N2085" s="1359">
        <f t="shared" si="32"/>
        <v>2</v>
      </c>
      <c r="O2085" s="1360"/>
      <c r="P2085" s="1361"/>
      <c r="Q2085" s="1361"/>
      <c r="R2085" s="1361"/>
      <c r="S2085" s="1361"/>
      <c r="T2085" s="1361"/>
      <c r="U2085" s="1361"/>
      <c r="V2085" s="1361"/>
      <c r="W2085" s="1361"/>
      <c r="X2085" s="1361"/>
      <c r="Y2085" s="1361"/>
      <c r="Z2085" s="1361"/>
      <c r="AA2085" s="1361"/>
      <c r="AB2085" s="1361"/>
      <c r="AC2085" s="1361"/>
      <c r="AD2085" s="1361"/>
      <c r="AE2085" s="1361"/>
      <c r="AF2085" s="1361"/>
      <c r="AG2085" s="1361"/>
      <c r="AH2085" s="1361"/>
      <c r="AI2085" s="1361"/>
      <c r="AJ2085" s="1361"/>
      <c r="AK2085" s="1361"/>
      <c r="AL2085" s="1361"/>
      <c r="AM2085" s="1361"/>
      <c r="AN2085" s="1361"/>
      <c r="AO2085" s="1361"/>
      <c r="AP2085" s="1361"/>
      <c r="AQ2085" s="1361"/>
      <c r="AR2085" s="1361"/>
      <c r="AS2085" s="1361"/>
      <c r="AT2085" s="1361"/>
      <c r="AU2085" s="1361"/>
      <c r="AV2085" s="1361"/>
      <c r="AW2085" s="1361"/>
      <c r="AX2085" s="1361"/>
      <c r="AY2085" s="1361"/>
      <c r="AZ2085" s="1361"/>
      <c r="BA2085" s="310"/>
      <c r="BB2085" s="310"/>
      <c r="BC2085" s="418"/>
      <c r="BD2085" s="418"/>
      <c r="BE2085" s="419"/>
      <c r="BF2085" s="419"/>
      <c r="BG2085" s="418"/>
      <c r="BH2085" s="418"/>
      <c r="BI2085" s="418"/>
      <c r="BJ2085" s="418"/>
      <c r="BK2085" s="418"/>
      <c r="BL2085" s="418"/>
      <c r="BM2085" s="192"/>
      <c r="BN2085" s="418"/>
      <c r="BO2085" s="418"/>
      <c r="BP2085" s="418"/>
      <c r="BQ2085" s="418"/>
      <c r="BR2085" s="418"/>
      <c r="BS2085" s="418"/>
      <c r="BT2085" s="418"/>
      <c r="BU2085" s="418"/>
      <c r="BV2085" s="418"/>
      <c r="BW2085" s="418"/>
      <c r="BX2085" s="418"/>
      <c r="BY2085" s="418"/>
      <c r="BZ2085" s="418"/>
      <c r="CA2085" s="418"/>
      <c r="CB2085" s="418"/>
      <c r="CC2085" s="418"/>
      <c r="CD2085" s="418"/>
      <c r="CE2085" s="418"/>
      <c r="CF2085" s="418"/>
      <c r="CG2085" s="418"/>
      <c r="CH2085" s="418"/>
    </row>
    <row r="2086" spans="1:86" s="1362" customFormat="1">
      <c r="A2086" s="537" t="s">
        <v>39</v>
      </c>
      <c r="B2086" s="537" t="s">
        <v>39</v>
      </c>
      <c r="C2086" s="537" t="s">
        <v>736</v>
      </c>
      <c r="D2086" s="537">
        <v>2016</v>
      </c>
      <c r="E2086" s="1357" t="s">
        <v>24</v>
      </c>
      <c r="F2086" s="537" t="s">
        <v>101</v>
      </c>
      <c r="G2086" s="537" t="s">
        <v>84</v>
      </c>
      <c r="H2086" s="1358" t="s">
        <v>1143</v>
      </c>
      <c r="I2086" s="537" t="s">
        <v>2797</v>
      </c>
      <c r="J2086" s="537" t="s">
        <v>1077</v>
      </c>
      <c r="K2086" s="369">
        <v>0</v>
      </c>
      <c r="L2086" s="369">
        <v>829</v>
      </c>
      <c r="M2086" s="369">
        <v>0</v>
      </c>
      <c r="N2086" s="1359">
        <f t="shared" si="32"/>
        <v>829</v>
      </c>
      <c r="O2086" s="1360"/>
      <c r="P2086" s="1361"/>
      <c r="Q2086" s="1361"/>
      <c r="R2086" s="1361"/>
      <c r="S2086" s="1361"/>
      <c r="T2086" s="1361"/>
      <c r="U2086" s="1361"/>
      <c r="V2086" s="1361"/>
      <c r="W2086" s="1361"/>
      <c r="X2086" s="1361"/>
      <c r="Y2086" s="1361"/>
      <c r="Z2086" s="1361"/>
      <c r="AA2086" s="1361"/>
      <c r="AB2086" s="1361"/>
      <c r="AC2086" s="1361"/>
      <c r="AD2086" s="1361"/>
      <c r="AE2086" s="1361"/>
      <c r="AF2086" s="1361"/>
      <c r="AG2086" s="1361"/>
      <c r="AH2086" s="1361"/>
      <c r="AI2086" s="1361"/>
      <c r="AJ2086" s="1361"/>
      <c r="AK2086" s="1361"/>
      <c r="AL2086" s="1361"/>
      <c r="AM2086" s="1361"/>
      <c r="AN2086" s="1361"/>
      <c r="AO2086" s="1361"/>
      <c r="AP2086" s="1361"/>
      <c r="AQ2086" s="1361"/>
      <c r="AR2086" s="1361"/>
      <c r="AS2086" s="1361"/>
      <c r="AT2086" s="1361"/>
      <c r="AU2086" s="1361"/>
      <c r="AV2086" s="1361"/>
      <c r="AW2086" s="1361"/>
      <c r="AX2086" s="1361"/>
      <c r="AY2086" s="1361"/>
      <c r="AZ2086" s="1361"/>
      <c r="BA2086" s="310"/>
      <c r="BB2086" s="310"/>
      <c r="BC2086" s="418"/>
      <c r="BD2086" s="418"/>
      <c r="BE2086" s="419"/>
      <c r="BF2086" s="419"/>
      <c r="BG2086" s="418"/>
      <c r="BH2086" s="418"/>
      <c r="BI2086" s="418"/>
      <c r="BJ2086" s="418"/>
      <c r="BK2086" s="418"/>
      <c r="BL2086" s="418"/>
      <c r="BM2086" s="192"/>
      <c r="BN2086" s="418"/>
      <c r="BO2086" s="418"/>
      <c r="BP2086" s="418"/>
      <c r="BQ2086" s="418"/>
      <c r="BR2086" s="418"/>
      <c r="BS2086" s="418"/>
      <c r="BT2086" s="418"/>
      <c r="BU2086" s="418"/>
      <c r="BV2086" s="418"/>
      <c r="BW2086" s="418"/>
      <c r="BX2086" s="418"/>
      <c r="BY2086" s="418"/>
      <c r="BZ2086" s="418"/>
      <c r="CA2086" s="418"/>
      <c r="CB2086" s="418"/>
      <c r="CC2086" s="418"/>
      <c r="CD2086" s="418"/>
      <c r="CE2086" s="418"/>
      <c r="CF2086" s="418"/>
      <c r="CG2086" s="418"/>
      <c r="CH2086" s="418"/>
    </row>
    <row r="2087" spans="1:86" s="1362" customFormat="1">
      <c r="A2087" s="537" t="s">
        <v>39</v>
      </c>
      <c r="B2087" s="537" t="s">
        <v>39</v>
      </c>
      <c r="C2087" s="537" t="s">
        <v>736</v>
      </c>
      <c r="D2087" s="537">
        <v>2016</v>
      </c>
      <c r="E2087" s="1357" t="s">
        <v>24</v>
      </c>
      <c r="F2087" s="537" t="s">
        <v>101</v>
      </c>
      <c r="G2087" s="537" t="s">
        <v>84</v>
      </c>
      <c r="H2087" s="1358" t="s">
        <v>628</v>
      </c>
      <c r="I2087" s="537" t="s">
        <v>2797</v>
      </c>
      <c r="J2087" s="537" t="s">
        <v>1077</v>
      </c>
      <c r="K2087" s="369">
        <v>0</v>
      </c>
      <c r="L2087" s="369">
        <v>5</v>
      </c>
      <c r="M2087" s="369">
        <v>0</v>
      </c>
      <c r="N2087" s="1359">
        <f t="shared" si="32"/>
        <v>5</v>
      </c>
      <c r="O2087" s="1360"/>
      <c r="P2087" s="1361"/>
      <c r="Q2087" s="1361"/>
      <c r="R2087" s="1361"/>
      <c r="S2087" s="1361"/>
      <c r="T2087" s="1361"/>
      <c r="U2087" s="1361"/>
      <c r="V2087" s="1361"/>
      <c r="W2087" s="1361"/>
      <c r="X2087" s="1361"/>
      <c r="Y2087" s="1361"/>
      <c r="Z2087" s="1361"/>
      <c r="AA2087" s="1361"/>
      <c r="AB2087" s="1361"/>
      <c r="AC2087" s="1361"/>
      <c r="AD2087" s="1361"/>
      <c r="AE2087" s="1361"/>
      <c r="AF2087" s="1361"/>
      <c r="AG2087" s="1361"/>
      <c r="AH2087" s="1361"/>
      <c r="AI2087" s="1361"/>
      <c r="AJ2087" s="1361"/>
      <c r="AK2087" s="1361"/>
      <c r="AL2087" s="1361"/>
      <c r="AM2087" s="1361"/>
      <c r="AN2087" s="1361"/>
      <c r="AO2087" s="1361"/>
      <c r="AP2087" s="1361"/>
      <c r="AQ2087" s="1361"/>
      <c r="AR2087" s="1361"/>
      <c r="AS2087" s="1361"/>
      <c r="AT2087" s="1361"/>
      <c r="AU2087" s="1361"/>
      <c r="AV2087" s="1361"/>
      <c r="AW2087" s="1361"/>
      <c r="AX2087" s="1361"/>
      <c r="AY2087" s="1361"/>
      <c r="AZ2087" s="1361"/>
      <c r="BA2087" s="310"/>
      <c r="BB2087" s="310"/>
      <c r="BC2087" s="418"/>
      <c r="BD2087" s="418"/>
      <c r="BE2087" s="419"/>
      <c r="BF2087" s="419"/>
      <c r="BG2087" s="418"/>
      <c r="BH2087" s="418"/>
      <c r="BI2087" s="418"/>
      <c r="BJ2087" s="418"/>
      <c r="BK2087" s="418"/>
      <c r="BL2087" s="418"/>
      <c r="BM2087" s="192"/>
      <c r="BN2087" s="418"/>
      <c r="BO2087" s="418"/>
      <c r="BP2087" s="418"/>
      <c r="BQ2087" s="418"/>
      <c r="BR2087" s="418"/>
      <c r="BS2087" s="418"/>
      <c r="BT2087" s="418"/>
      <c r="BU2087" s="418"/>
      <c r="BV2087" s="418"/>
      <c r="BW2087" s="418"/>
      <c r="BX2087" s="418"/>
      <c r="BY2087" s="418"/>
      <c r="BZ2087" s="418"/>
      <c r="CA2087" s="418"/>
      <c r="CB2087" s="418"/>
      <c r="CC2087" s="418"/>
      <c r="CD2087" s="418"/>
      <c r="CE2087" s="418"/>
      <c r="CF2087" s="418"/>
      <c r="CG2087" s="418"/>
      <c r="CH2087" s="418"/>
    </row>
    <row r="2088" spans="1:86" s="1362" customFormat="1">
      <c r="A2088" s="537" t="s">
        <v>39</v>
      </c>
      <c r="B2088" s="537" t="s">
        <v>39</v>
      </c>
      <c r="C2088" s="537" t="s">
        <v>736</v>
      </c>
      <c r="D2088" s="537">
        <v>2016</v>
      </c>
      <c r="E2088" s="1357" t="s">
        <v>24</v>
      </c>
      <c r="F2088" s="537" t="s">
        <v>101</v>
      </c>
      <c r="G2088" s="537" t="s">
        <v>84</v>
      </c>
      <c r="H2088" s="1358" t="s">
        <v>1147</v>
      </c>
      <c r="I2088" s="537" t="s">
        <v>1389</v>
      </c>
      <c r="J2088" s="537" t="s">
        <v>1082</v>
      </c>
      <c r="K2088" s="369">
        <v>0</v>
      </c>
      <c r="L2088" s="369">
        <v>2</v>
      </c>
      <c r="M2088" s="369">
        <v>0</v>
      </c>
      <c r="N2088" s="1359">
        <f t="shared" si="32"/>
        <v>2</v>
      </c>
      <c r="O2088" s="1360"/>
      <c r="P2088" s="1361"/>
      <c r="Q2088" s="1361"/>
      <c r="R2088" s="1361"/>
      <c r="S2088" s="1361"/>
      <c r="T2088" s="1361"/>
      <c r="U2088" s="1361"/>
      <c r="V2088" s="1361"/>
      <c r="W2088" s="1361"/>
      <c r="X2088" s="1361"/>
      <c r="Y2088" s="1361"/>
      <c r="Z2088" s="1361"/>
      <c r="AA2088" s="1361"/>
      <c r="AB2088" s="1361"/>
      <c r="AC2088" s="1361"/>
      <c r="AD2088" s="1361"/>
      <c r="AE2088" s="1361"/>
      <c r="AF2088" s="1361"/>
      <c r="AG2088" s="1361"/>
      <c r="AH2088" s="1361"/>
      <c r="AI2088" s="1361"/>
      <c r="AJ2088" s="1361"/>
      <c r="AK2088" s="1361"/>
      <c r="AL2088" s="1361"/>
      <c r="AM2088" s="1361"/>
      <c r="AN2088" s="1361"/>
      <c r="AO2088" s="1361"/>
      <c r="AP2088" s="1361"/>
      <c r="AQ2088" s="1361"/>
      <c r="AR2088" s="1361"/>
      <c r="AS2088" s="1361"/>
      <c r="AT2088" s="1361"/>
      <c r="AU2088" s="1361"/>
      <c r="AV2088" s="1361"/>
      <c r="AW2088" s="1361"/>
      <c r="AX2088" s="1361"/>
      <c r="AY2088" s="1361"/>
      <c r="AZ2088" s="1361"/>
      <c r="BA2088" s="310"/>
      <c r="BB2088" s="310"/>
      <c r="BC2088" s="418"/>
      <c r="BD2088" s="418"/>
      <c r="BE2088" s="419"/>
      <c r="BF2088" s="419"/>
      <c r="BG2088" s="418"/>
      <c r="BH2088" s="418"/>
      <c r="BI2088" s="418"/>
      <c r="BJ2088" s="418"/>
      <c r="BK2088" s="418"/>
      <c r="BL2088" s="418"/>
      <c r="BM2088" s="192"/>
      <c r="BN2088" s="418"/>
      <c r="BO2088" s="418"/>
      <c r="BP2088" s="418"/>
      <c r="BQ2088" s="418"/>
      <c r="BR2088" s="418"/>
      <c r="BS2088" s="418"/>
      <c r="BT2088" s="418"/>
      <c r="BU2088" s="418"/>
      <c r="BV2088" s="418"/>
      <c r="BW2088" s="418"/>
      <c r="BX2088" s="418"/>
      <c r="BY2088" s="418"/>
      <c r="BZ2088" s="418"/>
      <c r="CA2088" s="418"/>
      <c r="CB2088" s="418"/>
      <c r="CC2088" s="418"/>
      <c r="CD2088" s="418"/>
      <c r="CE2088" s="418"/>
      <c r="CF2088" s="418"/>
      <c r="CG2088" s="418"/>
      <c r="CH2088" s="418"/>
    </row>
    <row r="2089" spans="1:86" s="1362" customFormat="1">
      <c r="A2089" s="537" t="s">
        <v>39</v>
      </c>
      <c r="B2089" s="537" t="s">
        <v>39</v>
      </c>
      <c r="C2089" s="537" t="s">
        <v>736</v>
      </c>
      <c r="D2089" s="537">
        <v>2016</v>
      </c>
      <c r="E2089" s="1357" t="s">
        <v>24</v>
      </c>
      <c r="F2089" s="537" t="s">
        <v>101</v>
      </c>
      <c r="G2089" s="537" t="s">
        <v>84</v>
      </c>
      <c r="H2089" s="1358" t="s">
        <v>469</v>
      </c>
      <c r="I2089" s="537" t="s">
        <v>1389</v>
      </c>
      <c r="J2089" s="537" t="s">
        <v>1082</v>
      </c>
      <c r="K2089" s="369">
        <v>0</v>
      </c>
      <c r="L2089" s="369">
        <v>3668</v>
      </c>
      <c r="M2089" s="369">
        <v>0</v>
      </c>
      <c r="N2089" s="1359">
        <f t="shared" si="32"/>
        <v>3668</v>
      </c>
      <c r="O2089" s="1360"/>
      <c r="P2089" s="1361"/>
      <c r="Q2089" s="1361"/>
      <c r="R2089" s="1361"/>
      <c r="S2089" s="1361"/>
      <c r="T2089" s="1361"/>
      <c r="U2089" s="1361"/>
      <c r="V2089" s="1361"/>
      <c r="W2089" s="1361"/>
      <c r="X2089" s="1361"/>
      <c r="Y2089" s="1361"/>
      <c r="Z2089" s="1361"/>
      <c r="AA2089" s="1361"/>
      <c r="AB2089" s="1361"/>
      <c r="AC2089" s="1361"/>
      <c r="AD2089" s="1361"/>
      <c r="AE2089" s="1361"/>
      <c r="AF2089" s="1361"/>
      <c r="AG2089" s="1361"/>
      <c r="AH2089" s="1361"/>
      <c r="AI2089" s="1361"/>
      <c r="AJ2089" s="1361"/>
      <c r="AK2089" s="1361"/>
      <c r="AL2089" s="1361"/>
      <c r="AM2089" s="1361"/>
      <c r="AN2089" s="1361"/>
      <c r="AO2089" s="1361"/>
      <c r="AP2089" s="1361"/>
      <c r="AQ2089" s="1361"/>
      <c r="AR2089" s="1361"/>
      <c r="AS2089" s="1361"/>
      <c r="AT2089" s="1361"/>
      <c r="AU2089" s="1361"/>
      <c r="AV2089" s="1361"/>
      <c r="AW2089" s="1361"/>
      <c r="AX2089" s="1361"/>
      <c r="AY2089" s="1361"/>
      <c r="AZ2089" s="1361"/>
      <c r="BA2089" s="310"/>
      <c r="BB2089" s="310"/>
      <c r="BC2089" s="418"/>
      <c r="BD2089" s="418"/>
      <c r="BE2089" s="419"/>
      <c r="BF2089" s="419"/>
      <c r="BG2089" s="418"/>
      <c r="BH2089" s="418"/>
      <c r="BI2089" s="418"/>
      <c r="BJ2089" s="418"/>
      <c r="BK2089" s="418"/>
      <c r="BL2089" s="418"/>
      <c r="BM2089" s="192"/>
      <c r="BN2089" s="418"/>
      <c r="BO2089" s="418"/>
      <c r="BP2089" s="418"/>
      <c r="BQ2089" s="418"/>
      <c r="BR2089" s="418"/>
      <c r="BS2089" s="418"/>
      <c r="BT2089" s="418"/>
      <c r="BU2089" s="418"/>
      <c r="BV2089" s="418"/>
      <c r="BW2089" s="418"/>
      <c r="BX2089" s="418"/>
      <c r="BY2089" s="418"/>
      <c r="BZ2089" s="418"/>
      <c r="CA2089" s="418"/>
      <c r="CB2089" s="418"/>
      <c r="CC2089" s="418"/>
      <c r="CD2089" s="418"/>
      <c r="CE2089" s="418"/>
      <c r="CF2089" s="418"/>
      <c r="CG2089" s="418"/>
      <c r="CH2089" s="418"/>
    </row>
    <row r="2090" spans="1:86" s="1362" customFormat="1">
      <c r="A2090" s="537" t="s">
        <v>39</v>
      </c>
      <c r="B2090" s="537" t="s">
        <v>39</v>
      </c>
      <c r="C2090" s="537" t="s">
        <v>736</v>
      </c>
      <c r="D2090" s="537">
        <v>2016</v>
      </c>
      <c r="E2090" s="1357" t="s">
        <v>24</v>
      </c>
      <c r="F2090" s="537" t="s">
        <v>101</v>
      </c>
      <c r="G2090" s="537" t="s">
        <v>84</v>
      </c>
      <c r="H2090" s="1358" t="s">
        <v>1135</v>
      </c>
      <c r="I2090" s="1348" t="s">
        <v>2095</v>
      </c>
      <c r="J2090" s="537" t="s">
        <v>1082</v>
      </c>
      <c r="K2090" s="369">
        <v>0</v>
      </c>
      <c r="L2090" s="369">
        <v>119</v>
      </c>
      <c r="M2090" s="369">
        <v>0</v>
      </c>
      <c r="N2090" s="1359">
        <f t="shared" si="32"/>
        <v>119</v>
      </c>
      <c r="O2090" s="1360"/>
      <c r="P2090" s="1361"/>
      <c r="Q2090" s="1361"/>
      <c r="R2090" s="1361"/>
      <c r="S2090" s="1361"/>
      <c r="T2090" s="1361"/>
      <c r="U2090" s="1361"/>
      <c r="V2090" s="1361"/>
      <c r="W2090" s="1361"/>
      <c r="X2090" s="1361"/>
      <c r="Y2090" s="1361"/>
      <c r="Z2090" s="1361"/>
      <c r="AA2090" s="1361"/>
      <c r="AB2090" s="1361"/>
      <c r="AC2090" s="1361"/>
      <c r="AD2090" s="1361"/>
      <c r="AE2090" s="1361"/>
      <c r="AF2090" s="1361"/>
      <c r="AG2090" s="1361"/>
      <c r="AH2090" s="1361"/>
      <c r="AI2090" s="1361"/>
      <c r="AJ2090" s="1361"/>
      <c r="AK2090" s="1361"/>
      <c r="AL2090" s="1361"/>
      <c r="AM2090" s="1361"/>
      <c r="AN2090" s="1361"/>
      <c r="AO2090" s="1361"/>
      <c r="AP2090" s="1361"/>
      <c r="AQ2090" s="1361"/>
      <c r="AR2090" s="1361"/>
      <c r="AS2090" s="1361"/>
      <c r="AT2090" s="1361"/>
      <c r="AU2090" s="1361"/>
      <c r="AV2090" s="1361"/>
      <c r="AW2090" s="1361"/>
      <c r="AX2090" s="1361"/>
      <c r="AY2090" s="1361"/>
      <c r="AZ2090" s="1361"/>
      <c r="BA2090" s="310"/>
      <c r="BB2090" s="310"/>
      <c r="BC2090" s="418"/>
      <c r="BD2090" s="418"/>
      <c r="BE2090" s="419"/>
      <c r="BF2090" s="419"/>
      <c r="BG2090" s="418"/>
      <c r="BH2090" s="418"/>
      <c r="BI2090" s="418"/>
      <c r="BJ2090" s="418"/>
      <c r="BK2090" s="418"/>
      <c r="BL2090" s="418"/>
      <c r="BM2090" s="192"/>
      <c r="BN2090" s="418"/>
      <c r="BO2090" s="418"/>
      <c r="BP2090" s="418"/>
      <c r="BQ2090" s="418"/>
      <c r="BR2090" s="418"/>
      <c r="BS2090" s="418"/>
      <c r="BT2090" s="418"/>
      <c r="BU2090" s="418"/>
      <c r="BV2090" s="418"/>
      <c r="BW2090" s="418"/>
      <c r="BX2090" s="418"/>
      <c r="BY2090" s="418"/>
      <c r="BZ2090" s="418"/>
      <c r="CA2090" s="418"/>
      <c r="CB2090" s="418"/>
      <c r="CC2090" s="418"/>
      <c r="CD2090" s="418"/>
      <c r="CE2090" s="418"/>
      <c r="CF2090" s="418"/>
      <c r="CG2090" s="418"/>
      <c r="CH2090" s="418"/>
    </row>
    <row r="2091" spans="1:86" s="1362" customFormat="1">
      <c r="A2091" s="537" t="s">
        <v>39</v>
      </c>
      <c r="B2091" s="537" t="s">
        <v>39</v>
      </c>
      <c r="C2091" s="537" t="s">
        <v>736</v>
      </c>
      <c r="D2091" s="537">
        <v>2016</v>
      </c>
      <c r="E2091" s="1357" t="s">
        <v>24</v>
      </c>
      <c r="F2091" s="537" t="s">
        <v>101</v>
      </c>
      <c r="G2091" s="537" t="s">
        <v>84</v>
      </c>
      <c r="H2091" s="1358" t="s">
        <v>506</v>
      </c>
      <c r="I2091" s="537" t="s">
        <v>1389</v>
      </c>
      <c r="J2091" s="537" t="s">
        <v>1082</v>
      </c>
      <c r="K2091" s="369">
        <v>0</v>
      </c>
      <c r="L2091" s="369">
        <v>192</v>
      </c>
      <c r="M2091" s="369">
        <v>0</v>
      </c>
      <c r="N2091" s="1359">
        <f t="shared" si="32"/>
        <v>192</v>
      </c>
      <c r="O2091" s="1360"/>
      <c r="P2091" s="1361"/>
      <c r="Q2091" s="1361"/>
      <c r="R2091" s="1361"/>
      <c r="S2091" s="1361"/>
      <c r="T2091" s="1361"/>
      <c r="U2091" s="1361"/>
      <c r="V2091" s="1361"/>
      <c r="W2091" s="1361"/>
      <c r="X2091" s="1361"/>
      <c r="Y2091" s="1361"/>
      <c r="Z2091" s="1361"/>
      <c r="AA2091" s="1361"/>
      <c r="AB2091" s="1361"/>
      <c r="AC2091" s="1361"/>
      <c r="AD2091" s="1361"/>
      <c r="AE2091" s="1361"/>
      <c r="AF2091" s="1361"/>
      <c r="AG2091" s="1361"/>
      <c r="AH2091" s="1361"/>
      <c r="AI2091" s="1361"/>
      <c r="AJ2091" s="1361"/>
      <c r="AK2091" s="1361"/>
      <c r="AL2091" s="1361"/>
      <c r="AM2091" s="1361"/>
      <c r="AN2091" s="1361"/>
      <c r="AO2091" s="1361"/>
      <c r="AP2091" s="1361"/>
      <c r="AQ2091" s="1361"/>
      <c r="AR2091" s="1361"/>
      <c r="AS2091" s="1361"/>
      <c r="AT2091" s="1361"/>
      <c r="AU2091" s="1361"/>
      <c r="AV2091" s="1361"/>
      <c r="AW2091" s="1361"/>
      <c r="AX2091" s="1361"/>
      <c r="AY2091" s="1361"/>
      <c r="AZ2091" s="1361"/>
      <c r="BA2091" s="310"/>
      <c r="BB2091" s="310"/>
      <c r="BC2091" s="418"/>
      <c r="BD2091" s="418"/>
      <c r="BE2091" s="419"/>
      <c r="BF2091" s="419"/>
      <c r="BG2091" s="418"/>
      <c r="BH2091" s="418"/>
      <c r="BI2091" s="418"/>
      <c r="BJ2091" s="418"/>
      <c r="BK2091" s="418"/>
      <c r="BL2091" s="418"/>
      <c r="BM2091" s="192"/>
      <c r="BN2091" s="418"/>
      <c r="BO2091" s="418"/>
      <c r="BP2091" s="418"/>
      <c r="BQ2091" s="418"/>
      <c r="BR2091" s="418"/>
      <c r="BS2091" s="418"/>
      <c r="BT2091" s="418"/>
      <c r="BU2091" s="418"/>
      <c r="BV2091" s="418"/>
      <c r="BW2091" s="418"/>
      <c r="BX2091" s="418"/>
      <c r="BY2091" s="418"/>
      <c r="BZ2091" s="418"/>
      <c r="CA2091" s="418"/>
      <c r="CB2091" s="418"/>
      <c r="CC2091" s="418"/>
      <c r="CD2091" s="418"/>
      <c r="CE2091" s="418"/>
      <c r="CF2091" s="418"/>
      <c r="CG2091" s="418"/>
      <c r="CH2091" s="418"/>
    </row>
    <row r="2092" spans="1:86" s="1362" customFormat="1">
      <c r="A2092" s="537" t="s">
        <v>39</v>
      </c>
      <c r="B2092" s="537" t="s">
        <v>39</v>
      </c>
      <c r="C2092" s="537" t="s">
        <v>736</v>
      </c>
      <c r="D2092" s="537">
        <v>2016</v>
      </c>
      <c r="E2092" s="1357" t="s">
        <v>24</v>
      </c>
      <c r="F2092" s="537" t="s">
        <v>101</v>
      </c>
      <c r="G2092" s="537" t="s">
        <v>84</v>
      </c>
      <c r="H2092" s="1358" t="s">
        <v>509</v>
      </c>
      <c r="I2092" s="537" t="s">
        <v>2797</v>
      </c>
      <c r="J2092" s="537" t="s">
        <v>1082</v>
      </c>
      <c r="K2092" s="369">
        <v>0</v>
      </c>
      <c r="L2092" s="369">
        <v>248</v>
      </c>
      <c r="M2092" s="369">
        <v>0</v>
      </c>
      <c r="N2092" s="1359">
        <f t="shared" si="32"/>
        <v>248</v>
      </c>
      <c r="O2092" s="1360"/>
      <c r="P2092" s="1361"/>
      <c r="Q2092" s="1361"/>
      <c r="R2092" s="1361"/>
      <c r="S2092" s="1361"/>
      <c r="T2092" s="1361"/>
      <c r="U2092" s="1361"/>
      <c r="V2092" s="1361"/>
      <c r="W2092" s="1361"/>
      <c r="X2092" s="1361"/>
      <c r="Y2092" s="1361"/>
      <c r="Z2092" s="1361"/>
      <c r="AA2092" s="1361"/>
      <c r="AB2092" s="1361"/>
      <c r="AC2092" s="1361"/>
      <c r="AD2092" s="1361"/>
      <c r="AE2092" s="1361"/>
      <c r="AF2092" s="1361"/>
      <c r="AG2092" s="1361"/>
      <c r="AH2092" s="1361"/>
      <c r="AI2092" s="1361"/>
      <c r="AJ2092" s="1361"/>
      <c r="AK2092" s="1361"/>
      <c r="AL2092" s="1361"/>
      <c r="AM2092" s="1361"/>
      <c r="AN2092" s="1361"/>
      <c r="AO2092" s="1361"/>
      <c r="AP2092" s="1361"/>
      <c r="AQ2092" s="1361"/>
      <c r="AR2092" s="1361"/>
      <c r="AS2092" s="1361"/>
      <c r="AT2092" s="1361"/>
      <c r="AU2092" s="1361"/>
      <c r="AV2092" s="1361"/>
      <c r="AW2092" s="1361"/>
      <c r="AX2092" s="1361"/>
      <c r="AY2092" s="1361"/>
      <c r="AZ2092" s="1361"/>
      <c r="BA2092" s="310"/>
      <c r="BB2092" s="310"/>
      <c r="BC2092" s="418"/>
      <c r="BD2092" s="418"/>
      <c r="BE2092" s="419"/>
      <c r="BF2092" s="419"/>
      <c r="BG2092" s="418"/>
      <c r="BH2092" s="418"/>
      <c r="BI2092" s="418"/>
      <c r="BJ2092" s="418"/>
      <c r="BK2092" s="418"/>
      <c r="BL2092" s="418"/>
      <c r="BM2092" s="192"/>
      <c r="BN2092" s="418"/>
      <c r="BO2092" s="418"/>
      <c r="BP2092" s="418"/>
      <c r="BQ2092" s="418"/>
      <c r="BR2092" s="418"/>
      <c r="BS2092" s="418"/>
      <c r="BT2092" s="418"/>
      <c r="BU2092" s="418"/>
      <c r="BV2092" s="418"/>
      <c r="BW2092" s="418"/>
      <c r="BX2092" s="418"/>
      <c r="BY2092" s="418"/>
      <c r="BZ2092" s="418"/>
      <c r="CA2092" s="418"/>
      <c r="CB2092" s="418"/>
      <c r="CC2092" s="418"/>
      <c r="CD2092" s="418"/>
      <c r="CE2092" s="418"/>
      <c r="CF2092" s="418"/>
      <c r="CG2092" s="418"/>
      <c r="CH2092" s="418"/>
    </row>
    <row r="2093" spans="1:86" s="1362" customFormat="1">
      <c r="A2093" s="537" t="s">
        <v>39</v>
      </c>
      <c r="B2093" s="537" t="s">
        <v>39</v>
      </c>
      <c r="C2093" s="537" t="s">
        <v>736</v>
      </c>
      <c r="D2093" s="537">
        <v>2016</v>
      </c>
      <c r="E2093" s="1357" t="s">
        <v>24</v>
      </c>
      <c r="F2093" s="537" t="s">
        <v>101</v>
      </c>
      <c r="G2093" s="537" t="s">
        <v>84</v>
      </c>
      <c r="H2093" s="1358" t="s">
        <v>1136</v>
      </c>
      <c r="I2093" s="1348" t="s">
        <v>2095</v>
      </c>
      <c r="J2093" s="537" t="s">
        <v>1082</v>
      </c>
      <c r="K2093" s="369">
        <v>0</v>
      </c>
      <c r="L2093" s="369">
        <v>54</v>
      </c>
      <c r="M2093" s="369">
        <v>0</v>
      </c>
      <c r="N2093" s="1359">
        <f t="shared" si="32"/>
        <v>54</v>
      </c>
      <c r="O2093" s="1360"/>
      <c r="P2093" s="1361"/>
      <c r="Q2093" s="1361"/>
      <c r="R2093" s="1361"/>
      <c r="S2093" s="1361"/>
      <c r="T2093" s="1361"/>
      <c r="U2093" s="1361"/>
      <c r="V2093" s="1361"/>
      <c r="W2093" s="1361"/>
      <c r="X2093" s="1361"/>
      <c r="Y2093" s="1361"/>
      <c r="Z2093" s="1361"/>
      <c r="AA2093" s="1361"/>
      <c r="AB2093" s="1361"/>
      <c r="AC2093" s="1361"/>
      <c r="AD2093" s="1361"/>
      <c r="AE2093" s="1361"/>
      <c r="AF2093" s="1361"/>
      <c r="AG2093" s="1361"/>
      <c r="AH2093" s="1361"/>
      <c r="AI2093" s="1361"/>
      <c r="AJ2093" s="1361"/>
      <c r="AK2093" s="1361"/>
      <c r="AL2093" s="1361"/>
      <c r="AM2093" s="1361"/>
      <c r="AN2093" s="1361"/>
      <c r="AO2093" s="1361"/>
      <c r="AP2093" s="1361"/>
      <c r="AQ2093" s="1361"/>
      <c r="AR2093" s="1361"/>
      <c r="AS2093" s="1361"/>
      <c r="AT2093" s="1361"/>
      <c r="AU2093" s="1361"/>
      <c r="AV2093" s="1361"/>
      <c r="AW2093" s="1361"/>
      <c r="AX2093" s="1361"/>
      <c r="AY2093" s="1361"/>
      <c r="AZ2093" s="1361"/>
      <c r="BA2093" s="310"/>
      <c r="BB2093" s="310"/>
      <c r="BC2093" s="418"/>
      <c r="BD2093" s="418"/>
      <c r="BE2093" s="419"/>
      <c r="BF2093" s="419"/>
      <c r="BG2093" s="418"/>
      <c r="BH2093" s="418"/>
      <c r="BI2093" s="418"/>
      <c r="BJ2093" s="418"/>
      <c r="BK2093" s="418"/>
      <c r="BL2093" s="418"/>
      <c r="BM2093" s="192"/>
      <c r="BN2093" s="418"/>
      <c r="BO2093" s="418"/>
      <c r="BP2093" s="418"/>
      <c r="BQ2093" s="418"/>
      <c r="BR2093" s="418"/>
      <c r="BS2093" s="418"/>
      <c r="BT2093" s="418"/>
      <c r="BU2093" s="418"/>
      <c r="BV2093" s="418"/>
      <c r="BW2093" s="418"/>
      <c r="BX2093" s="418"/>
      <c r="BY2093" s="418"/>
      <c r="BZ2093" s="418"/>
      <c r="CA2093" s="418"/>
      <c r="CB2093" s="418"/>
      <c r="CC2093" s="418"/>
      <c r="CD2093" s="418"/>
      <c r="CE2093" s="418"/>
      <c r="CF2093" s="418"/>
      <c r="CG2093" s="418"/>
      <c r="CH2093" s="418"/>
    </row>
    <row r="2094" spans="1:86" s="1362" customFormat="1">
      <c r="A2094" s="537" t="s">
        <v>39</v>
      </c>
      <c r="B2094" s="537" t="s">
        <v>39</v>
      </c>
      <c r="C2094" s="537" t="s">
        <v>736</v>
      </c>
      <c r="D2094" s="537">
        <v>2016</v>
      </c>
      <c r="E2094" s="1357" t="s">
        <v>24</v>
      </c>
      <c r="F2094" s="537" t="s">
        <v>101</v>
      </c>
      <c r="G2094" s="537" t="s">
        <v>84</v>
      </c>
      <c r="H2094" s="1358" t="s">
        <v>520</v>
      </c>
      <c r="I2094" s="537" t="s">
        <v>2797</v>
      </c>
      <c r="J2094" s="537" t="s">
        <v>1082</v>
      </c>
      <c r="K2094" s="369">
        <v>0</v>
      </c>
      <c r="L2094" s="369">
        <v>382</v>
      </c>
      <c r="M2094" s="369">
        <v>0</v>
      </c>
      <c r="N2094" s="1359">
        <f t="shared" si="32"/>
        <v>382</v>
      </c>
      <c r="O2094" s="1360"/>
      <c r="P2094" s="1361"/>
      <c r="Q2094" s="1361"/>
      <c r="R2094" s="1361"/>
      <c r="S2094" s="1361"/>
      <c r="T2094" s="1361"/>
      <c r="U2094" s="1361"/>
      <c r="V2094" s="1361"/>
      <c r="W2094" s="1361"/>
      <c r="X2094" s="1361"/>
      <c r="Y2094" s="1361"/>
      <c r="Z2094" s="1361"/>
      <c r="AA2094" s="1361"/>
      <c r="AB2094" s="1361"/>
      <c r="AC2094" s="1361"/>
      <c r="AD2094" s="1361"/>
      <c r="AE2094" s="1361"/>
      <c r="AF2094" s="1361"/>
      <c r="AG2094" s="1361"/>
      <c r="AH2094" s="1361"/>
      <c r="AI2094" s="1361"/>
      <c r="AJ2094" s="1361"/>
      <c r="AK2094" s="1361"/>
      <c r="AL2094" s="1361"/>
      <c r="AM2094" s="1361"/>
      <c r="AN2094" s="1361"/>
      <c r="AO2094" s="1361"/>
      <c r="AP2094" s="1361"/>
      <c r="AQ2094" s="1361"/>
      <c r="AR2094" s="1361"/>
      <c r="AS2094" s="1361"/>
      <c r="AT2094" s="1361"/>
      <c r="AU2094" s="1361"/>
      <c r="AV2094" s="1361"/>
      <c r="AW2094" s="1361"/>
      <c r="AX2094" s="1361"/>
      <c r="AY2094" s="1361"/>
      <c r="AZ2094" s="1361"/>
      <c r="BA2094" s="310"/>
      <c r="BB2094" s="310"/>
      <c r="BC2094" s="418"/>
      <c r="BD2094" s="418"/>
      <c r="BE2094" s="419"/>
      <c r="BF2094" s="419"/>
      <c r="BG2094" s="418"/>
      <c r="BH2094" s="418"/>
      <c r="BI2094" s="418"/>
      <c r="BJ2094" s="418"/>
      <c r="BK2094" s="418"/>
      <c r="BL2094" s="418"/>
      <c r="BM2094" s="192"/>
      <c r="BN2094" s="418"/>
      <c r="BO2094" s="418"/>
      <c r="BP2094" s="418"/>
      <c r="BQ2094" s="418"/>
      <c r="BR2094" s="418"/>
      <c r="BS2094" s="418"/>
      <c r="BT2094" s="418"/>
      <c r="BU2094" s="418"/>
      <c r="BV2094" s="418"/>
      <c r="BW2094" s="418"/>
      <c r="BX2094" s="418"/>
      <c r="BY2094" s="418"/>
      <c r="BZ2094" s="418"/>
      <c r="CA2094" s="418"/>
      <c r="CB2094" s="418"/>
      <c r="CC2094" s="418"/>
      <c r="CD2094" s="418"/>
      <c r="CE2094" s="418"/>
      <c r="CF2094" s="418"/>
      <c r="CG2094" s="418"/>
      <c r="CH2094" s="418"/>
    </row>
    <row r="2095" spans="1:86" s="1362" customFormat="1">
      <c r="A2095" s="537" t="s">
        <v>39</v>
      </c>
      <c r="B2095" s="537" t="s">
        <v>39</v>
      </c>
      <c r="C2095" s="537" t="s">
        <v>736</v>
      </c>
      <c r="D2095" s="537">
        <v>2016</v>
      </c>
      <c r="E2095" s="1357" t="s">
        <v>24</v>
      </c>
      <c r="F2095" s="537" t="s">
        <v>101</v>
      </c>
      <c r="G2095" s="537" t="s">
        <v>84</v>
      </c>
      <c r="H2095" s="1358" t="s">
        <v>1396</v>
      </c>
      <c r="I2095" s="537" t="s">
        <v>2797</v>
      </c>
      <c r="J2095" s="537" t="s">
        <v>1082</v>
      </c>
      <c r="K2095" s="369">
        <v>0</v>
      </c>
      <c r="L2095" s="369">
        <v>24</v>
      </c>
      <c r="M2095" s="369">
        <v>0</v>
      </c>
      <c r="N2095" s="1359">
        <f t="shared" si="32"/>
        <v>24</v>
      </c>
      <c r="O2095" s="1360"/>
      <c r="P2095" s="1361"/>
      <c r="Q2095" s="1361"/>
      <c r="R2095" s="1361"/>
      <c r="S2095" s="1361"/>
      <c r="T2095" s="1361"/>
      <c r="U2095" s="1361"/>
      <c r="V2095" s="1361"/>
      <c r="W2095" s="1361"/>
      <c r="X2095" s="1361"/>
      <c r="Y2095" s="1361"/>
      <c r="Z2095" s="1361"/>
      <c r="AA2095" s="1361"/>
      <c r="AB2095" s="1361"/>
      <c r="AC2095" s="1361"/>
      <c r="AD2095" s="1361"/>
      <c r="AE2095" s="1361"/>
      <c r="AF2095" s="1361"/>
      <c r="AG2095" s="1361"/>
      <c r="AH2095" s="1361"/>
      <c r="AI2095" s="1361"/>
      <c r="AJ2095" s="1361"/>
      <c r="AK2095" s="1361"/>
      <c r="AL2095" s="1361"/>
      <c r="AM2095" s="1361"/>
      <c r="AN2095" s="1361"/>
      <c r="AO2095" s="1361"/>
      <c r="AP2095" s="1361"/>
      <c r="AQ2095" s="1361"/>
      <c r="AR2095" s="1361"/>
      <c r="AS2095" s="1361"/>
      <c r="AT2095" s="1361"/>
      <c r="AU2095" s="1361"/>
      <c r="AV2095" s="1361"/>
      <c r="AW2095" s="1361"/>
      <c r="AX2095" s="1361"/>
      <c r="AY2095" s="1361"/>
      <c r="AZ2095" s="1361"/>
      <c r="BA2095" s="310"/>
      <c r="BB2095" s="310"/>
      <c r="BC2095" s="418"/>
      <c r="BD2095" s="418"/>
      <c r="BE2095" s="419"/>
      <c r="BF2095" s="419"/>
      <c r="BG2095" s="418"/>
      <c r="BH2095" s="418"/>
      <c r="BI2095" s="418"/>
      <c r="BJ2095" s="418"/>
      <c r="BK2095" s="418"/>
      <c r="BL2095" s="418"/>
      <c r="BM2095" s="192"/>
      <c r="BN2095" s="418"/>
      <c r="BO2095" s="418"/>
      <c r="BP2095" s="418"/>
      <c r="BQ2095" s="418"/>
      <c r="BR2095" s="418"/>
      <c r="BS2095" s="418"/>
      <c r="BT2095" s="418"/>
      <c r="BU2095" s="418"/>
      <c r="BV2095" s="418"/>
      <c r="BW2095" s="418"/>
      <c r="BX2095" s="418"/>
      <c r="BY2095" s="418"/>
      <c r="BZ2095" s="418"/>
      <c r="CA2095" s="418"/>
      <c r="CB2095" s="418"/>
      <c r="CC2095" s="418"/>
      <c r="CD2095" s="418"/>
      <c r="CE2095" s="418"/>
      <c r="CF2095" s="418"/>
      <c r="CG2095" s="418"/>
      <c r="CH2095" s="418"/>
    </row>
    <row r="2096" spans="1:86" s="1362" customFormat="1">
      <c r="A2096" s="537" t="s">
        <v>39</v>
      </c>
      <c r="B2096" s="537" t="s">
        <v>39</v>
      </c>
      <c r="C2096" s="537" t="s">
        <v>736</v>
      </c>
      <c r="D2096" s="537">
        <v>2016</v>
      </c>
      <c r="E2096" s="1357" t="s">
        <v>24</v>
      </c>
      <c r="F2096" s="537" t="s">
        <v>101</v>
      </c>
      <c r="G2096" s="537" t="s">
        <v>84</v>
      </c>
      <c r="H2096" s="1358" t="s">
        <v>528</v>
      </c>
      <c r="I2096" s="1348" t="s">
        <v>2095</v>
      </c>
      <c r="J2096" s="537" t="s">
        <v>1082</v>
      </c>
      <c r="K2096" s="369">
        <v>0</v>
      </c>
      <c r="L2096" s="369">
        <v>11</v>
      </c>
      <c r="M2096" s="369">
        <v>0</v>
      </c>
      <c r="N2096" s="1359">
        <f t="shared" si="32"/>
        <v>11</v>
      </c>
      <c r="O2096" s="1360"/>
      <c r="P2096" s="1361"/>
      <c r="Q2096" s="1361"/>
      <c r="R2096" s="1361"/>
      <c r="S2096" s="1361"/>
      <c r="T2096" s="1361"/>
      <c r="U2096" s="1361"/>
      <c r="V2096" s="1361"/>
      <c r="W2096" s="1361"/>
      <c r="X2096" s="1361"/>
      <c r="Y2096" s="1361"/>
      <c r="Z2096" s="1361"/>
      <c r="AA2096" s="1361"/>
      <c r="AB2096" s="1361"/>
      <c r="AC2096" s="1361"/>
      <c r="AD2096" s="1361"/>
      <c r="AE2096" s="1361"/>
      <c r="AF2096" s="1361"/>
      <c r="AG2096" s="1361"/>
      <c r="AH2096" s="1361"/>
      <c r="AI2096" s="1361"/>
      <c r="AJ2096" s="1361"/>
      <c r="AK2096" s="1361"/>
      <c r="AL2096" s="1361"/>
      <c r="AM2096" s="1361"/>
      <c r="AN2096" s="1361"/>
      <c r="AO2096" s="1361"/>
      <c r="AP2096" s="1361"/>
      <c r="AQ2096" s="1361"/>
      <c r="AR2096" s="1361"/>
      <c r="AS2096" s="1361"/>
      <c r="AT2096" s="1361"/>
      <c r="AU2096" s="1361"/>
      <c r="AV2096" s="1361"/>
      <c r="AW2096" s="1361"/>
      <c r="AX2096" s="1361"/>
      <c r="AY2096" s="1361"/>
      <c r="AZ2096" s="1361"/>
      <c r="BA2096" s="310"/>
      <c r="BB2096" s="310"/>
      <c r="BC2096" s="418"/>
      <c r="BD2096" s="418"/>
      <c r="BE2096" s="419"/>
      <c r="BF2096" s="419"/>
      <c r="BG2096" s="418"/>
      <c r="BH2096" s="418"/>
      <c r="BI2096" s="418"/>
      <c r="BJ2096" s="418"/>
      <c r="BK2096" s="418"/>
      <c r="BL2096" s="418"/>
      <c r="BM2096" s="192"/>
      <c r="BN2096" s="418"/>
      <c r="BO2096" s="418"/>
      <c r="BP2096" s="418"/>
      <c r="BQ2096" s="418"/>
      <c r="BR2096" s="418"/>
      <c r="BS2096" s="418"/>
      <c r="BT2096" s="418"/>
      <c r="BU2096" s="418"/>
      <c r="BV2096" s="418"/>
      <c r="BW2096" s="418"/>
      <c r="BX2096" s="418"/>
      <c r="BY2096" s="418"/>
      <c r="BZ2096" s="418"/>
      <c r="CA2096" s="418"/>
      <c r="CB2096" s="418"/>
      <c r="CC2096" s="418"/>
      <c r="CD2096" s="418"/>
      <c r="CE2096" s="418"/>
      <c r="CF2096" s="418"/>
      <c r="CG2096" s="418"/>
      <c r="CH2096" s="418"/>
    </row>
    <row r="2097" spans="1:86" s="1362" customFormat="1">
      <c r="A2097" s="537" t="s">
        <v>39</v>
      </c>
      <c r="B2097" s="537" t="s">
        <v>39</v>
      </c>
      <c r="C2097" s="537" t="s">
        <v>736</v>
      </c>
      <c r="D2097" s="537">
        <v>2016</v>
      </c>
      <c r="E2097" s="1357" t="s">
        <v>24</v>
      </c>
      <c r="F2097" s="537" t="s">
        <v>101</v>
      </c>
      <c r="G2097" s="537" t="s">
        <v>84</v>
      </c>
      <c r="H2097" s="1358" t="s">
        <v>975</v>
      </c>
      <c r="I2097" s="1348" t="s">
        <v>2095</v>
      </c>
      <c r="J2097" s="537" t="s">
        <v>1082</v>
      </c>
      <c r="K2097" s="369">
        <v>0</v>
      </c>
      <c r="L2097" s="369">
        <v>101</v>
      </c>
      <c r="M2097" s="369">
        <v>0</v>
      </c>
      <c r="N2097" s="1359">
        <f t="shared" si="32"/>
        <v>101</v>
      </c>
      <c r="O2097" s="1360"/>
      <c r="P2097" s="1361"/>
      <c r="Q2097" s="1361"/>
      <c r="R2097" s="1361"/>
      <c r="S2097" s="1361"/>
      <c r="T2097" s="1361"/>
      <c r="U2097" s="1361"/>
      <c r="V2097" s="1361"/>
      <c r="W2097" s="1361"/>
      <c r="X2097" s="1361"/>
      <c r="Y2097" s="1361"/>
      <c r="Z2097" s="1361"/>
      <c r="AA2097" s="1361"/>
      <c r="AB2097" s="1361"/>
      <c r="AC2097" s="1361"/>
      <c r="AD2097" s="1361"/>
      <c r="AE2097" s="1361"/>
      <c r="AF2097" s="1361"/>
      <c r="AG2097" s="1361"/>
      <c r="AH2097" s="1361"/>
      <c r="AI2097" s="1361"/>
      <c r="AJ2097" s="1361"/>
      <c r="AK2097" s="1361"/>
      <c r="AL2097" s="1361"/>
      <c r="AM2097" s="1361"/>
      <c r="AN2097" s="1361"/>
      <c r="AO2097" s="1361"/>
      <c r="AP2097" s="1361"/>
      <c r="AQ2097" s="1361"/>
      <c r="AR2097" s="1361"/>
      <c r="AS2097" s="1361"/>
      <c r="AT2097" s="1361"/>
      <c r="AU2097" s="1361"/>
      <c r="AV2097" s="1361"/>
      <c r="AW2097" s="1361"/>
      <c r="AX2097" s="1361"/>
      <c r="AY2097" s="1361"/>
      <c r="AZ2097" s="1361"/>
      <c r="BA2097" s="310"/>
      <c r="BB2097" s="310"/>
      <c r="BC2097" s="418"/>
      <c r="BD2097" s="418"/>
      <c r="BE2097" s="419"/>
      <c r="BF2097" s="419"/>
      <c r="BG2097" s="418"/>
      <c r="BH2097" s="418"/>
      <c r="BI2097" s="418"/>
      <c r="BJ2097" s="418"/>
      <c r="BK2097" s="418"/>
      <c r="BL2097" s="418"/>
      <c r="BM2097" s="192"/>
      <c r="BN2097" s="418"/>
      <c r="BO2097" s="418"/>
      <c r="BP2097" s="418"/>
      <c r="BQ2097" s="418"/>
      <c r="BR2097" s="418"/>
      <c r="BS2097" s="418"/>
      <c r="BT2097" s="418"/>
      <c r="BU2097" s="418"/>
      <c r="BV2097" s="418"/>
      <c r="BW2097" s="418"/>
      <c r="BX2097" s="418"/>
      <c r="BY2097" s="418"/>
      <c r="BZ2097" s="418"/>
      <c r="CA2097" s="418"/>
      <c r="CB2097" s="418"/>
      <c r="CC2097" s="418"/>
      <c r="CD2097" s="418"/>
      <c r="CE2097" s="418"/>
      <c r="CF2097" s="418"/>
      <c r="CG2097" s="418"/>
      <c r="CH2097" s="418"/>
    </row>
    <row r="2098" spans="1:86" s="1362" customFormat="1">
      <c r="A2098" s="537" t="s">
        <v>39</v>
      </c>
      <c r="B2098" s="537" t="s">
        <v>39</v>
      </c>
      <c r="C2098" s="537" t="s">
        <v>736</v>
      </c>
      <c r="D2098" s="537">
        <v>2016</v>
      </c>
      <c r="E2098" s="1357" t="s">
        <v>24</v>
      </c>
      <c r="F2098" s="537" t="s">
        <v>101</v>
      </c>
      <c r="G2098" s="537" t="s">
        <v>84</v>
      </c>
      <c r="H2098" s="1358" t="s">
        <v>102</v>
      </c>
      <c r="I2098" s="537" t="s">
        <v>1389</v>
      </c>
      <c r="J2098" s="537" t="s">
        <v>1082</v>
      </c>
      <c r="K2098" s="369">
        <v>0</v>
      </c>
      <c r="L2098" s="369">
        <v>391</v>
      </c>
      <c r="M2098" s="369">
        <v>0</v>
      </c>
      <c r="N2098" s="1359">
        <f t="shared" si="32"/>
        <v>391</v>
      </c>
      <c r="O2098" s="1360"/>
      <c r="P2098" s="1361"/>
      <c r="Q2098" s="1361"/>
      <c r="R2098" s="1361"/>
      <c r="S2098" s="1361"/>
      <c r="T2098" s="1361"/>
      <c r="U2098" s="1361"/>
      <c r="V2098" s="1361"/>
      <c r="W2098" s="1361"/>
      <c r="X2098" s="1361"/>
      <c r="Y2098" s="1361"/>
      <c r="Z2098" s="1361"/>
      <c r="AA2098" s="1361"/>
      <c r="AB2098" s="1361"/>
      <c r="AC2098" s="1361"/>
      <c r="AD2098" s="1361"/>
      <c r="AE2098" s="1361"/>
      <c r="AF2098" s="1361"/>
      <c r="AG2098" s="1361"/>
      <c r="AH2098" s="1361"/>
      <c r="AI2098" s="1361"/>
      <c r="AJ2098" s="1361"/>
      <c r="AK2098" s="1361"/>
      <c r="AL2098" s="1361"/>
      <c r="AM2098" s="1361"/>
      <c r="AN2098" s="1361"/>
      <c r="AO2098" s="1361"/>
      <c r="AP2098" s="1361"/>
      <c r="AQ2098" s="1361"/>
      <c r="AR2098" s="1361"/>
      <c r="AS2098" s="1361"/>
      <c r="AT2098" s="1361"/>
      <c r="AU2098" s="1361"/>
      <c r="AV2098" s="1361"/>
      <c r="AW2098" s="1361"/>
      <c r="AX2098" s="1361"/>
      <c r="AY2098" s="1361"/>
      <c r="AZ2098" s="1361"/>
      <c r="BA2098" s="310"/>
      <c r="BB2098" s="310"/>
      <c r="BC2098" s="418"/>
      <c r="BD2098" s="418"/>
      <c r="BE2098" s="419"/>
      <c r="BF2098" s="419"/>
      <c r="BG2098" s="418"/>
      <c r="BH2098" s="418"/>
      <c r="BI2098" s="418"/>
      <c r="BJ2098" s="418"/>
      <c r="BK2098" s="418"/>
      <c r="BL2098" s="418"/>
      <c r="BM2098" s="192"/>
      <c r="BN2098" s="418"/>
      <c r="BO2098" s="418"/>
      <c r="BP2098" s="418"/>
      <c r="BQ2098" s="418"/>
      <c r="BR2098" s="418"/>
      <c r="BS2098" s="418"/>
      <c r="BT2098" s="418"/>
      <c r="BU2098" s="418"/>
      <c r="BV2098" s="418"/>
      <c r="BW2098" s="418"/>
      <c r="BX2098" s="418"/>
      <c r="BY2098" s="418"/>
      <c r="BZ2098" s="418"/>
      <c r="CA2098" s="418"/>
      <c r="CB2098" s="418"/>
      <c r="CC2098" s="418"/>
      <c r="CD2098" s="418"/>
      <c r="CE2098" s="418"/>
      <c r="CF2098" s="418"/>
      <c r="CG2098" s="418"/>
      <c r="CH2098" s="418"/>
    </row>
    <row r="2099" spans="1:86" s="1362" customFormat="1">
      <c r="A2099" s="537" t="s">
        <v>39</v>
      </c>
      <c r="B2099" s="537" t="s">
        <v>39</v>
      </c>
      <c r="C2099" s="537" t="s">
        <v>736</v>
      </c>
      <c r="D2099" s="537">
        <v>2016</v>
      </c>
      <c r="E2099" s="1357" t="s">
        <v>24</v>
      </c>
      <c r="F2099" s="537" t="s">
        <v>101</v>
      </c>
      <c r="G2099" s="537" t="s">
        <v>84</v>
      </c>
      <c r="H2099" s="1358" t="s">
        <v>537</v>
      </c>
      <c r="I2099" s="1348" t="s">
        <v>2095</v>
      </c>
      <c r="J2099" s="537" t="s">
        <v>1082</v>
      </c>
      <c r="K2099" s="369">
        <v>0</v>
      </c>
      <c r="L2099" s="369">
        <v>418</v>
      </c>
      <c r="M2099" s="369">
        <v>0</v>
      </c>
      <c r="N2099" s="1359">
        <f t="shared" si="32"/>
        <v>418</v>
      </c>
      <c r="O2099" s="1360"/>
      <c r="P2099" s="1361"/>
      <c r="Q2099" s="1361"/>
      <c r="R2099" s="1361"/>
      <c r="S2099" s="1361"/>
      <c r="T2099" s="1361"/>
      <c r="U2099" s="1361"/>
      <c r="V2099" s="1361"/>
      <c r="W2099" s="1361"/>
      <c r="X2099" s="1361"/>
      <c r="Y2099" s="1361"/>
      <c r="Z2099" s="1361"/>
      <c r="AA2099" s="1361"/>
      <c r="AB2099" s="1361"/>
      <c r="AC2099" s="1361"/>
      <c r="AD2099" s="1361"/>
      <c r="AE2099" s="1361"/>
      <c r="AF2099" s="1361"/>
      <c r="AG2099" s="1361"/>
      <c r="AH2099" s="1361"/>
      <c r="AI2099" s="1361"/>
      <c r="AJ2099" s="1361"/>
      <c r="AK2099" s="1361"/>
      <c r="AL2099" s="1361"/>
      <c r="AM2099" s="1361"/>
      <c r="AN2099" s="1361"/>
      <c r="AO2099" s="1361"/>
      <c r="AP2099" s="1361"/>
      <c r="AQ2099" s="1361"/>
      <c r="AR2099" s="1361"/>
      <c r="AS2099" s="1361"/>
      <c r="AT2099" s="1361"/>
      <c r="AU2099" s="1361"/>
      <c r="AV2099" s="1361"/>
      <c r="AW2099" s="1361"/>
      <c r="AX2099" s="1361"/>
      <c r="AY2099" s="1361"/>
      <c r="AZ2099" s="1361"/>
      <c r="BA2099" s="310"/>
      <c r="BB2099" s="310"/>
      <c r="BC2099" s="418"/>
      <c r="BD2099" s="418"/>
      <c r="BE2099" s="419"/>
      <c r="BF2099" s="419"/>
      <c r="BG2099" s="418"/>
      <c r="BH2099" s="418"/>
      <c r="BI2099" s="418"/>
      <c r="BJ2099" s="418"/>
      <c r="BK2099" s="418"/>
      <c r="BL2099" s="418"/>
      <c r="BM2099" s="192"/>
      <c r="BN2099" s="418"/>
      <c r="BO2099" s="418"/>
      <c r="BP2099" s="418"/>
      <c r="BQ2099" s="418"/>
      <c r="BR2099" s="418"/>
      <c r="BS2099" s="418"/>
      <c r="BT2099" s="418"/>
      <c r="BU2099" s="418"/>
      <c r="BV2099" s="418"/>
      <c r="BW2099" s="418"/>
      <c r="BX2099" s="418"/>
      <c r="BY2099" s="418"/>
      <c r="BZ2099" s="418"/>
      <c r="CA2099" s="418"/>
      <c r="CB2099" s="418"/>
      <c r="CC2099" s="418"/>
      <c r="CD2099" s="418"/>
      <c r="CE2099" s="418"/>
      <c r="CF2099" s="418"/>
      <c r="CG2099" s="418"/>
      <c r="CH2099" s="418"/>
    </row>
    <row r="2100" spans="1:86" s="1362" customFormat="1">
      <c r="A2100" s="537" t="s">
        <v>39</v>
      </c>
      <c r="B2100" s="537" t="s">
        <v>39</v>
      </c>
      <c r="C2100" s="537" t="s">
        <v>736</v>
      </c>
      <c r="D2100" s="537">
        <v>2016</v>
      </c>
      <c r="E2100" s="1357" t="s">
        <v>24</v>
      </c>
      <c r="F2100" s="537" t="s">
        <v>101</v>
      </c>
      <c r="G2100" s="537" t="s">
        <v>84</v>
      </c>
      <c r="H2100" s="1358" t="s">
        <v>543</v>
      </c>
      <c r="I2100" s="537" t="s">
        <v>1389</v>
      </c>
      <c r="J2100" s="537" t="s">
        <v>1082</v>
      </c>
      <c r="K2100" s="369">
        <v>0</v>
      </c>
      <c r="L2100" s="369">
        <v>4</v>
      </c>
      <c r="M2100" s="369">
        <v>0</v>
      </c>
      <c r="N2100" s="1359">
        <f t="shared" si="32"/>
        <v>4</v>
      </c>
      <c r="O2100" s="1360"/>
      <c r="P2100" s="1361"/>
      <c r="Q2100" s="1361"/>
      <c r="R2100" s="1361"/>
      <c r="S2100" s="1361"/>
      <c r="T2100" s="1361"/>
      <c r="U2100" s="1361"/>
      <c r="V2100" s="1361"/>
      <c r="W2100" s="1361"/>
      <c r="X2100" s="1361"/>
      <c r="Y2100" s="1361"/>
      <c r="Z2100" s="1361"/>
      <c r="AA2100" s="1361"/>
      <c r="AB2100" s="1361"/>
      <c r="AC2100" s="1361"/>
      <c r="AD2100" s="1361"/>
      <c r="AE2100" s="1361"/>
      <c r="AF2100" s="1361"/>
      <c r="AG2100" s="1361"/>
      <c r="AH2100" s="1361"/>
      <c r="AI2100" s="1361"/>
      <c r="AJ2100" s="1361"/>
      <c r="AK2100" s="1361"/>
      <c r="AL2100" s="1361"/>
      <c r="AM2100" s="1361"/>
      <c r="AN2100" s="1361"/>
      <c r="AO2100" s="1361"/>
      <c r="AP2100" s="1361"/>
      <c r="AQ2100" s="1361"/>
      <c r="AR2100" s="1361"/>
      <c r="AS2100" s="1361"/>
      <c r="AT2100" s="1361"/>
      <c r="AU2100" s="1361"/>
      <c r="AV2100" s="1361"/>
      <c r="AW2100" s="1361"/>
      <c r="AX2100" s="1361"/>
      <c r="AY2100" s="1361"/>
      <c r="AZ2100" s="1361"/>
      <c r="BA2100" s="310"/>
      <c r="BB2100" s="310"/>
      <c r="BC2100" s="418"/>
      <c r="BD2100" s="418"/>
      <c r="BE2100" s="419"/>
      <c r="BF2100" s="419"/>
      <c r="BG2100" s="418"/>
      <c r="BH2100" s="418"/>
      <c r="BI2100" s="418"/>
      <c r="BJ2100" s="418"/>
      <c r="BK2100" s="418"/>
      <c r="BL2100" s="418"/>
      <c r="BM2100" s="192"/>
      <c r="BN2100" s="418"/>
      <c r="BO2100" s="418"/>
      <c r="BP2100" s="418"/>
      <c r="BQ2100" s="418"/>
      <c r="BR2100" s="418"/>
      <c r="BS2100" s="418"/>
      <c r="BT2100" s="418"/>
      <c r="BU2100" s="418"/>
      <c r="BV2100" s="418"/>
      <c r="BW2100" s="418"/>
      <c r="BX2100" s="418"/>
      <c r="BY2100" s="418"/>
      <c r="BZ2100" s="418"/>
      <c r="CA2100" s="418"/>
      <c r="CB2100" s="418"/>
      <c r="CC2100" s="418"/>
      <c r="CD2100" s="418"/>
      <c r="CE2100" s="418"/>
      <c r="CF2100" s="418"/>
      <c r="CG2100" s="418"/>
      <c r="CH2100" s="418"/>
    </row>
    <row r="2101" spans="1:86" s="1362" customFormat="1">
      <c r="A2101" s="537" t="s">
        <v>39</v>
      </c>
      <c r="B2101" s="537" t="s">
        <v>39</v>
      </c>
      <c r="C2101" s="537" t="s">
        <v>736</v>
      </c>
      <c r="D2101" s="537">
        <v>2016</v>
      </c>
      <c r="E2101" s="1357" t="s">
        <v>24</v>
      </c>
      <c r="F2101" s="537" t="s">
        <v>101</v>
      </c>
      <c r="G2101" s="537" t="s">
        <v>84</v>
      </c>
      <c r="H2101" s="1358" t="s">
        <v>98</v>
      </c>
      <c r="I2101" s="537" t="s">
        <v>1389</v>
      </c>
      <c r="J2101" s="537" t="s">
        <v>1082</v>
      </c>
      <c r="K2101" s="369">
        <v>0</v>
      </c>
      <c r="L2101" s="369">
        <v>1124</v>
      </c>
      <c r="M2101" s="369">
        <v>0</v>
      </c>
      <c r="N2101" s="1359">
        <f t="shared" si="32"/>
        <v>1124</v>
      </c>
      <c r="O2101" s="1360"/>
      <c r="P2101" s="1361"/>
      <c r="Q2101" s="1361"/>
      <c r="R2101" s="1361"/>
      <c r="S2101" s="1361"/>
      <c r="T2101" s="1361"/>
      <c r="U2101" s="1361"/>
      <c r="V2101" s="1361"/>
      <c r="W2101" s="1361"/>
      <c r="X2101" s="1361"/>
      <c r="Y2101" s="1361"/>
      <c r="Z2101" s="1361"/>
      <c r="AA2101" s="1361"/>
      <c r="AB2101" s="1361"/>
      <c r="AC2101" s="1361"/>
      <c r="AD2101" s="1361"/>
      <c r="AE2101" s="1361"/>
      <c r="AF2101" s="1361"/>
      <c r="AG2101" s="1361"/>
      <c r="AH2101" s="1361"/>
      <c r="AI2101" s="1361"/>
      <c r="AJ2101" s="1361"/>
      <c r="AK2101" s="1361"/>
      <c r="AL2101" s="1361"/>
      <c r="AM2101" s="1361"/>
      <c r="AN2101" s="1361"/>
      <c r="AO2101" s="1361"/>
      <c r="AP2101" s="1361"/>
      <c r="AQ2101" s="1361"/>
      <c r="AR2101" s="1361"/>
      <c r="AS2101" s="1361"/>
      <c r="AT2101" s="1361"/>
      <c r="AU2101" s="1361"/>
      <c r="AV2101" s="1361"/>
      <c r="AW2101" s="1361"/>
      <c r="AX2101" s="1361"/>
      <c r="AY2101" s="1361"/>
      <c r="AZ2101" s="1361"/>
      <c r="BA2101" s="310"/>
      <c r="BB2101" s="310"/>
      <c r="BC2101" s="418"/>
      <c r="BD2101" s="418"/>
      <c r="BE2101" s="419"/>
      <c r="BF2101" s="419"/>
      <c r="BG2101" s="418"/>
      <c r="BH2101" s="418"/>
      <c r="BI2101" s="418"/>
      <c r="BJ2101" s="418"/>
      <c r="BK2101" s="418"/>
      <c r="BL2101" s="418"/>
      <c r="BM2101" s="192"/>
      <c r="BN2101" s="418"/>
      <c r="BO2101" s="418"/>
      <c r="BP2101" s="418"/>
      <c r="BQ2101" s="418"/>
      <c r="BR2101" s="418"/>
      <c r="BS2101" s="418"/>
      <c r="BT2101" s="418"/>
      <c r="BU2101" s="418"/>
      <c r="BV2101" s="418"/>
      <c r="BW2101" s="418"/>
      <c r="BX2101" s="418"/>
      <c r="BY2101" s="418"/>
      <c r="BZ2101" s="418"/>
      <c r="CA2101" s="418"/>
      <c r="CB2101" s="418"/>
      <c r="CC2101" s="418"/>
      <c r="CD2101" s="418"/>
      <c r="CE2101" s="418"/>
      <c r="CF2101" s="418"/>
      <c r="CG2101" s="418"/>
      <c r="CH2101" s="418"/>
    </row>
    <row r="2102" spans="1:86" s="1362" customFormat="1">
      <c r="A2102" s="537" t="s">
        <v>39</v>
      </c>
      <c r="B2102" s="537" t="s">
        <v>39</v>
      </c>
      <c r="C2102" s="537" t="s">
        <v>736</v>
      </c>
      <c r="D2102" s="537">
        <v>2016</v>
      </c>
      <c r="E2102" s="1357" t="s">
        <v>24</v>
      </c>
      <c r="F2102" s="537" t="s">
        <v>101</v>
      </c>
      <c r="G2102" s="537" t="s">
        <v>84</v>
      </c>
      <c r="H2102" s="1358" t="s">
        <v>548</v>
      </c>
      <c r="I2102" s="1348" t="s">
        <v>2095</v>
      </c>
      <c r="J2102" s="537" t="s">
        <v>1082</v>
      </c>
      <c r="K2102" s="369">
        <v>0</v>
      </c>
      <c r="L2102" s="369">
        <v>1</v>
      </c>
      <c r="M2102" s="369">
        <v>0</v>
      </c>
      <c r="N2102" s="1359">
        <f t="shared" si="32"/>
        <v>1</v>
      </c>
      <c r="O2102" s="1360"/>
      <c r="P2102" s="1361"/>
      <c r="Q2102" s="1361"/>
      <c r="R2102" s="1361"/>
      <c r="S2102" s="1361"/>
      <c r="T2102" s="1361"/>
      <c r="U2102" s="1361"/>
      <c r="V2102" s="1361"/>
      <c r="W2102" s="1361"/>
      <c r="X2102" s="1361"/>
      <c r="Y2102" s="1361"/>
      <c r="Z2102" s="1361"/>
      <c r="AA2102" s="1361"/>
      <c r="AB2102" s="1361"/>
      <c r="AC2102" s="1361"/>
      <c r="AD2102" s="1361"/>
      <c r="AE2102" s="1361"/>
      <c r="AF2102" s="1361"/>
      <c r="AG2102" s="1361"/>
      <c r="AH2102" s="1361"/>
      <c r="AI2102" s="1361"/>
      <c r="AJ2102" s="1361"/>
      <c r="AK2102" s="1361"/>
      <c r="AL2102" s="1361"/>
      <c r="AM2102" s="1361"/>
      <c r="AN2102" s="1361"/>
      <c r="AO2102" s="1361"/>
      <c r="AP2102" s="1361"/>
      <c r="AQ2102" s="1361"/>
      <c r="AR2102" s="1361"/>
      <c r="AS2102" s="1361"/>
      <c r="AT2102" s="1361"/>
      <c r="AU2102" s="1361"/>
      <c r="AV2102" s="1361"/>
      <c r="AW2102" s="1361"/>
      <c r="AX2102" s="1361"/>
      <c r="AY2102" s="1361"/>
      <c r="AZ2102" s="1361"/>
      <c r="BA2102" s="310"/>
      <c r="BB2102" s="310"/>
      <c r="BC2102" s="418"/>
      <c r="BD2102" s="418"/>
      <c r="BE2102" s="419"/>
      <c r="BF2102" s="419"/>
      <c r="BG2102" s="418"/>
      <c r="BH2102" s="418"/>
      <c r="BI2102" s="418"/>
      <c r="BJ2102" s="418"/>
      <c r="BK2102" s="418"/>
      <c r="BL2102" s="418"/>
      <c r="BM2102" s="192"/>
      <c r="BN2102" s="418"/>
      <c r="BO2102" s="418"/>
      <c r="BP2102" s="418"/>
      <c r="BQ2102" s="418"/>
      <c r="BR2102" s="418"/>
      <c r="BS2102" s="418"/>
      <c r="BT2102" s="418"/>
      <c r="BU2102" s="418"/>
      <c r="BV2102" s="418"/>
      <c r="BW2102" s="418"/>
      <c r="BX2102" s="418"/>
      <c r="BY2102" s="418"/>
      <c r="BZ2102" s="418"/>
      <c r="CA2102" s="418"/>
      <c r="CB2102" s="418"/>
      <c r="CC2102" s="418"/>
      <c r="CD2102" s="418"/>
      <c r="CE2102" s="418"/>
      <c r="CF2102" s="418"/>
      <c r="CG2102" s="418"/>
      <c r="CH2102" s="418"/>
    </row>
    <row r="2103" spans="1:86" s="1362" customFormat="1">
      <c r="A2103" s="537" t="s">
        <v>39</v>
      </c>
      <c r="B2103" s="537" t="s">
        <v>39</v>
      </c>
      <c r="C2103" s="537" t="s">
        <v>736</v>
      </c>
      <c r="D2103" s="537">
        <v>2016</v>
      </c>
      <c r="E2103" s="1357" t="s">
        <v>24</v>
      </c>
      <c r="F2103" s="537" t="s">
        <v>101</v>
      </c>
      <c r="G2103" s="537" t="s">
        <v>84</v>
      </c>
      <c r="H2103" s="1358" t="s">
        <v>1122</v>
      </c>
      <c r="I2103" s="537" t="s">
        <v>2797</v>
      </c>
      <c r="J2103" s="537" t="s">
        <v>1082</v>
      </c>
      <c r="K2103" s="369">
        <v>0</v>
      </c>
      <c r="L2103" s="369">
        <v>6</v>
      </c>
      <c r="M2103" s="369">
        <v>0</v>
      </c>
      <c r="N2103" s="1359">
        <f t="shared" si="32"/>
        <v>6</v>
      </c>
      <c r="O2103" s="1360"/>
      <c r="P2103" s="1361"/>
      <c r="Q2103" s="1361"/>
      <c r="R2103" s="1361"/>
      <c r="S2103" s="1361"/>
      <c r="T2103" s="1361"/>
      <c r="U2103" s="1361"/>
      <c r="V2103" s="1361"/>
      <c r="W2103" s="1361"/>
      <c r="X2103" s="1361"/>
      <c r="Y2103" s="1361"/>
      <c r="Z2103" s="1361"/>
      <c r="AA2103" s="1361"/>
      <c r="AB2103" s="1361"/>
      <c r="AC2103" s="1361"/>
      <c r="AD2103" s="1361"/>
      <c r="AE2103" s="1361"/>
      <c r="AF2103" s="1361"/>
      <c r="AG2103" s="1361"/>
      <c r="AH2103" s="1361"/>
      <c r="AI2103" s="1361"/>
      <c r="AJ2103" s="1361"/>
      <c r="AK2103" s="1361"/>
      <c r="AL2103" s="1361"/>
      <c r="AM2103" s="1361"/>
      <c r="AN2103" s="1361"/>
      <c r="AO2103" s="1361"/>
      <c r="AP2103" s="1361"/>
      <c r="AQ2103" s="1361"/>
      <c r="AR2103" s="1361"/>
      <c r="AS2103" s="1361"/>
      <c r="AT2103" s="1361"/>
      <c r="AU2103" s="1361"/>
      <c r="AV2103" s="1361"/>
      <c r="AW2103" s="1361"/>
      <c r="AX2103" s="1361"/>
      <c r="AY2103" s="1361"/>
      <c r="AZ2103" s="1361"/>
      <c r="BA2103" s="310"/>
      <c r="BB2103" s="310"/>
      <c r="BC2103" s="418"/>
      <c r="BD2103" s="418"/>
      <c r="BE2103" s="419"/>
      <c r="BF2103" s="419"/>
      <c r="BG2103" s="418"/>
      <c r="BH2103" s="418"/>
      <c r="BI2103" s="418"/>
      <c r="BJ2103" s="418"/>
      <c r="BK2103" s="418"/>
      <c r="BL2103" s="418"/>
      <c r="BM2103" s="192"/>
      <c r="BN2103" s="418"/>
      <c r="BO2103" s="418"/>
      <c r="BP2103" s="418"/>
      <c r="BQ2103" s="418"/>
      <c r="BR2103" s="418"/>
      <c r="BS2103" s="418"/>
      <c r="BT2103" s="418"/>
      <c r="BU2103" s="418"/>
      <c r="BV2103" s="418"/>
      <c r="BW2103" s="418"/>
      <c r="BX2103" s="418"/>
      <c r="BY2103" s="418"/>
      <c r="BZ2103" s="418"/>
      <c r="CA2103" s="418"/>
      <c r="CB2103" s="418"/>
      <c r="CC2103" s="418"/>
      <c r="CD2103" s="418"/>
      <c r="CE2103" s="418"/>
      <c r="CF2103" s="418"/>
      <c r="CG2103" s="418"/>
      <c r="CH2103" s="418"/>
    </row>
    <row r="2104" spans="1:86" s="1362" customFormat="1">
      <c r="A2104" s="537" t="s">
        <v>39</v>
      </c>
      <c r="B2104" s="537" t="s">
        <v>39</v>
      </c>
      <c r="C2104" s="537" t="s">
        <v>736</v>
      </c>
      <c r="D2104" s="537">
        <v>2016</v>
      </c>
      <c r="E2104" s="1357" t="s">
        <v>24</v>
      </c>
      <c r="F2104" s="537" t="s">
        <v>101</v>
      </c>
      <c r="G2104" s="537" t="s">
        <v>84</v>
      </c>
      <c r="H2104" s="1358" t="s">
        <v>551</v>
      </c>
      <c r="I2104" s="537" t="s">
        <v>2797</v>
      </c>
      <c r="J2104" s="537" t="s">
        <v>1082</v>
      </c>
      <c r="K2104" s="369">
        <v>0</v>
      </c>
      <c r="L2104" s="369">
        <v>16</v>
      </c>
      <c r="M2104" s="369">
        <v>0</v>
      </c>
      <c r="N2104" s="1359">
        <f t="shared" si="32"/>
        <v>16</v>
      </c>
      <c r="O2104" s="1360"/>
      <c r="P2104" s="1361"/>
      <c r="Q2104" s="1361"/>
      <c r="R2104" s="1361"/>
      <c r="S2104" s="1361"/>
      <c r="T2104" s="1361"/>
      <c r="U2104" s="1361"/>
      <c r="V2104" s="1361"/>
      <c r="W2104" s="1361"/>
      <c r="X2104" s="1361"/>
      <c r="Y2104" s="1361"/>
      <c r="Z2104" s="1361"/>
      <c r="AA2104" s="1361"/>
      <c r="AB2104" s="1361"/>
      <c r="AC2104" s="1361"/>
      <c r="AD2104" s="1361"/>
      <c r="AE2104" s="1361"/>
      <c r="AF2104" s="1361"/>
      <c r="AG2104" s="1361"/>
      <c r="AH2104" s="1361"/>
      <c r="AI2104" s="1361"/>
      <c r="AJ2104" s="1361"/>
      <c r="AK2104" s="1361"/>
      <c r="AL2104" s="1361"/>
      <c r="AM2104" s="1361"/>
      <c r="AN2104" s="1361"/>
      <c r="AO2104" s="1361"/>
      <c r="AP2104" s="1361"/>
      <c r="AQ2104" s="1361"/>
      <c r="AR2104" s="1361"/>
      <c r="AS2104" s="1361"/>
      <c r="AT2104" s="1361"/>
      <c r="AU2104" s="1361"/>
      <c r="AV2104" s="1361"/>
      <c r="AW2104" s="1361"/>
      <c r="AX2104" s="1361"/>
      <c r="AY2104" s="1361"/>
      <c r="AZ2104" s="1361"/>
      <c r="BA2104" s="310"/>
      <c r="BB2104" s="310"/>
      <c r="BC2104" s="418"/>
      <c r="BD2104" s="418"/>
      <c r="BE2104" s="419"/>
      <c r="BF2104" s="419"/>
      <c r="BG2104" s="418"/>
      <c r="BH2104" s="418"/>
      <c r="BI2104" s="418"/>
      <c r="BJ2104" s="418"/>
      <c r="BK2104" s="418"/>
      <c r="BL2104" s="418"/>
      <c r="BM2104" s="192"/>
      <c r="BN2104" s="418"/>
      <c r="BO2104" s="418"/>
      <c r="BP2104" s="418"/>
      <c r="BQ2104" s="418"/>
      <c r="BR2104" s="418"/>
      <c r="BS2104" s="418"/>
      <c r="BT2104" s="418"/>
      <c r="BU2104" s="418"/>
      <c r="BV2104" s="418"/>
      <c r="BW2104" s="418"/>
      <c r="BX2104" s="418"/>
      <c r="BY2104" s="418"/>
      <c r="BZ2104" s="418"/>
      <c r="CA2104" s="418"/>
      <c r="CB2104" s="418"/>
      <c r="CC2104" s="418"/>
      <c r="CD2104" s="418"/>
      <c r="CE2104" s="418"/>
      <c r="CF2104" s="418"/>
      <c r="CG2104" s="418"/>
      <c r="CH2104" s="418"/>
    </row>
    <row r="2105" spans="1:86" s="1362" customFormat="1">
      <c r="A2105" s="537" t="s">
        <v>39</v>
      </c>
      <c r="B2105" s="537" t="s">
        <v>39</v>
      </c>
      <c r="C2105" s="537" t="s">
        <v>736</v>
      </c>
      <c r="D2105" s="537">
        <v>2016</v>
      </c>
      <c r="E2105" s="1357" t="s">
        <v>24</v>
      </c>
      <c r="F2105" s="537" t="s">
        <v>101</v>
      </c>
      <c r="G2105" s="537" t="s">
        <v>84</v>
      </c>
      <c r="H2105" s="1358" t="s">
        <v>85</v>
      </c>
      <c r="I2105" s="537" t="s">
        <v>1389</v>
      </c>
      <c r="J2105" s="537" t="s">
        <v>1082</v>
      </c>
      <c r="K2105" s="369">
        <v>0</v>
      </c>
      <c r="L2105" s="369">
        <v>1010</v>
      </c>
      <c r="M2105" s="369">
        <v>0</v>
      </c>
      <c r="N2105" s="1359">
        <f t="shared" si="32"/>
        <v>1010</v>
      </c>
      <c r="O2105" s="1360"/>
      <c r="P2105" s="1361"/>
      <c r="Q2105" s="1361"/>
      <c r="R2105" s="1361"/>
      <c r="S2105" s="1361"/>
      <c r="T2105" s="1361"/>
      <c r="U2105" s="1361"/>
      <c r="V2105" s="1361"/>
      <c r="W2105" s="1361"/>
      <c r="X2105" s="1361"/>
      <c r="Y2105" s="1361"/>
      <c r="Z2105" s="1361"/>
      <c r="AA2105" s="1361"/>
      <c r="AB2105" s="1361"/>
      <c r="AC2105" s="1361"/>
      <c r="AD2105" s="1361"/>
      <c r="AE2105" s="1361"/>
      <c r="AF2105" s="1361"/>
      <c r="AG2105" s="1361"/>
      <c r="AH2105" s="1361"/>
      <c r="AI2105" s="1361"/>
      <c r="AJ2105" s="1361"/>
      <c r="AK2105" s="1361"/>
      <c r="AL2105" s="1361"/>
      <c r="AM2105" s="1361"/>
      <c r="AN2105" s="1361"/>
      <c r="AO2105" s="1361"/>
      <c r="AP2105" s="1361"/>
      <c r="AQ2105" s="1361"/>
      <c r="AR2105" s="1361"/>
      <c r="AS2105" s="1361"/>
      <c r="AT2105" s="1361"/>
      <c r="AU2105" s="1361"/>
      <c r="AV2105" s="1361"/>
      <c r="AW2105" s="1361"/>
      <c r="AX2105" s="1361"/>
      <c r="AY2105" s="1361"/>
      <c r="AZ2105" s="1361"/>
      <c r="BA2105" s="310"/>
      <c r="BB2105" s="310"/>
      <c r="BC2105" s="418"/>
      <c r="BD2105" s="418"/>
      <c r="BE2105" s="419"/>
      <c r="BF2105" s="419"/>
      <c r="BG2105" s="418"/>
      <c r="BH2105" s="418"/>
      <c r="BI2105" s="418"/>
      <c r="BJ2105" s="418"/>
      <c r="BK2105" s="418"/>
      <c r="BL2105" s="418"/>
      <c r="BM2105" s="192"/>
      <c r="BN2105" s="418"/>
      <c r="BO2105" s="418"/>
      <c r="BP2105" s="418"/>
      <c r="BQ2105" s="418"/>
      <c r="BR2105" s="418"/>
      <c r="BS2105" s="418"/>
      <c r="BT2105" s="418"/>
      <c r="BU2105" s="418"/>
      <c r="BV2105" s="418"/>
      <c r="BW2105" s="418"/>
      <c r="BX2105" s="418"/>
      <c r="BY2105" s="418"/>
      <c r="BZ2105" s="418"/>
      <c r="CA2105" s="418"/>
      <c r="CB2105" s="418"/>
      <c r="CC2105" s="418"/>
      <c r="CD2105" s="418"/>
      <c r="CE2105" s="418"/>
      <c r="CF2105" s="418"/>
      <c r="CG2105" s="418"/>
      <c r="CH2105" s="418"/>
    </row>
    <row r="2106" spans="1:86" s="1362" customFormat="1">
      <c r="A2106" s="537" t="s">
        <v>39</v>
      </c>
      <c r="B2106" s="537" t="s">
        <v>39</v>
      </c>
      <c r="C2106" s="537" t="s">
        <v>736</v>
      </c>
      <c r="D2106" s="537">
        <v>2016</v>
      </c>
      <c r="E2106" s="1357" t="s">
        <v>24</v>
      </c>
      <c r="F2106" s="537" t="s">
        <v>101</v>
      </c>
      <c r="G2106" s="537" t="s">
        <v>84</v>
      </c>
      <c r="H2106" s="1358" t="s">
        <v>558</v>
      </c>
      <c r="I2106" s="537" t="s">
        <v>2797</v>
      </c>
      <c r="J2106" s="537" t="s">
        <v>1082</v>
      </c>
      <c r="K2106" s="369">
        <v>0</v>
      </c>
      <c r="L2106" s="369">
        <v>778</v>
      </c>
      <c r="M2106" s="369">
        <v>0</v>
      </c>
      <c r="N2106" s="1359">
        <f t="shared" si="32"/>
        <v>778</v>
      </c>
      <c r="O2106" s="1360"/>
      <c r="P2106" s="1361"/>
      <c r="Q2106" s="1361"/>
      <c r="R2106" s="1361"/>
      <c r="S2106" s="1361"/>
      <c r="T2106" s="1361"/>
      <c r="U2106" s="1361"/>
      <c r="V2106" s="1361"/>
      <c r="W2106" s="1361"/>
      <c r="X2106" s="1361"/>
      <c r="Y2106" s="1361"/>
      <c r="Z2106" s="1361"/>
      <c r="AA2106" s="1361"/>
      <c r="AB2106" s="1361"/>
      <c r="AC2106" s="1361"/>
      <c r="AD2106" s="1361"/>
      <c r="AE2106" s="1361"/>
      <c r="AF2106" s="1361"/>
      <c r="AG2106" s="1361"/>
      <c r="AH2106" s="1361"/>
      <c r="AI2106" s="1361"/>
      <c r="AJ2106" s="1361"/>
      <c r="AK2106" s="1361"/>
      <c r="AL2106" s="1361"/>
      <c r="AM2106" s="1361"/>
      <c r="AN2106" s="1361"/>
      <c r="AO2106" s="1361"/>
      <c r="AP2106" s="1361"/>
      <c r="AQ2106" s="1361"/>
      <c r="AR2106" s="1361"/>
      <c r="AS2106" s="1361"/>
      <c r="AT2106" s="1361"/>
      <c r="AU2106" s="1361"/>
      <c r="AV2106" s="1361"/>
      <c r="AW2106" s="1361"/>
      <c r="AX2106" s="1361"/>
      <c r="AY2106" s="1361"/>
      <c r="AZ2106" s="1361"/>
      <c r="BA2106" s="310"/>
      <c r="BB2106" s="310"/>
      <c r="BC2106" s="418"/>
      <c r="BD2106" s="418"/>
      <c r="BE2106" s="419"/>
      <c r="BF2106" s="419"/>
      <c r="BG2106" s="418"/>
      <c r="BH2106" s="418"/>
      <c r="BI2106" s="418"/>
      <c r="BJ2106" s="418"/>
      <c r="BK2106" s="418"/>
      <c r="BL2106" s="418"/>
      <c r="BM2106" s="192"/>
      <c r="BN2106" s="418"/>
      <c r="BO2106" s="418"/>
      <c r="BP2106" s="418"/>
      <c r="BQ2106" s="418"/>
      <c r="BR2106" s="418"/>
      <c r="BS2106" s="418"/>
      <c r="BT2106" s="418"/>
      <c r="BU2106" s="418"/>
      <c r="BV2106" s="418"/>
      <c r="BW2106" s="418"/>
      <c r="BX2106" s="418"/>
      <c r="BY2106" s="418"/>
      <c r="BZ2106" s="418"/>
      <c r="CA2106" s="418"/>
      <c r="CB2106" s="418"/>
      <c r="CC2106" s="418"/>
      <c r="CD2106" s="418"/>
      <c r="CE2106" s="418"/>
      <c r="CF2106" s="418"/>
      <c r="CG2106" s="418"/>
      <c r="CH2106" s="418"/>
    </row>
    <row r="2107" spans="1:86" s="1362" customFormat="1">
      <c r="A2107" s="537" t="s">
        <v>39</v>
      </c>
      <c r="B2107" s="537" t="s">
        <v>39</v>
      </c>
      <c r="C2107" s="537" t="s">
        <v>736</v>
      </c>
      <c r="D2107" s="537">
        <v>2016</v>
      </c>
      <c r="E2107" s="1357" t="s">
        <v>24</v>
      </c>
      <c r="F2107" s="537" t="s">
        <v>101</v>
      </c>
      <c r="G2107" s="537" t="s">
        <v>84</v>
      </c>
      <c r="H2107" s="1358" t="s">
        <v>572</v>
      </c>
      <c r="I2107" s="537" t="s">
        <v>1389</v>
      </c>
      <c r="J2107" s="537" t="s">
        <v>1082</v>
      </c>
      <c r="K2107" s="369">
        <v>0</v>
      </c>
      <c r="L2107" s="369">
        <v>7</v>
      </c>
      <c r="M2107" s="369">
        <v>0</v>
      </c>
      <c r="N2107" s="1359">
        <f t="shared" si="32"/>
        <v>7</v>
      </c>
      <c r="O2107" s="1360"/>
      <c r="P2107" s="1361"/>
      <c r="Q2107" s="1361"/>
      <c r="R2107" s="1361"/>
      <c r="S2107" s="1361"/>
      <c r="T2107" s="1361"/>
      <c r="U2107" s="1361"/>
      <c r="V2107" s="1361"/>
      <c r="W2107" s="1361"/>
      <c r="X2107" s="1361"/>
      <c r="Y2107" s="1361"/>
      <c r="Z2107" s="1361"/>
      <c r="AA2107" s="1361"/>
      <c r="AB2107" s="1361"/>
      <c r="AC2107" s="1361"/>
      <c r="AD2107" s="1361"/>
      <c r="AE2107" s="1361"/>
      <c r="AF2107" s="1361"/>
      <c r="AG2107" s="1361"/>
      <c r="AH2107" s="1361"/>
      <c r="AI2107" s="1361"/>
      <c r="AJ2107" s="1361"/>
      <c r="AK2107" s="1361"/>
      <c r="AL2107" s="1361"/>
      <c r="AM2107" s="1361"/>
      <c r="AN2107" s="1361"/>
      <c r="AO2107" s="1361"/>
      <c r="AP2107" s="1361"/>
      <c r="AQ2107" s="1361"/>
      <c r="AR2107" s="1361"/>
      <c r="AS2107" s="1361"/>
      <c r="AT2107" s="1361"/>
      <c r="AU2107" s="1361"/>
      <c r="AV2107" s="1361"/>
      <c r="AW2107" s="1361"/>
      <c r="AX2107" s="1361"/>
      <c r="AY2107" s="1361"/>
      <c r="AZ2107" s="1361"/>
      <c r="BA2107" s="310"/>
      <c r="BB2107" s="310"/>
      <c r="BC2107" s="418"/>
      <c r="BD2107" s="418"/>
      <c r="BE2107" s="419"/>
      <c r="BF2107" s="419"/>
      <c r="BG2107" s="418"/>
      <c r="BH2107" s="418"/>
      <c r="BI2107" s="418"/>
      <c r="BJ2107" s="418"/>
      <c r="BK2107" s="418"/>
      <c r="BL2107" s="418"/>
      <c r="BM2107" s="192"/>
      <c r="BN2107" s="418"/>
      <c r="BO2107" s="418"/>
      <c r="BP2107" s="418"/>
      <c r="BQ2107" s="418"/>
      <c r="BR2107" s="418"/>
      <c r="BS2107" s="418"/>
      <c r="BT2107" s="418"/>
      <c r="BU2107" s="418"/>
      <c r="BV2107" s="418"/>
      <c r="BW2107" s="418"/>
      <c r="BX2107" s="418"/>
      <c r="BY2107" s="418"/>
      <c r="BZ2107" s="418"/>
      <c r="CA2107" s="418"/>
      <c r="CB2107" s="418"/>
      <c r="CC2107" s="418"/>
      <c r="CD2107" s="418"/>
      <c r="CE2107" s="418"/>
      <c r="CF2107" s="418"/>
      <c r="CG2107" s="418"/>
      <c r="CH2107" s="418"/>
    </row>
    <row r="2108" spans="1:86" s="1362" customFormat="1">
      <c r="A2108" s="537" t="s">
        <v>39</v>
      </c>
      <c r="B2108" s="537" t="s">
        <v>39</v>
      </c>
      <c r="C2108" s="537" t="s">
        <v>736</v>
      </c>
      <c r="D2108" s="537">
        <v>2016</v>
      </c>
      <c r="E2108" s="1357" t="s">
        <v>24</v>
      </c>
      <c r="F2108" s="537" t="s">
        <v>101</v>
      </c>
      <c r="G2108" s="537" t="s">
        <v>84</v>
      </c>
      <c r="H2108" s="1358" t="s">
        <v>1935</v>
      </c>
      <c r="I2108" s="537" t="s">
        <v>2797</v>
      </c>
      <c r="J2108" s="537" t="s">
        <v>1082</v>
      </c>
      <c r="K2108" s="369">
        <v>0</v>
      </c>
      <c r="L2108" s="369">
        <v>10</v>
      </c>
      <c r="M2108" s="369">
        <v>0</v>
      </c>
      <c r="N2108" s="1359">
        <f t="shared" si="32"/>
        <v>10</v>
      </c>
      <c r="O2108" s="1360"/>
      <c r="P2108" s="1361"/>
      <c r="Q2108" s="1361"/>
      <c r="R2108" s="1361"/>
      <c r="S2108" s="1361"/>
      <c r="T2108" s="1361"/>
      <c r="U2108" s="1361"/>
      <c r="V2108" s="1361"/>
      <c r="W2108" s="1361"/>
      <c r="X2108" s="1361"/>
      <c r="Y2108" s="1361"/>
      <c r="Z2108" s="1361"/>
      <c r="AA2108" s="1361"/>
      <c r="AB2108" s="1361"/>
      <c r="AC2108" s="1361"/>
      <c r="AD2108" s="1361"/>
      <c r="AE2108" s="1361"/>
      <c r="AF2108" s="1361"/>
      <c r="AG2108" s="1361"/>
      <c r="AH2108" s="1361"/>
      <c r="AI2108" s="1361"/>
      <c r="AJ2108" s="1361"/>
      <c r="AK2108" s="1361"/>
      <c r="AL2108" s="1361"/>
      <c r="AM2108" s="1361"/>
      <c r="AN2108" s="1361"/>
      <c r="AO2108" s="1361"/>
      <c r="AP2108" s="1361"/>
      <c r="AQ2108" s="1361"/>
      <c r="AR2108" s="1361"/>
      <c r="AS2108" s="1361"/>
      <c r="AT2108" s="1361"/>
      <c r="AU2108" s="1361"/>
      <c r="AV2108" s="1361"/>
      <c r="AW2108" s="1361"/>
      <c r="AX2108" s="1361"/>
      <c r="AY2108" s="1361"/>
      <c r="AZ2108" s="1361"/>
      <c r="BA2108" s="310"/>
      <c r="BB2108" s="310"/>
      <c r="BC2108" s="418"/>
      <c r="BD2108" s="418"/>
      <c r="BE2108" s="419"/>
      <c r="BF2108" s="419"/>
      <c r="BG2108" s="418"/>
      <c r="BH2108" s="418"/>
      <c r="BI2108" s="418"/>
      <c r="BJ2108" s="418"/>
      <c r="BK2108" s="418"/>
      <c r="BL2108" s="418"/>
      <c r="BM2108" s="192"/>
      <c r="BN2108" s="418"/>
      <c r="BO2108" s="418"/>
      <c r="BP2108" s="418"/>
      <c r="BQ2108" s="418"/>
      <c r="BR2108" s="418"/>
      <c r="BS2108" s="418"/>
      <c r="BT2108" s="418"/>
      <c r="BU2108" s="418"/>
      <c r="BV2108" s="418"/>
      <c r="BW2108" s="418"/>
      <c r="BX2108" s="418"/>
      <c r="BY2108" s="418"/>
      <c r="BZ2108" s="418"/>
      <c r="CA2108" s="418"/>
      <c r="CB2108" s="418"/>
      <c r="CC2108" s="418"/>
      <c r="CD2108" s="418"/>
      <c r="CE2108" s="418"/>
      <c r="CF2108" s="418"/>
      <c r="CG2108" s="418"/>
      <c r="CH2108" s="418"/>
    </row>
    <row r="2109" spans="1:86" s="1362" customFormat="1">
      <c r="A2109" s="537" t="s">
        <v>39</v>
      </c>
      <c r="B2109" s="537" t="s">
        <v>39</v>
      </c>
      <c r="C2109" s="537" t="s">
        <v>736</v>
      </c>
      <c r="D2109" s="537">
        <v>2016</v>
      </c>
      <c r="E2109" s="1357" t="s">
        <v>24</v>
      </c>
      <c r="F2109" s="537" t="s">
        <v>101</v>
      </c>
      <c r="G2109" s="537" t="s">
        <v>84</v>
      </c>
      <c r="H2109" s="1358" t="s">
        <v>594</v>
      </c>
      <c r="I2109" s="537" t="s">
        <v>1389</v>
      </c>
      <c r="J2109" s="537" t="s">
        <v>1082</v>
      </c>
      <c r="K2109" s="369">
        <v>0</v>
      </c>
      <c r="L2109" s="369">
        <v>23</v>
      </c>
      <c r="M2109" s="369">
        <v>0</v>
      </c>
      <c r="N2109" s="1359">
        <f t="shared" si="32"/>
        <v>23</v>
      </c>
      <c r="O2109" s="1360"/>
      <c r="P2109" s="1361"/>
      <c r="Q2109" s="1361"/>
      <c r="R2109" s="1361"/>
      <c r="S2109" s="1361"/>
      <c r="T2109" s="1361"/>
      <c r="U2109" s="1361"/>
      <c r="V2109" s="1361"/>
      <c r="W2109" s="1361"/>
      <c r="X2109" s="1361"/>
      <c r="Y2109" s="1361"/>
      <c r="Z2109" s="1361"/>
      <c r="AA2109" s="1361"/>
      <c r="AB2109" s="1361"/>
      <c r="AC2109" s="1361"/>
      <c r="AD2109" s="1361"/>
      <c r="AE2109" s="1361"/>
      <c r="AF2109" s="1361"/>
      <c r="AG2109" s="1361"/>
      <c r="AH2109" s="1361"/>
      <c r="AI2109" s="1361"/>
      <c r="AJ2109" s="1361"/>
      <c r="AK2109" s="1361"/>
      <c r="AL2109" s="1361"/>
      <c r="AM2109" s="1361"/>
      <c r="AN2109" s="1361"/>
      <c r="AO2109" s="1361"/>
      <c r="AP2109" s="1361"/>
      <c r="AQ2109" s="1361"/>
      <c r="AR2109" s="1361"/>
      <c r="AS2109" s="1361"/>
      <c r="AT2109" s="1361"/>
      <c r="AU2109" s="1361"/>
      <c r="AV2109" s="1361"/>
      <c r="AW2109" s="1361"/>
      <c r="AX2109" s="1361"/>
      <c r="AY2109" s="1361"/>
      <c r="AZ2109" s="1361"/>
      <c r="BA2109" s="310"/>
      <c r="BB2109" s="310"/>
      <c r="BC2109" s="418"/>
      <c r="BD2109" s="418"/>
      <c r="BE2109" s="419"/>
      <c r="BF2109" s="419"/>
      <c r="BG2109" s="418"/>
      <c r="BH2109" s="418"/>
      <c r="BI2109" s="418"/>
      <c r="BJ2109" s="418"/>
      <c r="BK2109" s="418"/>
      <c r="BL2109" s="418"/>
      <c r="BM2109" s="192"/>
      <c r="BN2109" s="418"/>
      <c r="BO2109" s="418"/>
      <c r="BP2109" s="418"/>
      <c r="BQ2109" s="418"/>
      <c r="BR2109" s="418"/>
      <c r="BS2109" s="418"/>
      <c r="BT2109" s="418"/>
      <c r="BU2109" s="418"/>
      <c r="BV2109" s="418"/>
      <c r="BW2109" s="418"/>
      <c r="BX2109" s="418"/>
      <c r="BY2109" s="418"/>
      <c r="BZ2109" s="418"/>
      <c r="CA2109" s="418"/>
      <c r="CB2109" s="418"/>
      <c r="CC2109" s="418"/>
      <c r="CD2109" s="418"/>
      <c r="CE2109" s="418"/>
      <c r="CF2109" s="418"/>
      <c r="CG2109" s="418"/>
      <c r="CH2109" s="418"/>
    </row>
    <row r="2110" spans="1:86" s="1362" customFormat="1">
      <c r="A2110" s="537" t="s">
        <v>39</v>
      </c>
      <c r="B2110" s="537" t="s">
        <v>39</v>
      </c>
      <c r="C2110" s="537" t="s">
        <v>736</v>
      </c>
      <c r="D2110" s="537">
        <v>2016</v>
      </c>
      <c r="E2110" s="1357" t="s">
        <v>24</v>
      </c>
      <c r="F2110" s="537" t="s">
        <v>101</v>
      </c>
      <c r="G2110" s="537" t="s">
        <v>84</v>
      </c>
      <c r="H2110" s="1358" t="s">
        <v>610</v>
      </c>
      <c r="I2110" s="537" t="s">
        <v>2797</v>
      </c>
      <c r="J2110" s="537" t="s">
        <v>1082</v>
      </c>
      <c r="K2110" s="369">
        <v>0</v>
      </c>
      <c r="L2110" s="369">
        <v>1</v>
      </c>
      <c r="M2110" s="369">
        <v>0</v>
      </c>
      <c r="N2110" s="1359">
        <f t="shared" si="32"/>
        <v>1</v>
      </c>
      <c r="O2110" s="1360"/>
      <c r="P2110" s="1361"/>
      <c r="Q2110" s="1361"/>
      <c r="R2110" s="1361"/>
      <c r="S2110" s="1361"/>
      <c r="T2110" s="1361"/>
      <c r="U2110" s="1361"/>
      <c r="V2110" s="1361"/>
      <c r="W2110" s="1361"/>
      <c r="X2110" s="1361"/>
      <c r="Y2110" s="1361"/>
      <c r="Z2110" s="1361"/>
      <c r="AA2110" s="1361"/>
      <c r="AB2110" s="1361"/>
      <c r="AC2110" s="1361"/>
      <c r="AD2110" s="1361"/>
      <c r="AE2110" s="1361"/>
      <c r="AF2110" s="1361"/>
      <c r="AG2110" s="1361"/>
      <c r="AH2110" s="1361"/>
      <c r="AI2110" s="1361"/>
      <c r="AJ2110" s="1361"/>
      <c r="AK2110" s="1361"/>
      <c r="AL2110" s="1361"/>
      <c r="AM2110" s="1361"/>
      <c r="AN2110" s="1361"/>
      <c r="AO2110" s="1361"/>
      <c r="AP2110" s="1361"/>
      <c r="AQ2110" s="1361"/>
      <c r="AR2110" s="1361"/>
      <c r="AS2110" s="1361"/>
      <c r="AT2110" s="1361"/>
      <c r="AU2110" s="1361"/>
      <c r="AV2110" s="1361"/>
      <c r="AW2110" s="1361"/>
      <c r="AX2110" s="1361"/>
      <c r="AY2110" s="1361"/>
      <c r="AZ2110" s="1361"/>
      <c r="BA2110" s="310"/>
      <c r="BB2110" s="310"/>
      <c r="BC2110" s="418"/>
      <c r="BD2110" s="418"/>
      <c r="BE2110" s="419"/>
      <c r="BF2110" s="419"/>
      <c r="BG2110" s="418"/>
      <c r="BH2110" s="418"/>
      <c r="BI2110" s="418"/>
      <c r="BJ2110" s="418"/>
      <c r="BK2110" s="418"/>
      <c r="BL2110" s="418"/>
      <c r="BM2110" s="192"/>
      <c r="BN2110" s="418"/>
      <c r="BO2110" s="418"/>
      <c r="BP2110" s="418"/>
      <c r="BQ2110" s="418"/>
      <c r="BR2110" s="418"/>
      <c r="BS2110" s="418"/>
      <c r="BT2110" s="418"/>
      <c r="BU2110" s="418"/>
      <c r="BV2110" s="418"/>
      <c r="BW2110" s="418"/>
      <c r="BX2110" s="418"/>
      <c r="BY2110" s="418"/>
      <c r="BZ2110" s="418"/>
      <c r="CA2110" s="418"/>
      <c r="CB2110" s="418"/>
      <c r="CC2110" s="418"/>
      <c r="CD2110" s="418"/>
      <c r="CE2110" s="418"/>
      <c r="CF2110" s="418"/>
      <c r="CG2110" s="418"/>
      <c r="CH2110" s="418"/>
    </row>
    <row r="2111" spans="1:86" s="1362" customFormat="1">
      <c r="A2111" s="537" t="s">
        <v>39</v>
      </c>
      <c r="B2111" s="537" t="s">
        <v>39</v>
      </c>
      <c r="C2111" s="537" t="s">
        <v>736</v>
      </c>
      <c r="D2111" s="537">
        <v>2016</v>
      </c>
      <c r="E2111" s="1357" t="s">
        <v>24</v>
      </c>
      <c r="F2111" s="537" t="s">
        <v>101</v>
      </c>
      <c r="G2111" s="537" t="s">
        <v>84</v>
      </c>
      <c r="H2111" s="1358" t="s">
        <v>1139</v>
      </c>
      <c r="I2111" s="1348" t="s">
        <v>2095</v>
      </c>
      <c r="J2111" s="537" t="s">
        <v>1082</v>
      </c>
      <c r="K2111" s="369">
        <v>0</v>
      </c>
      <c r="L2111" s="369">
        <v>73</v>
      </c>
      <c r="M2111" s="369">
        <v>0</v>
      </c>
      <c r="N2111" s="1359">
        <f t="shared" si="32"/>
        <v>73</v>
      </c>
      <c r="O2111" s="1360"/>
      <c r="P2111" s="1361"/>
      <c r="Q2111" s="1361"/>
      <c r="R2111" s="1361"/>
      <c r="S2111" s="1361"/>
      <c r="T2111" s="1361"/>
      <c r="U2111" s="1361"/>
      <c r="V2111" s="1361"/>
      <c r="W2111" s="1361"/>
      <c r="X2111" s="1361"/>
      <c r="Y2111" s="1361"/>
      <c r="Z2111" s="1361"/>
      <c r="AA2111" s="1361"/>
      <c r="AB2111" s="1361"/>
      <c r="AC2111" s="1361"/>
      <c r="AD2111" s="1361"/>
      <c r="AE2111" s="1361"/>
      <c r="AF2111" s="1361"/>
      <c r="AG2111" s="1361"/>
      <c r="AH2111" s="1361"/>
      <c r="AI2111" s="1361"/>
      <c r="AJ2111" s="1361"/>
      <c r="AK2111" s="1361"/>
      <c r="AL2111" s="1361"/>
      <c r="AM2111" s="1361"/>
      <c r="AN2111" s="1361"/>
      <c r="AO2111" s="1361"/>
      <c r="AP2111" s="1361"/>
      <c r="AQ2111" s="1361"/>
      <c r="AR2111" s="1361"/>
      <c r="AS2111" s="1361"/>
      <c r="AT2111" s="1361"/>
      <c r="AU2111" s="1361"/>
      <c r="AV2111" s="1361"/>
      <c r="AW2111" s="1361"/>
      <c r="AX2111" s="1361"/>
      <c r="AY2111" s="1361"/>
      <c r="AZ2111" s="1361"/>
      <c r="BA2111" s="310"/>
      <c r="BB2111" s="310"/>
      <c r="BC2111" s="418"/>
      <c r="BD2111" s="418"/>
      <c r="BE2111" s="419"/>
      <c r="BF2111" s="419"/>
      <c r="BG2111" s="418"/>
      <c r="BH2111" s="418"/>
      <c r="BI2111" s="418"/>
      <c r="BJ2111" s="418"/>
      <c r="BK2111" s="418"/>
      <c r="BL2111" s="418"/>
      <c r="BM2111" s="192"/>
      <c r="BN2111" s="418"/>
      <c r="BO2111" s="418"/>
      <c r="BP2111" s="418"/>
      <c r="BQ2111" s="418"/>
      <c r="BR2111" s="418"/>
      <c r="BS2111" s="418"/>
      <c r="BT2111" s="418"/>
      <c r="BU2111" s="418"/>
      <c r="BV2111" s="418"/>
      <c r="BW2111" s="418"/>
      <c r="BX2111" s="418"/>
      <c r="BY2111" s="418"/>
      <c r="BZ2111" s="418"/>
      <c r="CA2111" s="418"/>
      <c r="CB2111" s="418"/>
      <c r="CC2111" s="418"/>
      <c r="CD2111" s="418"/>
      <c r="CE2111" s="418"/>
      <c r="CF2111" s="418"/>
      <c r="CG2111" s="418"/>
      <c r="CH2111" s="418"/>
    </row>
    <row r="2112" spans="1:86" s="1362" customFormat="1">
      <c r="A2112" s="537" t="s">
        <v>39</v>
      </c>
      <c r="B2112" s="537" t="s">
        <v>39</v>
      </c>
      <c r="C2112" s="537" t="s">
        <v>736</v>
      </c>
      <c r="D2112" s="537">
        <v>2016</v>
      </c>
      <c r="E2112" s="1357" t="s">
        <v>24</v>
      </c>
      <c r="F2112" s="537" t="s">
        <v>101</v>
      </c>
      <c r="G2112" s="537" t="s">
        <v>84</v>
      </c>
      <c r="H2112" s="1358" t="s">
        <v>622</v>
      </c>
      <c r="I2112" s="537" t="s">
        <v>2797</v>
      </c>
      <c r="J2112" s="537" t="s">
        <v>1082</v>
      </c>
      <c r="K2112" s="369">
        <v>0</v>
      </c>
      <c r="L2112" s="369">
        <v>1</v>
      </c>
      <c r="M2112" s="369">
        <v>0</v>
      </c>
      <c r="N2112" s="1359">
        <f t="shared" si="32"/>
        <v>1</v>
      </c>
      <c r="O2112" s="1360"/>
      <c r="P2112" s="1361"/>
      <c r="Q2112" s="1361"/>
      <c r="R2112" s="1361"/>
      <c r="S2112" s="1361"/>
      <c r="T2112" s="1361"/>
      <c r="U2112" s="1361"/>
      <c r="V2112" s="1361"/>
      <c r="W2112" s="1361"/>
      <c r="X2112" s="1361"/>
      <c r="Y2112" s="1361"/>
      <c r="Z2112" s="1361"/>
      <c r="AA2112" s="1361"/>
      <c r="AB2112" s="1361"/>
      <c r="AC2112" s="1361"/>
      <c r="AD2112" s="1361"/>
      <c r="AE2112" s="1361"/>
      <c r="AF2112" s="1361"/>
      <c r="AG2112" s="1361"/>
      <c r="AH2112" s="1361"/>
      <c r="AI2112" s="1361"/>
      <c r="AJ2112" s="1361"/>
      <c r="AK2112" s="1361"/>
      <c r="AL2112" s="1361"/>
      <c r="AM2112" s="1361"/>
      <c r="AN2112" s="1361"/>
      <c r="AO2112" s="1361"/>
      <c r="AP2112" s="1361"/>
      <c r="AQ2112" s="1361"/>
      <c r="AR2112" s="1361"/>
      <c r="AS2112" s="1361"/>
      <c r="AT2112" s="1361"/>
      <c r="AU2112" s="1361"/>
      <c r="AV2112" s="1361"/>
      <c r="AW2112" s="1361"/>
      <c r="AX2112" s="1361"/>
      <c r="AY2112" s="1361"/>
      <c r="AZ2112" s="1361"/>
      <c r="BA2112" s="310"/>
      <c r="BB2112" s="310"/>
      <c r="BC2112" s="418"/>
      <c r="BD2112" s="418"/>
      <c r="BE2112" s="419"/>
      <c r="BF2112" s="419"/>
      <c r="BG2112" s="418"/>
      <c r="BH2112" s="418"/>
      <c r="BI2112" s="418"/>
      <c r="BJ2112" s="418"/>
      <c r="BK2112" s="418"/>
      <c r="BL2112" s="418"/>
      <c r="BM2112" s="192"/>
      <c r="BN2112" s="418"/>
      <c r="BO2112" s="418"/>
      <c r="BP2112" s="418"/>
      <c r="BQ2112" s="418"/>
      <c r="BR2112" s="418"/>
      <c r="BS2112" s="418"/>
      <c r="BT2112" s="418"/>
      <c r="BU2112" s="418"/>
      <c r="BV2112" s="418"/>
      <c r="BW2112" s="418"/>
      <c r="BX2112" s="418"/>
      <c r="BY2112" s="418"/>
      <c r="BZ2112" s="418"/>
      <c r="CA2112" s="418"/>
      <c r="CB2112" s="418"/>
      <c r="CC2112" s="418"/>
      <c r="CD2112" s="418"/>
      <c r="CE2112" s="418"/>
      <c r="CF2112" s="418"/>
      <c r="CG2112" s="418"/>
      <c r="CH2112" s="418"/>
    </row>
    <row r="2113" spans="1:86" s="1362" customFormat="1">
      <c r="A2113" s="537" t="s">
        <v>39</v>
      </c>
      <c r="B2113" s="537" t="s">
        <v>39</v>
      </c>
      <c r="C2113" s="537" t="s">
        <v>736</v>
      </c>
      <c r="D2113" s="537">
        <v>2016</v>
      </c>
      <c r="E2113" s="1357" t="s">
        <v>24</v>
      </c>
      <c r="F2113" s="537" t="s">
        <v>101</v>
      </c>
      <c r="G2113" s="537" t="s">
        <v>84</v>
      </c>
      <c r="H2113" s="1358" t="s">
        <v>623</v>
      </c>
      <c r="I2113" s="1348" t="s">
        <v>2095</v>
      </c>
      <c r="J2113" s="537" t="s">
        <v>1082</v>
      </c>
      <c r="K2113" s="369">
        <v>0</v>
      </c>
      <c r="L2113" s="369">
        <v>19</v>
      </c>
      <c r="M2113" s="369">
        <v>0</v>
      </c>
      <c r="N2113" s="1359">
        <f t="shared" si="32"/>
        <v>19</v>
      </c>
      <c r="O2113" s="1360"/>
      <c r="P2113" s="1361"/>
      <c r="Q2113" s="1361"/>
      <c r="R2113" s="1361"/>
      <c r="S2113" s="1361"/>
      <c r="T2113" s="1361"/>
      <c r="U2113" s="1361"/>
      <c r="V2113" s="1361"/>
      <c r="W2113" s="1361"/>
      <c r="X2113" s="1361"/>
      <c r="Y2113" s="1361"/>
      <c r="Z2113" s="1361"/>
      <c r="AA2113" s="1361"/>
      <c r="AB2113" s="1361"/>
      <c r="AC2113" s="1361"/>
      <c r="AD2113" s="1361"/>
      <c r="AE2113" s="1361"/>
      <c r="AF2113" s="1361"/>
      <c r="AG2113" s="1361"/>
      <c r="AH2113" s="1361"/>
      <c r="AI2113" s="1361"/>
      <c r="AJ2113" s="1361"/>
      <c r="AK2113" s="1361"/>
      <c r="AL2113" s="1361"/>
      <c r="AM2113" s="1361"/>
      <c r="AN2113" s="1361"/>
      <c r="AO2113" s="1361"/>
      <c r="AP2113" s="1361"/>
      <c r="AQ2113" s="1361"/>
      <c r="AR2113" s="1361"/>
      <c r="AS2113" s="1361"/>
      <c r="AT2113" s="1361"/>
      <c r="AU2113" s="1361"/>
      <c r="AV2113" s="1361"/>
      <c r="AW2113" s="1361"/>
      <c r="AX2113" s="1361"/>
      <c r="AY2113" s="1361"/>
      <c r="AZ2113" s="1361"/>
      <c r="BA2113" s="310"/>
      <c r="BB2113" s="310"/>
      <c r="BC2113" s="418"/>
      <c r="BD2113" s="418"/>
      <c r="BE2113" s="419"/>
      <c r="BF2113" s="419"/>
      <c r="BG2113" s="418"/>
      <c r="BH2113" s="418"/>
      <c r="BI2113" s="418"/>
      <c r="BJ2113" s="418"/>
      <c r="BK2113" s="418"/>
      <c r="BL2113" s="418"/>
      <c r="BM2113" s="192"/>
      <c r="BN2113" s="418"/>
      <c r="BO2113" s="418"/>
      <c r="BP2113" s="418"/>
      <c r="BQ2113" s="418"/>
      <c r="BR2113" s="418"/>
      <c r="BS2113" s="418"/>
      <c r="BT2113" s="418"/>
      <c r="BU2113" s="418"/>
      <c r="BV2113" s="418"/>
      <c r="BW2113" s="418"/>
      <c r="BX2113" s="418"/>
      <c r="BY2113" s="418"/>
      <c r="BZ2113" s="418"/>
      <c r="CA2113" s="418"/>
      <c r="CB2113" s="418"/>
      <c r="CC2113" s="418"/>
      <c r="CD2113" s="418"/>
      <c r="CE2113" s="418"/>
      <c r="CF2113" s="418"/>
      <c r="CG2113" s="418"/>
      <c r="CH2113" s="418"/>
    </row>
    <row r="2114" spans="1:86" s="1362" customFormat="1">
      <c r="A2114" s="537" t="s">
        <v>39</v>
      </c>
      <c r="B2114" s="537" t="s">
        <v>39</v>
      </c>
      <c r="C2114" s="537" t="s">
        <v>736</v>
      </c>
      <c r="D2114" s="537">
        <v>2016</v>
      </c>
      <c r="E2114" s="1357" t="s">
        <v>24</v>
      </c>
      <c r="F2114" s="537" t="s">
        <v>101</v>
      </c>
      <c r="G2114" s="537" t="s">
        <v>84</v>
      </c>
      <c r="H2114" s="1358" t="s">
        <v>1165</v>
      </c>
      <c r="I2114" s="537" t="s">
        <v>2797</v>
      </c>
      <c r="J2114" s="537" t="s">
        <v>1082</v>
      </c>
      <c r="K2114" s="369">
        <v>0</v>
      </c>
      <c r="L2114" s="369">
        <v>83</v>
      </c>
      <c r="M2114" s="369">
        <v>0</v>
      </c>
      <c r="N2114" s="1359">
        <f t="shared" si="32"/>
        <v>83</v>
      </c>
      <c r="O2114" s="1360"/>
      <c r="P2114" s="1361"/>
      <c r="Q2114" s="1361"/>
      <c r="R2114" s="1361"/>
      <c r="S2114" s="1361"/>
      <c r="T2114" s="1361"/>
      <c r="U2114" s="1361"/>
      <c r="V2114" s="1361"/>
      <c r="W2114" s="1361"/>
      <c r="X2114" s="1361"/>
      <c r="Y2114" s="1361"/>
      <c r="Z2114" s="1361"/>
      <c r="AA2114" s="1361"/>
      <c r="AB2114" s="1361"/>
      <c r="AC2114" s="1361"/>
      <c r="AD2114" s="1361"/>
      <c r="AE2114" s="1361"/>
      <c r="AF2114" s="1361"/>
      <c r="AG2114" s="1361"/>
      <c r="AH2114" s="1361"/>
      <c r="AI2114" s="1361"/>
      <c r="AJ2114" s="1361"/>
      <c r="AK2114" s="1361"/>
      <c r="AL2114" s="1361"/>
      <c r="AM2114" s="1361"/>
      <c r="AN2114" s="1361"/>
      <c r="AO2114" s="1361"/>
      <c r="AP2114" s="1361"/>
      <c r="AQ2114" s="1361"/>
      <c r="AR2114" s="1361"/>
      <c r="AS2114" s="1361"/>
      <c r="AT2114" s="1361"/>
      <c r="AU2114" s="1361"/>
      <c r="AV2114" s="1361"/>
      <c r="AW2114" s="1361"/>
      <c r="AX2114" s="1361"/>
      <c r="AY2114" s="1361"/>
      <c r="AZ2114" s="1361"/>
      <c r="BA2114" s="310"/>
      <c r="BB2114" s="310"/>
      <c r="BC2114" s="418"/>
      <c r="BD2114" s="418"/>
      <c r="BE2114" s="419"/>
      <c r="BF2114" s="419"/>
      <c r="BG2114" s="418"/>
      <c r="BH2114" s="418"/>
      <c r="BI2114" s="418"/>
      <c r="BJ2114" s="418"/>
      <c r="BK2114" s="418"/>
      <c r="BL2114" s="418"/>
      <c r="BM2114" s="192"/>
      <c r="BN2114" s="418"/>
      <c r="BO2114" s="418"/>
      <c r="BP2114" s="418"/>
      <c r="BQ2114" s="418"/>
      <c r="BR2114" s="418"/>
      <c r="BS2114" s="418"/>
      <c r="BT2114" s="418"/>
      <c r="BU2114" s="418"/>
      <c r="BV2114" s="418"/>
      <c r="BW2114" s="418"/>
      <c r="BX2114" s="418"/>
      <c r="BY2114" s="418"/>
      <c r="BZ2114" s="418"/>
      <c r="CA2114" s="418"/>
      <c r="CB2114" s="418"/>
      <c r="CC2114" s="418"/>
      <c r="CD2114" s="418"/>
      <c r="CE2114" s="418"/>
      <c r="CF2114" s="418"/>
      <c r="CG2114" s="418"/>
      <c r="CH2114" s="418"/>
    </row>
    <row r="2115" spans="1:86" s="1362" customFormat="1">
      <c r="A2115" s="537" t="s">
        <v>39</v>
      </c>
      <c r="B2115" s="537" t="s">
        <v>39</v>
      </c>
      <c r="C2115" s="537" t="s">
        <v>736</v>
      </c>
      <c r="D2115" s="537">
        <v>2016</v>
      </c>
      <c r="E2115" s="1357" t="s">
        <v>24</v>
      </c>
      <c r="F2115" s="537" t="s">
        <v>101</v>
      </c>
      <c r="G2115" s="537" t="s">
        <v>84</v>
      </c>
      <c r="H2115" s="1358" t="s">
        <v>1143</v>
      </c>
      <c r="I2115" s="537" t="s">
        <v>2797</v>
      </c>
      <c r="J2115" s="537" t="s">
        <v>1082</v>
      </c>
      <c r="K2115" s="369">
        <v>0</v>
      </c>
      <c r="L2115" s="369">
        <v>7</v>
      </c>
      <c r="M2115" s="369">
        <v>0</v>
      </c>
      <c r="N2115" s="1359">
        <f t="shared" si="32"/>
        <v>7</v>
      </c>
      <c r="O2115" s="1360"/>
      <c r="P2115" s="1361"/>
      <c r="Q2115" s="1361"/>
      <c r="R2115" s="1361"/>
      <c r="S2115" s="1361"/>
      <c r="T2115" s="1361"/>
      <c r="U2115" s="1361"/>
      <c r="V2115" s="1361"/>
      <c r="W2115" s="1361"/>
      <c r="X2115" s="1361"/>
      <c r="Y2115" s="1361"/>
      <c r="Z2115" s="1361"/>
      <c r="AA2115" s="1361"/>
      <c r="AB2115" s="1361"/>
      <c r="AC2115" s="1361"/>
      <c r="AD2115" s="1361"/>
      <c r="AE2115" s="1361"/>
      <c r="AF2115" s="1361"/>
      <c r="AG2115" s="1361"/>
      <c r="AH2115" s="1361"/>
      <c r="AI2115" s="1361"/>
      <c r="AJ2115" s="1361"/>
      <c r="AK2115" s="1361"/>
      <c r="AL2115" s="1361"/>
      <c r="AM2115" s="1361"/>
      <c r="AN2115" s="1361"/>
      <c r="AO2115" s="1361"/>
      <c r="AP2115" s="1361"/>
      <c r="AQ2115" s="1361"/>
      <c r="AR2115" s="1361"/>
      <c r="AS2115" s="1361"/>
      <c r="AT2115" s="1361"/>
      <c r="AU2115" s="1361"/>
      <c r="AV2115" s="1361"/>
      <c r="AW2115" s="1361"/>
      <c r="AX2115" s="1361"/>
      <c r="AY2115" s="1361"/>
      <c r="AZ2115" s="1361"/>
      <c r="BA2115" s="310"/>
      <c r="BB2115" s="310"/>
      <c r="BC2115" s="418"/>
      <c r="BD2115" s="418"/>
      <c r="BE2115" s="419"/>
      <c r="BF2115" s="419"/>
      <c r="BG2115" s="418"/>
      <c r="BH2115" s="418"/>
      <c r="BI2115" s="418"/>
      <c r="BJ2115" s="418"/>
      <c r="BK2115" s="418"/>
      <c r="BL2115" s="418"/>
      <c r="BM2115" s="192"/>
      <c r="BN2115" s="418"/>
      <c r="BO2115" s="418"/>
      <c r="BP2115" s="418"/>
      <c r="BQ2115" s="418"/>
      <c r="BR2115" s="418"/>
      <c r="BS2115" s="418"/>
      <c r="BT2115" s="418"/>
      <c r="BU2115" s="418"/>
      <c r="BV2115" s="418"/>
      <c r="BW2115" s="418"/>
      <c r="BX2115" s="418"/>
      <c r="BY2115" s="418"/>
      <c r="BZ2115" s="418"/>
      <c r="CA2115" s="418"/>
      <c r="CB2115" s="418"/>
      <c r="CC2115" s="418"/>
      <c r="CD2115" s="418"/>
      <c r="CE2115" s="418"/>
      <c r="CF2115" s="418"/>
      <c r="CG2115" s="418"/>
      <c r="CH2115" s="418"/>
    </row>
    <row r="2116" spans="1:86">
      <c r="A2116" s="1365" t="s">
        <v>39</v>
      </c>
      <c r="B2116" s="1365" t="s">
        <v>39</v>
      </c>
      <c r="C2116" s="1365" t="s">
        <v>736</v>
      </c>
      <c r="D2116" s="1365">
        <v>2016</v>
      </c>
      <c r="E2116" s="1366" t="s">
        <v>24</v>
      </c>
      <c r="F2116" s="1365" t="s">
        <v>270</v>
      </c>
      <c r="G2116" s="1366" t="s">
        <v>775</v>
      </c>
      <c r="H2116" s="1367" t="s">
        <v>471</v>
      </c>
      <c r="I2116" s="1365" t="s">
        <v>860</v>
      </c>
      <c r="J2116" s="716" t="s">
        <v>1098</v>
      </c>
      <c r="K2116" s="967">
        <v>5</v>
      </c>
      <c r="L2116" s="967">
        <v>1903</v>
      </c>
      <c r="M2116" s="967">
        <v>0</v>
      </c>
      <c r="N2116" s="1368">
        <f t="shared" si="32"/>
        <v>1908</v>
      </c>
      <c r="O2116" s="943"/>
    </row>
    <row r="2117" spans="1:86">
      <c r="A2117" s="1365" t="s">
        <v>39</v>
      </c>
      <c r="B2117" s="1365" t="s">
        <v>39</v>
      </c>
      <c r="C2117" s="1365" t="s">
        <v>736</v>
      </c>
      <c r="D2117" s="1365">
        <v>2016</v>
      </c>
      <c r="E2117" s="1366" t="s">
        <v>24</v>
      </c>
      <c r="F2117" s="1365" t="s">
        <v>270</v>
      </c>
      <c r="G2117" s="1366" t="s">
        <v>775</v>
      </c>
      <c r="H2117" s="1367" t="s">
        <v>100</v>
      </c>
      <c r="I2117" s="1365" t="s">
        <v>2095</v>
      </c>
      <c r="J2117" s="716" t="s">
        <v>1098</v>
      </c>
      <c r="K2117" s="967">
        <v>0</v>
      </c>
      <c r="L2117" s="967">
        <v>0</v>
      </c>
      <c r="M2117" s="967">
        <v>2</v>
      </c>
      <c r="N2117" s="1368">
        <f t="shared" si="32"/>
        <v>2</v>
      </c>
      <c r="O2117" s="943"/>
    </row>
    <row r="2118" spans="1:86">
      <c r="A2118" s="1365" t="s">
        <v>39</v>
      </c>
      <c r="B2118" s="1365" t="s">
        <v>39</v>
      </c>
      <c r="C2118" s="1365" t="s">
        <v>736</v>
      </c>
      <c r="D2118" s="1365">
        <v>2016</v>
      </c>
      <c r="E2118" s="1366" t="s">
        <v>24</v>
      </c>
      <c r="F2118" s="1365" t="s">
        <v>270</v>
      </c>
      <c r="G2118" s="1366" t="s">
        <v>775</v>
      </c>
      <c r="H2118" s="1367" t="s">
        <v>2500</v>
      </c>
      <c r="I2118" s="1365" t="s">
        <v>860</v>
      </c>
      <c r="J2118" s="716" t="s">
        <v>1098</v>
      </c>
      <c r="K2118" s="967">
        <v>12</v>
      </c>
      <c r="L2118" s="967">
        <v>0</v>
      </c>
      <c r="M2118" s="967">
        <v>0</v>
      </c>
      <c r="N2118" s="1368">
        <f t="shared" ref="N2118:N2181" si="33">K2118+L2118+M2118</f>
        <v>12</v>
      </c>
      <c r="O2118" s="943"/>
    </row>
    <row r="2119" spans="1:86">
      <c r="A2119" s="1365" t="s">
        <v>39</v>
      </c>
      <c r="B2119" s="1365" t="s">
        <v>39</v>
      </c>
      <c r="C2119" s="1365" t="s">
        <v>736</v>
      </c>
      <c r="D2119" s="1365">
        <v>2016</v>
      </c>
      <c r="E2119" s="1366" t="s">
        <v>24</v>
      </c>
      <c r="F2119" s="1365" t="s">
        <v>270</v>
      </c>
      <c r="G2119" s="1366" t="s">
        <v>775</v>
      </c>
      <c r="H2119" s="1367" t="s">
        <v>2501</v>
      </c>
      <c r="I2119" s="1365" t="s">
        <v>860</v>
      </c>
      <c r="J2119" s="716" t="s">
        <v>1098</v>
      </c>
      <c r="K2119" s="967">
        <v>2</v>
      </c>
      <c r="L2119" s="967">
        <v>0</v>
      </c>
      <c r="M2119" s="967">
        <v>0</v>
      </c>
      <c r="N2119" s="1368">
        <f t="shared" si="33"/>
        <v>2</v>
      </c>
      <c r="O2119" s="943"/>
    </row>
    <row r="2120" spans="1:86">
      <c r="A2120" s="1365" t="s">
        <v>39</v>
      </c>
      <c r="B2120" s="1365" t="s">
        <v>39</v>
      </c>
      <c r="C2120" s="1365" t="s">
        <v>736</v>
      </c>
      <c r="D2120" s="1365">
        <v>2016</v>
      </c>
      <c r="E2120" s="1366" t="s">
        <v>24</v>
      </c>
      <c r="F2120" s="1365" t="s">
        <v>270</v>
      </c>
      <c r="G2120" s="1366" t="s">
        <v>775</v>
      </c>
      <c r="H2120" s="1367" t="s">
        <v>1931</v>
      </c>
      <c r="I2120" s="1365" t="s">
        <v>860</v>
      </c>
      <c r="J2120" s="716" t="s">
        <v>1098</v>
      </c>
      <c r="K2120" s="967">
        <v>0</v>
      </c>
      <c r="L2120" s="967">
        <v>1</v>
      </c>
      <c r="M2120" s="967">
        <v>0</v>
      </c>
      <c r="N2120" s="1368">
        <f t="shared" si="33"/>
        <v>1</v>
      </c>
      <c r="O2120" s="943"/>
    </row>
    <row r="2121" spans="1:86">
      <c r="A2121" s="1365" t="s">
        <v>39</v>
      </c>
      <c r="B2121" s="1365" t="s">
        <v>39</v>
      </c>
      <c r="C2121" s="1365" t="s">
        <v>736</v>
      </c>
      <c r="D2121" s="1365">
        <v>2016</v>
      </c>
      <c r="E2121" s="1366" t="s">
        <v>24</v>
      </c>
      <c r="F2121" s="1365" t="s">
        <v>270</v>
      </c>
      <c r="G2121" s="1366" t="s">
        <v>775</v>
      </c>
      <c r="H2121" s="1367" t="s">
        <v>1166</v>
      </c>
      <c r="I2121" s="1365" t="s">
        <v>860</v>
      </c>
      <c r="J2121" s="716" t="s">
        <v>1098</v>
      </c>
      <c r="K2121" s="967">
        <v>2</v>
      </c>
      <c r="L2121" s="967">
        <v>1790</v>
      </c>
      <c r="M2121" s="967">
        <v>0</v>
      </c>
      <c r="N2121" s="1368">
        <f t="shared" si="33"/>
        <v>1792</v>
      </c>
      <c r="O2121" s="943"/>
    </row>
    <row r="2122" spans="1:86">
      <c r="A2122" s="1365" t="s">
        <v>39</v>
      </c>
      <c r="B2122" s="1365" t="s">
        <v>39</v>
      </c>
      <c r="C2122" s="1365" t="s">
        <v>736</v>
      </c>
      <c r="D2122" s="1365">
        <v>2016</v>
      </c>
      <c r="E2122" s="1366" t="s">
        <v>24</v>
      </c>
      <c r="F2122" s="1365" t="s">
        <v>270</v>
      </c>
      <c r="G2122" s="1366" t="s">
        <v>775</v>
      </c>
      <c r="H2122" s="1367" t="s">
        <v>517</v>
      </c>
      <c r="I2122" s="1365" t="s">
        <v>860</v>
      </c>
      <c r="J2122" s="716" t="s">
        <v>1098</v>
      </c>
      <c r="K2122" s="967">
        <v>0</v>
      </c>
      <c r="L2122" s="967">
        <v>845</v>
      </c>
      <c r="M2122" s="967">
        <v>0</v>
      </c>
      <c r="N2122" s="1368">
        <f t="shared" si="33"/>
        <v>845</v>
      </c>
      <c r="O2122" s="943"/>
    </row>
    <row r="2123" spans="1:86">
      <c r="A2123" s="1365" t="s">
        <v>39</v>
      </c>
      <c r="B2123" s="1365" t="s">
        <v>39</v>
      </c>
      <c r="C2123" s="1365" t="s">
        <v>736</v>
      </c>
      <c r="D2123" s="1365">
        <v>2016</v>
      </c>
      <c r="E2123" s="1366" t="s">
        <v>24</v>
      </c>
      <c r="F2123" s="1365" t="s">
        <v>270</v>
      </c>
      <c r="G2123" s="1366" t="s">
        <v>775</v>
      </c>
      <c r="H2123" s="1367" t="s">
        <v>2502</v>
      </c>
      <c r="I2123" s="1365" t="s">
        <v>860</v>
      </c>
      <c r="J2123" s="716" t="s">
        <v>1098</v>
      </c>
      <c r="K2123" s="967">
        <v>0</v>
      </c>
      <c r="L2123" s="967">
        <v>0</v>
      </c>
      <c r="M2123" s="967">
        <v>9</v>
      </c>
      <c r="N2123" s="1368">
        <f t="shared" si="33"/>
        <v>9</v>
      </c>
      <c r="O2123" s="943"/>
    </row>
    <row r="2124" spans="1:86">
      <c r="A2124" s="1365" t="s">
        <v>39</v>
      </c>
      <c r="B2124" s="1365" t="s">
        <v>39</v>
      </c>
      <c r="C2124" s="1365" t="s">
        <v>736</v>
      </c>
      <c r="D2124" s="1365">
        <v>2016</v>
      </c>
      <c r="E2124" s="1366" t="s">
        <v>24</v>
      </c>
      <c r="F2124" s="1365" t="s">
        <v>270</v>
      </c>
      <c r="G2124" s="1366" t="s">
        <v>775</v>
      </c>
      <c r="H2124" s="1367" t="s">
        <v>2503</v>
      </c>
      <c r="I2124" s="1365" t="s">
        <v>860</v>
      </c>
      <c r="J2124" s="716" t="s">
        <v>1098</v>
      </c>
      <c r="K2124" s="967">
        <v>0</v>
      </c>
      <c r="L2124" s="967">
        <v>0</v>
      </c>
      <c r="M2124" s="967">
        <v>704</v>
      </c>
      <c r="N2124" s="1368">
        <f t="shared" si="33"/>
        <v>704</v>
      </c>
      <c r="O2124" s="943"/>
    </row>
    <row r="2125" spans="1:86">
      <c r="A2125" s="1365" t="s">
        <v>39</v>
      </c>
      <c r="B2125" s="1365" t="s">
        <v>39</v>
      </c>
      <c r="C2125" s="1365" t="s">
        <v>736</v>
      </c>
      <c r="D2125" s="1365">
        <v>2016</v>
      </c>
      <c r="E2125" s="1366" t="s">
        <v>24</v>
      </c>
      <c r="F2125" s="1365" t="s">
        <v>270</v>
      </c>
      <c r="G2125" s="1366" t="s">
        <v>775</v>
      </c>
      <c r="H2125" s="1367" t="s">
        <v>2504</v>
      </c>
      <c r="I2125" s="1365" t="s">
        <v>860</v>
      </c>
      <c r="J2125" s="716" t="s">
        <v>1098</v>
      </c>
      <c r="K2125" s="967">
        <v>0</v>
      </c>
      <c r="L2125" s="967">
        <v>0</v>
      </c>
      <c r="M2125" s="967">
        <v>6</v>
      </c>
      <c r="N2125" s="1368">
        <f t="shared" si="33"/>
        <v>6</v>
      </c>
      <c r="O2125" s="943"/>
    </row>
    <row r="2126" spans="1:86">
      <c r="A2126" s="1365" t="s">
        <v>39</v>
      </c>
      <c r="B2126" s="1365" t="s">
        <v>39</v>
      </c>
      <c r="C2126" s="1365" t="s">
        <v>736</v>
      </c>
      <c r="D2126" s="1365">
        <v>2016</v>
      </c>
      <c r="E2126" s="1366" t="s">
        <v>24</v>
      </c>
      <c r="F2126" s="1365" t="s">
        <v>270</v>
      </c>
      <c r="G2126" s="1366" t="s">
        <v>775</v>
      </c>
      <c r="H2126" s="1367" t="s">
        <v>587</v>
      </c>
      <c r="I2126" s="1365" t="s">
        <v>1389</v>
      </c>
      <c r="J2126" s="716" t="s">
        <v>1098</v>
      </c>
      <c r="K2126" s="967">
        <v>0</v>
      </c>
      <c r="L2126" s="967">
        <v>4165</v>
      </c>
      <c r="M2126" s="967">
        <v>0</v>
      </c>
      <c r="N2126" s="1368">
        <f t="shared" si="33"/>
        <v>4165</v>
      </c>
      <c r="O2126" s="943"/>
    </row>
    <row r="2127" spans="1:86">
      <c r="A2127" s="1365" t="s">
        <v>39</v>
      </c>
      <c r="B2127" s="1365" t="s">
        <v>39</v>
      </c>
      <c r="C2127" s="1365" t="s">
        <v>736</v>
      </c>
      <c r="D2127" s="1365">
        <v>2016</v>
      </c>
      <c r="E2127" s="1366" t="s">
        <v>24</v>
      </c>
      <c r="F2127" s="1365" t="s">
        <v>270</v>
      </c>
      <c r="G2127" s="1366" t="s">
        <v>775</v>
      </c>
      <c r="H2127" s="1367" t="s">
        <v>590</v>
      </c>
      <c r="I2127" s="1365" t="s">
        <v>860</v>
      </c>
      <c r="J2127" s="716" t="s">
        <v>1098</v>
      </c>
      <c r="K2127" s="967">
        <v>0</v>
      </c>
      <c r="L2127" s="967">
        <v>0</v>
      </c>
      <c r="M2127" s="967">
        <v>30</v>
      </c>
      <c r="N2127" s="1368">
        <f t="shared" si="33"/>
        <v>30</v>
      </c>
      <c r="O2127" s="943"/>
    </row>
    <row r="2128" spans="1:86">
      <c r="A2128" s="1365" t="s">
        <v>39</v>
      </c>
      <c r="B2128" s="1365" t="s">
        <v>39</v>
      </c>
      <c r="C2128" s="1365" t="s">
        <v>736</v>
      </c>
      <c r="D2128" s="1365">
        <v>2016</v>
      </c>
      <c r="E2128" s="1366" t="s">
        <v>24</v>
      </c>
      <c r="F2128" s="1365" t="s">
        <v>270</v>
      </c>
      <c r="G2128" s="1366" t="s">
        <v>775</v>
      </c>
      <c r="H2128" s="1367" t="s">
        <v>1150</v>
      </c>
      <c r="I2128" s="1365" t="s">
        <v>860</v>
      </c>
      <c r="J2128" s="716" t="s">
        <v>1098</v>
      </c>
      <c r="K2128" s="967">
        <v>0</v>
      </c>
      <c r="L2128" s="967">
        <v>0</v>
      </c>
      <c r="M2128" s="967">
        <v>1</v>
      </c>
      <c r="N2128" s="1368">
        <f t="shared" si="33"/>
        <v>1</v>
      </c>
      <c r="O2128" s="943"/>
    </row>
    <row r="2129" spans="1:15">
      <c r="A2129" s="1365" t="s">
        <v>39</v>
      </c>
      <c r="B2129" s="1365" t="s">
        <v>39</v>
      </c>
      <c r="C2129" s="1365" t="s">
        <v>736</v>
      </c>
      <c r="D2129" s="1365">
        <v>2016</v>
      </c>
      <c r="E2129" s="1366" t="s">
        <v>24</v>
      </c>
      <c r="F2129" s="1365" t="s">
        <v>270</v>
      </c>
      <c r="G2129" s="1366" t="s">
        <v>775</v>
      </c>
      <c r="H2129" s="1367" t="s">
        <v>1125</v>
      </c>
      <c r="I2129" s="1365" t="s">
        <v>2095</v>
      </c>
      <c r="J2129" s="716" t="s">
        <v>1098</v>
      </c>
      <c r="K2129" s="967">
        <v>0</v>
      </c>
      <c r="L2129" s="967">
        <v>36</v>
      </c>
      <c r="M2129" s="967">
        <v>0</v>
      </c>
      <c r="N2129" s="1368">
        <f t="shared" si="33"/>
        <v>36</v>
      </c>
      <c r="O2129" s="943"/>
    </row>
    <row r="2130" spans="1:15">
      <c r="A2130" s="1365" t="s">
        <v>39</v>
      </c>
      <c r="B2130" s="1365" t="s">
        <v>39</v>
      </c>
      <c r="C2130" s="1365" t="s">
        <v>736</v>
      </c>
      <c r="D2130" s="1365">
        <v>2016</v>
      </c>
      <c r="E2130" s="1366" t="s">
        <v>24</v>
      </c>
      <c r="F2130" s="1365" t="s">
        <v>270</v>
      </c>
      <c r="G2130" s="1366" t="s">
        <v>775</v>
      </c>
      <c r="H2130" s="1367" t="s">
        <v>592</v>
      </c>
      <c r="I2130" s="1365" t="s">
        <v>2095</v>
      </c>
      <c r="J2130" s="716" t="s">
        <v>1098</v>
      </c>
      <c r="K2130" s="967">
        <v>15</v>
      </c>
      <c r="L2130" s="967">
        <v>484</v>
      </c>
      <c r="M2130" s="967">
        <v>0</v>
      </c>
      <c r="N2130" s="1368">
        <f t="shared" si="33"/>
        <v>499</v>
      </c>
      <c r="O2130" s="943"/>
    </row>
    <row r="2131" spans="1:15">
      <c r="A2131" s="1365" t="s">
        <v>39</v>
      </c>
      <c r="B2131" s="1365" t="s">
        <v>39</v>
      </c>
      <c r="C2131" s="1365" t="s">
        <v>736</v>
      </c>
      <c r="D2131" s="1365">
        <v>2016</v>
      </c>
      <c r="E2131" s="1366" t="s">
        <v>24</v>
      </c>
      <c r="F2131" s="1365" t="s">
        <v>270</v>
      </c>
      <c r="G2131" s="1366" t="s">
        <v>775</v>
      </c>
      <c r="H2131" s="1367" t="s">
        <v>619</v>
      </c>
      <c r="I2131" s="1365" t="s">
        <v>1389</v>
      </c>
      <c r="J2131" s="716" t="s">
        <v>1098</v>
      </c>
      <c r="K2131" s="967">
        <v>0</v>
      </c>
      <c r="L2131" s="967">
        <v>0</v>
      </c>
      <c r="M2131" s="967">
        <v>37</v>
      </c>
      <c r="N2131" s="1368">
        <f t="shared" si="33"/>
        <v>37</v>
      </c>
      <c r="O2131" s="943"/>
    </row>
    <row r="2132" spans="1:15">
      <c r="A2132" s="1365" t="s">
        <v>39</v>
      </c>
      <c r="B2132" s="1365" t="s">
        <v>39</v>
      </c>
      <c r="C2132" s="1365" t="s">
        <v>736</v>
      </c>
      <c r="D2132" s="1365">
        <v>2016</v>
      </c>
      <c r="E2132" s="1366" t="s">
        <v>24</v>
      </c>
      <c r="F2132" s="1365" t="s">
        <v>270</v>
      </c>
      <c r="G2132" s="1366" t="s">
        <v>775</v>
      </c>
      <c r="H2132" s="1367" t="s">
        <v>1173</v>
      </c>
      <c r="I2132" s="1365" t="s">
        <v>2095</v>
      </c>
      <c r="J2132" s="716" t="s">
        <v>1098</v>
      </c>
      <c r="K2132" s="967">
        <v>0</v>
      </c>
      <c r="L2132" s="967">
        <v>12</v>
      </c>
      <c r="M2132" s="967">
        <v>0</v>
      </c>
      <c r="N2132" s="1368">
        <f t="shared" si="33"/>
        <v>12</v>
      </c>
      <c r="O2132" s="943"/>
    </row>
    <row r="2133" spans="1:15">
      <c r="A2133" s="1365" t="s">
        <v>39</v>
      </c>
      <c r="B2133" s="1365" t="s">
        <v>39</v>
      </c>
      <c r="C2133" s="1365" t="s">
        <v>736</v>
      </c>
      <c r="D2133" s="1365">
        <v>2016</v>
      </c>
      <c r="E2133" s="1366" t="s">
        <v>24</v>
      </c>
      <c r="F2133" s="1365" t="s">
        <v>270</v>
      </c>
      <c r="G2133" s="1366" t="s">
        <v>775</v>
      </c>
      <c r="H2133" s="1367" t="s">
        <v>627</v>
      </c>
      <c r="I2133" s="1365" t="s">
        <v>1389</v>
      </c>
      <c r="J2133" s="716" t="s">
        <v>1098</v>
      </c>
      <c r="K2133" s="967">
        <v>6</v>
      </c>
      <c r="L2133" s="967">
        <v>0</v>
      </c>
      <c r="M2133" s="967">
        <v>0</v>
      </c>
      <c r="N2133" s="1368">
        <f t="shared" si="33"/>
        <v>6</v>
      </c>
      <c r="O2133" s="943"/>
    </row>
    <row r="2134" spans="1:15">
      <c r="A2134" s="1365" t="s">
        <v>39</v>
      </c>
      <c r="B2134" s="1365" t="s">
        <v>39</v>
      </c>
      <c r="C2134" s="1365" t="s">
        <v>736</v>
      </c>
      <c r="D2134" s="1365">
        <v>2016</v>
      </c>
      <c r="E2134" s="1366" t="s">
        <v>24</v>
      </c>
      <c r="F2134" s="1365" t="s">
        <v>270</v>
      </c>
      <c r="G2134" s="1366" t="s">
        <v>775</v>
      </c>
      <c r="H2134" s="1367" t="s">
        <v>2505</v>
      </c>
      <c r="I2134" s="1365" t="s">
        <v>860</v>
      </c>
      <c r="J2134" s="716" t="s">
        <v>1098</v>
      </c>
      <c r="K2134" s="967">
        <v>0</v>
      </c>
      <c r="L2134" s="967">
        <v>4</v>
      </c>
      <c r="M2134" s="967">
        <v>0</v>
      </c>
      <c r="N2134" s="1368">
        <f t="shared" si="33"/>
        <v>4</v>
      </c>
      <c r="O2134" s="943"/>
    </row>
    <row r="2135" spans="1:15">
      <c r="A2135" s="1365" t="s">
        <v>39</v>
      </c>
      <c r="B2135" s="1365" t="s">
        <v>39</v>
      </c>
      <c r="C2135" s="1365" t="s">
        <v>736</v>
      </c>
      <c r="D2135" s="1365">
        <v>2016</v>
      </c>
      <c r="E2135" s="1366" t="s">
        <v>24</v>
      </c>
      <c r="F2135" s="1365" t="s">
        <v>270</v>
      </c>
      <c r="G2135" s="1366" t="s">
        <v>775</v>
      </c>
      <c r="H2135" s="1367" t="s">
        <v>463</v>
      </c>
      <c r="I2135" s="1365" t="s">
        <v>1389</v>
      </c>
      <c r="J2135" s="716" t="s">
        <v>1095</v>
      </c>
      <c r="K2135" s="967">
        <v>0</v>
      </c>
      <c r="L2135" s="967">
        <v>0</v>
      </c>
      <c r="M2135" s="967">
        <v>2</v>
      </c>
      <c r="N2135" s="1368">
        <f t="shared" si="33"/>
        <v>2</v>
      </c>
      <c r="O2135" s="943"/>
    </row>
    <row r="2136" spans="1:15">
      <c r="A2136" s="1365" t="s">
        <v>39</v>
      </c>
      <c r="B2136" s="1365" t="s">
        <v>39</v>
      </c>
      <c r="C2136" s="1365" t="s">
        <v>736</v>
      </c>
      <c r="D2136" s="1365">
        <v>2016</v>
      </c>
      <c r="E2136" s="1366" t="s">
        <v>24</v>
      </c>
      <c r="F2136" s="1365" t="s">
        <v>270</v>
      </c>
      <c r="G2136" s="1366" t="s">
        <v>773</v>
      </c>
      <c r="H2136" s="1367" t="s">
        <v>471</v>
      </c>
      <c r="I2136" s="1365" t="s">
        <v>860</v>
      </c>
      <c r="J2136" s="716" t="s">
        <v>1095</v>
      </c>
      <c r="K2136" s="967">
        <v>1</v>
      </c>
      <c r="L2136" s="967">
        <v>0</v>
      </c>
      <c r="M2136" s="967">
        <v>0</v>
      </c>
      <c r="N2136" s="1368">
        <f t="shared" si="33"/>
        <v>1</v>
      </c>
      <c r="O2136" s="943"/>
    </row>
    <row r="2137" spans="1:15">
      <c r="A2137" s="1365" t="s">
        <v>39</v>
      </c>
      <c r="B2137" s="1365" t="s">
        <v>39</v>
      </c>
      <c r="C2137" s="1365" t="s">
        <v>736</v>
      </c>
      <c r="D2137" s="1365">
        <v>2016</v>
      </c>
      <c r="E2137" s="1366" t="s">
        <v>24</v>
      </c>
      <c r="F2137" s="1365" t="s">
        <v>270</v>
      </c>
      <c r="G2137" s="1366" t="s">
        <v>773</v>
      </c>
      <c r="H2137" s="1367" t="s">
        <v>1386</v>
      </c>
      <c r="I2137" s="1365" t="s">
        <v>860</v>
      </c>
      <c r="J2137" s="716" t="s">
        <v>1095</v>
      </c>
      <c r="K2137" s="967">
        <v>0</v>
      </c>
      <c r="L2137" s="967">
        <v>30</v>
      </c>
      <c r="M2137" s="967">
        <v>0</v>
      </c>
      <c r="N2137" s="1368">
        <f t="shared" si="33"/>
        <v>30</v>
      </c>
      <c r="O2137" s="943"/>
    </row>
    <row r="2138" spans="1:15">
      <c r="A2138" s="1365" t="s">
        <v>39</v>
      </c>
      <c r="B2138" s="1365" t="s">
        <v>39</v>
      </c>
      <c r="C2138" s="1365" t="s">
        <v>736</v>
      </c>
      <c r="D2138" s="1365">
        <v>2016</v>
      </c>
      <c r="E2138" s="1366" t="s">
        <v>24</v>
      </c>
      <c r="F2138" s="1365" t="s">
        <v>270</v>
      </c>
      <c r="G2138" s="1366" t="s">
        <v>773</v>
      </c>
      <c r="H2138" s="1367" t="s">
        <v>487</v>
      </c>
      <c r="I2138" s="1365" t="s">
        <v>2095</v>
      </c>
      <c r="J2138" s="716" t="s">
        <v>1095</v>
      </c>
      <c r="K2138" s="967">
        <v>392</v>
      </c>
      <c r="L2138" s="967">
        <v>43</v>
      </c>
      <c r="M2138" s="967">
        <v>0</v>
      </c>
      <c r="N2138" s="1368">
        <f t="shared" si="33"/>
        <v>435</v>
      </c>
      <c r="O2138" s="943"/>
    </row>
    <row r="2139" spans="1:15">
      <c r="A2139" s="1365" t="s">
        <v>39</v>
      </c>
      <c r="B2139" s="1365" t="s">
        <v>39</v>
      </c>
      <c r="C2139" s="1365" t="s">
        <v>736</v>
      </c>
      <c r="D2139" s="1365">
        <v>2016</v>
      </c>
      <c r="E2139" s="1366" t="s">
        <v>24</v>
      </c>
      <c r="F2139" s="1365" t="s">
        <v>270</v>
      </c>
      <c r="G2139" s="1366" t="s">
        <v>773</v>
      </c>
      <c r="H2139" s="1367" t="s">
        <v>1166</v>
      </c>
      <c r="I2139" s="1365" t="s">
        <v>860</v>
      </c>
      <c r="J2139" s="716" t="s">
        <v>1095</v>
      </c>
      <c r="K2139" s="967">
        <v>254</v>
      </c>
      <c r="L2139" s="967">
        <v>1866</v>
      </c>
      <c r="M2139" s="967">
        <v>0</v>
      </c>
      <c r="N2139" s="1368">
        <f t="shared" si="33"/>
        <v>2120</v>
      </c>
      <c r="O2139" s="943"/>
    </row>
    <row r="2140" spans="1:15">
      <c r="A2140" s="1365" t="s">
        <v>39</v>
      </c>
      <c r="B2140" s="1365" t="s">
        <v>39</v>
      </c>
      <c r="C2140" s="1365" t="s">
        <v>736</v>
      </c>
      <c r="D2140" s="1365">
        <v>2016</v>
      </c>
      <c r="E2140" s="1366" t="s">
        <v>24</v>
      </c>
      <c r="F2140" s="1365" t="s">
        <v>270</v>
      </c>
      <c r="G2140" s="1366" t="s">
        <v>773</v>
      </c>
      <c r="H2140" s="1367" t="s">
        <v>515</v>
      </c>
      <c r="I2140" s="1365" t="s">
        <v>1389</v>
      </c>
      <c r="J2140" s="716" t="s">
        <v>1095</v>
      </c>
      <c r="K2140" s="967">
        <v>15</v>
      </c>
      <c r="L2140" s="967">
        <v>0</v>
      </c>
      <c r="M2140" s="967">
        <v>0</v>
      </c>
      <c r="N2140" s="1368">
        <f t="shared" si="33"/>
        <v>15</v>
      </c>
      <c r="O2140" s="943"/>
    </row>
    <row r="2141" spans="1:15">
      <c r="A2141" s="1365" t="s">
        <v>39</v>
      </c>
      <c r="B2141" s="1365" t="s">
        <v>39</v>
      </c>
      <c r="C2141" s="1365" t="s">
        <v>736</v>
      </c>
      <c r="D2141" s="1365">
        <v>2016</v>
      </c>
      <c r="E2141" s="1366" t="s">
        <v>24</v>
      </c>
      <c r="F2141" s="1365" t="s">
        <v>270</v>
      </c>
      <c r="G2141" s="1366" t="s">
        <v>773</v>
      </c>
      <c r="H2141" s="1367" t="s">
        <v>517</v>
      </c>
      <c r="I2141" s="1365" t="s">
        <v>860</v>
      </c>
      <c r="J2141" s="716" t="s">
        <v>1095</v>
      </c>
      <c r="K2141" s="967">
        <v>0</v>
      </c>
      <c r="L2141" s="967">
        <v>437</v>
      </c>
      <c r="M2141" s="967">
        <v>0</v>
      </c>
      <c r="N2141" s="1368">
        <f t="shared" si="33"/>
        <v>437</v>
      </c>
      <c r="O2141" s="943"/>
    </row>
    <row r="2142" spans="1:15">
      <c r="A2142" s="1365" t="s">
        <v>39</v>
      </c>
      <c r="B2142" s="1365" t="s">
        <v>39</v>
      </c>
      <c r="C2142" s="1365" t="s">
        <v>736</v>
      </c>
      <c r="D2142" s="1365">
        <v>2016</v>
      </c>
      <c r="E2142" s="1366" t="s">
        <v>24</v>
      </c>
      <c r="F2142" s="1365" t="s">
        <v>270</v>
      </c>
      <c r="G2142" s="1366" t="s">
        <v>773</v>
      </c>
      <c r="H2142" s="1367" t="s">
        <v>1167</v>
      </c>
      <c r="I2142" s="1365" t="s">
        <v>860</v>
      </c>
      <c r="J2142" s="716" t="s">
        <v>1095</v>
      </c>
      <c r="K2142" s="967">
        <v>0</v>
      </c>
      <c r="L2142" s="967">
        <v>0</v>
      </c>
      <c r="M2142" s="967">
        <v>1</v>
      </c>
      <c r="N2142" s="1368">
        <f t="shared" si="33"/>
        <v>1</v>
      </c>
      <c r="O2142" s="943"/>
    </row>
    <row r="2143" spans="1:15">
      <c r="A2143" s="1365" t="s">
        <v>39</v>
      </c>
      <c r="B2143" s="1365" t="s">
        <v>39</v>
      </c>
      <c r="C2143" s="1365" t="s">
        <v>736</v>
      </c>
      <c r="D2143" s="1365">
        <v>2016</v>
      </c>
      <c r="E2143" s="1366" t="s">
        <v>24</v>
      </c>
      <c r="F2143" s="1365" t="s">
        <v>270</v>
      </c>
      <c r="G2143" s="1366" t="s">
        <v>773</v>
      </c>
      <c r="H2143" s="1367" t="s">
        <v>2506</v>
      </c>
      <c r="I2143" s="1365" t="s">
        <v>860</v>
      </c>
      <c r="J2143" s="716" t="s">
        <v>1095</v>
      </c>
      <c r="K2143" s="967">
        <v>1</v>
      </c>
      <c r="L2143" s="967">
        <v>0</v>
      </c>
      <c r="M2143" s="967">
        <v>0</v>
      </c>
      <c r="N2143" s="1368">
        <f t="shared" si="33"/>
        <v>1</v>
      </c>
      <c r="O2143" s="943"/>
    </row>
    <row r="2144" spans="1:15">
      <c r="A2144" s="1365" t="s">
        <v>39</v>
      </c>
      <c r="B2144" s="1365" t="s">
        <v>39</v>
      </c>
      <c r="C2144" s="1365" t="s">
        <v>736</v>
      </c>
      <c r="D2144" s="1365">
        <v>2016</v>
      </c>
      <c r="E2144" s="1366" t="s">
        <v>24</v>
      </c>
      <c r="F2144" s="1365" t="s">
        <v>270</v>
      </c>
      <c r="G2144" s="1366" t="s">
        <v>773</v>
      </c>
      <c r="H2144" s="1367" t="s">
        <v>2503</v>
      </c>
      <c r="I2144" s="1365" t="s">
        <v>860</v>
      </c>
      <c r="J2144" s="716" t="s">
        <v>1095</v>
      </c>
      <c r="K2144" s="967">
        <v>0</v>
      </c>
      <c r="L2144" s="967">
        <v>0</v>
      </c>
      <c r="M2144" s="967">
        <v>67</v>
      </c>
      <c r="N2144" s="1368">
        <f t="shared" si="33"/>
        <v>67</v>
      </c>
      <c r="O2144" s="943"/>
    </row>
    <row r="2145" spans="1:15">
      <c r="A2145" s="1365" t="s">
        <v>39</v>
      </c>
      <c r="B2145" s="1365" t="s">
        <v>39</v>
      </c>
      <c r="C2145" s="1365" t="s">
        <v>736</v>
      </c>
      <c r="D2145" s="1365">
        <v>2016</v>
      </c>
      <c r="E2145" s="1366" t="s">
        <v>24</v>
      </c>
      <c r="F2145" s="1365" t="s">
        <v>270</v>
      </c>
      <c r="G2145" s="1366" t="s">
        <v>773</v>
      </c>
      <c r="H2145" s="1367" t="s">
        <v>2507</v>
      </c>
      <c r="I2145" s="1365" t="s">
        <v>860</v>
      </c>
      <c r="J2145" s="716" t="s">
        <v>1095</v>
      </c>
      <c r="K2145" s="967">
        <v>1</v>
      </c>
      <c r="L2145" s="967">
        <v>0</v>
      </c>
      <c r="M2145" s="967">
        <v>0</v>
      </c>
      <c r="N2145" s="1368">
        <f t="shared" si="33"/>
        <v>1</v>
      </c>
      <c r="O2145" s="943"/>
    </row>
    <row r="2146" spans="1:15">
      <c r="A2146" s="1365" t="s">
        <v>39</v>
      </c>
      <c r="B2146" s="1365" t="s">
        <v>39</v>
      </c>
      <c r="C2146" s="1365" t="s">
        <v>736</v>
      </c>
      <c r="D2146" s="1365">
        <v>2016</v>
      </c>
      <c r="E2146" s="1366" t="s">
        <v>24</v>
      </c>
      <c r="F2146" s="1365" t="s">
        <v>270</v>
      </c>
      <c r="G2146" s="1366" t="s">
        <v>773</v>
      </c>
      <c r="H2146" s="1367" t="s">
        <v>564</v>
      </c>
      <c r="I2146" s="1365" t="s">
        <v>1389</v>
      </c>
      <c r="J2146" s="716" t="s">
        <v>1095</v>
      </c>
      <c r="K2146" s="967">
        <v>268</v>
      </c>
      <c r="L2146" s="967">
        <v>0</v>
      </c>
      <c r="M2146" s="967">
        <v>0</v>
      </c>
      <c r="N2146" s="1368">
        <f t="shared" si="33"/>
        <v>268</v>
      </c>
      <c r="O2146" s="943"/>
    </row>
    <row r="2147" spans="1:15">
      <c r="A2147" s="1365" t="s">
        <v>39</v>
      </c>
      <c r="B2147" s="1365" t="s">
        <v>39</v>
      </c>
      <c r="C2147" s="1365" t="s">
        <v>736</v>
      </c>
      <c r="D2147" s="1365">
        <v>2016</v>
      </c>
      <c r="E2147" s="1366" t="s">
        <v>24</v>
      </c>
      <c r="F2147" s="1365" t="s">
        <v>270</v>
      </c>
      <c r="G2147" s="1366" t="s">
        <v>773</v>
      </c>
      <c r="H2147" s="1367" t="s">
        <v>2508</v>
      </c>
      <c r="I2147" s="1365" t="s">
        <v>1389</v>
      </c>
      <c r="J2147" s="716" t="s">
        <v>1095</v>
      </c>
      <c r="K2147" s="967">
        <v>0</v>
      </c>
      <c r="L2147" s="967">
        <v>0</v>
      </c>
      <c r="M2147" s="967">
        <v>2514</v>
      </c>
      <c r="N2147" s="1368">
        <f t="shared" si="33"/>
        <v>2514</v>
      </c>
      <c r="O2147" s="943"/>
    </row>
    <row r="2148" spans="1:15">
      <c r="A2148" s="1365" t="s">
        <v>39</v>
      </c>
      <c r="B2148" s="1365" t="s">
        <v>39</v>
      </c>
      <c r="C2148" s="1365" t="s">
        <v>736</v>
      </c>
      <c r="D2148" s="1365">
        <v>2016</v>
      </c>
      <c r="E2148" s="1366" t="s">
        <v>24</v>
      </c>
      <c r="F2148" s="1365" t="s">
        <v>270</v>
      </c>
      <c r="G2148" s="1366" t="s">
        <v>773</v>
      </c>
      <c r="H2148" s="1367" t="s">
        <v>587</v>
      </c>
      <c r="I2148" s="1365" t="s">
        <v>2095</v>
      </c>
      <c r="J2148" s="716" t="s">
        <v>1095</v>
      </c>
      <c r="K2148" s="967">
        <v>4</v>
      </c>
      <c r="L2148" s="967">
        <v>4</v>
      </c>
      <c r="M2148" s="967">
        <v>0</v>
      </c>
      <c r="N2148" s="1368">
        <f t="shared" si="33"/>
        <v>8</v>
      </c>
      <c r="O2148" s="943"/>
    </row>
    <row r="2149" spans="1:15">
      <c r="A2149" s="1365" t="s">
        <v>39</v>
      </c>
      <c r="B2149" s="1365" t="s">
        <v>39</v>
      </c>
      <c r="C2149" s="1365" t="s">
        <v>736</v>
      </c>
      <c r="D2149" s="1365">
        <v>2016</v>
      </c>
      <c r="E2149" s="1366" t="s">
        <v>24</v>
      </c>
      <c r="F2149" s="1365" t="s">
        <v>270</v>
      </c>
      <c r="G2149" s="1366" t="s">
        <v>773</v>
      </c>
      <c r="H2149" s="1367" t="s">
        <v>1125</v>
      </c>
      <c r="I2149" s="1365" t="s">
        <v>2095</v>
      </c>
      <c r="J2149" s="716" t="s">
        <v>1095</v>
      </c>
      <c r="K2149" s="967">
        <v>2</v>
      </c>
      <c r="L2149" s="967">
        <v>0</v>
      </c>
      <c r="M2149" s="967">
        <v>0</v>
      </c>
      <c r="N2149" s="1368">
        <f t="shared" si="33"/>
        <v>2</v>
      </c>
      <c r="O2149" s="943"/>
    </row>
    <row r="2150" spans="1:15">
      <c r="A2150" s="1365" t="s">
        <v>39</v>
      </c>
      <c r="B2150" s="1365" t="s">
        <v>39</v>
      </c>
      <c r="C2150" s="1365" t="s">
        <v>736</v>
      </c>
      <c r="D2150" s="1365">
        <v>2016</v>
      </c>
      <c r="E2150" s="1366" t="s">
        <v>24</v>
      </c>
      <c r="F2150" s="1365" t="s">
        <v>270</v>
      </c>
      <c r="G2150" s="1366" t="s">
        <v>773</v>
      </c>
      <c r="H2150" s="1367" t="s">
        <v>2509</v>
      </c>
      <c r="I2150" s="1365" t="s">
        <v>1389</v>
      </c>
      <c r="J2150" s="716" t="s">
        <v>1095</v>
      </c>
      <c r="K2150" s="967">
        <v>0</v>
      </c>
      <c r="L2150" s="967">
        <v>19</v>
      </c>
      <c r="M2150" s="967">
        <v>0</v>
      </c>
      <c r="N2150" s="1368">
        <f t="shared" si="33"/>
        <v>19</v>
      </c>
      <c r="O2150" s="943"/>
    </row>
    <row r="2151" spans="1:15">
      <c r="A2151" s="1365" t="s">
        <v>39</v>
      </c>
      <c r="B2151" s="1365" t="s">
        <v>39</v>
      </c>
      <c r="C2151" s="1365" t="s">
        <v>736</v>
      </c>
      <c r="D2151" s="1365">
        <v>2016</v>
      </c>
      <c r="E2151" s="1366" t="s">
        <v>24</v>
      </c>
      <c r="F2151" s="1365" t="s">
        <v>270</v>
      </c>
      <c r="G2151" s="1366" t="s">
        <v>773</v>
      </c>
      <c r="H2151" s="1367" t="s">
        <v>617</v>
      </c>
      <c r="I2151" s="1365" t="s">
        <v>2095</v>
      </c>
      <c r="J2151" s="716" t="s">
        <v>1095</v>
      </c>
      <c r="K2151" s="967">
        <v>34</v>
      </c>
      <c r="L2151" s="967">
        <v>851</v>
      </c>
      <c r="M2151" s="967">
        <v>0</v>
      </c>
      <c r="N2151" s="1368">
        <f t="shared" si="33"/>
        <v>885</v>
      </c>
      <c r="O2151" s="943"/>
    </row>
    <row r="2152" spans="1:15">
      <c r="A2152" s="1365" t="s">
        <v>39</v>
      </c>
      <c r="B2152" s="1365" t="s">
        <v>39</v>
      </c>
      <c r="C2152" s="1365" t="s">
        <v>736</v>
      </c>
      <c r="D2152" s="1365">
        <v>2016</v>
      </c>
      <c r="E2152" s="1366" t="s">
        <v>24</v>
      </c>
      <c r="F2152" s="1365" t="s">
        <v>270</v>
      </c>
      <c r="G2152" s="1366" t="s">
        <v>773</v>
      </c>
      <c r="H2152" s="1367" t="s">
        <v>619</v>
      </c>
      <c r="I2152" s="1365" t="s">
        <v>1389</v>
      </c>
      <c r="J2152" s="716" t="s">
        <v>1095</v>
      </c>
      <c r="K2152" s="967">
        <v>0</v>
      </c>
      <c r="L2152" s="967">
        <v>0</v>
      </c>
      <c r="M2152" s="967">
        <v>1109</v>
      </c>
      <c r="N2152" s="1368">
        <f t="shared" si="33"/>
        <v>1109</v>
      </c>
      <c r="O2152" s="943"/>
    </row>
    <row r="2153" spans="1:15">
      <c r="A2153" s="1365" t="s">
        <v>39</v>
      </c>
      <c r="B2153" s="1365" t="s">
        <v>39</v>
      </c>
      <c r="C2153" s="1365" t="s">
        <v>736</v>
      </c>
      <c r="D2153" s="1365">
        <v>2016</v>
      </c>
      <c r="E2153" s="1366" t="s">
        <v>24</v>
      </c>
      <c r="F2153" s="1365" t="s">
        <v>270</v>
      </c>
      <c r="G2153" s="1366" t="s">
        <v>773</v>
      </c>
      <c r="H2153" s="1367" t="s">
        <v>2510</v>
      </c>
      <c r="I2153" s="1365" t="s">
        <v>860</v>
      </c>
      <c r="J2153" s="716" t="s">
        <v>1095</v>
      </c>
      <c r="K2153" s="967">
        <v>1</v>
      </c>
      <c r="L2153" s="967">
        <v>0</v>
      </c>
      <c r="M2153" s="967">
        <v>0</v>
      </c>
      <c r="N2153" s="1368">
        <f t="shared" si="33"/>
        <v>1</v>
      </c>
      <c r="O2153" s="943"/>
    </row>
    <row r="2154" spans="1:15">
      <c r="A2154" s="1365" t="s">
        <v>39</v>
      </c>
      <c r="B2154" s="1365" t="s">
        <v>39</v>
      </c>
      <c r="C2154" s="1365" t="s">
        <v>736</v>
      </c>
      <c r="D2154" s="1365">
        <v>2016</v>
      </c>
      <c r="E2154" s="1366" t="s">
        <v>24</v>
      </c>
      <c r="F2154" s="1365" t="s">
        <v>270</v>
      </c>
      <c r="G2154" s="1366" t="s">
        <v>773</v>
      </c>
      <c r="H2154" s="1367" t="s">
        <v>627</v>
      </c>
      <c r="I2154" s="1365" t="s">
        <v>1389</v>
      </c>
      <c r="J2154" s="716" t="s">
        <v>1095</v>
      </c>
      <c r="K2154" s="967">
        <v>1490</v>
      </c>
      <c r="L2154" s="967">
        <v>39</v>
      </c>
      <c r="M2154" s="967">
        <v>0</v>
      </c>
      <c r="N2154" s="1368">
        <f t="shared" si="33"/>
        <v>1529</v>
      </c>
      <c r="O2154" s="943"/>
    </row>
    <row r="2155" spans="1:15">
      <c r="A2155" s="1365" t="s">
        <v>39</v>
      </c>
      <c r="B2155" s="1365" t="s">
        <v>39</v>
      </c>
      <c r="C2155" s="1365" t="s">
        <v>736</v>
      </c>
      <c r="D2155" s="1365">
        <v>2016</v>
      </c>
      <c r="E2155" s="1366" t="s">
        <v>24</v>
      </c>
      <c r="F2155" s="1365" t="s">
        <v>270</v>
      </c>
      <c r="G2155" s="1366" t="s">
        <v>1093</v>
      </c>
      <c r="H2155" s="1367" t="s">
        <v>564</v>
      </c>
      <c r="I2155" s="1365" t="s">
        <v>1389</v>
      </c>
      <c r="J2155" s="716" t="s">
        <v>1094</v>
      </c>
      <c r="K2155" s="967">
        <v>20</v>
      </c>
      <c r="L2155" s="967">
        <v>0</v>
      </c>
      <c r="M2155" s="967">
        <v>0</v>
      </c>
      <c r="N2155" s="1368">
        <f t="shared" si="33"/>
        <v>20</v>
      </c>
      <c r="O2155" s="943"/>
    </row>
    <row r="2156" spans="1:15">
      <c r="A2156" s="1365" t="s">
        <v>39</v>
      </c>
      <c r="B2156" s="1365" t="s">
        <v>39</v>
      </c>
      <c r="C2156" s="1365" t="s">
        <v>736</v>
      </c>
      <c r="D2156" s="1365">
        <v>2016</v>
      </c>
      <c r="E2156" s="1366" t="s">
        <v>24</v>
      </c>
      <c r="F2156" s="1365" t="s">
        <v>270</v>
      </c>
      <c r="G2156" s="1366" t="s">
        <v>1093</v>
      </c>
      <c r="H2156" s="1367" t="s">
        <v>619</v>
      </c>
      <c r="I2156" s="1365" t="s">
        <v>1389</v>
      </c>
      <c r="J2156" s="716" t="s">
        <v>1094</v>
      </c>
      <c r="K2156" s="967">
        <v>0</v>
      </c>
      <c r="L2156" s="967">
        <v>144</v>
      </c>
      <c r="M2156" s="967">
        <v>0</v>
      </c>
      <c r="N2156" s="1368">
        <f t="shared" si="33"/>
        <v>144</v>
      </c>
      <c r="O2156" s="943"/>
    </row>
    <row r="2157" spans="1:15">
      <c r="A2157" s="1365" t="s">
        <v>39</v>
      </c>
      <c r="B2157" s="1365" t="s">
        <v>39</v>
      </c>
      <c r="C2157" s="1365" t="s">
        <v>736</v>
      </c>
      <c r="D2157" s="1365">
        <v>2016</v>
      </c>
      <c r="E2157" s="1366" t="s">
        <v>24</v>
      </c>
      <c r="F2157" s="1365" t="s">
        <v>270</v>
      </c>
      <c r="G2157" s="1366" t="s">
        <v>1093</v>
      </c>
      <c r="H2157" s="1367" t="s">
        <v>627</v>
      </c>
      <c r="I2157" s="1365" t="s">
        <v>1389</v>
      </c>
      <c r="J2157" s="716" t="s">
        <v>1094</v>
      </c>
      <c r="K2157" s="967">
        <v>0</v>
      </c>
      <c r="L2157" s="967">
        <v>2</v>
      </c>
      <c r="M2157" s="967">
        <v>0</v>
      </c>
      <c r="N2157" s="1368">
        <f t="shared" si="33"/>
        <v>2</v>
      </c>
      <c r="O2157" s="943"/>
    </row>
    <row r="2158" spans="1:15">
      <c r="A2158" s="1365" t="s">
        <v>39</v>
      </c>
      <c r="B2158" s="1365" t="s">
        <v>39</v>
      </c>
      <c r="C2158" s="1365" t="s">
        <v>736</v>
      </c>
      <c r="D2158" s="1365">
        <v>2016</v>
      </c>
      <c r="E2158" s="1366" t="s">
        <v>24</v>
      </c>
      <c r="F2158" s="1365" t="s">
        <v>270</v>
      </c>
      <c r="G2158" s="1366" t="s">
        <v>774</v>
      </c>
      <c r="H2158" s="1367" t="s">
        <v>1386</v>
      </c>
      <c r="I2158" s="1365" t="s">
        <v>860</v>
      </c>
      <c r="J2158" s="716" t="s">
        <v>1096</v>
      </c>
      <c r="K2158" s="967">
        <v>5</v>
      </c>
      <c r="L2158" s="967">
        <v>65</v>
      </c>
      <c r="M2158" s="967">
        <v>0</v>
      </c>
      <c r="N2158" s="1368">
        <f t="shared" si="33"/>
        <v>70</v>
      </c>
      <c r="O2158" s="943"/>
    </row>
    <row r="2159" spans="1:15">
      <c r="A2159" s="1365" t="s">
        <v>39</v>
      </c>
      <c r="B2159" s="1365" t="s">
        <v>39</v>
      </c>
      <c r="C2159" s="1365" t="s">
        <v>736</v>
      </c>
      <c r="D2159" s="1365">
        <v>2016</v>
      </c>
      <c r="E2159" s="1366" t="s">
        <v>24</v>
      </c>
      <c r="F2159" s="1365" t="s">
        <v>270</v>
      </c>
      <c r="G2159" s="1366" t="s">
        <v>774</v>
      </c>
      <c r="H2159" s="1367" t="s">
        <v>1171</v>
      </c>
      <c r="I2159" s="1365" t="s">
        <v>860</v>
      </c>
      <c r="J2159" s="716" t="s">
        <v>1096</v>
      </c>
      <c r="K2159" s="967">
        <v>34</v>
      </c>
      <c r="L2159" s="967">
        <v>0</v>
      </c>
      <c r="M2159" s="967">
        <v>0</v>
      </c>
      <c r="N2159" s="1368">
        <f t="shared" si="33"/>
        <v>34</v>
      </c>
      <c r="O2159" s="943"/>
    </row>
    <row r="2160" spans="1:15">
      <c r="A2160" s="1365" t="s">
        <v>39</v>
      </c>
      <c r="B2160" s="1365" t="s">
        <v>39</v>
      </c>
      <c r="C2160" s="1365" t="s">
        <v>736</v>
      </c>
      <c r="D2160" s="1365">
        <v>2016</v>
      </c>
      <c r="E2160" s="1366" t="s">
        <v>24</v>
      </c>
      <c r="F2160" s="1365" t="s">
        <v>270</v>
      </c>
      <c r="G2160" s="1366" t="s">
        <v>774</v>
      </c>
      <c r="H2160" s="1367" t="s">
        <v>487</v>
      </c>
      <c r="I2160" s="1365" t="s">
        <v>2095</v>
      </c>
      <c r="J2160" s="716" t="s">
        <v>1096</v>
      </c>
      <c r="K2160" s="967">
        <v>6</v>
      </c>
      <c r="L2160" s="967">
        <v>71</v>
      </c>
      <c r="M2160" s="967">
        <v>0</v>
      </c>
      <c r="N2160" s="1368">
        <f t="shared" si="33"/>
        <v>77</v>
      </c>
      <c r="O2160" s="943"/>
    </row>
    <row r="2161" spans="1:65">
      <c r="A2161" s="1365" t="s">
        <v>39</v>
      </c>
      <c r="B2161" s="1365" t="s">
        <v>39</v>
      </c>
      <c r="C2161" s="1365" t="s">
        <v>736</v>
      </c>
      <c r="D2161" s="1365">
        <v>2016</v>
      </c>
      <c r="E2161" s="1366" t="s">
        <v>24</v>
      </c>
      <c r="F2161" s="1365" t="s">
        <v>270</v>
      </c>
      <c r="G2161" s="1366" t="s">
        <v>774</v>
      </c>
      <c r="H2161" s="1367" t="s">
        <v>1166</v>
      </c>
      <c r="I2161" s="1365" t="s">
        <v>860</v>
      </c>
      <c r="J2161" s="716" t="s">
        <v>1096</v>
      </c>
      <c r="K2161" s="967">
        <v>16</v>
      </c>
      <c r="L2161" s="967">
        <v>275</v>
      </c>
      <c r="M2161" s="967">
        <v>0</v>
      </c>
      <c r="N2161" s="1368">
        <f t="shared" si="33"/>
        <v>291</v>
      </c>
      <c r="O2161" s="943"/>
    </row>
    <row r="2162" spans="1:65">
      <c r="A2162" s="1365" t="s">
        <v>39</v>
      </c>
      <c r="B2162" s="1365" t="s">
        <v>39</v>
      </c>
      <c r="C2162" s="1365" t="s">
        <v>736</v>
      </c>
      <c r="D2162" s="1365">
        <v>2016</v>
      </c>
      <c r="E2162" s="1366" t="s">
        <v>24</v>
      </c>
      <c r="F2162" s="1365" t="s">
        <v>270</v>
      </c>
      <c r="G2162" s="1366" t="s">
        <v>774</v>
      </c>
      <c r="H2162" s="1367" t="s">
        <v>517</v>
      </c>
      <c r="I2162" s="1365" t="s">
        <v>860</v>
      </c>
      <c r="J2162" s="716" t="s">
        <v>1096</v>
      </c>
      <c r="K2162" s="967">
        <v>0</v>
      </c>
      <c r="L2162" s="967">
        <v>4</v>
      </c>
      <c r="M2162" s="967">
        <v>0</v>
      </c>
      <c r="N2162" s="1368">
        <f t="shared" si="33"/>
        <v>4</v>
      </c>
      <c r="O2162" s="943"/>
    </row>
    <row r="2163" spans="1:65">
      <c r="A2163" s="1365" t="s">
        <v>39</v>
      </c>
      <c r="B2163" s="1365" t="s">
        <v>39</v>
      </c>
      <c r="C2163" s="1365" t="s">
        <v>736</v>
      </c>
      <c r="D2163" s="1365">
        <v>2016</v>
      </c>
      <c r="E2163" s="1366" t="s">
        <v>24</v>
      </c>
      <c r="F2163" s="1365" t="s">
        <v>270</v>
      </c>
      <c r="G2163" s="1366" t="s">
        <v>774</v>
      </c>
      <c r="H2163" s="1367" t="s">
        <v>102</v>
      </c>
      <c r="I2163" s="1365" t="s">
        <v>1389</v>
      </c>
      <c r="J2163" s="716" t="s">
        <v>1096</v>
      </c>
      <c r="K2163" s="967">
        <v>1</v>
      </c>
      <c r="L2163" s="967">
        <v>0</v>
      </c>
      <c r="M2163" s="967">
        <v>0</v>
      </c>
      <c r="N2163" s="1368">
        <f t="shared" si="33"/>
        <v>1</v>
      </c>
      <c r="O2163" s="943"/>
    </row>
    <row r="2164" spans="1:65">
      <c r="A2164" s="1365" t="s">
        <v>39</v>
      </c>
      <c r="B2164" s="1365" t="s">
        <v>39</v>
      </c>
      <c r="C2164" s="1365" t="s">
        <v>736</v>
      </c>
      <c r="D2164" s="1365">
        <v>2016</v>
      </c>
      <c r="E2164" s="1366" t="s">
        <v>24</v>
      </c>
      <c r="F2164" s="1365" t="s">
        <v>270</v>
      </c>
      <c r="G2164" s="1366" t="s">
        <v>774</v>
      </c>
      <c r="H2164" s="1367" t="s">
        <v>563</v>
      </c>
      <c r="I2164" s="1365" t="s">
        <v>860</v>
      </c>
      <c r="J2164" s="716" t="s">
        <v>1096</v>
      </c>
      <c r="K2164" s="967">
        <v>1</v>
      </c>
      <c r="L2164" s="967">
        <v>0</v>
      </c>
      <c r="M2164" s="967">
        <v>0</v>
      </c>
      <c r="N2164" s="1368">
        <f t="shared" si="33"/>
        <v>1</v>
      </c>
      <c r="O2164" s="943"/>
    </row>
    <row r="2165" spans="1:65">
      <c r="A2165" s="1365" t="s">
        <v>39</v>
      </c>
      <c r="B2165" s="1365" t="s">
        <v>39</v>
      </c>
      <c r="C2165" s="1365" t="s">
        <v>736</v>
      </c>
      <c r="D2165" s="1365">
        <v>2016</v>
      </c>
      <c r="E2165" s="1366" t="s">
        <v>24</v>
      </c>
      <c r="F2165" s="1365" t="s">
        <v>270</v>
      </c>
      <c r="G2165" s="1366" t="s">
        <v>774</v>
      </c>
      <c r="H2165" s="1367" t="s">
        <v>564</v>
      </c>
      <c r="I2165" s="1365" t="s">
        <v>1389</v>
      </c>
      <c r="J2165" s="716" t="s">
        <v>1096</v>
      </c>
      <c r="K2165" s="967">
        <v>72</v>
      </c>
      <c r="L2165" s="967">
        <v>166</v>
      </c>
      <c r="M2165" s="967">
        <v>0</v>
      </c>
      <c r="N2165" s="1368">
        <f t="shared" si="33"/>
        <v>238</v>
      </c>
      <c r="O2165" s="943"/>
    </row>
    <row r="2166" spans="1:65">
      <c r="A2166" s="1365" t="s">
        <v>39</v>
      </c>
      <c r="B2166" s="1365" t="s">
        <v>39</v>
      </c>
      <c r="C2166" s="1365" t="s">
        <v>736</v>
      </c>
      <c r="D2166" s="1365">
        <v>2016</v>
      </c>
      <c r="E2166" s="1366" t="s">
        <v>24</v>
      </c>
      <c r="F2166" s="1365" t="s">
        <v>270</v>
      </c>
      <c r="G2166" s="1366" t="s">
        <v>774</v>
      </c>
      <c r="H2166" s="1367" t="s">
        <v>2508</v>
      </c>
      <c r="I2166" s="1365" t="s">
        <v>1389</v>
      </c>
      <c r="J2166" s="716" t="s">
        <v>1096</v>
      </c>
      <c r="K2166" s="967">
        <v>0</v>
      </c>
      <c r="L2166" s="967">
        <v>0</v>
      </c>
      <c r="M2166" s="967">
        <v>121</v>
      </c>
      <c r="N2166" s="1368">
        <f t="shared" si="33"/>
        <v>121</v>
      </c>
      <c r="O2166" s="943"/>
    </row>
    <row r="2167" spans="1:65">
      <c r="A2167" s="1365" t="s">
        <v>39</v>
      </c>
      <c r="B2167" s="1365" t="s">
        <v>39</v>
      </c>
      <c r="C2167" s="1365" t="s">
        <v>736</v>
      </c>
      <c r="D2167" s="1365">
        <v>2016</v>
      </c>
      <c r="E2167" s="1366" t="s">
        <v>24</v>
      </c>
      <c r="F2167" s="1365" t="s">
        <v>270</v>
      </c>
      <c r="G2167" s="1366" t="s">
        <v>774</v>
      </c>
      <c r="H2167" s="1367" t="s">
        <v>2509</v>
      </c>
      <c r="I2167" s="1365" t="s">
        <v>1389</v>
      </c>
      <c r="J2167" s="716" t="s">
        <v>1096</v>
      </c>
      <c r="K2167" s="967">
        <v>1</v>
      </c>
      <c r="L2167" s="967">
        <v>10</v>
      </c>
      <c r="M2167" s="967">
        <v>0</v>
      </c>
      <c r="N2167" s="1368">
        <f t="shared" si="33"/>
        <v>11</v>
      </c>
      <c r="O2167" s="943"/>
    </row>
    <row r="2168" spans="1:65">
      <c r="A2168" s="1365" t="s">
        <v>39</v>
      </c>
      <c r="B2168" s="1365" t="s">
        <v>39</v>
      </c>
      <c r="C2168" s="1365" t="s">
        <v>736</v>
      </c>
      <c r="D2168" s="1365">
        <v>2016</v>
      </c>
      <c r="E2168" s="1366" t="s">
        <v>24</v>
      </c>
      <c r="F2168" s="1365" t="s">
        <v>270</v>
      </c>
      <c r="G2168" s="1366" t="s">
        <v>774</v>
      </c>
      <c r="H2168" s="1367" t="s">
        <v>617</v>
      </c>
      <c r="I2168" s="1365" t="s">
        <v>1389</v>
      </c>
      <c r="J2168" s="716" t="s">
        <v>1096</v>
      </c>
      <c r="K2168" s="967">
        <v>2</v>
      </c>
      <c r="L2168" s="967">
        <v>20</v>
      </c>
      <c r="M2168" s="967">
        <v>0</v>
      </c>
      <c r="N2168" s="1368">
        <f t="shared" si="33"/>
        <v>22</v>
      </c>
      <c r="O2168" s="943"/>
    </row>
    <row r="2169" spans="1:65">
      <c r="A2169" s="1365" t="s">
        <v>39</v>
      </c>
      <c r="B2169" s="1365" t="s">
        <v>39</v>
      </c>
      <c r="C2169" s="1365" t="s">
        <v>736</v>
      </c>
      <c r="D2169" s="1365">
        <v>2016</v>
      </c>
      <c r="E2169" s="1366" t="s">
        <v>24</v>
      </c>
      <c r="F2169" s="1365" t="s">
        <v>270</v>
      </c>
      <c r="G2169" s="1366" t="s">
        <v>774</v>
      </c>
      <c r="H2169" s="1367" t="s">
        <v>619</v>
      </c>
      <c r="I2169" s="1365" t="s">
        <v>1389</v>
      </c>
      <c r="J2169" s="716" t="s">
        <v>1096</v>
      </c>
      <c r="K2169" s="967">
        <v>238</v>
      </c>
      <c r="L2169" s="967">
        <v>345</v>
      </c>
      <c r="M2169" s="967">
        <v>0</v>
      </c>
      <c r="N2169" s="1368">
        <f t="shared" si="33"/>
        <v>583</v>
      </c>
      <c r="O2169" s="943"/>
    </row>
    <row r="2170" spans="1:65">
      <c r="A2170" s="1365" t="s">
        <v>39</v>
      </c>
      <c r="B2170" s="1365" t="s">
        <v>39</v>
      </c>
      <c r="C2170" s="1365" t="s">
        <v>736</v>
      </c>
      <c r="D2170" s="1365">
        <v>2016</v>
      </c>
      <c r="E2170" s="1366" t="s">
        <v>24</v>
      </c>
      <c r="F2170" s="1365" t="s">
        <v>270</v>
      </c>
      <c r="G2170" s="1366" t="s">
        <v>774</v>
      </c>
      <c r="H2170" s="1367" t="s">
        <v>2510</v>
      </c>
      <c r="I2170" s="1365" t="s">
        <v>860</v>
      </c>
      <c r="J2170" s="716" t="s">
        <v>1096</v>
      </c>
      <c r="K2170" s="967">
        <v>0</v>
      </c>
      <c r="L2170" s="967">
        <v>0</v>
      </c>
      <c r="M2170" s="967">
        <v>1</v>
      </c>
      <c r="N2170" s="1368">
        <f t="shared" si="33"/>
        <v>1</v>
      </c>
      <c r="O2170" s="943"/>
    </row>
    <row r="2171" spans="1:65">
      <c r="A2171" s="1365" t="s">
        <v>39</v>
      </c>
      <c r="B2171" s="1365" t="s">
        <v>39</v>
      </c>
      <c r="C2171" s="1365" t="s">
        <v>736</v>
      </c>
      <c r="D2171" s="1365">
        <v>2016</v>
      </c>
      <c r="E2171" s="1366" t="s">
        <v>24</v>
      </c>
      <c r="F2171" s="1365" t="s">
        <v>270</v>
      </c>
      <c r="G2171" s="1366" t="s">
        <v>774</v>
      </c>
      <c r="H2171" s="1367" t="s">
        <v>627</v>
      </c>
      <c r="I2171" s="1365" t="s">
        <v>1389</v>
      </c>
      <c r="J2171" s="716" t="s">
        <v>1096</v>
      </c>
      <c r="K2171" s="967">
        <v>3513</v>
      </c>
      <c r="L2171" s="967">
        <v>14231</v>
      </c>
      <c r="M2171" s="967">
        <v>0</v>
      </c>
      <c r="N2171" s="1368">
        <f t="shared" si="33"/>
        <v>17744</v>
      </c>
      <c r="O2171" s="943"/>
    </row>
    <row r="2172" spans="1:65">
      <c r="A2172" s="1365" t="s">
        <v>39</v>
      </c>
      <c r="B2172" s="1365" t="s">
        <v>39</v>
      </c>
      <c r="C2172" s="1365" t="s">
        <v>736</v>
      </c>
      <c r="D2172" s="1365">
        <v>2016</v>
      </c>
      <c r="E2172" s="1366" t="s">
        <v>24</v>
      </c>
      <c r="F2172" s="1365" t="s">
        <v>270</v>
      </c>
      <c r="G2172" s="1366" t="s">
        <v>774</v>
      </c>
      <c r="H2172" s="1367" t="s">
        <v>2511</v>
      </c>
      <c r="I2172" s="1365" t="s">
        <v>860</v>
      </c>
      <c r="J2172" s="716" t="s">
        <v>1096</v>
      </c>
      <c r="K2172" s="967">
        <v>0</v>
      </c>
      <c r="L2172" s="967">
        <v>0</v>
      </c>
      <c r="M2172" s="967">
        <v>23</v>
      </c>
      <c r="N2172" s="1368">
        <f t="shared" si="33"/>
        <v>23</v>
      </c>
      <c r="O2172" s="943"/>
    </row>
    <row r="2173" spans="1:65">
      <c r="A2173" s="1365" t="s">
        <v>39</v>
      </c>
      <c r="B2173" s="1365" t="s">
        <v>39</v>
      </c>
      <c r="C2173" s="1365" t="s">
        <v>736</v>
      </c>
      <c r="D2173" s="1365">
        <v>2016</v>
      </c>
      <c r="E2173" s="1366" t="s">
        <v>24</v>
      </c>
      <c r="F2173" s="1365" t="s">
        <v>270</v>
      </c>
      <c r="G2173" s="1366" t="s">
        <v>1093</v>
      </c>
      <c r="H2173" s="1367" t="s">
        <v>619</v>
      </c>
      <c r="I2173" s="1365" t="s">
        <v>1389</v>
      </c>
      <c r="J2173" s="716" t="s">
        <v>1097</v>
      </c>
      <c r="K2173" s="967">
        <v>0</v>
      </c>
      <c r="L2173" s="967">
        <v>0</v>
      </c>
      <c r="M2173" s="967">
        <v>0</v>
      </c>
      <c r="N2173" s="1354">
        <f t="shared" si="33"/>
        <v>0</v>
      </c>
      <c r="O2173" s="943" t="s">
        <v>1259</v>
      </c>
      <c r="P2173" s="72"/>
      <c r="Q2173" s="72"/>
      <c r="R2173" s="72"/>
      <c r="S2173" s="72"/>
      <c r="T2173" s="72"/>
      <c r="U2173" s="72"/>
      <c r="V2173" s="72"/>
      <c r="W2173" s="72"/>
      <c r="X2173" s="72"/>
      <c r="Y2173" s="72"/>
      <c r="Z2173" s="72"/>
      <c r="AA2173" s="72"/>
      <c r="AB2173" s="72"/>
      <c r="AC2173" s="72"/>
      <c r="AD2173" s="72"/>
      <c r="AE2173" s="72"/>
      <c r="AF2173" s="72"/>
      <c r="AG2173" s="72"/>
      <c r="AH2173" s="72"/>
      <c r="AI2173" s="72"/>
      <c r="AJ2173" s="72"/>
      <c r="AK2173" s="72"/>
      <c r="AL2173" s="72"/>
      <c r="AM2173" s="72"/>
      <c r="AN2173" s="72"/>
      <c r="AO2173" s="72"/>
      <c r="AP2173" s="72"/>
      <c r="AQ2173" s="72"/>
      <c r="AR2173" s="72"/>
      <c r="AS2173" s="72"/>
      <c r="AT2173" s="72"/>
      <c r="AU2173" s="72"/>
      <c r="AV2173" s="72"/>
      <c r="AW2173" s="72"/>
      <c r="AX2173" s="72"/>
      <c r="AY2173" s="72"/>
      <c r="AZ2173" s="72"/>
      <c r="BA2173" s="72"/>
      <c r="BM2173" s="72"/>
    </row>
    <row r="2174" spans="1:65">
      <c r="A2174" s="1365" t="s">
        <v>39</v>
      </c>
      <c r="B2174" s="1365" t="s">
        <v>39</v>
      </c>
      <c r="C2174" s="1365" t="s">
        <v>736</v>
      </c>
      <c r="D2174" s="1365">
        <v>2016</v>
      </c>
      <c r="E2174" s="1366" t="s">
        <v>962</v>
      </c>
      <c r="F2174" s="1365" t="s">
        <v>406</v>
      </c>
      <c r="G2174" s="1366" t="s">
        <v>786</v>
      </c>
      <c r="H2174" s="1367" t="s">
        <v>2512</v>
      </c>
      <c r="I2174" s="1365" t="s">
        <v>860</v>
      </c>
      <c r="J2174" s="716" t="s">
        <v>1096</v>
      </c>
      <c r="K2174" s="967">
        <v>0</v>
      </c>
      <c r="L2174" s="967">
        <v>2</v>
      </c>
      <c r="M2174" s="967">
        <v>0</v>
      </c>
      <c r="N2174" s="1368">
        <f t="shared" si="33"/>
        <v>2</v>
      </c>
      <c r="O2174" s="943"/>
    </row>
    <row r="2175" spans="1:65">
      <c r="A2175" s="1365" t="s">
        <v>39</v>
      </c>
      <c r="B2175" s="1365" t="s">
        <v>39</v>
      </c>
      <c r="C2175" s="1365" t="s">
        <v>736</v>
      </c>
      <c r="D2175" s="1365">
        <v>2016</v>
      </c>
      <c r="E2175" s="1366" t="s">
        <v>962</v>
      </c>
      <c r="F2175" s="1365" t="s">
        <v>406</v>
      </c>
      <c r="G2175" s="1366" t="s">
        <v>786</v>
      </c>
      <c r="H2175" s="1367" t="s">
        <v>487</v>
      </c>
      <c r="I2175" s="1365" t="s">
        <v>860</v>
      </c>
      <c r="J2175" s="716" t="s">
        <v>1096</v>
      </c>
      <c r="K2175" s="967">
        <v>0</v>
      </c>
      <c r="L2175" s="967">
        <v>2</v>
      </c>
      <c r="M2175" s="967">
        <v>0</v>
      </c>
      <c r="N2175" s="1368">
        <f t="shared" si="33"/>
        <v>2</v>
      </c>
      <c r="O2175" s="943"/>
    </row>
    <row r="2176" spans="1:65">
      <c r="A2176" s="1365" t="s">
        <v>39</v>
      </c>
      <c r="B2176" s="1365" t="s">
        <v>39</v>
      </c>
      <c r="C2176" s="1365" t="s">
        <v>736</v>
      </c>
      <c r="D2176" s="1365">
        <v>2016</v>
      </c>
      <c r="E2176" s="1366" t="s">
        <v>962</v>
      </c>
      <c r="F2176" s="1365" t="s">
        <v>406</v>
      </c>
      <c r="G2176" s="1366" t="s">
        <v>786</v>
      </c>
      <c r="H2176" s="1367" t="s">
        <v>2513</v>
      </c>
      <c r="I2176" s="1365" t="s">
        <v>1389</v>
      </c>
      <c r="J2176" s="716" t="s">
        <v>1096</v>
      </c>
      <c r="K2176" s="967">
        <v>0</v>
      </c>
      <c r="L2176" s="967">
        <v>1</v>
      </c>
      <c r="M2176" s="967">
        <v>0</v>
      </c>
      <c r="N2176" s="1368">
        <f t="shared" si="33"/>
        <v>1</v>
      </c>
      <c r="O2176" s="943"/>
    </row>
    <row r="2177" spans="1:15">
      <c r="A2177" s="1365" t="s">
        <v>39</v>
      </c>
      <c r="B2177" s="1365" t="s">
        <v>39</v>
      </c>
      <c r="C2177" s="1365" t="s">
        <v>736</v>
      </c>
      <c r="D2177" s="1365">
        <v>2016</v>
      </c>
      <c r="E2177" s="1366" t="s">
        <v>962</v>
      </c>
      <c r="F2177" s="1365" t="s">
        <v>406</v>
      </c>
      <c r="G2177" s="1366" t="s">
        <v>786</v>
      </c>
      <c r="H2177" s="1367" t="s">
        <v>516</v>
      </c>
      <c r="I2177" s="1365" t="s">
        <v>1389</v>
      </c>
      <c r="J2177" s="716" t="s">
        <v>1096</v>
      </c>
      <c r="K2177" s="967">
        <v>0</v>
      </c>
      <c r="L2177" s="967">
        <v>26</v>
      </c>
      <c r="M2177" s="967">
        <v>0</v>
      </c>
      <c r="N2177" s="1368">
        <f t="shared" si="33"/>
        <v>26</v>
      </c>
      <c r="O2177" s="943"/>
    </row>
    <row r="2178" spans="1:15">
      <c r="A2178" s="1365" t="s">
        <v>39</v>
      </c>
      <c r="B2178" s="1365" t="s">
        <v>39</v>
      </c>
      <c r="C2178" s="1365" t="s">
        <v>736</v>
      </c>
      <c r="D2178" s="1365">
        <v>2016</v>
      </c>
      <c r="E2178" s="1366" t="s">
        <v>962</v>
      </c>
      <c r="F2178" s="1365" t="s">
        <v>406</v>
      </c>
      <c r="G2178" s="1366" t="s">
        <v>786</v>
      </c>
      <c r="H2178" s="1367" t="s">
        <v>2514</v>
      </c>
      <c r="I2178" s="1365" t="s">
        <v>860</v>
      </c>
      <c r="J2178" s="716" t="s">
        <v>1096</v>
      </c>
      <c r="K2178" s="967">
        <v>0</v>
      </c>
      <c r="L2178" s="967">
        <v>11</v>
      </c>
      <c r="M2178" s="967">
        <v>0</v>
      </c>
      <c r="N2178" s="1368">
        <f t="shared" si="33"/>
        <v>11</v>
      </c>
      <c r="O2178" s="943"/>
    </row>
    <row r="2179" spans="1:15">
      <c r="A2179" s="1365" t="s">
        <v>39</v>
      </c>
      <c r="B2179" s="1365" t="s">
        <v>39</v>
      </c>
      <c r="C2179" s="1365" t="s">
        <v>736</v>
      </c>
      <c r="D2179" s="1365">
        <v>2016</v>
      </c>
      <c r="E2179" s="1366" t="s">
        <v>962</v>
      </c>
      <c r="F2179" s="1365" t="s">
        <v>406</v>
      </c>
      <c r="G2179" s="1366" t="s">
        <v>786</v>
      </c>
      <c r="H2179" s="1367" t="s">
        <v>2515</v>
      </c>
      <c r="I2179" s="1365" t="s">
        <v>860</v>
      </c>
      <c r="J2179" s="716" t="s">
        <v>1096</v>
      </c>
      <c r="K2179" s="967">
        <v>0</v>
      </c>
      <c r="L2179" s="967">
        <v>109</v>
      </c>
      <c r="M2179" s="967">
        <v>0</v>
      </c>
      <c r="N2179" s="1368">
        <f t="shared" si="33"/>
        <v>109</v>
      </c>
      <c r="O2179" s="943"/>
    </row>
    <row r="2180" spans="1:15">
      <c r="A2180" s="1365" t="s">
        <v>39</v>
      </c>
      <c r="B2180" s="1365" t="s">
        <v>39</v>
      </c>
      <c r="C2180" s="1365" t="s">
        <v>736</v>
      </c>
      <c r="D2180" s="1365">
        <v>2016</v>
      </c>
      <c r="E2180" s="1366" t="s">
        <v>962</v>
      </c>
      <c r="F2180" s="1365" t="s">
        <v>406</v>
      </c>
      <c r="G2180" s="1366" t="s">
        <v>786</v>
      </c>
      <c r="H2180" s="1367" t="s">
        <v>2516</v>
      </c>
      <c r="I2180" s="1365" t="s">
        <v>1389</v>
      </c>
      <c r="J2180" s="716" t="s">
        <v>1096</v>
      </c>
      <c r="K2180" s="967">
        <v>0</v>
      </c>
      <c r="L2180" s="967">
        <v>1</v>
      </c>
      <c r="M2180" s="967">
        <v>0</v>
      </c>
      <c r="N2180" s="1368">
        <f t="shared" si="33"/>
        <v>1</v>
      </c>
      <c r="O2180" s="943"/>
    </row>
    <row r="2181" spans="1:15">
      <c r="A2181" s="1365" t="s">
        <v>39</v>
      </c>
      <c r="B2181" s="1365" t="s">
        <v>39</v>
      </c>
      <c r="C2181" s="1365" t="s">
        <v>736</v>
      </c>
      <c r="D2181" s="1365">
        <v>2016</v>
      </c>
      <c r="E2181" s="1366" t="s">
        <v>962</v>
      </c>
      <c r="F2181" s="1365" t="s">
        <v>406</v>
      </c>
      <c r="G2181" s="1366" t="s">
        <v>786</v>
      </c>
      <c r="H2181" s="1367" t="s">
        <v>564</v>
      </c>
      <c r="I2181" s="1365" t="s">
        <v>1389</v>
      </c>
      <c r="J2181" s="716" t="s">
        <v>1096</v>
      </c>
      <c r="K2181" s="967">
        <v>0</v>
      </c>
      <c r="L2181" s="967">
        <v>298</v>
      </c>
      <c r="M2181" s="967">
        <v>0</v>
      </c>
      <c r="N2181" s="1368">
        <f t="shared" si="33"/>
        <v>298</v>
      </c>
      <c r="O2181" s="943"/>
    </row>
    <row r="2182" spans="1:15">
      <c r="A2182" s="1365" t="s">
        <v>39</v>
      </c>
      <c r="B2182" s="1365" t="s">
        <v>39</v>
      </c>
      <c r="C2182" s="1365" t="s">
        <v>736</v>
      </c>
      <c r="D2182" s="1365">
        <v>2016</v>
      </c>
      <c r="E2182" s="1366" t="s">
        <v>962</v>
      </c>
      <c r="F2182" s="1365" t="s">
        <v>406</v>
      </c>
      <c r="G2182" s="1366" t="s">
        <v>786</v>
      </c>
      <c r="H2182" s="1367" t="s">
        <v>2517</v>
      </c>
      <c r="I2182" s="1365" t="s">
        <v>860</v>
      </c>
      <c r="J2182" s="716" t="s">
        <v>1096</v>
      </c>
      <c r="K2182" s="967">
        <v>0</v>
      </c>
      <c r="L2182" s="967">
        <v>4</v>
      </c>
      <c r="M2182" s="967">
        <v>0</v>
      </c>
      <c r="N2182" s="1368">
        <f t="shared" ref="N2182:N2245" si="34">K2182+L2182+M2182</f>
        <v>4</v>
      </c>
      <c r="O2182" s="943"/>
    </row>
    <row r="2183" spans="1:15">
      <c r="A2183" s="1365" t="s">
        <v>39</v>
      </c>
      <c r="B2183" s="1365" t="s">
        <v>39</v>
      </c>
      <c r="C2183" s="1365" t="s">
        <v>736</v>
      </c>
      <c r="D2183" s="1365">
        <v>2016</v>
      </c>
      <c r="E2183" s="1366" t="s">
        <v>962</v>
      </c>
      <c r="F2183" s="1365" t="s">
        <v>406</v>
      </c>
      <c r="G2183" s="1366" t="s">
        <v>786</v>
      </c>
      <c r="H2183" s="1367" t="s">
        <v>2518</v>
      </c>
      <c r="I2183" s="1365" t="s">
        <v>1389</v>
      </c>
      <c r="J2183" s="716" t="s">
        <v>1096</v>
      </c>
      <c r="K2183" s="967">
        <v>0</v>
      </c>
      <c r="L2183" s="967">
        <v>1</v>
      </c>
      <c r="M2183" s="967">
        <v>0</v>
      </c>
      <c r="N2183" s="1368">
        <f t="shared" si="34"/>
        <v>1</v>
      </c>
      <c r="O2183" s="943"/>
    </row>
    <row r="2184" spans="1:15">
      <c r="A2184" s="1365" t="s">
        <v>39</v>
      </c>
      <c r="B2184" s="1365" t="s">
        <v>39</v>
      </c>
      <c r="C2184" s="1365" t="s">
        <v>736</v>
      </c>
      <c r="D2184" s="1365">
        <v>2016</v>
      </c>
      <c r="E2184" s="1366" t="s">
        <v>962</v>
      </c>
      <c r="F2184" s="1365" t="s">
        <v>406</v>
      </c>
      <c r="G2184" s="1366" t="s">
        <v>786</v>
      </c>
      <c r="H2184" s="1367" t="s">
        <v>2519</v>
      </c>
      <c r="I2184" s="1365" t="s">
        <v>1389</v>
      </c>
      <c r="J2184" s="716" t="s">
        <v>1096</v>
      </c>
      <c r="K2184" s="967">
        <v>0</v>
      </c>
      <c r="L2184" s="967">
        <v>4</v>
      </c>
      <c r="M2184" s="967">
        <v>0</v>
      </c>
      <c r="N2184" s="1368">
        <f t="shared" si="34"/>
        <v>4</v>
      </c>
      <c r="O2184" s="943"/>
    </row>
    <row r="2185" spans="1:15">
      <c r="A2185" s="1365" t="s">
        <v>39</v>
      </c>
      <c r="B2185" s="1365" t="s">
        <v>39</v>
      </c>
      <c r="C2185" s="1365" t="s">
        <v>736</v>
      </c>
      <c r="D2185" s="1365">
        <v>2016</v>
      </c>
      <c r="E2185" s="1366" t="s">
        <v>962</v>
      </c>
      <c r="F2185" s="1365" t="s">
        <v>406</v>
      </c>
      <c r="G2185" s="1366" t="s">
        <v>786</v>
      </c>
      <c r="H2185" s="1367" t="s">
        <v>618</v>
      </c>
      <c r="I2185" s="1365" t="s">
        <v>1389</v>
      </c>
      <c r="J2185" s="716" t="s">
        <v>1096</v>
      </c>
      <c r="K2185" s="967">
        <v>0</v>
      </c>
      <c r="L2185" s="967">
        <v>1</v>
      </c>
      <c r="M2185" s="967">
        <v>0</v>
      </c>
      <c r="N2185" s="1368">
        <f t="shared" si="34"/>
        <v>1</v>
      </c>
      <c r="O2185" s="943"/>
    </row>
    <row r="2186" spans="1:15">
      <c r="A2186" s="1365" t="s">
        <v>39</v>
      </c>
      <c r="B2186" s="1365" t="s">
        <v>39</v>
      </c>
      <c r="C2186" s="1365" t="s">
        <v>736</v>
      </c>
      <c r="D2186" s="1365">
        <v>2016</v>
      </c>
      <c r="E2186" s="1366" t="s">
        <v>962</v>
      </c>
      <c r="F2186" s="1365" t="s">
        <v>406</v>
      </c>
      <c r="G2186" s="1366" t="s">
        <v>786</v>
      </c>
      <c r="H2186" s="1367" t="s">
        <v>627</v>
      </c>
      <c r="I2186" s="1365" t="s">
        <v>1389</v>
      </c>
      <c r="J2186" s="716" t="s">
        <v>1096</v>
      </c>
      <c r="K2186" s="967">
        <v>0</v>
      </c>
      <c r="L2186" s="967">
        <v>500</v>
      </c>
      <c r="M2186" s="967">
        <v>0</v>
      </c>
      <c r="N2186" s="1368">
        <f t="shared" si="34"/>
        <v>500</v>
      </c>
      <c r="O2186" s="943"/>
    </row>
    <row r="2187" spans="1:15">
      <c r="A2187" s="1365" t="s">
        <v>39</v>
      </c>
      <c r="B2187" s="1365" t="s">
        <v>39</v>
      </c>
      <c r="C2187" s="1365" t="s">
        <v>736</v>
      </c>
      <c r="D2187" s="1365">
        <v>2016</v>
      </c>
      <c r="E2187" s="1366" t="s">
        <v>962</v>
      </c>
      <c r="F2187" s="1365" t="s">
        <v>786</v>
      </c>
      <c r="G2187" s="1366" t="s">
        <v>786</v>
      </c>
      <c r="H2187" s="1367" t="s">
        <v>474</v>
      </c>
      <c r="I2187" s="1365" t="s">
        <v>1389</v>
      </c>
      <c r="J2187" s="716" t="s">
        <v>1110</v>
      </c>
      <c r="K2187" s="967">
        <v>0</v>
      </c>
      <c r="L2187" s="967">
        <v>0</v>
      </c>
      <c r="M2187" s="967">
        <v>344</v>
      </c>
      <c r="N2187" s="1368">
        <f t="shared" si="34"/>
        <v>344</v>
      </c>
      <c r="O2187" s="943"/>
    </row>
    <row r="2188" spans="1:15">
      <c r="A2188" s="1365" t="s">
        <v>39</v>
      </c>
      <c r="B2188" s="1365" t="s">
        <v>39</v>
      </c>
      <c r="C2188" s="1365" t="s">
        <v>736</v>
      </c>
      <c r="D2188" s="1365">
        <v>2016</v>
      </c>
      <c r="E2188" s="1366" t="s">
        <v>962</v>
      </c>
      <c r="F2188" s="1365" t="s">
        <v>786</v>
      </c>
      <c r="G2188" s="1366" t="s">
        <v>786</v>
      </c>
      <c r="H2188" s="1367" t="s">
        <v>2520</v>
      </c>
      <c r="I2188" s="1365" t="s">
        <v>1389</v>
      </c>
      <c r="J2188" s="716" t="s">
        <v>1110</v>
      </c>
      <c r="K2188" s="967">
        <v>0</v>
      </c>
      <c r="L2188" s="967">
        <v>0</v>
      </c>
      <c r="M2188" s="967">
        <v>11</v>
      </c>
      <c r="N2188" s="1368">
        <f t="shared" si="34"/>
        <v>11</v>
      </c>
      <c r="O2188" s="943"/>
    </row>
    <row r="2189" spans="1:15">
      <c r="A2189" s="1365" t="s">
        <v>39</v>
      </c>
      <c r="B2189" s="1365" t="s">
        <v>39</v>
      </c>
      <c r="C2189" s="1365" t="s">
        <v>736</v>
      </c>
      <c r="D2189" s="1365">
        <v>2016</v>
      </c>
      <c r="E2189" s="1366" t="s">
        <v>962</v>
      </c>
      <c r="F2189" s="1365" t="s">
        <v>786</v>
      </c>
      <c r="G2189" s="1366" t="s">
        <v>786</v>
      </c>
      <c r="H2189" s="1367" t="s">
        <v>2521</v>
      </c>
      <c r="I2189" s="1365" t="s">
        <v>860</v>
      </c>
      <c r="J2189" s="716" t="s">
        <v>1110</v>
      </c>
      <c r="K2189" s="967">
        <v>0</v>
      </c>
      <c r="L2189" s="967">
        <v>5</v>
      </c>
      <c r="M2189" s="967">
        <v>0</v>
      </c>
      <c r="N2189" s="1368">
        <f t="shared" si="34"/>
        <v>5</v>
      </c>
      <c r="O2189" s="943"/>
    </row>
    <row r="2190" spans="1:15">
      <c r="A2190" s="1365" t="s">
        <v>39</v>
      </c>
      <c r="B2190" s="1365" t="s">
        <v>39</v>
      </c>
      <c r="C2190" s="1365" t="s">
        <v>736</v>
      </c>
      <c r="D2190" s="1365">
        <v>2016</v>
      </c>
      <c r="E2190" s="1366" t="s">
        <v>962</v>
      </c>
      <c r="F2190" s="1365" t="s">
        <v>786</v>
      </c>
      <c r="G2190" s="1366" t="s">
        <v>786</v>
      </c>
      <c r="H2190" s="1367" t="s">
        <v>516</v>
      </c>
      <c r="I2190" s="1365" t="s">
        <v>1389</v>
      </c>
      <c r="J2190" s="716" t="s">
        <v>1110</v>
      </c>
      <c r="K2190" s="967">
        <v>0</v>
      </c>
      <c r="L2190" s="967">
        <v>0</v>
      </c>
      <c r="M2190" s="967">
        <v>1</v>
      </c>
      <c r="N2190" s="1368">
        <f t="shared" si="34"/>
        <v>1</v>
      </c>
      <c r="O2190" s="943"/>
    </row>
    <row r="2191" spans="1:15">
      <c r="A2191" s="1365" t="s">
        <v>39</v>
      </c>
      <c r="B2191" s="1365" t="s">
        <v>39</v>
      </c>
      <c r="C2191" s="1365" t="s">
        <v>736</v>
      </c>
      <c r="D2191" s="1365">
        <v>2016</v>
      </c>
      <c r="E2191" s="1366" t="s">
        <v>962</v>
      </c>
      <c r="F2191" s="1365" t="s">
        <v>786</v>
      </c>
      <c r="G2191" s="1366" t="s">
        <v>786</v>
      </c>
      <c r="H2191" s="1367" t="s">
        <v>2516</v>
      </c>
      <c r="I2191" s="1365" t="s">
        <v>1389</v>
      </c>
      <c r="J2191" s="716" t="s">
        <v>1110</v>
      </c>
      <c r="K2191" s="967">
        <v>0</v>
      </c>
      <c r="L2191" s="967">
        <v>36</v>
      </c>
      <c r="M2191" s="967">
        <v>2</v>
      </c>
      <c r="N2191" s="1368">
        <f t="shared" si="34"/>
        <v>38</v>
      </c>
      <c r="O2191" s="943"/>
    </row>
    <row r="2192" spans="1:15">
      <c r="A2192" s="1365" t="s">
        <v>39</v>
      </c>
      <c r="B2192" s="1365" t="s">
        <v>39</v>
      </c>
      <c r="C2192" s="1365" t="s">
        <v>736</v>
      </c>
      <c r="D2192" s="1365">
        <v>2016</v>
      </c>
      <c r="E2192" s="1366" t="s">
        <v>962</v>
      </c>
      <c r="F2192" s="1365" t="s">
        <v>786</v>
      </c>
      <c r="G2192" s="1366" t="s">
        <v>786</v>
      </c>
      <c r="H2192" s="1367" t="s">
        <v>2522</v>
      </c>
      <c r="I2192" s="1365" t="s">
        <v>1389</v>
      </c>
      <c r="J2192" s="716" t="s">
        <v>1110</v>
      </c>
      <c r="K2192" s="967">
        <v>0</v>
      </c>
      <c r="L2192" s="967">
        <v>22</v>
      </c>
      <c r="M2192" s="967">
        <v>0</v>
      </c>
      <c r="N2192" s="1368">
        <f t="shared" si="34"/>
        <v>22</v>
      </c>
      <c r="O2192" s="943"/>
    </row>
    <row r="2193" spans="1:15">
      <c r="A2193" s="1365" t="s">
        <v>39</v>
      </c>
      <c r="B2193" s="1365" t="s">
        <v>39</v>
      </c>
      <c r="C2193" s="1365" t="s">
        <v>736</v>
      </c>
      <c r="D2193" s="1365">
        <v>2016</v>
      </c>
      <c r="E2193" s="1366" t="s">
        <v>962</v>
      </c>
      <c r="F2193" s="1365" t="s">
        <v>786</v>
      </c>
      <c r="G2193" s="1366" t="s">
        <v>786</v>
      </c>
      <c r="H2193" s="1367" t="s">
        <v>603</v>
      </c>
      <c r="I2193" s="1365" t="s">
        <v>1389</v>
      </c>
      <c r="J2193" s="716" t="s">
        <v>1110</v>
      </c>
      <c r="K2193" s="967">
        <v>0</v>
      </c>
      <c r="L2193" s="967">
        <v>0</v>
      </c>
      <c r="M2193" s="967">
        <v>1</v>
      </c>
      <c r="N2193" s="1368">
        <f t="shared" si="34"/>
        <v>1</v>
      </c>
      <c r="O2193" s="943"/>
    </row>
    <row r="2194" spans="1:15">
      <c r="A2194" s="1365" t="s">
        <v>39</v>
      </c>
      <c r="B2194" s="1365" t="s">
        <v>39</v>
      </c>
      <c r="C2194" s="1365" t="s">
        <v>736</v>
      </c>
      <c r="D2194" s="1365">
        <v>2016</v>
      </c>
      <c r="E2194" s="1366" t="s">
        <v>962</v>
      </c>
      <c r="F2194" s="1365" t="s">
        <v>786</v>
      </c>
      <c r="G2194" s="1366" t="s">
        <v>786</v>
      </c>
      <c r="H2194" s="1367" t="s">
        <v>2523</v>
      </c>
      <c r="I2194" s="1365" t="s">
        <v>1389</v>
      </c>
      <c r="J2194" s="716" t="s">
        <v>1110</v>
      </c>
      <c r="K2194" s="967">
        <v>0</v>
      </c>
      <c r="L2194" s="967">
        <v>0</v>
      </c>
      <c r="M2194" s="967">
        <v>1</v>
      </c>
      <c r="N2194" s="1368">
        <f t="shared" si="34"/>
        <v>1</v>
      </c>
      <c r="O2194" s="943"/>
    </row>
    <row r="2195" spans="1:15">
      <c r="A2195" s="1365" t="s">
        <v>39</v>
      </c>
      <c r="B2195" s="1365" t="s">
        <v>39</v>
      </c>
      <c r="C2195" s="1365" t="s">
        <v>736</v>
      </c>
      <c r="D2195" s="1365">
        <v>2016</v>
      </c>
      <c r="E2195" s="1366" t="s">
        <v>962</v>
      </c>
      <c r="F2195" s="1365" t="s">
        <v>270</v>
      </c>
      <c r="G2195" s="1366" t="s">
        <v>1101</v>
      </c>
      <c r="H2195" s="1367" t="s">
        <v>619</v>
      </c>
      <c r="I2195" s="1365" t="s">
        <v>1389</v>
      </c>
      <c r="J2195" s="716" t="s">
        <v>1103</v>
      </c>
      <c r="K2195" s="967">
        <v>0</v>
      </c>
      <c r="L2195" s="967">
        <v>2121</v>
      </c>
      <c r="M2195" s="967">
        <v>0</v>
      </c>
      <c r="N2195" s="1368">
        <f t="shared" si="34"/>
        <v>2121</v>
      </c>
      <c r="O2195" s="943"/>
    </row>
    <row r="2196" spans="1:15">
      <c r="A2196" s="1365" t="s">
        <v>39</v>
      </c>
      <c r="B2196" s="1365" t="s">
        <v>39</v>
      </c>
      <c r="C2196" s="1365" t="s">
        <v>736</v>
      </c>
      <c r="D2196" s="1365">
        <v>2016</v>
      </c>
      <c r="E2196" s="1366" t="s">
        <v>962</v>
      </c>
      <c r="F2196" s="1365" t="s">
        <v>270</v>
      </c>
      <c r="G2196" s="1366" t="s">
        <v>1101</v>
      </c>
      <c r="H2196" s="1367" t="s">
        <v>627</v>
      </c>
      <c r="I2196" s="1365" t="s">
        <v>1389</v>
      </c>
      <c r="J2196" s="716" t="s">
        <v>1103</v>
      </c>
      <c r="K2196" s="967">
        <v>0</v>
      </c>
      <c r="L2196" s="967">
        <v>26</v>
      </c>
      <c r="M2196" s="967">
        <v>0</v>
      </c>
      <c r="N2196" s="1368">
        <f t="shared" si="34"/>
        <v>26</v>
      </c>
      <c r="O2196" s="943"/>
    </row>
    <row r="2197" spans="1:15">
      <c r="A2197" s="1365" t="s">
        <v>39</v>
      </c>
      <c r="B2197" s="1365" t="s">
        <v>39</v>
      </c>
      <c r="C2197" s="1365" t="s">
        <v>736</v>
      </c>
      <c r="D2197" s="1365">
        <v>2016</v>
      </c>
      <c r="E2197" s="1366" t="s">
        <v>962</v>
      </c>
      <c r="F2197" s="1365" t="s">
        <v>270</v>
      </c>
      <c r="G2197" s="1366" t="s">
        <v>1101</v>
      </c>
      <c r="H2197" s="1367" t="s">
        <v>619</v>
      </c>
      <c r="I2197" s="1365" t="s">
        <v>1389</v>
      </c>
      <c r="J2197" s="716" t="s">
        <v>1102</v>
      </c>
      <c r="K2197" s="967">
        <v>0</v>
      </c>
      <c r="L2197" s="967">
        <v>502</v>
      </c>
      <c r="M2197" s="967">
        <v>0</v>
      </c>
      <c r="N2197" s="1368">
        <f t="shared" si="34"/>
        <v>502</v>
      </c>
      <c r="O2197" s="943"/>
    </row>
    <row r="2198" spans="1:15">
      <c r="A2198" s="1365" t="s">
        <v>39</v>
      </c>
      <c r="B2198" s="1365" t="s">
        <v>39</v>
      </c>
      <c r="C2198" s="1365" t="s">
        <v>736</v>
      </c>
      <c r="D2198" s="1365">
        <v>2016</v>
      </c>
      <c r="E2198" s="1366" t="s">
        <v>962</v>
      </c>
      <c r="F2198" s="1365" t="s">
        <v>270</v>
      </c>
      <c r="G2198" s="1366" t="s">
        <v>779</v>
      </c>
      <c r="H2198" s="1367" t="s">
        <v>617</v>
      </c>
      <c r="I2198" s="1365" t="s">
        <v>1389</v>
      </c>
      <c r="J2198" s="716" t="s">
        <v>1104</v>
      </c>
      <c r="K2198" s="967">
        <v>0</v>
      </c>
      <c r="L2198" s="967">
        <v>19207</v>
      </c>
      <c r="M2198" s="967">
        <v>0</v>
      </c>
      <c r="N2198" s="1368">
        <f t="shared" si="34"/>
        <v>19207</v>
      </c>
      <c r="O2198" s="943"/>
    </row>
    <row r="2199" spans="1:15">
      <c r="A2199" s="1365" t="s">
        <v>39</v>
      </c>
      <c r="B2199" s="1365" t="s">
        <v>39</v>
      </c>
      <c r="C2199" s="1365" t="s">
        <v>736</v>
      </c>
      <c r="D2199" s="1365">
        <v>2016</v>
      </c>
      <c r="E2199" s="1366" t="s">
        <v>962</v>
      </c>
      <c r="F2199" s="1365" t="s">
        <v>270</v>
      </c>
      <c r="G2199" s="1366" t="s">
        <v>779</v>
      </c>
      <c r="H2199" s="1367" t="s">
        <v>618</v>
      </c>
      <c r="I2199" s="1365" t="s">
        <v>1389</v>
      </c>
      <c r="J2199" s="716" t="s">
        <v>1104</v>
      </c>
      <c r="K2199" s="967">
        <v>0</v>
      </c>
      <c r="L2199" s="967">
        <v>68</v>
      </c>
      <c r="M2199" s="967">
        <v>0</v>
      </c>
      <c r="N2199" s="1368">
        <f t="shared" si="34"/>
        <v>68</v>
      </c>
      <c r="O2199" s="943"/>
    </row>
    <row r="2200" spans="1:15">
      <c r="A2200" s="1365" t="s">
        <v>39</v>
      </c>
      <c r="B2200" s="1365" t="s">
        <v>39</v>
      </c>
      <c r="C2200" s="1365" t="s">
        <v>736</v>
      </c>
      <c r="D2200" s="1365">
        <v>2016</v>
      </c>
      <c r="E2200" s="1366" t="s">
        <v>962</v>
      </c>
      <c r="F2200" s="1365" t="s">
        <v>270</v>
      </c>
      <c r="G2200" s="1366" t="s">
        <v>1099</v>
      </c>
      <c r="H2200" s="1367" t="s">
        <v>619</v>
      </c>
      <c r="I2200" s="1365" t="s">
        <v>1389</v>
      </c>
      <c r="J2200" s="716" t="s">
        <v>1104</v>
      </c>
      <c r="K2200" s="967">
        <v>0</v>
      </c>
      <c r="L2200" s="967">
        <v>830</v>
      </c>
      <c r="M2200" s="967">
        <v>0</v>
      </c>
      <c r="N2200" s="1368">
        <f t="shared" si="34"/>
        <v>830</v>
      </c>
      <c r="O2200" s="943"/>
    </row>
    <row r="2201" spans="1:15">
      <c r="A2201" s="1365" t="s">
        <v>39</v>
      </c>
      <c r="B2201" s="1365" t="s">
        <v>39</v>
      </c>
      <c r="C2201" s="1365" t="s">
        <v>736</v>
      </c>
      <c r="D2201" s="1365">
        <v>2016</v>
      </c>
      <c r="E2201" s="1366" t="s">
        <v>962</v>
      </c>
      <c r="F2201" s="1365" t="s">
        <v>270</v>
      </c>
      <c r="G2201" s="1366" t="s">
        <v>1099</v>
      </c>
      <c r="H2201" s="1367" t="s">
        <v>619</v>
      </c>
      <c r="I2201" s="1365" t="s">
        <v>1389</v>
      </c>
      <c r="J2201" s="716" t="s">
        <v>1100</v>
      </c>
      <c r="K2201" s="967">
        <v>0</v>
      </c>
      <c r="L2201" s="967">
        <v>1865</v>
      </c>
      <c r="M2201" s="967">
        <v>0</v>
      </c>
      <c r="N2201" s="1368">
        <f t="shared" si="34"/>
        <v>1865</v>
      </c>
      <c r="O2201" s="943"/>
    </row>
    <row r="2202" spans="1:15">
      <c r="A2202" s="1365" t="s">
        <v>39</v>
      </c>
      <c r="B2202" s="1365" t="s">
        <v>39</v>
      </c>
      <c r="C2202" s="1365" t="s">
        <v>736</v>
      </c>
      <c r="D2202" s="1365">
        <v>2016</v>
      </c>
      <c r="E2202" s="1366" t="s">
        <v>962</v>
      </c>
      <c r="F2202" s="1365" t="s">
        <v>270</v>
      </c>
      <c r="G2202" s="1366" t="s">
        <v>1101</v>
      </c>
      <c r="H2202" s="1367" t="s">
        <v>619</v>
      </c>
      <c r="I2202" s="1365" t="s">
        <v>1389</v>
      </c>
      <c r="J2202" s="716" t="s">
        <v>1100</v>
      </c>
      <c r="K2202" s="967">
        <v>0</v>
      </c>
      <c r="L2202" s="967">
        <v>4447</v>
      </c>
      <c r="M2202" s="967">
        <v>0</v>
      </c>
      <c r="N2202" s="1368">
        <f t="shared" si="34"/>
        <v>4447</v>
      </c>
      <c r="O2202" s="943"/>
    </row>
    <row r="2203" spans="1:15">
      <c r="A2203" s="1365" t="s">
        <v>39</v>
      </c>
      <c r="B2203" s="1365" t="s">
        <v>39</v>
      </c>
      <c r="C2203" s="1365" t="s">
        <v>736</v>
      </c>
      <c r="D2203" s="1365">
        <v>2016</v>
      </c>
      <c r="E2203" s="1366" t="s">
        <v>962</v>
      </c>
      <c r="F2203" s="1365" t="s">
        <v>270</v>
      </c>
      <c r="G2203" s="1366" t="s">
        <v>781</v>
      </c>
      <c r="H2203" s="1367" t="s">
        <v>517</v>
      </c>
      <c r="I2203" s="1365" t="s">
        <v>1389</v>
      </c>
      <c r="J2203" s="716" t="s">
        <v>1108</v>
      </c>
      <c r="K2203" s="967">
        <v>0</v>
      </c>
      <c r="L2203" s="967">
        <v>8375</v>
      </c>
      <c r="M2203" s="967">
        <v>0</v>
      </c>
      <c r="N2203" s="1368">
        <f t="shared" si="34"/>
        <v>8375</v>
      </c>
      <c r="O2203" s="943"/>
    </row>
    <row r="2204" spans="1:15">
      <c r="A2204" s="1365" t="s">
        <v>39</v>
      </c>
      <c r="B2204" s="1365" t="s">
        <v>39</v>
      </c>
      <c r="C2204" s="1365" t="s">
        <v>736</v>
      </c>
      <c r="D2204" s="1365">
        <v>2016</v>
      </c>
      <c r="E2204" s="1366" t="s">
        <v>962</v>
      </c>
      <c r="F2204" s="1365" t="s">
        <v>270</v>
      </c>
      <c r="G2204" s="1366" t="s">
        <v>781</v>
      </c>
      <c r="H2204" s="1367" t="s">
        <v>617</v>
      </c>
      <c r="I2204" s="1365" t="s">
        <v>1389</v>
      </c>
      <c r="J2204" s="716" t="s">
        <v>1108</v>
      </c>
      <c r="K2204" s="967">
        <v>0</v>
      </c>
      <c r="L2204" s="967">
        <v>25158</v>
      </c>
      <c r="M2204" s="967">
        <v>0</v>
      </c>
      <c r="N2204" s="1368">
        <f t="shared" si="34"/>
        <v>25158</v>
      </c>
      <c r="O2204" s="943"/>
    </row>
    <row r="2205" spans="1:15">
      <c r="A2205" s="1365" t="s">
        <v>39</v>
      </c>
      <c r="B2205" s="1365" t="s">
        <v>39</v>
      </c>
      <c r="C2205" s="1365" t="s">
        <v>736</v>
      </c>
      <c r="D2205" s="1365">
        <v>2016</v>
      </c>
      <c r="E2205" s="1366" t="s">
        <v>962</v>
      </c>
      <c r="F2205" s="1365" t="s">
        <v>270</v>
      </c>
      <c r="G2205" s="1366" t="s">
        <v>781</v>
      </c>
      <c r="H2205" s="1367" t="s">
        <v>616</v>
      </c>
      <c r="I2205" s="1365" t="s">
        <v>1389</v>
      </c>
      <c r="J2205" s="716" t="s">
        <v>1108</v>
      </c>
      <c r="K2205" s="967">
        <v>0</v>
      </c>
      <c r="L2205" s="967">
        <v>1684</v>
      </c>
      <c r="M2205" s="967">
        <v>0</v>
      </c>
      <c r="N2205" s="1368">
        <f t="shared" si="34"/>
        <v>1684</v>
      </c>
      <c r="O2205" s="943"/>
    </row>
    <row r="2206" spans="1:15">
      <c r="A2206" s="1365" t="s">
        <v>39</v>
      </c>
      <c r="B2206" s="1365" t="s">
        <v>39</v>
      </c>
      <c r="C2206" s="1365" t="s">
        <v>736</v>
      </c>
      <c r="D2206" s="1365">
        <v>2016</v>
      </c>
      <c r="E2206" s="1366" t="s">
        <v>962</v>
      </c>
      <c r="F2206" s="1365" t="s">
        <v>270</v>
      </c>
      <c r="G2206" s="1366" t="s">
        <v>781</v>
      </c>
      <c r="H2206" s="1367" t="s">
        <v>618</v>
      </c>
      <c r="I2206" s="1365" t="s">
        <v>1389</v>
      </c>
      <c r="J2206" s="716" t="s">
        <v>1108</v>
      </c>
      <c r="K2206" s="967">
        <v>0</v>
      </c>
      <c r="L2206" s="967">
        <v>29497</v>
      </c>
      <c r="M2206" s="967">
        <v>0</v>
      </c>
      <c r="N2206" s="1368">
        <f t="shared" si="34"/>
        <v>29497</v>
      </c>
      <c r="O2206" s="943"/>
    </row>
    <row r="2207" spans="1:15">
      <c r="A2207" s="1365" t="s">
        <v>39</v>
      </c>
      <c r="B2207" s="1365" t="s">
        <v>39</v>
      </c>
      <c r="C2207" s="1365" t="s">
        <v>736</v>
      </c>
      <c r="D2207" s="1365">
        <v>2016</v>
      </c>
      <c r="E2207" s="1366" t="s">
        <v>962</v>
      </c>
      <c r="F2207" s="1365" t="s">
        <v>270</v>
      </c>
      <c r="G2207" s="1366" t="s">
        <v>781</v>
      </c>
      <c r="H2207" s="1367" t="s">
        <v>619</v>
      </c>
      <c r="I2207" s="1365" t="s">
        <v>1389</v>
      </c>
      <c r="J2207" s="716" t="s">
        <v>1108</v>
      </c>
      <c r="K2207" s="967">
        <v>0</v>
      </c>
      <c r="L2207" s="967">
        <v>274</v>
      </c>
      <c r="M2207" s="967">
        <v>0</v>
      </c>
      <c r="N2207" s="1368">
        <f t="shared" si="34"/>
        <v>274</v>
      </c>
      <c r="O2207" s="943"/>
    </row>
    <row r="2208" spans="1:15">
      <c r="A2208" s="1365" t="s">
        <v>39</v>
      </c>
      <c r="B2208" s="1365" t="s">
        <v>39</v>
      </c>
      <c r="C2208" s="1365" t="s">
        <v>736</v>
      </c>
      <c r="D2208" s="1365">
        <v>2016</v>
      </c>
      <c r="E2208" s="1366" t="s">
        <v>962</v>
      </c>
      <c r="F2208" s="1365" t="s">
        <v>270</v>
      </c>
      <c r="G2208" s="1366" t="s">
        <v>782</v>
      </c>
      <c r="H2208" s="1367" t="s">
        <v>2524</v>
      </c>
      <c r="I2208" s="1365" t="s">
        <v>860</v>
      </c>
      <c r="J2208" s="716" t="s">
        <v>1109</v>
      </c>
      <c r="K2208" s="967">
        <v>0</v>
      </c>
      <c r="L2208" s="967">
        <v>601</v>
      </c>
      <c r="M2208" s="967">
        <v>0</v>
      </c>
      <c r="N2208" s="1368">
        <f t="shared" si="34"/>
        <v>601</v>
      </c>
      <c r="O2208" s="943"/>
    </row>
    <row r="2209" spans="1:15">
      <c r="A2209" s="1365" t="s">
        <v>39</v>
      </c>
      <c r="B2209" s="1365" t="s">
        <v>39</v>
      </c>
      <c r="C2209" s="1365" t="s">
        <v>736</v>
      </c>
      <c r="D2209" s="1365">
        <v>2016</v>
      </c>
      <c r="E2209" s="1366" t="s">
        <v>962</v>
      </c>
      <c r="F2209" s="1365" t="s">
        <v>270</v>
      </c>
      <c r="G2209" s="1366" t="s">
        <v>782</v>
      </c>
      <c r="H2209" s="1367" t="s">
        <v>1166</v>
      </c>
      <c r="I2209" s="1365" t="s">
        <v>2095</v>
      </c>
      <c r="J2209" s="716" t="s">
        <v>1109</v>
      </c>
      <c r="K2209" s="967">
        <v>0</v>
      </c>
      <c r="L2209" s="967">
        <v>1387</v>
      </c>
      <c r="M2209" s="967">
        <v>0</v>
      </c>
      <c r="N2209" s="1368">
        <f t="shared" si="34"/>
        <v>1387</v>
      </c>
      <c r="O2209" s="943"/>
    </row>
    <row r="2210" spans="1:15">
      <c r="A2210" s="1365" t="s">
        <v>39</v>
      </c>
      <c r="B2210" s="1365" t="s">
        <v>39</v>
      </c>
      <c r="C2210" s="1365" t="s">
        <v>736</v>
      </c>
      <c r="D2210" s="1365">
        <v>2016</v>
      </c>
      <c r="E2210" s="1366" t="s">
        <v>962</v>
      </c>
      <c r="F2210" s="1365" t="s">
        <v>270</v>
      </c>
      <c r="G2210" s="1366" t="s">
        <v>782</v>
      </c>
      <c r="H2210" s="1367" t="s">
        <v>517</v>
      </c>
      <c r="I2210" s="1365" t="s">
        <v>1389</v>
      </c>
      <c r="J2210" s="716" t="s">
        <v>1109</v>
      </c>
      <c r="K2210" s="967">
        <v>0</v>
      </c>
      <c r="L2210" s="967">
        <v>11819</v>
      </c>
      <c r="M2210" s="967">
        <v>0</v>
      </c>
      <c r="N2210" s="1368">
        <f t="shared" si="34"/>
        <v>11819</v>
      </c>
      <c r="O2210" s="943"/>
    </row>
    <row r="2211" spans="1:15">
      <c r="A2211" s="1365" t="s">
        <v>39</v>
      </c>
      <c r="B2211" s="1365" t="s">
        <v>39</v>
      </c>
      <c r="C2211" s="1365" t="s">
        <v>736</v>
      </c>
      <c r="D2211" s="1365">
        <v>2016</v>
      </c>
      <c r="E2211" s="1366" t="s">
        <v>962</v>
      </c>
      <c r="F2211" s="1365" t="s">
        <v>270</v>
      </c>
      <c r="G2211" s="1366" t="s">
        <v>782</v>
      </c>
      <c r="H2211" s="1367" t="s">
        <v>616</v>
      </c>
      <c r="I2211" s="1365" t="s">
        <v>1389</v>
      </c>
      <c r="J2211" s="716" t="s">
        <v>1109</v>
      </c>
      <c r="K2211" s="967">
        <v>0</v>
      </c>
      <c r="L2211" s="967">
        <v>9422</v>
      </c>
      <c r="M2211" s="967">
        <v>0</v>
      </c>
      <c r="N2211" s="1368">
        <f t="shared" si="34"/>
        <v>9422</v>
      </c>
      <c r="O2211" s="943"/>
    </row>
    <row r="2212" spans="1:15">
      <c r="A2212" s="1365" t="s">
        <v>39</v>
      </c>
      <c r="B2212" s="1365" t="s">
        <v>39</v>
      </c>
      <c r="C2212" s="1365" t="s">
        <v>736</v>
      </c>
      <c r="D2212" s="1365">
        <v>2016</v>
      </c>
      <c r="E2212" s="1366" t="s">
        <v>962</v>
      </c>
      <c r="F2212" s="1365" t="s">
        <v>270</v>
      </c>
      <c r="G2212" s="1366" t="s">
        <v>782</v>
      </c>
      <c r="H2212" s="1367" t="s">
        <v>618</v>
      </c>
      <c r="I2212" s="1365" t="s">
        <v>1389</v>
      </c>
      <c r="J2212" s="716" t="s">
        <v>1109</v>
      </c>
      <c r="K2212" s="967">
        <v>0</v>
      </c>
      <c r="L2212" s="967">
        <v>3889</v>
      </c>
      <c r="M2212" s="967">
        <v>0</v>
      </c>
      <c r="N2212" s="1368">
        <f t="shared" si="34"/>
        <v>3889</v>
      </c>
      <c r="O2212" s="943"/>
    </row>
    <row r="2213" spans="1:15">
      <c r="A2213" s="1365" t="s">
        <v>39</v>
      </c>
      <c r="B2213" s="1365" t="s">
        <v>39</v>
      </c>
      <c r="C2213" s="1365" t="s">
        <v>736</v>
      </c>
      <c r="D2213" s="1365">
        <v>2016</v>
      </c>
      <c r="E2213" s="1366" t="s">
        <v>962</v>
      </c>
      <c r="F2213" s="1365" t="s">
        <v>270</v>
      </c>
      <c r="G2213" s="1366" t="s">
        <v>780</v>
      </c>
      <c r="H2213" s="1367" t="s">
        <v>2512</v>
      </c>
      <c r="I2213" s="1365" t="s">
        <v>860</v>
      </c>
      <c r="J2213" s="716" t="s">
        <v>1096</v>
      </c>
      <c r="K2213" s="967">
        <v>0</v>
      </c>
      <c r="L2213" s="967">
        <v>9</v>
      </c>
      <c r="M2213" s="967">
        <v>0</v>
      </c>
      <c r="N2213" s="1368">
        <f t="shared" si="34"/>
        <v>9</v>
      </c>
      <c r="O2213" s="943"/>
    </row>
    <row r="2214" spans="1:15">
      <c r="A2214" s="1365" t="s">
        <v>39</v>
      </c>
      <c r="B2214" s="1365" t="s">
        <v>39</v>
      </c>
      <c r="C2214" s="1365" t="s">
        <v>736</v>
      </c>
      <c r="D2214" s="1365">
        <v>2016</v>
      </c>
      <c r="E2214" s="1366" t="s">
        <v>962</v>
      </c>
      <c r="F2214" s="1365" t="s">
        <v>270</v>
      </c>
      <c r="G2214" s="1366" t="s">
        <v>780</v>
      </c>
      <c r="H2214" s="1367" t="s">
        <v>487</v>
      </c>
      <c r="I2214" s="1365" t="s">
        <v>860</v>
      </c>
      <c r="J2214" s="716" t="s">
        <v>1096</v>
      </c>
      <c r="K2214" s="967">
        <v>0</v>
      </c>
      <c r="L2214" s="967">
        <v>3</v>
      </c>
      <c r="M2214" s="967">
        <v>0</v>
      </c>
      <c r="N2214" s="1368">
        <f t="shared" si="34"/>
        <v>3</v>
      </c>
      <c r="O2214" s="943"/>
    </row>
    <row r="2215" spans="1:15">
      <c r="A2215" s="1365" t="s">
        <v>39</v>
      </c>
      <c r="B2215" s="1365" t="s">
        <v>39</v>
      </c>
      <c r="C2215" s="1365" t="s">
        <v>736</v>
      </c>
      <c r="D2215" s="1365">
        <v>2016</v>
      </c>
      <c r="E2215" s="1366" t="s">
        <v>962</v>
      </c>
      <c r="F2215" s="1365" t="s">
        <v>270</v>
      </c>
      <c r="G2215" s="1366" t="s">
        <v>780</v>
      </c>
      <c r="H2215" s="1367" t="s">
        <v>515</v>
      </c>
      <c r="I2215" s="1365" t="s">
        <v>1389</v>
      </c>
      <c r="J2215" s="716" t="s">
        <v>1096</v>
      </c>
      <c r="K2215" s="967">
        <v>0</v>
      </c>
      <c r="L2215" s="967">
        <v>8</v>
      </c>
      <c r="M2215" s="967">
        <v>0</v>
      </c>
      <c r="N2215" s="1368">
        <f t="shared" si="34"/>
        <v>8</v>
      </c>
      <c r="O2215" s="943"/>
    </row>
    <row r="2216" spans="1:15">
      <c r="A2216" s="1365" t="s">
        <v>39</v>
      </c>
      <c r="B2216" s="1365" t="s">
        <v>39</v>
      </c>
      <c r="C2216" s="1365" t="s">
        <v>736</v>
      </c>
      <c r="D2216" s="1365">
        <v>2016</v>
      </c>
      <c r="E2216" s="1366" t="s">
        <v>962</v>
      </c>
      <c r="F2216" s="1365" t="s">
        <v>270</v>
      </c>
      <c r="G2216" s="1366" t="s">
        <v>780</v>
      </c>
      <c r="H2216" s="1367" t="s">
        <v>2525</v>
      </c>
      <c r="I2216" s="1365" t="s">
        <v>1389</v>
      </c>
      <c r="J2216" s="716" t="s">
        <v>1096</v>
      </c>
      <c r="K2216" s="967">
        <v>0</v>
      </c>
      <c r="L2216" s="967">
        <v>15</v>
      </c>
      <c r="M2216" s="967">
        <v>0</v>
      </c>
      <c r="N2216" s="1368">
        <f t="shared" si="34"/>
        <v>15</v>
      </c>
      <c r="O2216" s="943"/>
    </row>
    <row r="2217" spans="1:15">
      <c r="A2217" s="1365" t="s">
        <v>39</v>
      </c>
      <c r="B2217" s="1365" t="s">
        <v>39</v>
      </c>
      <c r="C2217" s="1365" t="s">
        <v>736</v>
      </c>
      <c r="D2217" s="1365">
        <v>2016</v>
      </c>
      <c r="E2217" s="1366" t="s">
        <v>962</v>
      </c>
      <c r="F2217" s="1365" t="s">
        <v>270</v>
      </c>
      <c r="G2217" s="1366" t="s">
        <v>780</v>
      </c>
      <c r="H2217" s="1367" t="s">
        <v>516</v>
      </c>
      <c r="I2217" s="1365" t="s">
        <v>1389</v>
      </c>
      <c r="J2217" s="716" t="s">
        <v>1096</v>
      </c>
      <c r="K2217" s="967">
        <v>0</v>
      </c>
      <c r="L2217" s="967">
        <v>817</v>
      </c>
      <c r="M2217" s="967">
        <v>0</v>
      </c>
      <c r="N2217" s="1368">
        <f t="shared" si="34"/>
        <v>817</v>
      </c>
      <c r="O2217" s="943"/>
    </row>
    <row r="2218" spans="1:15">
      <c r="A2218" s="1365" t="s">
        <v>39</v>
      </c>
      <c r="B2218" s="1365" t="s">
        <v>39</v>
      </c>
      <c r="C2218" s="1365" t="s">
        <v>736</v>
      </c>
      <c r="D2218" s="1365">
        <v>2016</v>
      </c>
      <c r="E2218" s="1366" t="s">
        <v>962</v>
      </c>
      <c r="F2218" s="1365" t="s">
        <v>270</v>
      </c>
      <c r="G2218" s="1366" t="s">
        <v>780</v>
      </c>
      <c r="H2218" s="1367" t="s">
        <v>2526</v>
      </c>
      <c r="I2218" s="1365" t="s">
        <v>1389</v>
      </c>
      <c r="J2218" s="716" t="s">
        <v>1096</v>
      </c>
      <c r="K2218" s="967">
        <v>0</v>
      </c>
      <c r="L2218" s="967">
        <v>5</v>
      </c>
      <c r="M2218" s="967">
        <v>0</v>
      </c>
      <c r="N2218" s="1368">
        <f t="shared" si="34"/>
        <v>5</v>
      </c>
      <c r="O2218" s="943"/>
    </row>
    <row r="2219" spans="1:15">
      <c r="A2219" s="1365" t="s">
        <v>39</v>
      </c>
      <c r="B2219" s="1365" t="s">
        <v>39</v>
      </c>
      <c r="C2219" s="1365" t="s">
        <v>736</v>
      </c>
      <c r="D2219" s="1365">
        <v>2016</v>
      </c>
      <c r="E2219" s="1366" t="s">
        <v>962</v>
      </c>
      <c r="F2219" s="1365" t="s">
        <v>270</v>
      </c>
      <c r="G2219" s="1366" t="s">
        <v>780</v>
      </c>
      <c r="H2219" s="1367" t="s">
        <v>2515</v>
      </c>
      <c r="I2219" s="1365" t="s">
        <v>860</v>
      </c>
      <c r="J2219" s="716" t="s">
        <v>1096</v>
      </c>
      <c r="K2219" s="967">
        <v>0</v>
      </c>
      <c r="L2219" s="967">
        <v>18</v>
      </c>
      <c r="M2219" s="967">
        <v>0</v>
      </c>
      <c r="N2219" s="1368">
        <f t="shared" si="34"/>
        <v>18</v>
      </c>
      <c r="O2219" s="943"/>
    </row>
    <row r="2220" spans="1:15">
      <c r="A2220" s="1365" t="s">
        <v>39</v>
      </c>
      <c r="B2220" s="1365" t="s">
        <v>39</v>
      </c>
      <c r="C2220" s="1365" t="s">
        <v>736</v>
      </c>
      <c r="D2220" s="1365">
        <v>2016</v>
      </c>
      <c r="E2220" s="1366" t="s">
        <v>962</v>
      </c>
      <c r="F2220" s="1365" t="s">
        <v>270</v>
      </c>
      <c r="G2220" s="1366" t="s">
        <v>780</v>
      </c>
      <c r="H2220" s="1367" t="s">
        <v>2516</v>
      </c>
      <c r="I2220" s="1365" t="s">
        <v>1389</v>
      </c>
      <c r="J2220" s="716" t="s">
        <v>1096</v>
      </c>
      <c r="K2220" s="967">
        <v>0</v>
      </c>
      <c r="L2220" s="967">
        <v>9</v>
      </c>
      <c r="M2220" s="967">
        <v>0</v>
      </c>
      <c r="N2220" s="1368">
        <f t="shared" si="34"/>
        <v>9</v>
      </c>
      <c r="O2220" s="943"/>
    </row>
    <row r="2221" spans="1:15">
      <c r="A2221" s="1365" t="s">
        <v>39</v>
      </c>
      <c r="B2221" s="1365" t="s">
        <v>39</v>
      </c>
      <c r="C2221" s="1365" t="s">
        <v>736</v>
      </c>
      <c r="D2221" s="1365">
        <v>2016</v>
      </c>
      <c r="E2221" s="1366" t="s">
        <v>962</v>
      </c>
      <c r="F2221" s="1365" t="s">
        <v>270</v>
      </c>
      <c r="G2221" s="1366" t="s">
        <v>780</v>
      </c>
      <c r="H2221" s="1367" t="s">
        <v>564</v>
      </c>
      <c r="I2221" s="1365" t="s">
        <v>1389</v>
      </c>
      <c r="J2221" s="716" t="s">
        <v>1096</v>
      </c>
      <c r="K2221" s="967">
        <v>0</v>
      </c>
      <c r="L2221" s="967">
        <v>9392</v>
      </c>
      <c r="M2221" s="967">
        <v>0</v>
      </c>
      <c r="N2221" s="1368">
        <f t="shared" si="34"/>
        <v>9392</v>
      </c>
      <c r="O2221" s="943"/>
    </row>
    <row r="2222" spans="1:15">
      <c r="A2222" s="1365" t="s">
        <v>39</v>
      </c>
      <c r="B2222" s="1365" t="s">
        <v>39</v>
      </c>
      <c r="C2222" s="1365" t="s">
        <v>736</v>
      </c>
      <c r="D2222" s="1365">
        <v>2016</v>
      </c>
      <c r="E2222" s="1366" t="s">
        <v>962</v>
      </c>
      <c r="F2222" s="1365" t="s">
        <v>270</v>
      </c>
      <c r="G2222" s="1366" t="s">
        <v>780</v>
      </c>
      <c r="H2222" s="1367" t="s">
        <v>617</v>
      </c>
      <c r="I2222" s="1365" t="s">
        <v>1389</v>
      </c>
      <c r="J2222" s="716" t="s">
        <v>1096</v>
      </c>
      <c r="K2222" s="967">
        <v>0</v>
      </c>
      <c r="L2222" s="967">
        <v>7</v>
      </c>
      <c r="M2222" s="967">
        <v>0</v>
      </c>
      <c r="N2222" s="1368">
        <f t="shared" si="34"/>
        <v>7</v>
      </c>
      <c r="O2222" s="943"/>
    </row>
    <row r="2223" spans="1:15">
      <c r="A2223" s="1365" t="s">
        <v>39</v>
      </c>
      <c r="B2223" s="1365" t="s">
        <v>39</v>
      </c>
      <c r="C2223" s="1365" t="s">
        <v>736</v>
      </c>
      <c r="D2223" s="1365">
        <v>2016</v>
      </c>
      <c r="E2223" s="1366" t="s">
        <v>962</v>
      </c>
      <c r="F2223" s="1365" t="s">
        <v>270</v>
      </c>
      <c r="G2223" s="1366" t="s">
        <v>780</v>
      </c>
      <c r="H2223" s="1367" t="s">
        <v>616</v>
      </c>
      <c r="I2223" s="1365" t="s">
        <v>1389</v>
      </c>
      <c r="J2223" s="716" t="s">
        <v>1096</v>
      </c>
      <c r="K2223" s="967">
        <v>0</v>
      </c>
      <c r="L2223" s="967">
        <v>2</v>
      </c>
      <c r="M2223" s="967">
        <v>0</v>
      </c>
      <c r="N2223" s="1368">
        <f t="shared" si="34"/>
        <v>2</v>
      </c>
      <c r="O2223" s="943"/>
    </row>
    <row r="2224" spans="1:15">
      <c r="A2224" s="1365" t="s">
        <v>39</v>
      </c>
      <c r="B2224" s="1365" t="s">
        <v>39</v>
      </c>
      <c r="C2224" s="1365" t="s">
        <v>736</v>
      </c>
      <c r="D2224" s="1365">
        <v>2016</v>
      </c>
      <c r="E2224" s="1366" t="s">
        <v>962</v>
      </c>
      <c r="F2224" s="1365" t="s">
        <v>270</v>
      </c>
      <c r="G2224" s="1366" t="s">
        <v>780</v>
      </c>
      <c r="H2224" s="1367" t="s">
        <v>618</v>
      </c>
      <c r="I2224" s="1365" t="s">
        <v>1389</v>
      </c>
      <c r="J2224" s="716" t="s">
        <v>1096</v>
      </c>
      <c r="K2224" s="967">
        <v>0</v>
      </c>
      <c r="L2224" s="967">
        <v>12</v>
      </c>
      <c r="M2224" s="967">
        <v>0</v>
      </c>
      <c r="N2224" s="1368">
        <f t="shared" si="34"/>
        <v>12</v>
      </c>
      <c r="O2224" s="943"/>
    </row>
    <row r="2225" spans="1:15">
      <c r="A2225" s="1365" t="s">
        <v>39</v>
      </c>
      <c r="B2225" s="1365" t="s">
        <v>39</v>
      </c>
      <c r="C2225" s="1365" t="s">
        <v>736</v>
      </c>
      <c r="D2225" s="1365">
        <v>2016</v>
      </c>
      <c r="E2225" s="1366" t="s">
        <v>962</v>
      </c>
      <c r="F2225" s="1365" t="s">
        <v>270</v>
      </c>
      <c r="G2225" s="1366" t="s">
        <v>780</v>
      </c>
      <c r="H2225" s="1367" t="s">
        <v>2527</v>
      </c>
      <c r="I2225" s="1365" t="s">
        <v>1389</v>
      </c>
      <c r="J2225" s="716" t="s">
        <v>1096</v>
      </c>
      <c r="K2225" s="967">
        <v>0</v>
      </c>
      <c r="L2225" s="967">
        <v>123</v>
      </c>
      <c r="M2225" s="967">
        <v>0</v>
      </c>
      <c r="N2225" s="1368">
        <f t="shared" si="34"/>
        <v>123</v>
      </c>
      <c r="O2225" s="943"/>
    </row>
    <row r="2226" spans="1:15">
      <c r="A2226" s="1365" t="s">
        <v>39</v>
      </c>
      <c r="B2226" s="1365" t="s">
        <v>39</v>
      </c>
      <c r="C2226" s="1365" t="s">
        <v>736</v>
      </c>
      <c r="D2226" s="1365">
        <v>2016</v>
      </c>
      <c r="E2226" s="1366" t="s">
        <v>962</v>
      </c>
      <c r="F2226" s="1365" t="s">
        <v>270</v>
      </c>
      <c r="G2226" s="1366" t="s">
        <v>780</v>
      </c>
      <c r="H2226" s="1367" t="s">
        <v>627</v>
      </c>
      <c r="I2226" s="1365" t="s">
        <v>1389</v>
      </c>
      <c r="J2226" s="716" t="s">
        <v>1096</v>
      </c>
      <c r="K2226" s="967">
        <v>0</v>
      </c>
      <c r="L2226" s="967">
        <v>6110</v>
      </c>
      <c r="M2226" s="967">
        <v>0</v>
      </c>
      <c r="N2226" s="1368">
        <f t="shared" si="34"/>
        <v>6110</v>
      </c>
      <c r="O2226" s="943"/>
    </row>
    <row r="2227" spans="1:15">
      <c r="A2227" s="1365" t="s">
        <v>39</v>
      </c>
      <c r="B2227" s="1365" t="s">
        <v>39</v>
      </c>
      <c r="C2227" s="1365" t="s">
        <v>736</v>
      </c>
      <c r="D2227" s="1365">
        <v>2016</v>
      </c>
      <c r="E2227" s="1366" t="s">
        <v>962</v>
      </c>
      <c r="F2227" s="1365" t="s">
        <v>270</v>
      </c>
      <c r="G2227" s="1366" t="s">
        <v>779</v>
      </c>
      <c r="H2227" s="1367" t="s">
        <v>517</v>
      </c>
      <c r="I2227" s="1365" t="s">
        <v>1389</v>
      </c>
      <c r="J2227" s="716" t="s">
        <v>1105</v>
      </c>
      <c r="K2227" s="967">
        <v>0</v>
      </c>
      <c r="L2227" s="967">
        <v>42</v>
      </c>
      <c r="M2227" s="967">
        <v>0</v>
      </c>
      <c r="N2227" s="1368">
        <f t="shared" si="34"/>
        <v>42</v>
      </c>
      <c r="O2227" s="943"/>
    </row>
    <row r="2228" spans="1:15">
      <c r="A2228" s="1365" t="s">
        <v>39</v>
      </c>
      <c r="B2228" s="1365" t="s">
        <v>39</v>
      </c>
      <c r="C2228" s="1365" t="s">
        <v>736</v>
      </c>
      <c r="D2228" s="1365">
        <v>2016</v>
      </c>
      <c r="E2228" s="1366" t="s">
        <v>962</v>
      </c>
      <c r="F2228" s="1365" t="s">
        <v>270</v>
      </c>
      <c r="G2228" s="1366" t="s">
        <v>779</v>
      </c>
      <c r="H2228" s="1367" t="s">
        <v>587</v>
      </c>
      <c r="I2228" s="1365" t="s">
        <v>1389</v>
      </c>
      <c r="J2228" s="716" t="s">
        <v>1105</v>
      </c>
      <c r="K2228" s="967">
        <v>0</v>
      </c>
      <c r="L2228" s="967">
        <v>33</v>
      </c>
      <c r="M2228" s="967">
        <v>0</v>
      </c>
      <c r="N2228" s="1368">
        <f t="shared" si="34"/>
        <v>33</v>
      </c>
      <c r="O2228" s="943"/>
    </row>
    <row r="2229" spans="1:15">
      <c r="A2229" s="1365" t="s">
        <v>39</v>
      </c>
      <c r="B2229" s="1365" t="s">
        <v>39</v>
      </c>
      <c r="C2229" s="1365" t="s">
        <v>736</v>
      </c>
      <c r="D2229" s="1365">
        <v>2016</v>
      </c>
      <c r="E2229" s="1366" t="s">
        <v>962</v>
      </c>
      <c r="F2229" s="1365" t="s">
        <v>270</v>
      </c>
      <c r="G2229" s="1366" t="s">
        <v>779</v>
      </c>
      <c r="H2229" s="1367" t="s">
        <v>617</v>
      </c>
      <c r="I2229" s="1365" t="s">
        <v>1389</v>
      </c>
      <c r="J2229" s="716" t="s">
        <v>1105</v>
      </c>
      <c r="K2229" s="967">
        <v>0</v>
      </c>
      <c r="L2229" s="967">
        <v>26359</v>
      </c>
      <c r="M2229" s="967">
        <v>0</v>
      </c>
      <c r="N2229" s="1368">
        <f t="shared" si="34"/>
        <v>26359</v>
      </c>
      <c r="O2229" s="943"/>
    </row>
    <row r="2230" spans="1:15">
      <c r="A2230" s="1365" t="s">
        <v>39</v>
      </c>
      <c r="B2230" s="1365" t="s">
        <v>39</v>
      </c>
      <c r="C2230" s="1365" t="s">
        <v>736</v>
      </c>
      <c r="D2230" s="1365">
        <v>2016</v>
      </c>
      <c r="E2230" s="1366" t="s">
        <v>962</v>
      </c>
      <c r="F2230" s="1365" t="s">
        <v>270</v>
      </c>
      <c r="G2230" s="1366" t="s">
        <v>779</v>
      </c>
      <c r="H2230" s="1367" t="s">
        <v>618</v>
      </c>
      <c r="I2230" s="1365" t="s">
        <v>1389</v>
      </c>
      <c r="J2230" s="716" t="s">
        <v>1105</v>
      </c>
      <c r="K2230" s="967">
        <v>0</v>
      </c>
      <c r="L2230" s="967">
        <v>62</v>
      </c>
      <c r="M2230" s="967">
        <v>0</v>
      </c>
      <c r="N2230" s="1368">
        <f t="shared" si="34"/>
        <v>62</v>
      </c>
      <c r="O2230" s="943"/>
    </row>
    <row r="2231" spans="1:15">
      <c r="A2231" s="1365" t="s">
        <v>39</v>
      </c>
      <c r="B2231" s="1365" t="s">
        <v>39</v>
      </c>
      <c r="C2231" s="1365" t="s">
        <v>736</v>
      </c>
      <c r="D2231" s="1365">
        <v>2016</v>
      </c>
      <c r="E2231" s="1366" t="s">
        <v>962</v>
      </c>
      <c r="F2231" s="1365" t="s">
        <v>270</v>
      </c>
      <c r="G2231" s="1366" t="s">
        <v>782</v>
      </c>
      <c r="H2231" s="1367" t="s">
        <v>2512</v>
      </c>
      <c r="I2231" s="1365" t="s">
        <v>860</v>
      </c>
      <c r="J2231" s="716" t="s">
        <v>1110</v>
      </c>
      <c r="K2231" s="967">
        <v>0</v>
      </c>
      <c r="L2231" s="967">
        <v>336</v>
      </c>
      <c r="M2231" s="967">
        <v>0</v>
      </c>
      <c r="N2231" s="1368">
        <f t="shared" si="34"/>
        <v>336</v>
      </c>
      <c r="O2231" s="943"/>
    </row>
    <row r="2232" spans="1:15">
      <c r="A2232" s="1365" t="s">
        <v>39</v>
      </c>
      <c r="B2232" s="1365" t="s">
        <v>39</v>
      </c>
      <c r="C2232" s="1365" t="s">
        <v>736</v>
      </c>
      <c r="D2232" s="1365">
        <v>2016</v>
      </c>
      <c r="E2232" s="1366" t="s">
        <v>962</v>
      </c>
      <c r="F2232" s="1365" t="s">
        <v>270</v>
      </c>
      <c r="G2232" s="1366" t="s">
        <v>782</v>
      </c>
      <c r="H2232" s="1367" t="s">
        <v>462</v>
      </c>
      <c r="I2232" s="1365" t="s">
        <v>1389</v>
      </c>
      <c r="J2232" s="716" t="s">
        <v>1110</v>
      </c>
      <c r="K2232" s="967">
        <v>0</v>
      </c>
      <c r="L2232" s="967">
        <v>0</v>
      </c>
      <c r="M2232" s="967">
        <v>5</v>
      </c>
      <c r="N2232" s="1368">
        <f t="shared" si="34"/>
        <v>5</v>
      </c>
      <c r="O2232" s="943"/>
    </row>
    <row r="2233" spans="1:15">
      <c r="A2233" s="1365" t="s">
        <v>39</v>
      </c>
      <c r="B2233" s="1365" t="s">
        <v>39</v>
      </c>
      <c r="C2233" s="1365" t="s">
        <v>736</v>
      </c>
      <c r="D2233" s="1365">
        <v>2016</v>
      </c>
      <c r="E2233" s="1366" t="s">
        <v>962</v>
      </c>
      <c r="F2233" s="1365" t="s">
        <v>270</v>
      </c>
      <c r="G2233" s="1366" t="s">
        <v>782</v>
      </c>
      <c r="H2233" s="1367" t="s">
        <v>2528</v>
      </c>
      <c r="I2233" s="1365" t="s">
        <v>860</v>
      </c>
      <c r="J2233" s="716" t="s">
        <v>1110</v>
      </c>
      <c r="K2233" s="967">
        <v>0</v>
      </c>
      <c r="L2233" s="967">
        <v>2</v>
      </c>
      <c r="M2233" s="967">
        <v>1</v>
      </c>
      <c r="N2233" s="1368">
        <f t="shared" si="34"/>
        <v>3</v>
      </c>
      <c r="O2233" s="943"/>
    </row>
    <row r="2234" spans="1:15">
      <c r="A2234" s="1365" t="s">
        <v>39</v>
      </c>
      <c r="B2234" s="1365" t="s">
        <v>39</v>
      </c>
      <c r="C2234" s="1365" t="s">
        <v>736</v>
      </c>
      <c r="D2234" s="1365">
        <v>2016</v>
      </c>
      <c r="E2234" s="1366" t="s">
        <v>962</v>
      </c>
      <c r="F2234" s="1365" t="s">
        <v>270</v>
      </c>
      <c r="G2234" s="1366" t="s">
        <v>782</v>
      </c>
      <c r="H2234" s="1367" t="s">
        <v>2196</v>
      </c>
      <c r="I2234" s="1365" t="s">
        <v>860</v>
      </c>
      <c r="J2234" s="716" t="s">
        <v>1110</v>
      </c>
      <c r="K2234" s="967">
        <v>0</v>
      </c>
      <c r="L2234" s="967">
        <v>0</v>
      </c>
      <c r="M2234" s="967">
        <v>1</v>
      </c>
      <c r="N2234" s="1368">
        <f t="shared" si="34"/>
        <v>1</v>
      </c>
      <c r="O2234" s="943"/>
    </row>
    <row r="2235" spans="1:15">
      <c r="A2235" s="1365" t="s">
        <v>39</v>
      </c>
      <c r="B2235" s="1365" t="s">
        <v>39</v>
      </c>
      <c r="C2235" s="1365" t="s">
        <v>736</v>
      </c>
      <c r="D2235" s="1365">
        <v>2016</v>
      </c>
      <c r="E2235" s="1366" t="s">
        <v>962</v>
      </c>
      <c r="F2235" s="1365" t="s">
        <v>270</v>
      </c>
      <c r="G2235" s="1366" t="s">
        <v>782</v>
      </c>
      <c r="H2235" s="1367" t="s">
        <v>2524</v>
      </c>
      <c r="I2235" s="1365" t="s">
        <v>860</v>
      </c>
      <c r="J2235" s="716" t="s">
        <v>1110</v>
      </c>
      <c r="K2235" s="967">
        <v>0</v>
      </c>
      <c r="L2235" s="967">
        <v>5467</v>
      </c>
      <c r="M2235" s="967">
        <v>187</v>
      </c>
      <c r="N2235" s="1368">
        <f t="shared" si="34"/>
        <v>5654</v>
      </c>
      <c r="O2235" s="943"/>
    </row>
    <row r="2236" spans="1:15">
      <c r="A2236" s="1365" t="s">
        <v>39</v>
      </c>
      <c r="B2236" s="1365" t="s">
        <v>39</v>
      </c>
      <c r="C2236" s="1365" t="s">
        <v>736</v>
      </c>
      <c r="D2236" s="1365">
        <v>2016</v>
      </c>
      <c r="E2236" s="1366" t="s">
        <v>962</v>
      </c>
      <c r="F2236" s="1365" t="s">
        <v>270</v>
      </c>
      <c r="G2236" s="1366" t="s">
        <v>782</v>
      </c>
      <c r="H2236" s="1367" t="s">
        <v>2529</v>
      </c>
      <c r="I2236" s="1365" t="s">
        <v>860</v>
      </c>
      <c r="J2236" s="716" t="s">
        <v>1110</v>
      </c>
      <c r="K2236" s="967">
        <v>0</v>
      </c>
      <c r="L2236" s="967">
        <v>13</v>
      </c>
      <c r="M2236" s="967">
        <v>1</v>
      </c>
      <c r="N2236" s="1368">
        <f t="shared" si="34"/>
        <v>14</v>
      </c>
      <c r="O2236" s="943"/>
    </row>
    <row r="2237" spans="1:15">
      <c r="A2237" s="1365" t="s">
        <v>39</v>
      </c>
      <c r="B2237" s="1365" t="s">
        <v>39</v>
      </c>
      <c r="C2237" s="1365" t="s">
        <v>736</v>
      </c>
      <c r="D2237" s="1365">
        <v>2016</v>
      </c>
      <c r="E2237" s="1366" t="s">
        <v>962</v>
      </c>
      <c r="F2237" s="1365" t="s">
        <v>270</v>
      </c>
      <c r="G2237" s="1366" t="s">
        <v>782</v>
      </c>
      <c r="H2237" s="1367" t="s">
        <v>2530</v>
      </c>
      <c r="I2237" s="1365" t="s">
        <v>860</v>
      </c>
      <c r="J2237" s="716" t="s">
        <v>1110</v>
      </c>
      <c r="K2237" s="967">
        <v>0</v>
      </c>
      <c r="L2237" s="967">
        <v>143</v>
      </c>
      <c r="M2237" s="967">
        <v>46</v>
      </c>
      <c r="N2237" s="1368">
        <f t="shared" si="34"/>
        <v>189</v>
      </c>
      <c r="O2237" s="943"/>
    </row>
    <row r="2238" spans="1:15">
      <c r="A2238" s="1365" t="s">
        <v>39</v>
      </c>
      <c r="B2238" s="1365" t="s">
        <v>39</v>
      </c>
      <c r="C2238" s="1365" t="s">
        <v>736</v>
      </c>
      <c r="D2238" s="1365">
        <v>2016</v>
      </c>
      <c r="E2238" s="1366" t="s">
        <v>962</v>
      </c>
      <c r="F2238" s="1365" t="s">
        <v>270</v>
      </c>
      <c r="G2238" s="1366" t="s">
        <v>782</v>
      </c>
      <c r="H2238" s="1367" t="s">
        <v>2531</v>
      </c>
      <c r="I2238" s="1365" t="s">
        <v>860</v>
      </c>
      <c r="J2238" s="716" t="s">
        <v>1110</v>
      </c>
      <c r="K2238" s="967">
        <v>0</v>
      </c>
      <c r="L2238" s="967">
        <v>14</v>
      </c>
      <c r="M2238" s="967">
        <v>1</v>
      </c>
      <c r="N2238" s="1368">
        <f t="shared" si="34"/>
        <v>15</v>
      </c>
      <c r="O2238" s="943"/>
    </row>
    <row r="2239" spans="1:15">
      <c r="A2239" s="1365" t="s">
        <v>39</v>
      </c>
      <c r="B2239" s="1365" t="s">
        <v>39</v>
      </c>
      <c r="C2239" s="1365" t="s">
        <v>736</v>
      </c>
      <c r="D2239" s="1365">
        <v>2016</v>
      </c>
      <c r="E2239" s="1366" t="s">
        <v>962</v>
      </c>
      <c r="F2239" s="1365" t="s">
        <v>270</v>
      </c>
      <c r="G2239" s="1366" t="s">
        <v>782</v>
      </c>
      <c r="H2239" s="1367" t="s">
        <v>2532</v>
      </c>
      <c r="I2239" s="1365" t="s">
        <v>860</v>
      </c>
      <c r="J2239" s="716" t="s">
        <v>1110</v>
      </c>
      <c r="K2239" s="967">
        <v>0</v>
      </c>
      <c r="L2239" s="967">
        <v>225</v>
      </c>
      <c r="M2239" s="967">
        <v>1283</v>
      </c>
      <c r="N2239" s="1368">
        <f t="shared" si="34"/>
        <v>1508</v>
      </c>
      <c r="O2239" s="943"/>
    </row>
    <row r="2240" spans="1:15">
      <c r="A2240" s="1365" t="s">
        <v>39</v>
      </c>
      <c r="B2240" s="1365" t="s">
        <v>39</v>
      </c>
      <c r="C2240" s="1365" t="s">
        <v>736</v>
      </c>
      <c r="D2240" s="1365">
        <v>2016</v>
      </c>
      <c r="E2240" s="1366" t="s">
        <v>962</v>
      </c>
      <c r="F2240" s="1365" t="s">
        <v>270</v>
      </c>
      <c r="G2240" s="1366" t="s">
        <v>782</v>
      </c>
      <c r="H2240" s="1367" t="s">
        <v>2533</v>
      </c>
      <c r="I2240" s="1365" t="s">
        <v>860</v>
      </c>
      <c r="J2240" s="716" t="s">
        <v>1110</v>
      </c>
      <c r="K2240" s="967">
        <v>0</v>
      </c>
      <c r="L2240" s="967">
        <v>0</v>
      </c>
      <c r="M2240" s="967">
        <v>5</v>
      </c>
      <c r="N2240" s="1368">
        <f t="shared" si="34"/>
        <v>5</v>
      </c>
      <c r="O2240" s="943"/>
    </row>
    <row r="2241" spans="1:15">
      <c r="A2241" s="1365" t="s">
        <v>39</v>
      </c>
      <c r="B2241" s="1365" t="s">
        <v>39</v>
      </c>
      <c r="C2241" s="1365" t="s">
        <v>736</v>
      </c>
      <c r="D2241" s="1365">
        <v>2016</v>
      </c>
      <c r="E2241" s="1366" t="s">
        <v>962</v>
      </c>
      <c r="F2241" s="1365" t="s">
        <v>270</v>
      </c>
      <c r="G2241" s="1366" t="s">
        <v>782</v>
      </c>
      <c r="H2241" s="1367" t="s">
        <v>474</v>
      </c>
      <c r="I2241" s="1365" t="s">
        <v>1389</v>
      </c>
      <c r="J2241" s="716" t="s">
        <v>1110</v>
      </c>
      <c r="K2241" s="967">
        <v>0</v>
      </c>
      <c r="L2241" s="967">
        <v>0</v>
      </c>
      <c r="M2241" s="967">
        <v>172</v>
      </c>
      <c r="N2241" s="1368">
        <f t="shared" si="34"/>
        <v>172</v>
      </c>
      <c r="O2241" s="943"/>
    </row>
    <row r="2242" spans="1:15">
      <c r="A2242" s="1365" t="s">
        <v>39</v>
      </c>
      <c r="B2242" s="1365" t="s">
        <v>39</v>
      </c>
      <c r="C2242" s="1365" t="s">
        <v>736</v>
      </c>
      <c r="D2242" s="1365">
        <v>2016</v>
      </c>
      <c r="E2242" s="1366" t="s">
        <v>962</v>
      </c>
      <c r="F2242" s="1365" t="s">
        <v>270</v>
      </c>
      <c r="G2242" s="1366" t="s">
        <v>782</v>
      </c>
      <c r="H2242" s="1367" t="s">
        <v>2534</v>
      </c>
      <c r="I2242" s="1365" t="s">
        <v>860</v>
      </c>
      <c r="J2242" s="716" t="s">
        <v>1110</v>
      </c>
      <c r="K2242" s="967">
        <v>0</v>
      </c>
      <c r="L2242" s="967">
        <v>0</v>
      </c>
      <c r="M2242" s="967">
        <v>19</v>
      </c>
      <c r="N2242" s="1368">
        <f t="shared" si="34"/>
        <v>19</v>
      </c>
      <c r="O2242" s="943"/>
    </row>
    <row r="2243" spans="1:15">
      <c r="A2243" s="1365" t="s">
        <v>39</v>
      </c>
      <c r="B2243" s="1365" t="s">
        <v>39</v>
      </c>
      <c r="C2243" s="1365" t="s">
        <v>736</v>
      </c>
      <c r="D2243" s="1365">
        <v>2016</v>
      </c>
      <c r="E2243" s="1366" t="s">
        <v>962</v>
      </c>
      <c r="F2243" s="1365" t="s">
        <v>270</v>
      </c>
      <c r="G2243" s="1366" t="s">
        <v>782</v>
      </c>
      <c r="H2243" s="1367" t="s">
        <v>486</v>
      </c>
      <c r="I2243" s="1365" t="s">
        <v>860</v>
      </c>
      <c r="J2243" s="716" t="s">
        <v>1110</v>
      </c>
      <c r="K2243" s="967">
        <v>0</v>
      </c>
      <c r="L2243" s="967">
        <v>2</v>
      </c>
      <c r="M2243" s="967">
        <v>0</v>
      </c>
      <c r="N2243" s="1368">
        <f t="shared" si="34"/>
        <v>2</v>
      </c>
      <c r="O2243" s="943"/>
    </row>
    <row r="2244" spans="1:15">
      <c r="A2244" s="1365" t="s">
        <v>39</v>
      </c>
      <c r="B2244" s="1365" t="s">
        <v>39</v>
      </c>
      <c r="C2244" s="1365" t="s">
        <v>736</v>
      </c>
      <c r="D2244" s="1365">
        <v>2016</v>
      </c>
      <c r="E2244" s="1366" t="s">
        <v>962</v>
      </c>
      <c r="F2244" s="1365" t="s">
        <v>270</v>
      </c>
      <c r="G2244" s="1366" t="s">
        <v>782</v>
      </c>
      <c r="H2244" s="1367" t="s">
        <v>487</v>
      </c>
      <c r="I2244" s="1365" t="s">
        <v>860</v>
      </c>
      <c r="J2244" s="716" t="s">
        <v>1110</v>
      </c>
      <c r="K2244" s="967">
        <v>0</v>
      </c>
      <c r="L2244" s="967">
        <v>181</v>
      </c>
      <c r="M2244" s="967">
        <v>0</v>
      </c>
      <c r="N2244" s="1368">
        <f t="shared" si="34"/>
        <v>181</v>
      </c>
      <c r="O2244" s="943"/>
    </row>
    <row r="2245" spans="1:15">
      <c r="A2245" s="1365" t="s">
        <v>39</v>
      </c>
      <c r="B2245" s="1365" t="s">
        <v>39</v>
      </c>
      <c r="C2245" s="1365" t="s">
        <v>736</v>
      </c>
      <c r="D2245" s="1365">
        <v>2016</v>
      </c>
      <c r="E2245" s="1366" t="s">
        <v>962</v>
      </c>
      <c r="F2245" s="1365" t="s">
        <v>270</v>
      </c>
      <c r="G2245" s="1366" t="s">
        <v>782</v>
      </c>
      <c r="H2245" s="1367" t="s">
        <v>2535</v>
      </c>
      <c r="I2245" s="1365" t="s">
        <v>860</v>
      </c>
      <c r="J2245" s="716" t="s">
        <v>1110</v>
      </c>
      <c r="K2245" s="967">
        <v>0</v>
      </c>
      <c r="L2245" s="967">
        <v>0</v>
      </c>
      <c r="M2245" s="967">
        <v>1</v>
      </c>
      <c r="N2245" s="1368">
        <f t="shared" si="34"/>
        <v>1</v>
      </c>
      <c r="O2245" s="943"/>
    </row>
    <row r="2246" spans="1:15">
      <c r="A2246" s="1365" t="s">
        <v>39</v>
      </c>
      <c r="B2246" s="1365" t="s">
        <v>39</v>
      </c>
      <c r="C2246" s="1365" t="s">
        <v>736</v>
      </c>
      <c r="D2246" s="1365">
        <v>2016</v>
      </c>
      <c r="E2246" s="1366" t="s">
        <v>962</v>
      </c>
      <c r="F2246" s="1365" t="s">
        <v>270</v>
      </c>
      <c r="G2246" s="1366" t="s">
        <v>782</v>
      </c>
      <c r="H2246" s="1367" t="s">
        <v>2536</v>
      </c>
      <c r="I2246" s="1365" t="s">
        <v>860</v>
      </c>
      <c r="J2246" s="716" t="s">
        <v>1110</v>
      </c>
      <c r="K2246" s="967">
        <v>0</v>
      </c>
      <c r="L2246" s="967">
        <v>0</v>
      </c>
      <c r="M2246" s="967">
        <v>9</v>
      </c>
      <c r="N2246" s="1368">
        <f t="shared" ref="N2246:N2309" si="35">K2246+L2246+M2246</f>
        <v>9</v>
      </c>
      <c r="O2246" s="943"/>
    </row>
    <row r="2247" spans="1:15">
      <c r="A2247" s="1365" t="s">
        <v>39</v>
      </c>
      <c r="B2247" s="1365" t="s">
        <v>39</v>
      </c>
      <c r="C2247" s="1365" t="s">
        <v>736</v>
      </c>
      <c r="D2247" s="1365">
        <v>2016</v>
      </c>
      <c r="E2247" s="1366" t="s">
        <v>962</v>
      </c>
      <c r="F2247" s="1365" t="s">
        <v>270</v>
      </c>
      <c r="G2247" s="1366" t="s">
        <v>782</v>
      </c>
      <c r="H2247" s="1367" t="s">
        <v>2537</v>
      </c>
      <c r="I2247" s="1365" t="s">
        <v>860</v>
      </c>
      <c r="J2247" s="716" t="s">
        <v>1110</v>
      </c>
      <c r="K2247" s="967">
        <v>0</v>
      </c>
      <c r="L2247" s="967">
        <v>767</v>
      </c>
      <c r="M2247" s="967">
        <v>271</v>
      </c>
      <c r="N2247" s="1368">
        <f t="shared" si="35"/>
        <v>1038</v>
      </c>
      <c r="O2247" s="943"/>
    </row>
    <row r="2248" spans="1:15">
      <c r="A2248" s="1365" t="s">
        <v>39</v>
      </c>
      <c r="B2248" s="1365" t="s">
        <v>39</v>
      </c>
      <c r="C2248" s="1365" t="s">
        <v>736</v>
      </c>
      <c r="D2248" s="1365">
        <v>2016</v>
      </c>
      <c r="E2248" s="1366" t="s">
        <v>962</v>
      </c>
      <c r="F2248" s="1365" t="s">
        <v>270</v>
      </c>
      <c r="G2248" s="1366" t="s">
        <v>782</v>
      </c>
      <c r="H2248" s="1367" t="s">
        <v>1166</v>
      </c>
      <c r="I2248" s="1365" t="s">
        <v>2095</v>
      </c>
      <c r="J2248" s="716" t="s">
        <v>1110</v>
      </c>
      <c r="K2248" s="967">
        <v>0</v>
      </c>
      <c r="L2248" s="967">
        <v>2647</v>
      </c>
      <c r="M2248" s="967">
        <v>178</v>
      </c>
      <c r="N2248" s="1368">
        <f t="shared" si="35"/>
        <v>2825</v>
      </c>
      <c r="O2248" s="943"/>
    </row>
    <row r="2249" spans="1:15">
      <c r="A2249" s="1365" t="s">
        <v>39</v>
      </c>
      <c r="B2249" s="1365" t="s">
        <v>39</v>
      </c>
      <c r="C2249" s="1365" t="s">
        <v>736</v>
      </c>
      <c r="D2249" s="1365">
        <v>2016</v>
      </c>
      <c r="E2249" s="1366" t="s">
        <v>962</v>
      </c>
      <c r="F2249" s="1365" t="s">
        <v>270</v>
      </c>
      <c r="G2249" s="1366" t="s">
        <v>782</v>
      </c>
      <c r="H2249" s="1367" t="s">
        <v>2525</v>
      </c>
      <c r="I2249" s="1365" t="s">
        <v>1389</v>
      </c>
      <c r="J2249" s="716" t="s">
        <v>1110</v>
      </c>
      <c r="K2249" s="967">
        <v>0</v>
      </c>
      <c r="L2249" s="967">
        <v>23</v>
      </c>
      <c r="M2249" s="967">
        <v>0</v>
      </c>
      <c r="N2249" s="1368">
        <f t="shared" si="35"/>
        <v>23</v>
      </c>
      <c r="O2249" s="943"/>
    </row>
    <row r="2250" spans="1:15">
      <c r="A2250" s="1365" t="s">
        <v>39</v>
      </c>
      <c r="B2250" s="1365" t="s">
        <v>39</v>
      </c>
      <c r="C2250" s="1365" t="s">
        <v>736</v>
      </c>
      <c r="D2250" s="1365">
        <v>2016</v>
      </c>
      <c r="E2250" s="1366" t="s">
        <v>962</v>
      </c>
      <c r="F2250" s="1365" t="s">
        <v>270</v>
      </c>
      <c r="G2250" s="1366" t="s">
        <v>782</v>
      </c>
      <c r="H2250" s="1367" t="s">
        <v>517</v>
      </c>
      <c r="I2250" s="1365" t="s">
        <v>1389</v>
      </c>
      <c r="J2250" s="716" t="s">
        <v>1110</v>
      </c>
      <c r="K2250" s="967">
        <v>0</v>
      </c>
      <c r="L2250" s="967">
        <v>16467</v>
      </c>
      <c r="M2250" s="967">
        <v>52</v>
      </c>
      <c r="N2250" s="1368">
        <f t="shared" si="35"/>
        <v>16519</v>
      </c>
      <c r="O2250" s="943"/>
    </row>
    <row r="2251" spans="1:15">
      <c r="A2251" s="1365" t="s">
        <v>39</v>
      </c>
      <c r="B2251" s="1365" t="s">
        <v>39</v>
      </c>
      <c r="C2251" s="1365" t="s">
        <v>736</v>
      </c>
      <c r="D2251" s="1365">
        <v>2016</v>
      </c>
      <c r="E2251" s="1366" t="s">
        <v>962</v>
      </c>
      <c r="F2251" s="1365" t="s">
        <v>270</v>
      </c>
      <c r="G2251" s="1366" t="s">
        <v>782</v>
      </c>
      <c r="H2251" s="1367" t="s">
        <v>2538</v>
      </c>
      <c r="I2251" s="1365" t="s">
        <v>860</v>
      </c>
      <c r="J2251" s="716" t="s">
        <v>1110</v>
      </c>
      <c r="K2251" s="967">
        <v>0</v>
      </c>
      <c r="L2251" s="967">
        <v>14</v>
      </c>
      <c r="M2251" s="967">
        <v>0</v>
      </c>
      <c r="N2251" s="1368">
        <f t="shared" si="35"/>
        <v>14</v>
      </c>
      <c r="O2251" s="943"/>
    </row>
    <row r="2252" spans="1:15">
      <c r="A2252" s="1365" t="s">
        <v>39</v>
      </c>
      <c r="B2252" s="1365" t="s">
        <v>39</v>
      </c>
      <c r="C2252" s="1365" t="s">
        <v>736</v>
      </c>
      <c r="D2252" s="1365">
        <v>2016</v>
      </c>
      <c r="E2252" s="1366" t="s">
        <v>962</v>
      </c>
      <c r="F2252" s="1365" t="s">
        <v>270</v>
      </c>
      <c r="G2252" s="1366" t="s">
        <v>782</v>
      </c>
      <c r="H2252" s="1367" t="s">
        <v>2539</v>
      </c>
      <c r="I2252" s="1365" t="s">
        <v>860</v>
      </c>
      <c r="J2252" s="716" t="s">
        <v>1110</v>
      </c>
      <c r="K2252" s="967">
        <v>0</v>
      </c>
      <c r="L2252" s="967">
        <v>0</v>
      </c>
      <c r="M2252" s="967">
        <v>2</v>
      </c>
      <c r="N2252" s="1368">
        <f t="shared" si="35"/>
        <v>2</v>
      </c>
      <c r="O2252" s="943"/>
    </row>
    <row r="2253" spans="1:15">
      <c r="A2253" s="1365" t="s">
        <v>39</v>
      </c>
      <c r="B2253" s="1365" t="s">
        <v>39</v>
      </c>
      <c r="C2253" s="1365" t="s">
        <v>736</v>
      </c>
      <c r="D2253" s="1365">
        <v>2016</v>
      </c>
      <c r="E2253" s="1366" t="s">
        <v>962</v>
      </c>
      <c r="F2253" s="1365" t="s">
        <v>270</v>
      </c>
      <c r="G2253" s="1366" t="s">
        <v>782</v>
      </c>
      <c r="H2253" s="1367" t="s">
        <v>2540</v>
      </c>
      <c r="I2253" s="1365" t="s">
        <v>860</v>
      </c>
      <c r="J2253" s="716" t="s">
        <v>1110</v>
      </c>
      <c r="K2253" s="967">
        <v>0</v>
      </c>
      <c r="L2253" s="967">
        <v>79</v>
      </c>
      <c r="M2253" s="967">
        <v>0</v>
      </c>
      <c r="N2253" s="1368">
        <f t="shared" si="35"/>
        <v>79</v>
      </c>
      <c r="O2253" s="943"/>
    </row>
    <row r="2254" spans="1:15">
      <c r="A2254" s="1365" t="s">
        <v>39</v>
      </c>
      <c r="B2254" s="1365" t="s">
        <v>39</v>
      </c>
      <c r="C2254" s="1365" t="s">
        <v>736</v>
      </c>
      <c r="D2254" s="1365">
        <v>2016</v>
      </c>
      <c r="E2254" s="1366" t="s">
        <v>962</v>
      </c>
      <c r="F2254" s="1365" t="s">
        <v>270</v>
      </c>
      <c r="G2254" s="1366" t="s">
        <v>782</v>
      </c>
      <c r="H2254" s="1367" t="s">
        <v>2516</v>
      </c>
      <c r="I2254" s="1365" t="s">
        <v>1389</v>
      </c>
      <c r="J2254" s="716" t="s">
        <v>1110</v>
      </c>
      <c r="K2254" s="967">
        <v>0</v>
      </c>
      <c r="L2254" s="967">
        <v>46</v>
      </c>
      <c r="M2254" s="967">
        <v>0</v>
      </c>
      <c r="N2254" s="1368">
        <f t="shared" si="35"/>
        <v>46</v>
      </c>
      <c r="O2254" s="943"/>
    </row>
    <row r="2255" spans="1:15">
      <c r="A2255" s="1365" t="s">
        <v>39</v>
      </c>
      <c r="B2255" s="1365" t="s">
        <v>39</v>
      </c>
      <c r="C2255" s="1365" t="s">
        <v>736</v>
      </c>
      <c r="D2255" s="1365">
        <v>2016</v>
      </c>
      <c r="E2255" s="1366" t="s">
        <v>962</v>
      </c>
      <c r="F2255" s="1365" t="s">
        <v>270</v>
      </c>
      <c r="G2255" s="1366" t="s">
        <v>782</v>
      </c>
      <c r="H2255" s="1367" t="s">
        <v>2502</v>
      </c>
      <c r="I2255" s="1365" t="s">
        <v>860</v>
      </c>
      <c r="J2255" s="716" t="s">
        <v>1110</v>
      </c>
      <c r="K2255" s="967">
        <v>0</v>
      </c>
      <c r="L2255" s="967">
        <v>0</v>
      </c>
      <c r="M2255" s="967">
        <v>5</v>
      </c>
      <c r="N2255" s="1368">
        <f t="shared" si="35"/>
        <v>5</v>
      </c>
      <c r="O2255" s="943"/>
    </row>
    <row r="2256" spans="1:15">
      <c r="A2256" s="1365" t="s">
        <v>39</v>
      </c>
      <c r="B2256" s="1365" t="s">
        <v>39</v>
      </c>
      <c r="C2256" s="1365" t="s">
        <v>736</v>
      </c>
      <c r="D2256" s="1365">
        <v>2016</v>
      </c>
      <c r="E2256" s="1366" t="s">
        <v>962</v>
      </c>
      <c r="F2256" s="1365" t="s">
        <v>270</v>
      </c>
      <c r="G2256" s="1366" t="s">
        <v>782</v>
      </c>
      <c r="H2256" s="1367" t="s">
        <v>2541</v>
      </c>
      <c r="I2256" s="1365" t="s">
        <v>860</v>
      </c>
      <c r="J2256" s="716" t="s">
        <v>1110</v>
      </c>
      <c r="K2256" s="967">
        <v>0</v>
      </c>
      <c r="L2256" s="967">
        <v>0</v>
      </c>
      <c r="M2256" s="967">
        <v>2</v>
      </c>
      <c r="N2256" s="1368">
        <f t="shared" si="35"/>
        <v>2</v>
      </c>
      <c r="O2256" s="943"/>
    </row>
    <row r="2257" spans="1:15">
      <c r="A2257" s="1365" t="s">
        <v>39</v>
      </c>
      <c r="B2257" s="1365" t="s">
        <v>39</v>
      </c>
      <c r="C2257" s="1365" t="s">
        <v>736</v>
      </c>
      <c r="D2257" s="1365">
        <v>2016</v>
      </c>
      <c r="E2257" s="1366" t="s">
        <v>962</v>
      </c>
      <c r="F2257" s="1365" t="s">
        <v>270</v>
      </c>
      <c r="G2257" s="1366" t="s">
        <v>782</v>
      </c>
      <c r="H2257" s="1367" t="s">
        <v>2542</v>
      </c>
      <c r="I2257" s="1365" t="s">
        <v>860</v>
      </c>
      <c r="J2257" s="716" t="s">
        <v>1110</v>
      </c>
      <c r="K2257" s="967">
        <v>0</v>
      </c>
      <c r="L2257" s="967">
        <v>0</v>
      </c>
      <c r="M2257" s="967">
        <v>1</v>
      </c>
      <c r="N2257" s="1368">
        <f t="shared" si="35"/>
        <v>1</v>
      </c>
      <c r="O2257" s="943"/>
    </row>
    <row r="2258" spans="1:15">
      <c r="A2258" s="1365" t="s">
        <v>39</v>
      </c>
      <c r="B2258" s="1365" t="s">
        <v>39</v>
      </c>
      <c r="C2258" s="1365" t="s">
        <v>736</v>
      </c>
      <c r="D2258" s="1365">
        <v>2016</v>
      </c>
      <c r="E2258" s="1366" t="s">
        <v>962</v>
      </c>
      <c r="F2258" s="1365" t="s">
        <v>270</v>
      </c>
      <c r="G2258" s="1366" t="s">
        <v>782</v>
      </c>
      <c r="H2258" s="1367" t="s">
        <v>2503</v>
      </c>
      <c r="I2258" s="1365" t="s">
        <v>860</v>
      </c>
      <c r="J2258" s="716" t="s">
        <v>1110</v>
      </c>
      <c r="K2258" s="967">
        <v>0</v>
      </c>
      <c r="L2258" s="967">
        <v>0</v>
      </c>
      <c r="M2258" s="967">
        <v>1</v>
      </c>
      <c r="N2258" s="1368">
        <f t="shared" si="35"/>
        <v>1</v>
      </c>
      <c r="O2258" s="943"/>
    </row>
    <row r="2259" spans="1:15">
      <c r="A2259" s="1365" t="s">
        <v>39</v>
      </c>
      <c r="B2259" s="1365" t="s">
        <v>39</v>
      </c>
      <c r="C2259" s="1365" t="s">
        <v>736</v>
      </c>
      <c r="D2259" s="1365">
        <v>2016</v>
      </c>
      <c r="E2259" s="1366" t="s">
        <v>962</v>
      </c>
      <c r="F2259" s="1365" t="s">
        <v>270</v>
      </c>
      <c r="G2259" s="1366" t="s">
        <v>782</v>
      </c>
      <c r="H2259" s="1367" t="s">
        <v>2543</v>
      </c>
      <c r="I2259" s="1365" t="s">
        <v>860</v>
      </c>
      <c r="J2259" s="716" t="s">
        <v>1110</v>
      </c>
      <c r="K2259" s="967">
        <v>0</v>
      </c>
      <c r="L2259" s="967">
        <v>0</v>
      </c>
      <c r="M2259" s="967">
        <v>1</v>
      </c>
      <c r="N2259" s="1368">
        <f t="shared" si="35"/>
        <v>1</v>
      </c>
      <c r="O2259" s="943"/>
    </row>
    <row r="2260" spans="1:15">
      <c r="A2260" s="1365" t="s">
        <v>39</v>
      </c>
      <c r="B2260" s="1365" t="s">
        <v>39</v>
      </c>
      <c r="C2260" s="1365" t="s">
        <v>736</v>
      </c>
      <c r="D2260" s="1365">
        <v>2016</v>
      </c>
      <c r="E2260" s="1366" t="s">
        <v>962</v>
      </c>
      <c r="F2260" s="1365" t="s">
        <v>270</v>
      </c>
      <c r="G2260" s="1366" t="s">
        <v>782</v>
      </c>
      <c r="H2260" s="1367" t="s">
        <v>2544</v>
      </c>
      <c r="I2260" s="1365" t="s">
        <v>860</v>
      </c>
      <c r="J2260" s="716" t="s">
        <v>1110</v>
      </c>
      <c r="K2260" s="967">
        <v>0</v>
      </c>
      <c r="L2260" s="967">
        <v>0</v>
      </c>
      <c r="M2260" s="967">
        <v>1</v>
      </c>
      <c r="N2260" s="1368">
        <f t="shared" si="35"/>
        <v>1</v>
      </c>
      <c r="O2260" s="943"/>
    </row>
    <row r="2261" spans="1:15">
      <c r="A2261" s="1365" t="s">
        <v>39</v>
      </c>
      <c r="B2261" s="1365" t="s">
        <v>39</v>
      </c>
      <c r="C2261" s="1365" t="s">
        <v>736</v>
      </c>
      <c r="D2261" s="1365">
        <v>2016</v>
      </c>
      <c r="E2261" s="1366" t="s">
        <v>962</v>
      </c>
      <c r="F2261" s="1365" t="s">
        <v>270</v>
      </c>
      <c r="G2261" s="1366" t="s">
        <v>782</v>
      </c>
      <c r="H2261" s="1367" t="s">
        <v>2545</v>
      </c>
      <c r="I2261" s="1365" t="s">
        <v>860</v>
      </c>
      <c r="J2261" s="716" t="s">
        <v>1110</v>
      </c>
      <c r="K2261" s="967">
        <v>0</v>
      </c>
      <c r="L2261" s="967">
        <v>41</v>
      </c>
      <c r="M2261" s="967">
        <v>0</v>
      </c>
      <c r="N2261" s="1368">
        <f t="shared" si="35"/>
        <v>41</v>
      </c>
      <c r="O2261" s="943"/>
    </row>
    <row r="2262" spans="1:15">
      <c r="A2262" s="1365" t="s">
        <v>39</v>
      </c>
      <c r="B2262" s="1365" t="s">
        <v>39</v>
      </c>
      <c r="C2262" s="1365" t="s">
        <v>736</v>
      </c>
      <c r="D2262" s="1365">
        <v>2016</v>
      </c>
      <c r="E2262" s="1366" t="s">
        <v>962</v>
      </c>
      <c r="F2262" s="1365" t="s">
        <v>270</v>
      </c>
      <c r="G2262" s="1366" t="s">
        <v>782</v>
      </c>
      <c r="H2262" s="1367" t="s">
        <v>2546</v>
      </c>
      <c r="I2262" s="1365" t="s">
        <v>860</v>
      </c>
      <c r="J2262" s="716" t="s">
        <v>1110</v>
      </c>
      <c r="K2262" s="967">
        <v>0</v>
      </c>
      <c r="L2262" s="967">
        <v>4</v>
      </c>
      <c r="M2262" s="967">
        <v>0</v>
      </c>
      <c r="N2262" s="1368">
        <f t="shared" si="35"/>
        <v>4</v>
      </c>
      <c r="O2262" s="943"/>
    </row>
    <row r="2263" spans="1:15">
      <c r="A2263" s="1365" t="s">
        <v>39</v>
      </c>
      <c r="B2263" s="1365" t="s">
        <v>39</v>
      </c>
      <c r="C2263" s="1365" t="s">
        <v>736</v>
      </c>
      <c r="D2263" s="1365">
        <v>2016</v>
      </c>
      <c r="E2263" s="1366" t="s">
        <v>962</v>
      </c>
      <c r="F2263" s="1365" t="s">
        <v>270</v>
      </c>
      <c r="G2263" s="1366" t="s">
        <v>782</v>
      </c>
      <c r="H2263" s="1367" t="s">
        <v>603</v>
      </c>
      <c r="I2263" s="1365" t="s">
        <v>1389</v>
      </c>
      <c r="J2263" s="716" t="s">
        <v>1110</v>
      </c>
      <c r="K2263" s="967">
        <v>0</v>
      </c>
      <c r="L2263" s="967">
        <v>0</v>
      </c>
      <c r="M2263" s="967">
        <v>6</v>
      </c>
      <c r="N2263" s="1368">
        <f t="shared" si="35"/>
        <v>6</v>
      </c>
      <c r="O2263" s="943"/>
    </row>
    <row r="2264" spans="1:15">
      <c r="A2264" s="1365" t="s">
        <v>39</v>
      </c>
      <c r="B2264" s="1365" t="s">
        <v>39</v>
      </c>
      <c r="C2264" s="1365" t="s">
        <v>736</v>
      </c>
      <c r="D2264" s="1365">
        <v>2016</v>
      </c>
      <c r="E2264" s="1366" t="s">
        <v>962</v>
      </c>
      <c r="F2264" s="1365" t="s">
        <v>270</v>
      </c>
      <c r="G2264" s="1366" t="s">
        <v>782</v>
      </c>
      <c r="H2264" s="1367" t="s">
        <v>606</v>
      </c>
      <c r="I2264" s="1365" t="s">
        <v>1389</v>
      </c>
      <c r="J2264" s="716" t="s">
        <v>1110</v>
      </c>
      <c r="K2264" s="967">
        <v>0</v>
      </c>
      <c r="L2264" s="967">
        <v>0</v>
      </c>
      <c r="M2264" s="967">
        <v>9</v>
      </c>
      <c r="N2264" s="1368">
        <f t="shared" si="35"/>
        <v>9</v>
      </c>
      <c r="O2264" s="943"/>
    </row>
    <row r="2265" spans="1:15">
      <c r="A2265" s="1365" t="s">
        <v>39</v>
      </c>
      <c r="B2265" s="1365" t="s">
        <v>39</v>
      </c>
      <c r="C2265" s="1365" t="s">
        <v>736</v>
      </c>
      <c r="D2265" s="1365">
        <v>2016</v>
      </c>
      <c r="E2265" s="1366" t="s">
        <v>962</v>
      </c>
      <c r="F2265" s="1365" t="s">
        <v>270</v>
      </c>
      <c r="G2265" s="1366" t="s">
        <v>782</v>
      </c>
      <c r="H2265" s="1367" t="s">
        <v>617</v>
      </c>
      <c r="I2265" s="1365" t="s">
        <v>1389</v>
      </c>
      <c r="J2265" s="716" t="s">
        <v>1110</v>
      </c>
      <c r="K2265" s="967">
        <v>0</v>
      </c>
      <c r="L2265" s="967">
        <v>2</v>
      </c>
      <c r="M2265" s="967">
        <v>0</v>
      </c>
      <c r="N2265" s="1368">
        <f t="shared" si="35"/>
        <v>2</v>
      </c>
      <c r="O2265" s="943"/>
    </row>
    <row r="2266" spans="1:15">
      <c r="A2266" s="1365" t="s">
        <v>39</v>
      </c>
      <c r="B2266" s="1365" t="s">
        <v>39</v>
      </c>
      <c r="C2266" s="1365" t="s">
        <v>736</v>
      </c>
      <c r="D2266" s="1365">
        <v>2016</v>
      </c>
      <c r="E2266" s="1366" t="s">
        <v>962</v>
      </c>
      <c r="F2266" s="1365" t="s">
        <v>270</v>
      </c>
      <c r="G2266" s="1366" t="s">
        <v>782</v>
      </c>
      <c r="H2266" s="1367" t="s">
        <v>616</v>
      </c>
      <c r="I2266" s="1365" t="s">
        <v>1389</v>
      </c>
      <c r="J2266" s="716" t="s">
        <v>1110</v>
      </c>
      <c r="K2266" s="967">
        <v>0</v>
      </c>
      <c r="L2266" s="967">
        <v>23525</v>
      </c>
      <c r="M2266" s="967">
        <v>0</v>
      </c>
      <c r="N2266" s="1368">
        <f t="shared" si="35"/>
        <v>23525</v>
      </c>
      <c r="O2266" s="943"/>
    </row>
    <row r="2267" spans="1:15">
      <c r="A2267" s="1365" t="s">
        <v>39</v>
      </c>
      <c r="B2267" s="1365" t="s">
        <v>39</v>
      </c>
      <c r="C2267" s="1365" t="s">
        <v>736</v>
      </c>
      <c r="D2267" s="1365">
        <v>2016</v>
      </c>
      <c r="E2267" s="1366" t="s">
        <v>962</v>
      </c>
      <c r="F2267" s="1365" t="s">
        <v>270</v>
      </c>
      <c r="G2267" s="1366" t="s">
        <v>782</v>
      </c>
      <c r="H2267" s="1367" t="s">
        <v>618</v>
      </c>
      <c r="I2267" s="1365" t="s">
        <v>1389</v>
      </c>
      <c r="J2267" s="716" t="s">
        <v>1110</v>
      </c>
      <c r="K2267" s="967">
        <v>0</v>
      </c>
      <c r="L2267" s="967">
        <v>11248</v>
      </c>
      <c r="M2267" s="967">
        <v>0</v>
      </c>
      <c r="N2267" s="1368">
        <f t="shared" si="35"/>
        <v>11248</v>
      </c>
      <c r="O2267" s="943"/>
    </row>
    <row r="2268" spans="1:15">
      <c r="A2268" s="1365" t="s">
        <v>39</v>
      </c>
      <c r="B2268" s="1365" t="s">
        <v>39</v>
      </c>
      <c r="C2268" s="1365" t="s">
        <v>736</v>
      </c>
      <c r="D2268" s="1365">
        <v>2016</v>
      </c>
      <c r="E2268" s="1366" t="s">
        <v>962</v>
      </c>
      <c r="F2268" s="1365" t="s">
        <v>270</v>
      </c>
      <c r="G2268" s="1366" t="s">
        <v>782</v>
      </c>
      <c r="H2268" s="1367" t="s">
        <v>2547</v>
      </c>
      <c r="I2268" s="1365" t="s">
        <v>860</v>
      </c>
      <c r="J2268" s="716" t="s">
        <v>1110</v>
      </c>
      <c r="K2268" s="967">
        <v>0</v>
      </c>
      <c r="L2268" s="967">
        <v>0</v>
      </c>
      <c r="M2268" s="967">
        <v>1</v>
      </c>
      <c r="N2268" s="1368">
        <f t="shared" si="35"/>
        <v>1</v>
      </c>
      <c r="O2268" s="943"/>
    </row>
    <row r="2269" spans="1:15">
      <c r="A2269" s="1365" t="s">
        <v>39</v>
      </c>
      <c r="B2269" s="1365" t="s">
        <v>39</v>
      </c>
      <c r="C2269" s="1365" t="s">
        <v>736</v>
      </c>
      <c r="D2269" s="1365">
        <v>2016</v>
      </c>
      <c r="E2269" s="1366" t="s">
        <v>962</v>
      </c>
      <c r="F2269" s="1365" t="s">
        <v>405</v>
      </c>
      <c r="G2269" s="1366" t="s">
        <v>1111</v>
      </c>
      <c r="H2269" s="1367" t="s">
        <v>2512</v>
      </c>
      <c r="I2269" s="1365" t="s">
        <v>860</v>
      </c>
      <c r="J2269" s="716" t="s">
        <v>1096</v>
      </c>
      <c r="K2269" s="967">
        <v>0</v>
      </c>
      <c r="L2269" s="967">
        <v>14</v>
      </c>
      <c r="M2269" s="967">
        <v>0</v>
      </c>
      <c r="N2269" s="1368">
        <f t="shared" si="35"/>
        <v>14</v>
      </c>
      <c r="O2269" s="943"/>
    </row>
    <row r="2270" spans="1:15">
      <c r="A2270" s="1365" t="s">
        <v>39</v>
      </c>
      <c r="B2270" s="1365" t="s">
        <v>39</v>
      </c>
      <c r="C2270" s="1365" t="s">
        <v>736</v>
      </c>
      <c r="D2270" s="1365">
        <v>2016</v>
      </c>
      <c r="E2270" s="1366" t="s">
        <v>962</v>
      </c>
      <c r="F2270" s="1365" t="s">
        <v>405</v>
      </c>
      <c r="G2270" s="1366" t="s">
        <v>1111</v>
      </c>
      <c r="H2270" s="1367" t="s">
        <v>487</v>
      </c>
      <c r="I2270" s="1365" t="s">
        <v>860</v>
      </c>
      <c r="J2270" s="716" t="s">
        <v>1096</v>
      </c>
      <c r="K2270" s="967">
        <v>0</v>
      </c>
      <c r="L2270" s="967">
        <v>50</v>
      </c>
      <c r="M2270" s="967">
        <v>0</v>
      </c>
      <c r="N2270" s="1368">
        <f t="shared" si="35"/>
        <v>50</v>
      </c>
      <c r="O2270" s="943"/>
    </row>
    <row r="2271" spans="1:15">
      <c r="A2271" s="1365" t="s">
        <v>39</v>
      </c>
      <c r="B2271" s="1365" t="s">
        <v>39</v>
      </c>
      <c r="C2271" s="1365" t="s">
        <v>736</v>
      </c>
      <c r="D2271" s="1365">
        <v>2016</v>
      </c>
      <c r="E2271" s="1366" t="s">
        <v>962</v>
      </c>
      <c r="F2271" s="1365" t="s">
        <v>405</v>
      </c>
      <c r="G2271" s="1366" t="s">
        <v>1111</v>
      </c>
      <c r="H2271" s="1367" t="s">
        <v>2513</v>
      </c>
      <c r="I2271" s="1365" t="s">
        <v>1389</v>
      </c>
      <c r="J2271" s="716" t="s">
        <v>1096</v>
      </c>
      <c r="K2271" s="967">
        <v>0</v>
      </c>
      <c r="L2271" s="967">
        <v>1</v>
      </c>
      <c r="M2271" s="967">
        <v>0</v>
      </c>
      <c r="N2271" s="1368">
        <f t="shared" si="35"/>
        <v>1</v>
      </c>
      <c r="O2271" s="943"/>
    </row>
    <row r="2272" spans="1:15">
      <c r="A2272" s="1365" t="s">
        <v>39</v>
      </c>
      <c r="B2272" s="1365" t="s">
        <v>39</v>
      </c>
      <c r="C2272" s="1365" t="s">
        <v>736</v>
      </c>
      <c r="D2272" s="1365">
        <v>2016</v>
      </c>
      <c r="E2272" s="1366" t="s">
        <v>962</v>
      </c>
      <c r="F2272" s="1365" t="s">
        <v>405</v>
      </c>
      <c r="G2272" s="1366" t="s">
        <v>1111</v>
      </c>
      <c r="H2272" s="1367" t="s">
        <v>516</v>
      </c>
      <c r="I2272" s="1365" t="s">
        <v>1389</v>
      </c>
      <c r="J2272" s="716" t="s">
        <v>1096</v>
      </c>
      <c r="K2272" s="967">
        <v>0</v>
      </c>
      <c r="L2272" s="967">
        <v>42</v>
      </c>
      <c r="M2272" s="967">
        <v>0</v>
      </c>
      <c r="N2272" s="1368">
        <f t="shared" si="35"/>
        <v>42</v>
      </c>
      <c r="O2272" s="943"/>
    </row>
    <row r="2273" spans="1:15">
      <c r="A2273" s="1365" t="s">
        <v>39</v>
      </c>
      <c r="B2273" s="1365" t="s">
        <v>39</v>
      </c>
      <c r="C2273" s="1365" t="s">
        <v>736</v>
      </c>
      <c r="D2273" s="1365">
        <v>2016</v>
      </c>
      <c r="E2273" s="1366" t="s">
        <v>962</v>
      </c>
      <c r="F2273" s="1365" t="s">
        <v>405</v>
      </c>
      <c r="G2273" s="1366" t="s">
        <v>1111</v>
      </c>
      <c r="H2273" s="1367" t="s">
        <v>2515</v>
      </c>
      <c r="I2273" s="1365" t="s">
        <v>860</v>
      </c>
      <c r="J2273" s="716" t="s">
        <v>1096</v>
      </c>
      <c r="K2273" s="967">
        <v>0</v>
      </c>
      <c r="L2273" s="967">
        <v>105</v>
      </c>
      <c r="M2273" s="967">
        <v>0</v>
      </c>
      <c r="N2273" s="1368">
        <f t="shared" si="35"/>
        <v>105</v>
      </c>
      <c r="O2273" s="943"/>
    </row>
    <row r="2274" spans="1:15">
      <c r="A2274" s="1365" t="s">
        <v>39</v>
      </c>
      <c r="B2274" s="1365" t="s">
        <v>39</v>
      </c>
      <c r="C2274" s="1365" t="s">
        <v>736</v>
      </c>
      <c r="D2274" s="1365">
        <v>2016</v>
      </c>
      <c r="E2274" s="1366" t="s">
        <v>962</v>
      </c>
      <c r="F2274" s="1365" t="s">
        <v>405</v>
      </c>
      <c r="G2274" s="1366" t="s">
        <v>1111</v>
      </c>
      <c r="H2274" s="1367" t="s">
        <v>2548</v>
      </c>
      <c r="I2274" s="1365" t="s">
        <v>1389</v>
      </c>
      <c r="J2274" s="716" t="s">
        <v>1096</v>
      </c>
      <c r="K2274" s="967">
        <v>0</v>
      </c>
      <c r="L2274" s="967">
        <v>1</v>
      </c>
      <c r="M2274" s="967">
        <v>0</v>
      </c>
      <c r="N2274" s="1368">
        <f t="shared" si="35"/>
        <v>1</v>
      </c>
      <c r="O2274" s="943"/>
    </row>
    <row r="2275" spans="1:15">
      <c r="A2275" s="1365" t="s">
        <v>39</v>
      </c>
      <c r="B2275" s="1365" t="s">
        <v>39</v>
      </c>
      <c r="C2275" s="1365" t="s">
        <v>736</v>
      </c>
      <c r="D2275" s="1365">
        <v>2016</v>
      </c>
      <c r="E2275" s="1366" t="s">
        <v>962</v>
      </c>
      <c r="F2275" s="1365" t="s">
        <v>405</v>
      </c>
      <c r="G2275" s="1366" t="s">
        <v>1111</v>
      </c>
      <c r="H2275" s="1367" t="s">
        <v>2516</v>
      </c>
      <c r="I2275" s="1365" t="s">
        <v>1389</v>
      </c>
      <c r="J2275" s="716" t="s">
        <v>1096</v>
      </c>
      <c r="K2275" s="967">
        <v>0</v>
      </c>
      <c r="L2275" s="967">
        <v>4</v>
      </c>
      <c r="M2275" s="967">
        <v>0</v>
      </c>
      <c r="N2275" s="1368">
        <f t="shared" si="35"/>
        <v>4</v>
      </c>
      <c r="O2275" s="943"/>
    </row>
    <row r="2276" spans="1:15">
      <c r="A2276" s="1365" t="s">
        <v>39</v>
      </c>
      <c r="B2276" s="1365" t="s">
        <v>39</v>
      </c>
      <c r="C2276" s="1365" t="s">
        <v>736</v>
      </c>
      <c r="D2276" s="1365">
        <v>2016</v>
      </c>
      <c r="E2276" s="1366" t="s">
        <v>962</v>
      </c>
      <c r="F2276" s="1365" t="s">
        <v>405</v>
      </c>
      <c r="G2276" s="1366" t="s">
        <v>1111</v>
      </c>
      <c r="H2276" s="1367" t="s">
        <v>564</v>
      </c>
      <c r="I2276" s="1365" t="s">
        <v>1389</v>
      </c>
      <c r="J2276" s="716" t="s">
        <v>1096</v>
      </c>
      <c r="K2276" s="967">
        <v>0</v>
      </c>
      <c r="L2276" s="967">
        <v>333</v>
      </c>
      <c r="M2276" s="967">
        <v>0</v>
      </c>
      <c r="N2276" s="1368">
        <f t="shared" si="35"/>
        <v>333</v>
      </c>
      <c r="O2276" s="943"/>
    </row>
    <row r="2277" spans="1:15">
      <c r="A2277" s="1365" t="s">
        <v>39</v>
      </c>
      <c r="B2277" s="1365" t="s">
        <v>39</v>
      </c>
      <c r="C2277" s="1365" t="s">
        <v>736</v>
      </c>
      <c r="D2277" s="1365">
        <v>2016</v>
      </c>
      <c r="E2277" s="1366" t="s">
        <v>962</v>
      </c>
      <c r="F2277" s="1365" t="s">
        <v>405</v>
      </c>
      <c r="G2277" s="1366" t="s">
        <v>1111</v>
      </c>
      <c r="H2277" s="1367" t="s">
        <v>2518</v>
      </c>
      <c r="I2277" s="1365" t="s">
        <v>1389</v>
      </c>
      <c r="J2277" s="716" t="s">
        <v>1096</v>
      </c>
      <c r="K2277" s="967">
        <v>0</v>
      </c>
      <c r="L2277" s="967">
        <v>5</v>
      </c>
      <c r="M2277" s="967">
        <v>0</v>
      </c>
      <c r="N2277" s="1368">
        <f t="shared" si="35"/>
        <v>5</v>
      </c>
      <c r="O2277" s="943"/>
    </row>
    <row r="2278" spans="1:15">
      <c r="A2278" s="1365" t="s">
        <v>39</v>
      </c>
      <c r="B2278" s="1365" t="s">
        <v>39</v>
      </c>
      <c r="C2278" s="1365" t="s">
        <v>736</v>
      </c>
      <c r="D2278" s="1365">
        <v>2016</v>
      </c>
      <c r="E2278" s="1366" t="s">
        <v>962</v>
      </c>
      <c r="F2278" s="1365" t="s">
        <v>405</v>
      </c>
      <c r="G2278" s="1366" t="s">
        <v>1111</v>
      </c>
      <c r="H2278" s="1367" t="s">
        <v>2519</v>
      </c>
      <c r="I2278" s="1365" t="s">
        <v>1389</v>
      </c>
      <c r="J2278" s="716" t="s">
        <v>1096</v>
      </c>
      <c r="K2278" s="967">
        <v>0</v>
      </c>
      <c r="L2278" s="967">
        <v>5</v>
      </c>
      <c r="M2278" s="967">
        <v>0</v>
      </c>
      <c r="N2278" s="1368">
        <f t="shared" si="35"/>
        <v>5</v>
      </c>
      <c r="O2278" s="943"/>
    </row>
    <row r="2279" spans="1:15">
      <c r="A2279" s="1365" t="s">
        <v>39</v>
      </c>
      <c r="B2279" s="1365" t="s">
        <v>39</v>
      </c>
      <c r="C2279" s="1365" t="s">
        <v>736</v>
      </c>
      <c r="D2279" s="1365">
        <v>2016</v>
      </c>
      <c r="E2279" s="1366" t="s">
        <v>962</v>
      </c>
      <c r="F2279" s="1365" t="s">
        <v>405</v>
      </c>
      <c r="G2279" s="1366" t="s">
        <v>1111</v>
      </c>
      <c r="H2279" s="1367" t="s">
        <v>617</v>
      </c>
      <c r="I2279" s="1365" t="s">
        <v>1389</v>
      </c>
      <c r="J2279" s="716" t="s">
        <v>1096</v>
      </c>
      <c r="K2279" s="967">
        <v>0</v>
      </c>
      <c r="L2279" s="967">
        <v>14</v>
      </c>
      <c r="M2279" s="967">
        <v>0</v>
      </c>
      <c r="N2279" s="1368">
        <f t="shared" si="35"/>
        <v>14</v>
      </c>
      <c r="O2279" s="943"/>
    </row>
    <row r="2280" spans="1:15">
      <c r="A2280" s="1365" t="s">
        <v>39</v>
      </c>
      <c r="B2280" s="1365" t="s">
        <v>39</v>
      </c>
      <c r="C2280" s="1365" t="s">
        <v>736</v>
      </c>
      <c r="D2280" s="1365">
        <v>2016</v>
      </c>
      <c r="E2280" s="1366" t="s">
        <v>962</v>
      </c>
      <c r="F2280" s="1365" t="s">
        <v>405</v>
      </c>
      <c r="G2280" s="1366" t="s">
        <v>1111</v>
      </c>
      <c r="H2280" s="1367" t="s">
        <v>616</v>
      </c>
      <c r="I2280" s="1365" t="s">
        <v>1389</v>
      </c>
      <c r="J2280" s="716" t="s">
        <v>1096</v>
      </c>
      <c r="K2280" s="967">
        <v>0</v>
      </c>
      <c r="L2280" s="967">
        <v>34</v>
      </c>
      <c r="M2280" s="967">
        <v>0</v>
      </c>
      <c r="N2280" s="1368">
        <f t="shared" si="35"/>
        <v>34</v>
      </c>
      <c r="O2280" s="943"/>
    </row>
    <row r="2281" spans="1:15">
      <c r="A2281" s="1365" t="s">
        <v>39</v>
      </c>
      <c r="B2281" s="1365" t="s">
        <v>39</v>
      </c>
      <c r="C2281" s="1365" t="s">
        <v>736</v>
      </c>
      <c r="D2281" s="1365">
        <v>2016</v>
      </c>
      <c r="E2281" s="1366" t="s">
        <v>962</v>
      </c>
      <c r="F2281" s="1365" t="s">
        <v>405</v>
      </c>
      <c r="G2281" s="1366" t="s">
        <v>1111</v>
      </c>
      <c r="H2281" s="1367" t="s">
        <v>618</v>
      </c>
      <c r="I2281" s="1365" t="s">
        <v>1389</v>
      </c>
      <c r="J2281" s="716" t="s">
        <v>1096</v>
      </c>
      <c r="K2281" s="967">
        <v>0</v>
      </c>
      <c r="L2281" s="967">
        <v>33</v>
      </c>
      <c r="M2281" s="967">
        <v>0</v>
      </c>
      <c r="N2281" s="1368">
        <f t="shared" si="35"/>
        <v>33</v>
      </c>
      <c r="O2281" s="943"/>
    </row>
    <row r="2282" spans="1:15">
      <c r="A2282" s="1365" t="s">
        <v>39</v>
      </c>
      <c r="B2282" s="1365" t="s">
        <v>39</v>
      </c>
      <c r="C2282" s="1365" t="s">
        <v>736</v>
      </c>
      <c r="D2282" s="1365">
        <v>2016</v>
      </c>
      <c r="E2282" s="1366" t="s">
        <v>962</v>
      </c>
      <c r="F2282" s="1365" t="s">
        <v>405</v>
      </c>
      <c r="G2282" s="1366" t="s">
        <v>1111</v>
      </c>
      <c r="H2282" s="1367" t="s">
        <v>627</v>
      </c>
      <c r="I2282" s="1365" t="s">
        <v>1389</v>
      </c>
      <c r="J2282" s="716" t="s">
        <v>1096</v>
      </c>
      <c r="K2282" s="967">
        <v>0</v>
      </c>
      <c r="L2282" s="967">
        <v>450</v>
      </c>
      <c r="M2282" s="967">
        <v>0</v>
      </c>
      <c r="N2282" s="1368">
        <f t="shared" si="35"/>
        <v>450</v>
      </c>
      <c r="O2282" s="943"/>
    </row>
    <row r="2283" spans="1:15">
      <c r="A2283" s="1365" t="s">
        <v>39</v>
      </c>
      <c r="B2283" s="1365" t="s">
        <v>39</v>
      </c>
      <c r="C2283" s="1365" t="s">
        <v>736</v>
      </c>
      <c r="D2283" s="1365">
        <v>2016</v>
      </c>
      <c r="E2283" s="1366" t="s">
        <v>962</v>
      </c>
      <c r="F2283" s="1365" t="s">
        <v>405</v>
      </c>
      <c r="G2283" s="1366" t="s">
        <v>784</v>
      </c>
      <c r="H2283" s="1367" t="s">
        <v>2549</v>
      </c>
      <c r="I2283" s="1365" t="s">
        <v>860</v>
      </c>
      <c r="J2283" s="716" t="s">
        <v>1110</v>
      </c>
      <c r="K2283" s="967">
        <v>0</v>
      </c>
      <c r="L2283" s="967">
        <v>1</v>
      </c>
      <c r="M2283" s="967">
        <v>1</v>
      </c>
      <c r="N2283" s="1368">
        <f t="shared" si="35"/>
        <v>2</v>
      </c>
      <c r="O2283" s="943"/>
    </row>
    <row r="2284" spans="1:15">
      <c r="A2284" s="1365" t="s">
        <v>39</v>
      </c>
      <c r="B2284" s="1365" t="s">
        <v>39</v>
      </c>
      <c r="C2284" s="1365" t="s">
        <v>736</v>
      </c>
      <c r="D2284" s="1365">
        <v>2016</v>
      </c>
      <c r="E2284" s="1366" t="s">
        <v>962</v>
      </c>
      <c r="F2284" s="1365" t="s">
        <v>405</v>
      </c>
      <c r="G2284" s="1366" t="s">
        <v>784</v>
      </c>
      <c r="H2284" s="1367" t="s">
        <v>2550</v>
      </c>
      <c r="I2284" s="1365" t="s">
        <v>860</v>
      </c>
      <c r="J2284" s="716" t="s">
        <v>1110</v>
      </c>
      <c r="K2284" s="967">
        <v>0</v>
      </c>
      <c r="L2284" s="967">
        <v>0</v>
      </c>
      <c r="M2284" s="967">
        <v>2</v>
      </c>
      <c r="N2284" s="1368">
        <f t="shared" si="35"/>
        <v>2</v>
      </c>
      <c r="O2284" s="943"/>
    </row>
    <row r="2285" spans="1:15">
      <c r="A2285" s="1365" t="s">
        <v>39</v>
      </c>
      <c r="B2285" s="1365" t="s">
        <v>39</v>
      </c>
      <c r="C2285" s="1365" t="s">
        <v>736</v>
      </c>
      <c r="D2285" s="1365">
        <v>2016</v>
      </c>
      <c r="E2285" s="1366" t="s">
        <v>962</v>
      </c>
      <c r="F2285" s="1365" t="s">
        <v>405</v>
      </c>
      <c r="G2285" s="1366" t="s">
        <v>784</v>
      </c>
      <c r="H2285" s="1367" t="s">
        <v>2512</v>
      </c>
      <c r="I2285" s="1365" t="s">
        <v>860</v>
      </c>
      <c r="J2285" s="716" t="s">
        <v>1110</v>
      </c>
      <c r="K2285" s="967">
        <v>0</v>
      </c>
      <c r="L2285" s="967">
        <v>693</v>
      </c>
      <c r="M2285" s="967">
        <v>154</v>
      </c>
      <c r="N2285" s="1368">
        <f t="shared" si="35"/>
        <v>847</v>
      </c>
      <c r="O2285" s="943"/>
    </row>
    <row r="2286" spans="1:15">
      <c r="A2286" s="1365" t="s">
        <v>39</v>
      </c>
      <c r="B2286" s="1365" t="s">
        <v>39</v>
      </c>
      <c r="C2286" s="1365" t="s">
        <v>736</v>
      </c>
      <c r="D2286" s="1365">
        <v>2016</v>
      </c>
      <c r="E2286" s="1366" t="s">
        <v>962</v>
      </c>
      <c r="F2286" s="1365" t="s">
        <v>405</v>
      </c>
      <c r="G2286" s="1366" t="s">
        <v>784</v>
      </c>
      <c r="H2286" s="1367" t="s">
        <v>2528</v>
      </c>
      <c r="I2286" s="1365" t="s">
        <v>860</v>
      </c>
      <c r="J2286" s="716" t="s">
        <v>1110</v>
      </c>
      <c r="K2286" s="967">
        <v>0</v>
      </c>
      <c r="L2286" s="967">
        <v>83</v>
      </c>
      <c r="M2286" s="967">
        <v>288</v>
      </c>
      <c r="N2286" s="1368">
        <f t="shared" si="35"/>
        <v>371</v>
      </c>
      <c r="O2286" s="943"/>
    </row>
    <row r="2287" spans="1:15">
      <c r="A2287" s="1365" t="s">
        <v>39</v>
      </c>
      <c r="B2287" s="1365" t="s">
        <v>39</v>
      </c>
      <c r="C2287" s="1365" t="s">
        <v>736</v>
      </c>
      <c r="D2287" s="1365">
        <v>2016</v>
      </c>
      <c r="E2287" s="1366" t="s">
        <v>962</v>
      </c>
      <c r="F2287" s="1365" t="s">
        <v>405</v>
      </c>
      <c r="G2287" s="1366" t="s">
        <v>784</v>
      </c>
      <c r="H2287" s="1367" t="s">
        <v>2196</v>
      </c>
      <c r="I2287" s="1365" t="s">
        <v>860</v>
      </c>
      <c r="J2287" s="716" t="s">
        <v>1110</v>
      </c>
      <c r="K2287" s="967">
        <v>0</v>
      </c>
      <c r="L2287" s="967">
        <v>1</v>
      </c>
      <c r="M2287" s="967">
        <v>19</v>
      </c>
      <c r="N2287" s="1368">
        <f t="shared" si="35"/>
        <v>20</v>
      </c>
      <c r="O2287" s="943"/>
    </row>
    <row r="2288" spans="1:15">
      <c r="A2288" s="1365" t="s">
        <v>39</v>
      </c>
      <c r="B2288" s="1365" t="s">
        <v>39</v>
      </c>
      <c r="C2288" s="1365" t="s">
        <v>736</v>
      </c>
      <c r="D2288" s="1365">
        <v>2016</v>
      </c>
      <c r="E2288" s="1366" t="s">
        <v>962</v>
      </c>
      <c r="F2288" s="1365" t="s">
        <v>405</v>
      </c>
      <c r="G2288" s="1366" t="s">
        <v>784</v>
      </c>
      <c r="H2288" s="1367" t="s">
        <v>471</v>
      </c>
      <c r="I2288" s="1365" t="s">
        <v>2095</v>
      </c>
      <c r="J2288" s="716" t="s">
        <v>1110</v>
      </c>
      <c r="K2288" s="967">
        <v>0</v>
      </c>
      <c r="L2288" s="967">
        <v>0</v>
      </c>
      <c r="M2288" s="967">
        <v>1301</v>
      </c>
      <c r="N2288" s="1368">
        <f t="shared" si="35"/>
        <v>1301</v>
      </c>
      <c r="O2288" s="943"/>
    </row>
    <row r="2289" spans="1:15">
      <c r="A2289" s="1365" t="s">
        <v>39</v>
      </c>
      <c r="B2289" s="1365" t="s">
        <v>39</v>
      </c>
      <c r="C2289" s="1365" t="s">
        <v>736</v>
      </c>
      <c r="D2289" s="1365">
        <v>2016</v>
      </c>
      <c r="E2289" s="1366" t="s">
        <v>962</v>
      </c>
      <c r="F2289" s="1365" t="s">
        <v>405</v>
      </c>
      <c r="G2289" s="1366" t="s">
        <v>784</v>
      </c>
      <c r="H2289" s="1367" t="s">
        <v>2524</v>
      </c>
      <c r="I2289" s="1365" t="s">
        <v>860</v>
      </c>
      <c r="J2289" s="716" t="s">
        <v>1110</v>
      </c>
      <c r="K2289" s="967">
        <v>0</v>
      </c>
      <c r="L2289" s="967">
        <v>0</v>
      </c>
      <c r="M2289" s="967">
        <v>941</v>
      </c>
      <c r="N2289" s="1368">
        <f t="shared" si="35"/>
        <v>941</v>
      </c>
      <c r="O2289" s="943"/>
    </row>
    <row r="2290" spans="1:15">
      <c r="A2290" s="1365" t="s">
        <v>39</v>
      </c>
      <c r="B2290" s="1365" t="s">
        <v>39</v>
      </c>
      <c r="C2290" s="1365" t="s">
        <v>736</v>
      </c>
      <c r="D2290" s="1365">
        <v>2016</v>
      </c>
      <c r="E2290" s="1366" t="s">
        <v>962</v>
      </c>
      <c r="F2290" s="1365" t="s">
        <v>405</v>
      </c>
      <c r="G2290" s="1366" t="s">
        <v>784</v>
      </c>
      <c r="H2290" s="1367" t="s">
        <v>2551</v>
      </c>
      <c r="I2290" s="1365" t="s">
        <v>860</v>
      </c>
      <c r="J2290" s="716" t="s">
        <v>1110</v>
      </c>
      <c r="K2290" s="967">
        <v>0</v>
      </c>
      <c r="L2290" s="967">
        <v>824</v>
      </c>
      <c r="M2290" s="967">
        <v>0</v>
      </c>
      <c r="N2290" s="1368">
        <f t="shared" si="35"/>
        <v>824</v>
      </c>
      <c r="O2290" s="943"/>
    </row>
    <row r="2291" spans="1:15">
      <c r="A2291" s="1365" t="s">
        <v>39</v>
      </c>
      <c r="B2291" s="1365" t="s">
        <v>39</v>
      </c>
      <c r="C2291" s="1365" t="s">
        <v>736</v>
      </c>
      <c r="D2291" s="1365">
        <v>2016</v>
      </c>
      <c r="E2291" s="1366" t="s">
        <v>962</v>
      </c>
      <c r="F2291" s="1365" t="s">
        <v>405</v>
      </c>
      <c r="G2291" s="1366" t="s">
        <v>784</v>
      </c>
      <c r="H2291" s="1367" t="s">
        <v>2530</v>
      </c>
      <c r="I2291" s="1365" t="s">
        <v>860</v>
      </c>
      <c r="J2291" s="716" t="s">
        <v>1110</v>
      </c>
      <c r="K2291" s="967">
        <v>0</v>
      </c>
      <c r="L2291" s="967">
        <v>44</v>
      </c>
      <c r="M2291" s="967">
        <v>1758</v>
      </c>
      <c r="N2291" s="1368">
        <f t="shared" si="35"/>
        <v>1802</v>
      </c>
      <c r="O2291" s="943"/>
    </row>
    <row r="2292" spans="1:15">
      <c r="A2292" s="1365" t="s">
        <v>39</v>
      </c>
      <c r="B2292" s="1365" t="s">
        <v>39</v>
      </c>
      <c r="C2292" s="1365" t="s">
        <v>736</v>
      </c>
      <c r="D2292" s="1365">
        <v>2016</v>
      </c>
      <c r="E2292" s="1366" t="s">
        <v>962</v>
      </c>
      <c r="F2292" s="1365" t="s">
        <v>405</v>
      </c>
      <c r="G2292" s="1366" t="s">
        <v>784</v>
      </c>
      <c r="H2292" s="1367" t="s">
        <v>2552</v>
      </c>
      <c r="I2292" s="1365" t="s">
        <v>860</v>
      </c>
      <c r="J2292" s="716" t="s">
        <v>1110</v>
      </c>
      <c r="K2292" s="967">
        <v>0</v>
      </c>
      <c r="L2292" s="967">
        <v>1</v>
      </c>
      <c r="M2292" s="967">
        <v>13</v>
      </c>
      <c r="N2292" s="1368">
        <f t="shared" si="35"/>
        <v>14</v>
      </c>
      <c r="O2292" s="943"/>
    </row>
    <row r="2293" spans="1:15">
      <c r="A2293" s="1365" t="s">
        <v>39</v>
      </c>
      <c r="B2293" s="1365" t="s">
        <v>39</v>
      </c>
      <c r="C2293" s="1365" t="s">
        <v>736</v>
      </c>
      <c r="D2293" s="1365">
        <v>2016</v>
      </c>
      <c r="E2293" s="1366" t="s">
        <v>962</v>
      </c>
      <c r="F2293" s="1365" t="s">
        <v>405</v>
      </c>
      <c r="G2293" s="1366" t="s">
        <v>784</v>
      </c>
      <c r="H2293" s="1367" t="s">
        <v>2553</v>
      </c>
      <c r="I2293" s="1365" t="s">
        <v>860</v>
      </c>
      <c r="J2293" s="716" t="s">
        <v>1110</v>
      </c>
      <c r="K2293" s="967">
        <v>0</v>
      </c>
      <c r="L2293" s="967">
        <v>2</v>
      </c>
      <c r="M2293" s="967">
        <v>2</v>
      </c>
      <c r="N2293" s="1368">
        <f t="shared" si="35"/>
        <v>4</v>
      </c>
      <c r="O2293" s="943"/>
    </row>
    <row r="2294" spans="1:15">
      <c r="A2294" s="1365" t="s">
        <v>39</v>
      </c>
      <c r="B2294" s="1365" t="s">
        <v>39</v>
      </c>
      <c r="C2294" s="1365" t="s">
        <v>736</v>
      </c>
      <c r="D2294" s="1365">
        <v>2016</v>
      </c>
      <c r="E2294" s="1366" t="s">
        <v>962</v>
      </c>
      <c r="F2294" s="1365" t="s">
        <v>405</v>
      </c>
      <c r="G2294" s="1366" t="s">
        <v>784</v>
      </c>
      <c r="H2294" s="1367" t="s">
        <v>2554</v>
      </c>
      <c r="I2294" s="1365" t="s">
        <v>860</v>
      </c>
      <c r="J2294" s="716" t="s">
        <v>1110</v>
      </c>
      <c r="K2294" s="967">
        <v>0</v>
      </c>
      <c r="L2294" s="967">
        <v>2</v>
      </c>
      <c r="M2294" s="967">
        <v>0</v>
      </c>
      <c r="N2294" s="1368">
        <f t="shared" si="35"/>
        <v>2</v>
      </c>
      <c r="O2294" s="943"/>
    </row>
    <row r="2295" spans="1:15">
      <c r="A2295" s="1365" t="s">
        <v>39</v>
      </c>
      <c r="B2295" s="1365" t="s">
        <v>39</v>
      </c>
      <c r="C2295" s="1365" t="s">
        <v>736</v>
      </c>
      <c r="D2295" s="1365">
        <v>2016</v>
      </c>
      <c r="E2295" s="1366" t="s">
        <v>962</v>
      </c>
      <c r="F2295" s="1365" t="s">
        <v>405</v>
      </c>
      <c r="G2295" s="1366" t="s">
        <v>784</v>
      </c>
      <c r="H2295" s="1367" t="s">
        <v>2555</v>
      </c>
      <c r="I2295" s="1365" t="s">
        <v>860</v>
      </c>
      <c r="J2295" s="716" t="s">
        <v>1110</v>
      </c>
      <c r="K2295" s="967">
        <v>0</v>
      </c>
      <c r="L2295" s="967">
        <v>49</v>
      </c>
      <c r="M2295" s="967">
        <v>58</v>
      </c>
      <c r="N2295" s="1368">
        <f t="shared" si="35"/>
        <v>107</v>
      </c>
      <c r="O2295" s="943"/>
    </row>
    <row r="2296" spans="1:15">
      <c r="A2296" s="1365" t="s">
        <v>39</v>
      </c>
      <c r="B2296" s="1365" t="s">
        <v>39</v>
      </c>
      <c r="C2296" s="1365" t="s">
        <v>736</v>
      </c>
      <c r="D2296" s="1365">
        <v>2016</v>
      </c>
      <c r="E2296" s="1366" t="s">
        <v>962</v>
      </c>
      <c r="F2296" s="1365" t="s">
        <v>405</v>
      </c>
      <c r="G2296" s="1366" t="s">
        <v>784</v>
      </c>
      <c r="H2296" s="1367" t="s">
        <v>474</v>
      </c>
      <c r="I2296" s="1365" t="s">
        <v>1389</v>
      </c>
      <c r="J2296" s="716" t="s">
        <v>1110</v>
      </c>
      <c r="K2296" s="967">
        <v>0</v>
      </c>
      <c r="L2296" s="967">
        <v>0</v>
      </c>
      <c r="M2296" s="967">
        <v>2323</v>
      </c>
      <c r="N2296" s="1368">
        <f t="shared" si="35"/>
        <v>2323</v>
      </c>
      <c r="O2296" s="943"/>
    </row>
    <row r="2297" spans="1:15">
      <c r="A2297" s="1365" t="s">
        <v>39</v>
      </c>
      <c r="B2297" s="1365" t="s">
        <v>39</v>
      </c>
      <c r="C2297" s="1365" t="s">
        <v>736</v>
      </c>
      <c r="D2297" s="1365">
        <v>2016</v>
      </c>
      <c r="E2297" s="1366" t="s">
        <v>962</v>
      </c>
      <c r="F2297" s="1365" t="s">
        <v>405</v>
      </c>
      <c r="G2297" s="1366" t="s">
        <v>784</v>
      </c>
      <c r="H2297" s="1367" t="s">
        <v>2556</v>
      </c>
      <c r="I2297" s="1365" t="s">
        <v>1389</v>
      </c>
      <c r="J2297" s="716" t="s">
        <v>1110</v>
      </c>
      <c r="K2297" s="967">
        <v>0</v>
      </c>
      <c r="L2297" s="967">
        <v>0</v>
      </c>
      <c r="M2297" s="967">
        <v>1</v>
      </c>
      <c r="N2297" s="1368">
        <f t="shared" si="35"/>
        <v>1</v>
      </c>
      <c r="O2297" s="943"/>
    </row>
    <row r="2298" spans="1:15">
      <c r="A2298" s="1365" t="s">
        <v>39</v>
      </c>
      <c r="B2298" s="1365" t="s">
        <v>39</v>
      </c>
      <c r="C2298" s="1365" t="s">
        <v>736</v>
      </c>
      <c r="D2298" s="1365">
        <v>2016</v>
      </c>
      <c r="E2298" s="1366" t="s">
        <v>962</v>
      </c>
      <c r="F2298" s="1365" t="s">
        <v>405</v>
      </c>
      <c r="G2298" s="1366" t="s">
        <v>784</v>
      </c>
      <c r="H2298" s="1367" t="s">
        <v>2520</v>
      </c>
      <c r="I2298" s="1365" t="s">
        <v>1389</v>
      </c>
      <c r="J2298" s="716" t="s">
        <v>1110</v>
      </c>
      <c r="K2298" s="967">
        <v>0</v>
      </c>
      <c r="L2298" s="967">
        <v>0</v>
      </c>
      <c r="M2298" s="967">
        <v>9</v>
      </c>
      <c r="N2298" s="1368">
        <f t="shared" si="35"/>
        <v>9</v>
      </c>
      <c r="O2298" s="943"/>
    </row>
    <row r="2299" spans="1:15">
      <c r="A2299" s="1365" t="s">
        <v>39</v>
      </c>
      <c r="B2299" s="1365" t="s">
        <v>39</v>
      </c>
      <c r="C2299" s="1365" t="s">
        <v>736</v>
      </c>
      <c r="D2299" s="1365">
        <v>2016</v>
      </c>
      <c r="E2299" s="1366" t="s">
        <v>962</v>
      </c>
      <c r="F2299" s="1365" t="s">
        <v>405</v>
      </c>
      <c r="G2299" s="1366" t="s">
        <v>784</v>
      </c>
      <c r="H2299" s="1367" t="s">
        <v>2534</v>
      </c>
      <c r="I2299" s="1365" t="s">
        <v>860</v>
      </c>
      <c r="J2299" s="716" t="s">
        <v>1110</v>
      </c>
      <c r="K2299" s="967">
        <v>0</v>
      </c>
      <c r="L2299" s="967">
        <v>0</v>
      </c>
      <c r="M2299" s="967">
        <v>1</v>
      </c>
      <c r="N2299" s="1368">
        <f t="shared" si="35"/>
        <v>1</v>
      </c>
      <c r="O2299" s="943"/>
    </row>
    <row r="2300" spans="1:15">
      <c r="A2300" s="1365" t="s">
        <v>39</v>
      </c>
      <c r="B2300" s="1365" t="s">
        <v>39</v>
      </c>
      <c r="C2300" s="1365" t="s">
        <v>736</v>
      </c>
      <c r="D2300" s="1365">
        <v>2016</v>
      </c>
      <c r="E2300" s="1366" t="s">
        <v>962</v>
      </c>
      <c r="F2300" s="1365" t="s">
        <v>405</v>
      </c>
      <c r="G2300" s="1366" t="s">
        <v>784</v>
      </c>
      <c r="H2300" s="1367" t="s">
        <v>2557</v>
      </c>
      <c r="I2300" s="1365" t="s">
        <v>860</v>
      </c>
      <c r="J2300" s="716" t="s">
        <v>1110</v>
      </c>
      <c r="K2300" s="967">
        <v>0</v>
      </c>
      <c r="L2300" s="967">
        <v>0</v>
      </c>
      <c r="M2300" s="967">
        <v>3</v>
      </c>
      <c r="N2300" s="1368">
        <f t="shared" si="35"/>
        <v>3</v>
      </c>
      <c r="O2300" s="943"/>
    </row>
    <row r="2301" spans="1:15">
      <c r="A2301" s="1365" t="s">
        <v>39</v>
      </c>
      <c r="B2301" s="1365" t="s">
        <v>39</v>
      </c>
      <c r="C2301" s="1365" t="s">
        <v>736</v>
      </c>
      <c r="D2301" s="1365">
        <v>2016</v>
      </c>
      <c r="E2301" s="1366" t="s">
        <v>962</v>
      </c>
      <c r="F2301" s="1365" t="s">
        <v>405</v>
      </c>
      <c r="G2301" s="1366" t="s">
        <v>784</v>
      </c>
      <c r="H2301" s="1367" t="s">
        <v>486</v>
      </c>
      <c r="I2301" s="1365" t="s">
        <v>860</v>
      </c>
      <c r="J2301" s="716" t="s">
        <v>1110</v>
      </c>
      <c r="K2301" s="967">
        <v>0</v>
      </c>
      <c r="L2301" s="967">
        <v>47</v>
      </c>
      <c r="M2301" s="967">
        <v>0</v>
      </c>
      <c r="N2301" s="1368">
        <f t="shared" si="35"/>
        <v>47</v>
      </c>
      <c r="O2301" s="943"/>
    </row>
    <row r="2302" spans="1:15">
      <c r="A2302" s="1365" t="s">
        <v>39</v>
      </c>
      <c r="B2302" s="1365" t="s">
        <v>39</v>
      </c>
      <c r="C2302" s="1365" t="s">
        <v>736</v>
      </c>
      <c r="D2302" s="1365">
        <v>2016</v>
      </c>
      <c r="E2302" s="1366" t="s">
        <v>962</v>
      </c>
      <c r="F2302" s="1365" t="s">
        <v>405</v>
      </c>
      <c r="G2302" s="1366" t="s">
        <v>784</v>
      </c>
      <c r="H2302" s="1367" t="s">
        <v>487</v>
      </c>
      <c r="I2302" s="1365" t="s">
        <v>860</v>
      </c>
      <c r="J2302" s="716" t="s">
        <v>1110</v>
      </c>
      <c r="K2302" s="967">
        <v>0</v>
      </c>
      <c r="L2302" s="967">
        <v>1585</v>
      </c>
      <c r="M2302" s="967">
        <v>277</v>
      </c>
      <c r="N2302" s="1368">
        <f t="shared" si="35"/>
        <v>1862</v>
      </c>
      <c r="O2302" s="943"/>
    </row>
    <row r="2303" spans="1:15">
      <c r="A2303" s="1365" t="s">
        <v>39</v>
      </c>
      <c r="B2303" s="1365" t="s">
        <v>39</v>
      </c>
      <c r="C2303" s="1365" t="s">
        <v>736</v>
      </c>
      <c r="D2303" s="1365">
        <v>2016</v>
      </c>
      <c r="E2303" s="1366" t="s">
        <v>962</v>
      </c>
      <c r="F2303" s="1365" t="s">
        <v>405</v>
      </c>
      <c r="G2303" s="1366" t="s">
        <v>784</v>
      </c>
      <c r="H2303" s="1367" t="s">
        <v>2558</v>
      </c>
      <c r="I2303" s="1365"/>
      <c r="J2303" s="716" t="s">
        <v>1110</v>
      </c>
      <c r="K2303" s="967">
        <v>0</v>
      </c>
      <c r="L2303" s="967">
        <v>3</v>
      </c>
      <c r="M2303" s="967">
        <v>5</v>
      </c>
      <c r="N2303" s="1368">
        <f t="shared" si="35"/>
        <v>8</v>
      </c>
      <c r="O2303" s="943"/>
    </row>
    <row r="2304" spans="1:15">
      <c r="A2304" s="1365" t="s">
        <v>39</v>
      </c>
      <c r="B2304" s="1365" t="s">
        <v>39</v>
      </c>
      <c r="C2304" s="1365" t="s">
        <v>736</v>
      </c>
      <c r="D2304" s="1365">
        <v>2016</v>
      </c>
      <c r="E2304" s="1366" t="s">
        <v>962</v>
      </c>
      <c r="F2304" s="1365" t="s">
        <v>405</v>
      </c>
      <c r="G2304" s="1366" t="s">
        <v>784</v>
      </c>
      <c r="H2304" s="1367" t="s">
        <v>2559</v>
      </c>
      <c r="I2304" s="1365" t="s">
        <v>860</v>
      </c>
      <c r="J2304" s="716" t="s">
        <v>1110</v>
      </c>
      <c r="K2304" s="967">
        <v>0</v>
      </c>
      <c r="L2304" s="967">
        <v>24</v>
      </c>
      <c r="M2304" s="967">
        <v>912</v>
      </c>
      <c r="N2304" s="1368">
        <f t="shared" si="35"/>
        <v>936</v>
      </c>
      <c r="O2304" s="943"/>
    </row>
    <row r="2305" spans="1:15">
      <c r="A2305" s="1365" t="s">
        <v>39</v>
      </c>
      <c r="B2305" s="1365" t="s">
        <v>39</v>
      </c>
      <c r="C2305" s="1365" t="s">
        <v>736</v>
      </c>
      <c r="D2305" s="1365">
        <v>2016</v>
      </c>
      <c r="E2305" s="1366" t="s">
        <v>962</v>
      </c>
      <c r="F2305" s="1365" t="s">
        <v>405</v>
      </c>
      <c r="G2305" s="1366" t="s">
        <v>784</v>
      </c>
      <c r="H2305" s="1367" t="s">
        <v>2560</v>
      </c>
      <c r="I2305" s="1365" t="s">
        <v>860</v>
      </c>
      <c r="J2305" s="716" t="s">
        <v>1110</v>
      </c>
      <c r="K2305" s="967">
        <v>0</v>
      </c>
      <c r="L2305" s="967">
        <v>0</v>
      </c>
      <c r="M2305" s="967">
        <v>14</v>
      </c>
      <c r="N2305" s="1368">
        <f t="shared" si="35"/>
        <v>14</v>
      </c>
      <c r="O2305" s="943"/>
    </row>
    <row r="2306" spans="1:15">
      <c r="A2306" s="1365" t="s">
        <v>39</v>
      </c>
      <c r="B2306" s="1365" t="s">
        <v>39</v>
      </c>
      <c r="C2306" s="1365" t="s">
        <v>736</v>
      </c>
      <c r="D2306" s="1365">
        <v>2016</v>
      </c>
      <c r="E2306" s="1366" t="s">
        <v>962</v>
      </c>
      <c r="F2306" s="1365" t="s">
        <v>405</v>
      </c>
      <c r="G2306" s="1366" t="s">
        <v>784</v>
      </c>
      <c r="H2306" s="1367" t="s">
        <v>2535</v>
      </c>
      <c r="I2306" s="1365"/>
      <c r="J2306" s="716" t="s">
        <v>1110</v>
      </c>
      <c r="K2306" s="967">
        <v>0</v>
      </c>
      <c r="L2306" s="967">
        <v>0</v>
      </c>
      <c r="M2306" s="967">
        <v>1</v>
      </c>
      <c r="N2306" s="1368">
        <f t="shared" si="35"/>
        <v>1</v>
      </c>
      <c r="O2306" s="943"/>
    </row>
    <row r="2307" spans="1:15">
      <c r="A2307" s="1365" t="s">
        <v>39</v>
      </c>
      <c r="B2307" s="1365" t="s">
        <v>39</v>
      </c>
      <c r="C2307" s="1365" t="s">
        <v>736</v>
      </c>
      <c r="D2307" s="1365">
        <v>2016</v>
      </c>
      <c r="E2307" s="1366" t="s">
        <v>962</v>
      </c>
      <c r="F2307" s="1365" t="s">
        <v>405</v>
      </c>
      <c r="G2307" s="1366" t="s">
        <v>784</v>
      </c>
      <c r="H2307" s="1367" t="s">
        <v>2561</v>
      </c>
      <c r="I2307" s="1365" t="s">
        <v>860</v>
      </c>
      <c r="J2307" s="716" t="s">
        <v>1110</v>
      </c>
      <c r="K2307" s="967">
        <v>0</v>
      </c>
      <c r="L2307" s="967">
        <v>0</v>
      </c>
      <c r="M2307" s="967">
        <v>1</v>
      </c>
      <c r="N2307" s="1368">
        <f t="shared" si="35"/>
        <v>1</v>
      </c>
      <c r="O2307" s="943"/>
    </row>
    <row r="2308" spans="1:15">
      <c r="A2308" s="1365" t="s">
        <v>39</v>
      </c>
      <c r="B2308" s="1365" t="s">
        <v>39</v>
      </c>
      <c r="C2308" s="1365" t="s">
        <v>736</v>
      </c>
      <c r="D2308" s="1365">
        <v>2016</v>
      </c>
      <c r="E2308" s="1366" t="s">
        <v>962</v>
      </c>
      <c r="F2308" s="1365" t="s">
        <v>405</v>
      </c>
      <c r="G2308" s="1366" t="s">
        <v>784</v>
      </c>
      <c r="H2308" s="1367" t="s">
        <v>2562</v>
      </c>
      <c r="I2308" s="1365" t="s">
        <v>860</v>
      </c>
      <c r="J2308" s="716" t="s">
        <v>1110</v>
      </c>
      <c r="K2308" s="967">
        <v>0</v>
      </c>
      <c r="L2308" s="967">
        <v>0</v>
      </c>
      <c r="M2308" s="967">
        <v>1</v>
      </c>
      <c r="N2308" s="1368">
        <f t="shared" si="35"/>
        <v>1</v>
      </c>
      <c r="O2308" s="943"/>
    </row>
    <row r="2309" spans="1:15">
      <c r="A2309" s="1365" t="s">
        <v>39</v>
      </c>
      <c r="B2309" s="1365" t="s">
        <v>39</v>
      </c>
      <c r="C2309" s="1365" t="s">
        <v>736</v>
      </c>
      <c r="D2309" s="1365">
        <v>2016</v>
      </c>
      <c r="E2309" s="1366" t="s">
        <v>962</v>
      </c>
      <c r="F2309" s="1365" t="s">
        <v>405</v>
      </c>
      <c r="G2309" s="1366" t="s">
        <v>784</v>
      </c>
      <c r="H2309" s="1367" t="s">
        <v>2563</v>
      </c>
      <c r="I2309" s="1365"/>
      <c r="J2309" s="716" t="s">
        <v>1110</v>
      </c>
      <c r="K2309" s="967">
        <v>0</v>
      </c>
      <c r="L2309" s="967">
        <v>0</v>
      </c>
      <c r="M2309" s="967">
        <v>1</v>
      </c>
      <c r="N2309" s="1368">
        <f t="shared" si="35"/>
        <v>1</v>
      </c>
      <c r="O2309" s="943"/>
    </row>
    <row r="2310" spans="1:15">
      <c r="A2310" s="1365" t="s">
        <v>39</v>
      </c>
      <c r="B2310" s="1365" t="s">
        <v>39</v>
      </c>
      <c r="C2310" s="1365" t="s">
        <v>736</v>
      </c>
      <c r="D2310" s="1365">
        <v>2016</v>
      </c>
      <c r="E2310" s="1366" t="s">
        <v>962</v>
      </c>
      <c r="F2310" s="1365" t="s">
        <v>405</v>
      </c>
      <c r="G2310" s="1366" t="s">
        <v>784</v>
      </c>
      <c r="H2310" s="1367" t="s">
        <v>2537</v>
      </c>
      <c r="I2310" s="1365" t="s">
        <v>860</v>
      </c>
      <c r="J2310" s="716" t="s">
        <v>1110</v>
      </c>
      <c r="K2310" s="967">
        <v>0</v>
      </c>
      <c r="L2310" s="967">
        <v>596</v>
      </c>
      <c r="M2310" s="967">
        <v>1285</v>
      </c>
      <c r="N2310" s="1368">
        <f t="shared" ref="N2310:N2343" si="36">K2310+L2310+M2310</f>
        <v>1881</v>
      </c>
      <c r="O2310" s="943"/>
    </row>
    <row r="2311" spans="1:15">
      <c r="A2311" s="1365" t="s">
        <v>39</v>
      </c>
      <c r="B2311" s="1365" t="s">
        <v>39</v>
      </c>
      <c r="C2311" s="1365" t="s">
        <v>736</v>
      </c>
      <c r="D2311" s="1365">
        <v>2016</v>
      </c>
      <c r="E2311" s="1366" t="s">
        <v>962</v>
      </c>
      <c r="F2311" s="1365" t="s">
        <v>405</v>
      </c>
      <c r="G2311" s="1366" t="s">
        <v>784</v>
      </c>
      <c r="H2311" s="1367" t="s">
        <v>2564</v>
      </c>
      <c r="I2311" s="1365" t="s">
        <v>860</v>
      </c>
      <c r="J2311" s="716" t="s">
        <v>1110</v>
      </c>
      <c r="K2311" s="967">
        <v>0</v>
      </c>
      <c r="L2311" s="967">
        <v>2</v>
      </c>
      <c r="M2311" s="967">
        <v>0</v>
      </c>
      <c r="N2311" s="1368">
        <f t="shared" si="36"/>
        <v>2</v>
      </c>
      <c r="O2311" s="943"/>
    </row>
    <row r="2312" spans="1:15">
      <c r="A2312" s="1365" t="s">
        <v>39</v>
      </c>
      <c r="B2312" s="1365" t="s">
        <v>39</v>
      </c>
      <c r="C2312" s="1365" t="s">
        <v>736</v>
      </c>
      <c r="D2312" s="1365">
        <v>2016</v>
      </c>
      <c r="E2312" s="1366" t="s">
        <v>962</v>
      </c>
      <c r="F2312" s="1365" t="s">
        <v>405</v>
      </c>
      <c r="G2312" s="1366" t="s">
        <v>784</v>
      </c>
      <c r="H2312" s="1367" t="s">
        <v>2565</v>
      </c>
      <c r="I2312" s="1365" t="s">
        <v>860</v>
      </c>
      <c r="J2312" s="716" t="s">
        <v>1110</v>
      </c>
      <c r="K2312" s="967">
        <v>0</v>
      </c>
      <c r="L2312" s="967">
        <v>45</v>
      </c>
      <c r="M2312" s="967">
        <v>151</v>
      </c>
      <c r="N2312" s="1368">
        <f t="shared" si="36"/>
        <v>196</v>
      </c>
      <c r="O2312" s="943"/>
    </row>
    <row r="2313" spans="1:15">
      <c r="A2313" s="1365" t="s">
        <v>39</v>
      </c>
      <c r="B2313" s="1365" t="s">
        <v>39</v>
      </c>
      <c r="C2313" s="1365" t="s">
        <v>736</v>
      </c>
      <c r="D2313" s="1365">
        <v>2016</v>
      </c>
      <c r="E2313" s="1366" t="s">
        <v>962</v>
      </c>
      <c r="F2313" s="1365" t="s">
        <v>405</v>
      </c>
      <c r="G2313" s="1366" t="s">
        <v>784</v>
      </c>
      <c r="H2313" s="1367" t="s">
        <v>2566</v>
      </c>
      <c r="I2313" s="1365" t="s">
        <v>1389</v>
      </c>
      <c r="J2313" s="716" t="s">
        <v>1110</v>
      </c>
      <c r="K2313" s="967">
        <v>0</v>
      </c>
      <c r="L2313" s="967">
        <v>0</v>
      </c>
      <c r="M2313" s="967">
        <v>1</v>
      </c>
      <c r="N2313" s="1368">
        <f t="shared" si="36"/>
        <v>1</v>
      </c>
      <c r="O2313" s="943"/>
    </row>
    <row r="2314" spans="1:15">
      <c r="A2314" s="1365" t="s">
        <v>39</v>
      </c>
      <c r="B2314" s="1365" t="s">
        <v>39</v>
      </c>
      <c r="C2314" s="1365" t="s">
        <v>736</v>
      </c>
      <c r="D2314" s="1365">
        <v>2016</v>
      </c>
      <c r="E2314" s="1366" t="s">
        <v>962</v>
      </c>
      <c r="F2314" s="1365" t="s">
        <v>405</v>
      </c>
      <c r="G2314" s="1366" t="s">
        <v>784</v>
      </c>
      <c r="H2314" s="1367" t="s">
        <v>515</v>
      </c>
      <c r="I2314" s="1365" t="s">
        <v>1389</v>
      </c>
      <c r="J2314" s="716" t="s">
        <v>1110</v>
      </c>
      <c r="K2314" s="967">
        <v>0</v>
      </c>
      <c r="L2314" s="967">
        <v>4</v>
      </c>
      <c r="M2314" s="967">
        <v>0</v>
      </c>
      <c r="N2314" s="1368">
        <f t="shared" si="36"/>
        <v>4</v>
      </c>
      <c r="O2314" s="943"/>
    </row>
    <row r="2315" spans="1:15">
      <c r="A2315" s="1365" t="s">
        <v>39</v>
      </c>
      <c r="B2315" s="1365" t="s">
        <v>39</v>
      </c>
      <c r="C2315" s="1365" t="s">
        <v>736</v>
      </c>
      <c r="D2315" s="1365">
        <v>2016</v>
      </c>
      <c r="E2315" s="1366" t="s">
        <v>962</v>
      </c>
      <c r="F2315" s="1365" t="s">
        <v>405</v>
      </c>
      <c r="G2315" s="1366" t="s">
        <v>784</v>
      </c>
      <c r="H2315" s="1367" t="s">
        <v>2513</v>
      </c>
      <c r="I2315" s="1365" t="s">
        <v>1389</v>
      </c>
      <c r="J2315" s="716" t="s">
        <v>1110</v>
      </c>
      <c r="K2315" s="967">
        <v>0</v>
      </c>
      <c r="L2315" s="967">
        <v>2</v>
      </c>
      <c r="M2315" s="967">
        <v>0</v>
      </c>
      <c r="N2315" s="1368">
        <f t="shared" si="36"/>
        <v>2</v>
      </c>
      <c r="O2315" s="943"/>
    </row>
    <row r="2316" spans="1:15">
      <c r="A2316" s="1365" t="s">
        <v>39</v>
      </c>
      <c r="B2316" s="1365" t="s">
        <v>39</v>
      </c>
      <c r="C2316" s="1365" t="s">
        <v>736</v>
      </c>
      <c r="D2316" s="1365">
        <v>2016</v>
      </c>
      <c r="E2316" s="1366" t="s">
        <v>962</v>
      </c>
      <c r="F2316" s="1365" t="s">
        <v>405</v>
      </c>
      <c r="G2316" s="1366" t="s">
        <v>784</v>
      </c>
      <c r="H2316" s="1367" t="s">
        <v>517</v>
      </c>
      <c r="I2316" s="1365" t="s">
        <v>1389</v>
      </c>
      <c r="J2316" s="716" t="s">
        <v>1110</v>
      </c>
      <c r="K2316" s="967">
        <v>0</v>
      </c>
      <c r="L2316" s="967">
        <v>33758</v>
      </c>
      <c r="M2316" s="967">
        <v>339</v>
      </c>
      <c r="N2316" s="1368">
        <f t="shared" si="36"/>
        <v>34097</v>
      </c>
      <c r="O2316" s="943"/>
    </row>
    <row r="2317" spans="1:15">
      <c r="A2317" s="1365" t="s">
        <v>39</v>
      </c>
      <c r="B2317" s="1365" t="s">
        <v>39</v>
      </c>
      <c r="C2317" s="1365" t="s">
        <v>736</v>
      </c>
      <c r="D2317" s="1365">
        <v>2016</v>
      </c>
      <c r="E2317" s="1366" t="s">
        <v>962</v>
      </c>
      <c r="F2317" s="1365" t="s">
        <v>405</v>
      </c>
      <c r="G2317" s="1366" t="s">
        <v>784</v>
      </c>
      <c r="H2317" s="1367" t="s">
        <v>2567</v>
      </c>
      <c r="I2317" s="1365" t="s">
        <v>860</v>
      </c>
      <c r="J2317" s="716" t="s">
        <v>1110</v>
      </c>
      <c r="K2317" s="967">
        <v>0</v>
      </c>
      <c r="L2317" s="967">
        <v>0</v>
      </c>
      <c r="M2317" s="967">
        <v>10</v>
      </c>
      <c r="N2317" s="1368">
        <f t="shared" si="36"/>
        <v>10</v>
      </c>
      <c r="O2317" s="943"/>
    </row>
    <row r="2318" spans="1:15">
      <c r="A2318" s="1365" t="s">
        <v>39</v>
      </c>
      <c r="B2318" s="1365" t="s">
        <v>39</v>
      </c>
      <c r="C2318" s="1365" t="s">
        <v>736</v>
      </c>
      <c r="D2318" s="1365">
        <v>2016</v>
      </c>
      <c r="E2318" s="1366" t="s">
        <v>962</v>
      </c>
      <c r="F2318" s="1365" t="s">
        <v>405</v>
      </c>
      <c r="G2318" s="1366" t="s">
        <v>784</v>
      </c>
      <c r="H2318" s="1367" t="s">
        <v>2538</v>
      </c>
      <c r="I2318" s="1365" t="s">
        <v>860</v>
      </c>
      <c r="J2318" s="716" t="s">
        <v>1110</v>
      </c>
      <c r="K2318" s="967">
        <v>0</v>
      </c>
      <c r="L2318" s="967">
        <v>24</v>
      </c>
      <c r="M2318" s="967">
        <v>62</v>
      </c>
      <c r="N2318" s="1368">
        <f t="shared" si="36"/>
        <v>86</v>
      </c>
      <c r="O2318" s="943"/>
    </row>
    <row r="2319" spans="1:15">
      <c r="A2319" s="1365" t="s">
        <v>39</v>
      </c>
      <c r="B2319" s="1365" t="s">
        <v>39</v>
      </c>
      <c r="C2319" s="1365" t="s">
        <v>736</v>
      </c>
      <c r="D2319" s="1365">
        <v>2016</v>
      </c>
      <c r="E2319" s="1366" t="s">
        <v>962</v>
      </c>
      <c r="F2319" s="1365" t="s">
        <v>405</v>
      </c>
      <c r="G2319" s="1366" t="s">
        <v>784</v>
      </c>
      <c r="H2319" s="1367" t="s">
        <v>2568</v>
      </c>
      <c r="I2319" s="1365" t="s">
        <v>860</v>
      </c>
      <c r="J2319" s="716" t="s">
        <v>1110</v>
      </c>
      <c r="K2319" s="967">
        <v>0</v>
      </c>
      <c r="L2319" s="967">
        <v>4</v>
      </c>
      <c r="M2319" s="967">
        <v>29</v>
      </c>
      <c r="N2319" s="1368">
        <f t="shared" si="36"/>
        <v>33</v>
      </c>
      <c r="O2319" s="943"/>
    </row>
    <row r="2320" spans="1:15">
      <c r="A2320" s="1365" t="s">
        <v>39</v>
      </c>
      <c r="B2320" s="1365" t="s">
        <v>39</v>
      </c>
      <c r="C2320" s="1365" t="s">
        <v>736</v>
      </c>
      <c r="D2320" s="1365">
        <v>2016</v>
      </c>
      <c r="E2320" s="1366" t="s">
        <v>962</v>
      </c>
      <c r="F2320" s="1365" t="s">
        <v>405</v>
      </c>
      <c r="G2320" s="1366" t="s">
        <v>784</v>
      </c>
      <c r="H2320" s="1367" t="s">
        <v>2569</v>
      </c>
      <c r="I2320" s="1365" t="s">
        <v>860</v>
      </c>
      <c r="J2320" s="716" t="s">
        <v>1110</v>
      </c>
      <c r="K2320" s="967">
        <v>0</v>
      </c>
      <c r="L2320" s="967">
        <v>0</v>
      </c>
      <c r="M2320" s="967">
        <v>1</v>
      </c>
      <c r="N2320" s="1368">
        <f t="shared" si="36"/>
        <v>1</v>
      </c>
      <c r="O2320" s="943"/>
    </row>
    <row r="2321" spans="1:15">
      <c r="A2321" s="1365" t="s">
        <v>39</v>
      </c>
      <c r="B2321" s="1365" t="s">
        <v>39</v>
      </c>
      <c r="C2321" s="1365" t="s">
        <v>736</v>
      </c>
      <c r="D2321" s="1365">
        <v>2016</v>
      </c>
      <c r="E2321" s="1366" t="s">
        <v>962</v>
      </c>
      <c r="F2321" s="1365" t="s">
        <v>405</v>
      </c>
      <c r="G2321" s="1366" t="s">
        <v>784</v>
      </c>
      <c r="H2321" s="1367" t="s">
        <v>2539</v>
      </c>
      <c r="I2321" s="1365" t="s">
        <v>860</v>
      </c>
      <c r="J2321" s="716" t="s">
        <v>1110</v>
      </c>
      <c r="K2321" s="967">
        <v>0</v>
      </c>
      <c r="L2321" s="967">
        <v>0</v>
      </c>
      <c r="M2321" s="967">
        <v>11</v>
      </c>
      <c r="N2321" s="1368">
        <f t="shared" si="36"/>
        <v>11</v>
      </c>
      <c r="O2321" s="943"/>
    </row>
    <row r="2322" spans="1:15">
      <c r="A2322" s="1365" t="s">
        <v>39</v>
      </c>
      <c r="B2322" s="1365" t="s">
        <v>39</v>
      </c>
      <c r="C2322" s="1365" t="s">
        <v>736</v>
      </c>
      <c r="D2322" s="1365">
        <v>2016</v>
      </c>
      <c r="E2322" s="1366" t="s">
        <v>962</v>
      </c>
      <c r="F2322" s="1365" t="s">
        <v>405</v>
      </c>
      <c r="G2322" s="1366" t="s">
        <v>784</v>
      </c>
      <c r="H2322" s="1367" t="s">
        <v>2540</v>
      </c>
      <c r="I2322" s="1365" t="s">
        <v>860</v>
      </c>
      <c r="J2322" s="716" t="s">
        <v>1110</v>
      </c>
      <c r="K2322" s="967">
        <v>0</v>
      </c>
      <c r="L2322" s="967">
        <v>103</v>
      </c>
      <c r="M2322" s="967">
        <v>90</v>
      </c>
      <c r="N2322" s="1368">
        <f t="shared" si="36"/>
        <v>193</v>
      </c>
      <c r="O2322" s="943"/>
    </row>
    <row r="2323" spans="1:15">
      <c r="A2323" s="1365" t="s">
        <v>39</v>
      </c>
      <c r="B2323" s="1365" t="s">
        <v>39</v>
      </c>
      <c r="C2323" s="1365" t="s">
        <v>736</v>
      </c>
      <c r="D2323" s="1365">
        <v>2016</v>
      </c>
      <c r="E2323" s="1366" t="s">
        <v>962</v>
      </c>
      <c r="F2323" s="1365" t="s">
        <v>405</v>
      </c>
      <c r="G2323" s="1366" t="s">
        <v>784</v>
      </c>
      <c r="H2323" s="1367" t="s">
        <v>2548</v>
      </c>
      <c r="I2323" s="1365" t="s">
        <v>1389</v>
      </c>
      <c r="J2323" s="716" t="s">
        <v>1110</v>
      </c>
      <c r="K2323" s="967">
        <v>0</v>
      </c>
      <c r="L2323" s="967">
        <v>60</v>
      </c>
      <c r="M2323" s="967">
        <v>11</v>
      </c>
      <c r="N2323" s="1368">
        <f t="shared" si="36"/>
        <v>71</v>
      </c>
      <c r="O2323" s="943"/>
    </row>
    <row r="2324" spans="1:15">
      <c r="A2324" s="1365" t="s">
        <v>39</v>
      </c>
      <c r="B2324" s="1365" t="s">
        <v>39</v>
      </c>
      <c r="C2324" s="1365" t="s">
        <v>736</v>
      </c>
      <c r="D2324" s="1365">
        <v>2016</v>
      </c>
      <c r="E2324" s="1366" t="s">
        <v>962</v>
      </c>
      <c r="F2324" s="1365" t="s">
        <v>405</v>
      </c>
      <c r="G2324" s="1366" t="s">
        <v>784</v>
      </c>
      <c r="H2324" s="1367" t="s">
        <v>2570</v>
      </c>
      <c r="I2324" s="1365" t="s">
        <v>1389</v>
      </c>
      <c r="J2324" s="716" t="s">
        <v>1110</v>
      </c>
      <c r="K2324" s="967">
        <v>0</v>
      </c>
      <c r="L2324" s="967">
        <v>15</v>
      </c>
      <c r="M2324" s="967">
        <v>0</v>
      </c>
      <c r="N2324" s="1368">
        <f t="shared" si="36"/>
        <v>15</v>
      </c>
      <c r="O2324" s="943"/>
    </row>
    <row r="2325" spans="1:15">
      <c r="A2325" s="1365" t="s">
        <v>39</v>
      </c>
      <c r="B2325" s="1365" t="s">
        <v>39</v>
      </c>
      <c r="C2325" s="1365" t="s">
        <v>736</v>
      </c>
      <c r="D2325" s="1365">
        <v>2016</v>
      </c>
      <c r="E2325" s="1366" t="s">
        <v>962</v>
      </c>
      <c r="F2325" s="1365" t="s">
        <v>405</v>
      </c>
      <c r="G2325" s="1366" t="s">
        <v>784</v>
      </c>
      <c r="H2325" s="1367" t="s">
        <v>2516</v>
      </c>
      <c r="I2325" s="1365" t="s">
        <v>1389</v>
      </c>
      <c r="J2325" s="716" t="s">
        <v>1110</v>
      </c>
      <c r="K2325" s="967">
        <v>0</v>
      </c>
      <c r="L2325" s="967">
        <v>15</v>
      </c>
      <c r="M2325" s="967">
        <v>0</v>
      </c>
      <c r="N2325" s="1368">
        <f t="shared" si="36"/>
        <v>15</v>
      </c>
      <c r="O2325" s="943"/>
    </row>
    <row r="2326" spans="1:15">
      <c r="A2326" s="1365" t="s">
        <v>39</v>
      </c>
      <c r="B2326" s="1365" t="s">
        <v>39</v>
      </c>
      <c r="C2326" s="1365" t="s">
        <v>736</v>
      </c>
      <c r="D2326" s="1365">
        <v>2016</v>
      </c>
      <c r="E2326" s="1366" t="s">
        <v>962</v>
      </c>
      <c r="F2326" s="1365" t="s">
        <v>405</v>
      </c>
      <c r="G2326" s="1366" t="s">
        <v>784</v>
      </c>
      <c r="H2326" s="1367" t="s">
        <v>2571</v>
      </c>
      <c r="I2326" s="1365" t="s">
        <v>860</v>
      </c>
      <c r="J2326" s="716" t="s">
        <v>1110</v>
      </c>
      <c r="K2326" s="967">
        <v>0</v>
      </c>
      <c r="L2326" s="967">
        <v>0</v>
      </c>
      <c r="M2326" s="967">
        <v>2</v>
      </c>
      <c r="N2326" s="1368">
        <f t="shared" si="36"/>
        <v>2</v>
      </c>
      <c r="O2326" s="943"/>
    </row>
    <row r="2327" spans="1:15">
      <c r="A2327" s="1365" t="s">
        <v>39</v>
      </c>
      <c r="B2327" s="1365" t="s">
        <v>39</v>
      </c>
      <c r="C2327" s="1365" t="s">
        <v>736</v>
      </c>
      <c r="D2327" s="1365">
        <v>2016</v>
      </c>
      <c r="E2327" s="1366" t="s">
        <v>962</v>
      </c>
      <c r="F2327" s="1365" t="s">
        <v>405</v>
      </c>
      <c r="G2327" s="1366" t="s">
        <v>784</v>
      </c>
      <c r="H2327" s="1367" t="s">
        <v>2541</v>
      </c>
      <c r="I2327" s="1365" t="s">
        <v>860</v>
      </c>
      <c r="J2327" s="716" t="s">
        <v>1110</v>
      </c>
      <c r="K2327" s="967">
        <v>0</v>
      </c>
      <c r="L2327" s="967">
        <v>0</v>
      </c>
      <c r="M2327" s="967">
        <v>2</v>
      </c>
      <c r="N2327" s="1368">
        <f t="shared" si="36"/>
        <v>2</v>
      </c>
      <c r="O2327" s="943"/>
    </row>
    <row r="2328" spans="1:15">
      <c r="A2328" s="1365" t="s">
        <v>39</v>
      </c>
      <c r="B2328" s="1365" t="s">
        <v>39</v>
      </c>
      <c r="C2328" s="1365" t="s">
        <v>736</v>
      </c>
      <c r="D2328" s="1365">
        <v>2016</v>
      </c>
      <c r="E2328" s="1366" t="s">
        <v>962</v>
      </c>
      <c r="F2328" s="1365" t="s">
        <v>405</v>
      </c>
      <c r="G2328" s="1366" t="s">
        <v>784</v>
      </c>
      <c r="H2328" s="1367" t="s">
        <v>2572</v>
      </c>
      <c r="I2328" s="1365" t="s">
        <v>860</v>
      </c>
      <c r="J2328" s="716" t="s">
        <v>1110</v>
      </c>
      <c r="K2328" s="967">
        <v>0</v>
      </c>
      <c r="L2328" s="967">
        <v>0</v>
      </c>
      <c r="M2328" s="967">
        <v>4</v>
      </c>
      <c r="N2328" s="1368">
        <f t="shared" si="36"/>
        <v>4</v>
      </c>
      <c r="O2328" s="943"/>
    </row>
    <row r="2329" spans="1:15">
      <c r="A2329" s="1365" t="s">
        <v>39</v>
      </c>
      <c r="B2329" s="1365" t="s">
        <v>39</v>
      </c>
      <c r="C2329" s="1365" t="s">
        <v>736</v>
      </c>
      <c r="D2329" s="1365">
        <v>2016</v>
      </c>
      <c r="E2329" s="1366" t="s">
        <v>962</v>
      </c>
      <c r="F2329" s="1365" t="s">
        <v>405</v>
      </c>
      <c r="G2329" s="1366" t="s">
        <v>784</v>
      </c>
      <c r="H2329" s="1367" t="s">
        <v>2573</v>
      </c>
      <c r="I2329" s="1365" t="s">
        <v>860</v>
      </c>
      <c r="J2329" s="716" t="s">
        <v>1110</v>
      </c>
      <c r="K2329" s="967">
        <v>0</v>
      </c>
      <c r="L2329" s="967">
        <v>0</v>
      </c>
      <c r="M2329" s="967">
        <v>1</v>
      </c>
      <c r="N2329" s="1368">
        <f t="shared" si="36"/>
        <v>1</v>
      </c>
      <c r="O2329" s="943"/>
    </row>
    <row r="2330" spans="1:15">
      <c r="A2330" s="1365" t="s">
        <v>39</v>
      </c>
      <c r="B2330" s="1365" t="s">
        <v>39</v>
      </c>
      <c r="C2330" s="1365" t="s">
        <v>736</v>
      </c>
      <c r="D2330" s="1365">
        <v>2016</v>
      </c>
      <c r="E2330" s="1366" t="s">
        <v>962</v>
      </c>
      <c r="F2330" s="1365" t="s">
        <v>405</v>
      </c>
      <c r="G2330" s="1366" t="s">
        <v>784</v>
      </c>
      <c r="H2330" s="1367" t="s">
        <v>2574</v>
      </c>
      <c r="I2330" s="1365" t="s">
        <v>860</v>
      </c>
      <c r="J2330" s="716" t="s">
        <v>1110</v>
      </c>
      <c r="K2330" s="967">
        <v>0</v>
      </c>
      <c r="L2330" s="967">
        <v>35</v>
      </c>
      <c r="M2330" s="967">
        <v>28</v>
      </c>
      <c r="N2330" s="1368">
        <f t="shared" si="36"/>
        <v>63</v>
      </c>
      <c r="O2330" s="943"/>
    </row>
    <row r="2331" spans="1:15">
      <c r="A2331" s="1365" t="s">
        <v>39</v>
      </c>
      <c r="B2331" s="1365" t="s">
        <v>39</v>
      </c>
      <c r="C2331" s="1365" t="s">
        <v>736</v>
      </c>
      <c r="D2331" s="1365">
        <v>2016</v>
      </c>
      <c r="E2331" s="1366" t="s">
        <v>962</v>
      </c>
      <c r="F2331" s="1365" t="s">
        <v>405</v>
      </c>
      <c r="G2331" s="1366" t="s">
        <v>784</v>
      </c>
      <c r="H2331" s="1367" t="s">
        <v>568</v>
      </c>
      <c r="I2331" s="1365" t="s">
        <v>860</v>
      </c>
      <c r="J2331" s="716" t="s">
        <v>1110</v>
      </c>
      <c r="K2331" s="967">
        <v>0</v>
      </c>
      <c r="L2331" s="967">
        <v>0</v>
      </c>
      <c r="M2331" s="967">
        <v>7</v>
      </c>
      <c r="N2331" s="1368">
        <f t="shared" si="36"/>
        <v>7</v>
      </c>
      <c r="O2331" s="943"/>
    </row>
    <row r="2332" spans="1:15">
      <c r="A2332" s="1365" t="s">
        <v>39</v>
      </c>
      <c r="B2332" s="1365" t="s">
        <v>39</v>
      </c>
      <c r="C2332" s="1365" t="s">
        <v>736</v>
      </c>
      <c r="D2332" s="1365">
        <v>2016</v>
      </c>
      <c r="E2332" s="1366" t="s">
        <v>962</v>
      </c>
      <c r="F2332" s="1365" t="s">
        <v>405</v>
      </c>
      <c r="G2332" s="1366" t="s">
        <v>784</v>
      </c>
      <c r="H2332" s="1367" t="s">
        <v>2504</v>
      </c>
      <c r="I2332" s="1365" t="s">
        <v>860</v>
      </c>
      <c r="J2332" s="716" t="s">
        <v>1110</v>
      </c>
      <c r="K2332" s="967">
        <v>0</v>
      </c>
      <c r="L2332" s="967">
        <v>0</v>
      </c>
      <c r="M2332" s="967">
        <v>3</v>
      </c>
      <c r="N2332" s="1368">
        <f t="shared" si="36"/>
        <v>3</v>
      </c>
      <c r="O2332" s="943"/>
    </row>
    <row r="2333" spans="1:15">
      <c r="A2333" s="1365" t="s">
        <v>39</v>
      </c>
      <c r="B2333" s="1365" t="s">
        <v>39</v>
      </c>
      <c r="C2333" s="1365" t="s">
        <v>736</v>
      </c>
      <c r="D2333" s="1365">
        <v>2016</v>
      </c>
      <c r="E2333" s="1366" t="s">
        <v>962</v>
      </c>
      <c r="F2333" s="1365" t="s">
        <v>405</v>
      </c>
      <c r="G2333" s="1366" t="s">
        <v>784</v>
      </c>
      <c r="H2333" s="1367" t="s">
        <v>2575</v>
      </c>
      <c r="I2333" s="1365" t="s">
        <v>860</v>
      </c>
      <c r="J2333" s="716" t="s">
        <v>1110</v>
      </c>
      <c r="K2333" s="967">
        <v>0</v>
      </c>
      <c r="L2333" s="967">
        <v>0</v>
      </c>
      <c r="M2333" s="967">
        <v>2</v>
      </c>
      <c r="N2333" s="1368">
        <f t="shared" si="36"/>
        <v>2</v>
      </c>
      <c r="O2333" s="943"/>
    </row>
    <row r="2334" spans="1:15">
      <c r="A2334" s="1365" t="s">
        <v>39</v>
      </c>
      <c r="B2334" s="1365" t="s">
        <v>39</v>
      </c>
      <c r="C2334" s="1365" t="s">
        <v>736</v>
      </c>
      <c r="D2334" s="1365">
        <v>2016</v>
      </c>
      <c r="E2334" s="1366" t="s">
        <v>962</v>
      </c>
      <c r="F2334" s="1365" t="s">
        <v>405</v>
      </c>
      <c r="G2334" s="1366" t="s">
        <v>784</v>
      </c>
      <c r="H2334" s="1367" t="s">
        <v>2545</v>
      </c>
      <c r="I2334" s="1365" t="s">
        <v>860</v>
      </c>
      <c r="J2334" s="716" t="s">
        <v>1110</v>
      </c>
      <c r="K2334" s="967">
        <v>0</v>
      </c>
      <c r="L2334" s="967">
        <v>36</v>
      </c>
      <c r="M2334" s="967">
        <v>32</v>
      </c>
      <c r="N2334" s="1368">
        <f t="shared" si="36"/>
        <v>68</v>
      </c>
      <c r="O2334" s="943"/>
    </row>
    <row r="2335" spans="1:15">
      <c r="A2335" s="1365" t="s">
        <v>39</v>
      </c>
      <c r="B2335" s="1365" t="s">
        <v>39</v>
      </c>
      <c r="C2335" s="1365" t="s">
        <v>736</v>
      </c>
      <c r="D2335" s="1365">
        <v>2016</v>
      </c>
      <c r="E2335" s="1366" t="s">
        <v>962</v>
      </c>
      <c r="F2335" s="1365" t="s">
        <v>405</v>
      </c>
      <c r="G2335" s="1366" t="s">
        <v>784</v>
      </c>
      <c r="H2335" s="1367" t="s">
        <v>2546</v>
      </c>
      <c r="I2335" s="1365" t="s">
        <v>860</v>
      </c>
      <c r="J2335" s="716" t="s">
        <v>1110</v>
      </c>
      <c r="K2335" s="967">
        <v>0</v>
      </c>
      <c r="L2335" s="967">
        <v>139</v>
      </c>
      <c r="M2335" s="967">
        <v>39</v>
      </c>
      <c r="N2335" s="1368">
        <f t="shared" si="36"/>
        <v>178</v>
      </c>
      <c r="O2335" s="943"/>
    </row>
    <row r="2336" spans="1:15">
      <c r="A2336" s="1365" t="s">
        <v>39</v>
      </c>
      <c r="B2336" s="1365" t="s">
        <v>39</v>
      </c>
      <c r="C2336" s="1365" t="s">
        <v>736</v>
      </c>
      <c r="D2336" s="1365">
        <v>2016</v>
      </c>
      <c r="E2336" s="1366" t="s">
        <v>962</v>
      </c>
      <c r="F2336" s="1365" t="s">
        <v>405</v>
      </c>
      <c r="G2336" s="1366" t="s">
        <v>784</v>
      </c>
      <c r="H2336" s="1367" t="s">
        <v>617</v>
      </c>
      <c r="I2336" s="1365" t="s">
        <v>1389</v>
      </c>
      <c r="J2336" s="716" t="s">
        <v>1110</v>
      </c>
      <c r="K2336" s="967">
        <v>0</v>
      </c>
      <c r="L2336" s="967">
        <v>108</v>
      </c>
      <c r="M2336" s="967">
        <v>0</v>
      </c>
      <c r="N2336" s="1368">
        <f t="shared" si="36"/>
        <v>108</v>
      </c>
      <c r="O2336" s="943"/>
    </row>
    <row r="2337" spans="1:15">
      <c r="A2337" s="1365" t="s">
        <v>39</v>
      </c>
      <c r="B2337" s="1365" t="s">
        <v>39</v>
      </c>
      <c r="C2337" s="1365" t="s">
        <v>736</v>
      </c>
      <c r="D2337" s="1365">
        <v>2016</v>
      </c>
      <c r="E2337" s="1366" t="s">
        <v>962</v>
      </c>
      <c r="F2337" s="1365" t="s">
        <v>405</v>
      </c>
      <c r="G2337" s="1366" t="s">
        <v>784</v>
      </c>
      <c r="H2337" s="1367" t="s">
        <v>616</v>
      </c>
      <c r="I2337" s="1365" t="s">
        <v>1389</v>
      </c>
      <c r="J2337" s="716" t="s">
        <v>1110</v>
      </c>
      <c r="K2337" s="967">
        <v>0</v>
      </c>
      <c r="L2337" s="967">
        <v>60486</v>
      </c>
      <c r="M2337" s="967">
        <v>329</v>
      </c>
      <c r="N2337" s="1368">
        <f t="shared" si="36"/>
        <v>60815</v>
      </c>
      <c r="O2337" s="943"/>
    </row>
    <row r="2338" spans="1:15">
      <c r="A2338" s="1365" t="s">
        <v>39</v>
      </c>
      <c r="B2338" s="1365" t="s">
        <v>39</v>
      </c>
      <c r="C2338" s="1365" t="s">
        <v>736</v>
      </c>
      <c r="D2338" s="1365">
        <v>2016</v>
      </c>
      <c r="E2338" s="1366" t="s">
        <v>962</v>
      </c>
      <c r="F2338" s="1365" t="s">
        <v>405</v>
      </c>
      <c r="G2338" s="1366" t="s">
        <v>784</v>
      </c>
      <c r="H2338" s="1367" t="s">
        <v>618</v>
      </c>
      <c r="I2338" s="1365" t="s">
        <v>1389</v>
      </c>
      <c r="J2338" s="716" t="s">
        <v>1110</v>
      </c>
      <c r="K2338" s="967">
        <v>0</v>
      </c>
      <c r="L2338" s="967">
        <v>11029</v>
      </c>
      <c r="M2338" s="967">
        <v>29</v>
      </c>
      <c r="N2338" s="1368">
        <f t="shared" si="36"/>
        <v>11058</v>
      </c>
      <c r="O2338" s="943"/>
    </row>
    <row r="2339" spans="1:15">
      <c r="A2339" s="1365" t="s">
        <v>39</v>
      </c>
      <c r="B2339" s="1365" t="s">
        <v>39</v>
      </c>
      <c r="C2339" s="1365" t="s">
        <v>736</v>
      </c>
      <c r="D2339" s="1365">
        <v>2016</v>
      </c>
      <c r="E2339" s="1366" t="s">
        <v>962</v>
      </c>
      <c r="F2339" s="1365" t="s">
        <v>405</v>
      </c>
      <c r="G2339" s="1366" t="s">
        <v>784</v>
      </c>
      <c r="H2339" s="1367" t="s">
        <v>2576</v>
      </c>
      <c r="I2339" s="1365" t="s">
        <v>860</v>
      </c>
      <c r="J2339" s="716" t="s">
        <v>1110</v>
      </c>
      <c r="K2339" s="967">
        <v>0</v>
      </c>
      <c r="L2339" s="967">
        <v>0</v>
      </c>
      <c r="M2339" s="967">
        <v>11</v>
      </c>
      <c r="N2339" s="1368">
        <f t="shared" si="36"/>
        <v>11</v>
      </c>
      <c r="O2339" s="943"/>
    </row>
    <row r="2340" spans="1:15">
      <c r="A2340" s="1365" t="s">
        <v>39</v>
      </c>
      <c r="B2340" s="1365" t="s">
        <v>39</v>
      </c>
      <c r="C2340" s="1365" t="s">
        <v>736</v>
      </c>
      <c r="D2340" s="1365">
        <v>2016</v>
      </c>
      <c r="E2340" s="1366" t="s">
        <v>962</v>
      </c>
      <c r="F2340" s="1365" t="s">
        <v>405</v>
      </c>
      <c r="G2340" s="1366" t="s">
        <v>784</v>
      </c>
      <c r="H2340" s="1367" t="s">
        <v>2577</v>
      </c>
      <c r="I2340" s="1365" t="s">
        <v>860</v>
      </c>
      <c r="J2340" s="716" t="s">
        <v>1110</v>
      </c>
      <c r="K2340" s="967">
        <v>0</v>
      </c>
      <c r="L2340" s="967">
        <v>23</v>
      </c>
      <c r="M2340" s="967">
        <v>38</v>
      </c>
      <c r="N2340" s="1368">
        <f t="shared" si="36"/>
        <v>61</v>
      </c>
      <c r="O2340" s="943"/>
    </row>
    <row r="2341" spans="1:15">
      <c r="A2341" s="1365" t="s">
        <v>39</v>
      </c>
      <c r="B2341" s="1365" t="s">
        <v>39</v>
      </c>
      <c r="C2341" s="1365" t="s">
        <v>736</v>
      </c>
      <c r="D2341" s="1365">
        <v>2016</v>
      </c>
      <c r="E2341" s="1366" t="s">
        <v>962</v>
      </c>
      <c r="F2341" s="1365" t="s">
        <v>405</v>
      </c>
      <c r="G2341" s="1366" t="s">
        <v>784</v>
      </c>
      <c r="H2341" s="1367" t="s">
        <v>2578</v>
      </c>
      <c r="I2341" s="1365" t="s">
        <v>860</v>
      </c>
      <c r="J2341" s="716" t="s">
        <v>1110</v>
      </c>
      <c r="K2341" s="967">
        <v>0</v>
      </c>
      <c r="L2341" s="967">
        <v>0</v>
      </c>
      <c r="M2341" s="967">
        <v>1</v>
      </c>
      <c r="N2341" s="1368">
        <f t="shared" si="36"/>
        <v>1</v>
      </c>
      <c r="O2341" s="943"/>
    </row>
    <row r="2342" spans="1:15">
      <c r="A2342" s="1365" t="s">
        <v>39</v>
      </c>
      <c r="B2342" s="1365" t="s">
        <v>39</v>
      </c>
      <c r="C2342" s="1365" t="s">
        <v>736</v>
      </c>
      <c r="D2342" s="1365">
        <v>2016</v>
      </c>
      <c r="E2342" s="1366" t="s">
        <v>962</v>
      </c>
      <c r="F2342" s="1365" t="s">
        <v>405</v>
      </c>
      <c r="G2342" s="1366" t="s">
        <v>784</v>
      </c>
      <c r="H2342" s="1367" t="s">
        <v>2579</v>
      </c>
      <c r="I2342" s="1365" t="s">
        <v>860</v>
      </c>
      <c r="J2342" s="716" t="s">
        <v>1110</v>
      </c>
      <c r="K2342" s="967">
        <v>0</v>
      </c>
      <c r="L2342" s="967">
        <v>7</v>
      </c>
      <c r="M2342" s="967">
        <v>0</v>
      </c>
      <c r="N2342" s="1368">
        <f t="shared" si="36"/>
        <v>7</v>
      </c>
      <c r="O2342" s="943"/>
    </row>
    <row r="2343" spans="1:15">
      <c r="A2343" s="1365" t="s">
        <v>39</v>
      </c>
      <c r="B2343" s="1365" t="s">
        <v>39</v>
      </c>
      <c r="C2343" s="1365" t="s">
        <v>736</v>
      </c>
      <c r="D2343" s="1365">
        <v>2016</v>
      </c>
      <c r="E2343" s="1366" t="s">
        <v>962</v>
      </c>
      <c r="F2343" s="1365" t="s">
        <v>405</v>
      </c>
      <c r="G2343" s="1366" t="s">
        <v>784</v>
      </c>
      <c r="H2343" s="1367" t="s">
        <v>2580</v>
      </c>
      <c r="I2343" s="1365" t="s">
        <v>860</v>
      </c>
      <c r="J2343" s="716" t="s">
        <v>1110</v>
      </c>
      <c r="K2343" s="967">
        <v>0</v>
      </c>
      <c r="L2343" s="967">
        <v>63</v>
      </c>
      <c r="M2343" s="967">
        <v>8</v>
      </c>
      <c r="N2343" s="1368">
        <f t="shared" si="36"/>
        <v>71</v>
      </c>
      <c r="O2343" s="943"/>
    </row>
  </sheetData>
  <mergeCells count="11">
    <mergeCell ref="A3:A4"/>
    <mergeCell ref="B3:B4"/>
    <mergeCell ref="C3:C4"/>
    <mergeCell ref="D3:D4"/>
    <mergeCell ref="J3:J4"/>
    <mergeCell ref="K3:N3"/>
    <mergeCell ref="E3:E4"/>
    <mergeCell ref="G3:G4"/>
    <mergeCell ref="H3:H4"/>
    <mergeCell ref="I3:I4"/>
    <mergeCell ref="F3:F4"/>
  </mergeCells>
  <phoneticPr fontId="28" type="noConversion"/>
  <dataValidations count="12">
    <dataValidation type="list" allowBlank="1" showInputMessage="1" showErrorMessage="1" sqref="E1176:F1176 E70:F70 E74:F74 E78:F78 E82:F82 E86:F86 E90:F90 E94:F94 E98:F98 E102:F102 E106:F106 E110:F110 E114:F114 E118:F118 E122:F122 E126:F126 E130:F130 E134:F134 E138:F138 E142:F142 E146:F146 E150:F150 E154:F154 E158:F158 E162:F162 E166:F166 E170:F170 E174:F174 E178:F178 E182:F182 E186:F186 E190:F190 E194:F194 E198:F198 E202:F202 E206:F206 E210:F210 E214:F214 E218:F218 E222:F222 E226:F226 E230:F230 E234:F234 E238:F238 E242:F242 E246:F246 E250:F250 E254:F254 E258:F258 E262:F262 E266:F266 E270:F270 E274:F274 E278:F278 E282:F282 E286:F286 E290:F290 E294:F294 E298:F298 E302:F302 E306:F306 E310:F310 E314:F314 E318:F318 E322:F322 E326:F326 E330:F330 E334:F334 E338:F338 E342:F342 E346:F346 E350:F350 E354:F354 E358:F358 E362:F362 E366:F366 E370:F370 E374:F374 E378:F378 E382:F382 E386:F386 E390:F390 E394:F394 E398:F398 E402:F402 E406:F406 E410:F410 E414:F414 E418:F418 E422:F422 E426:F426 E430:F430 E434:F434 E438:F438 E442:F442 E446:F446 E450:F450 E454:F454 E458:F458 E462:F462 E466:F466 E470:F470 E474:F474 E478:F478 E482:F482 E486:F486 E490:F490 E494:F494 E498:F498 E502:F502 E506:F506 E510:F510 E514:F514 E518:F518 E522:F522 E526:F526 E530:F530 E534:F534 E538:F538 E542:F542 E546:F546 E550:F550 E554:F554 E558:F558 E562:F562 E566:F566 E570:F570 E574:F574 E578:F578 E582:F582 E66:F66 E589:F589 E593:F593 E597:F597 E601:F601 E605:F605 E609:F609 E613:F613 E617:F617 E621:F621 E625:F625 E629:F629 E633:F633 E637:F637 E641:F641 E645:F645 E649:F649 E653:F653 E657:F657 E661:F661 E665:F665 E669:F669 E673:F673 E677:F677 E681:F681 E685:F685 E689:F689 E693:F693 E697:F697 E701:F701 E705:F705 E709:F709 E713:F713 E717:F717 E721:F721 E725:F725 E729:F729 E733:F733 E737:F737 E741:F741 E745:F745 E749:F749 E753:F753 E757:F757 E761:F761 E765:F765 E769:F769 E773:F773 E777:F777 E781:F781 E785:F785 E789:F789 E793:F793 E797:F797 E801:F801 E805:F805 E809:F809 E813:F813 E817:F817 E821:F821 E825:F825 E829:F829 E833:F833 E837:F837 E841:F841 E845:F845 E849:F849 E853:F853 E857:F857 E861:F861 C66:C1176 E1172:F1172 E1168:F1168 E1164:F1164 E1160:F1160 E1156:F1156 E1152:F1152 E1148:F1148 E1144:F1144 E1140:F1140 E1136:F1136 E1132:F1132 E1128:F1128 E1124:F1124 E1120:F1120 E1116:F1116 E1112:F1112 E1108:F1108 E1104:F1104 E1100:F1100 E1096:F1096 E1092:F1092 E1088:F1088 E1084:F1084 E1080:F1080 E1076:F1076 E1072:F1072 E1068:F1068 E1064:F1064 E1060:F1060 E1056:F1056 E1052:F1052 E1048:F1048 E1044:F1044 E1040:F1040 E1036:F1036 E1032:F1032 E1028:F1028 E1024:F1024 E1020:F1020 E1016:F1016 E1012:F1012 E1008:F1008 E1004:F1004 E1000:F1000 E996:F996 E992:F992 E988:F988 E984:F984 E980:F980 E976:F976 E972:F972 E968:F968 E964:F964 E960:F960 E956:F956 E952:F952 E948:F948 E944:F944 E940:F940 E936:F936 E932:F932 E928:F928 E924:F924 E920:F920 E916:F916 E912:F912 E908:F908 E904:F904 E900:F900 E896:F896 E892:F892 E888:F888 E884:F884 E880:F880 E876:F876 E872:F872 E868:F868 E864:F864 L1494:L1495 J1494:J1495 H1494:H1495 G1177:G1225 G1467:G2115 J1636:J1671">
      <formula1>#REF!</formula1>
    </dataValidation>
    <dataValidation type="textLength" showInputMessage="1" showErrorMessage="1" sqref="O2116:O2123 O5:O65 O1636:O1797 O1177:O1600 J2116:M2133 I2162 L2136:L2143 I2153:I2155 I2134:I2143 K2161:M2161 H2161:I2161 O2161 I2158:I2160 I2157:J2157 L2145:L2156 I2145:I2149 J2134:K2156 L2134 M2134:M2156 H2280:M2280 J2338:L2342 I2320:L2322 H2338:H2342 H2116:H2156 I2118">
      <formula1>0</formula1>
      <formula2>150</formula2>
    </dataValidation>
    <dataValidation type="list" allowBlank="1" showInputMessage="1" showErrorMessage="1" sqref="G1226:G1240">
      <formula1>$BA$1252:$BA$1314</formula1>
    </dataValidation>
    <dataValidation type="list" allowBlank="1" showInputMessage="1" showErrorMessage="1" sqref="F1226:F1240">
      <formula1>$BA$1236:$BA$1249</formula1>
    </dataValidation>
    <dataValidation type="list" allowBlank="1" showInputMessage="1" showErrorMessage="1" sqref="E1226:E1240">
      <formula1>$BA$1222:$BA$1227</formula1>
    </dataValidation>
    <dataValidation type="list" allowBlank="1" showInputMessage="1" showErrorMessage="1" sqref="A1226:A1240">
      <formula1>$BB$2:$BB$1219</formula1>
    </dataValidation>
    <dataValidation type="list" allowBlank="1" showInputMessage="1" showErrorMessage="1" sqref="C1177:C1466 C5:C65">
      <formula1>#REF!</formula1>
    </dataValidation>
    <dataValidation type="list" allowBlank="1" showInputMessage="1" showErrorMessage="1" sqref="F1177:F1225">
      <formula1>$BA$1249:$BA$1250</formula1>
    </dataValidation>
    <dataValidation type="list" allowBlank="1" showInputMessage="1" showErrorMessage="1" sqref="E1177:E1225">
      <formula1>#REF!</formula1>
    </dataValidation>
    <dataValidation type="list" allowBlank="1" showInputMessage="1" showErrorMessage="1" sqref="A1177:B1225">
      <formula1>$BB$2:$BB$1248</formula1>
    </dataValidation>
    <dataValidation type="list" allowBlank="1" showInputMessage="1" showErrorMessage="1" sqref="A864 A589 A593 A597 A601 A605 A609 A613 A617 A621 A625 A629 A633 A637 A641 A645 A649 A653 A657 A661 A665 A669 A673 A677 A681 A685 A689 A693 A697 A701 A705 A709 A713 A717 A721 A725 A729 A733 A737 A741 A745 A749 A753 A757 A761 A765 A769 A773 A777 A781 A785 A789 A793 A797 A801 A805 A809 A813 A817 A821 A825 A829 A833 A837 A841 A845 A849 A853 A857 A861 A66 A582 A578 A574 A570 A566 A562 A558 A554 A550 A546 A542 A538 A534 A530 A526 A522 A518 A514 A510 A506 A502 A498 A494 A490 A486 A482 A478 A474 A470 A466 A462 A458 A454 A450 A446 A442 A438 A434 A430 A426 A422 A418 A414 A410 A406 A402 A398 A394 A390 A386 A382 A378 A374 A370 A366 A362 A358 A354 A350 A346 A342 A338 A334 A330 A326 A322 A318 A314 A310 A306 A302 A298 A294 A290 A286 A282 A278 A274 A270 A266 A262 A258 A254 A250 A246 A242 A238 A234 A230 A226 A222 A218 A214 A210 A206 A202 A198 A194 A190 A186 A182 A178 A174 A170 A166 A162 A158 A154 A150 A146 A142 A138 A134 A130 A126 A122 A118 A114 A110 A106 A102 A98 A94 A90 A86 A82 A78 A74 A70 A1176 A1172 A1168 A1164 A1160 A1156 A1152 A1148 A1144 A1140 A1136 A1132 A1128 A1124 A1120 A1116 A1112 A1108 A1104 A1100 A1096 A1092 A1088 A1084 A1080 A1076 A1072 A1068 A1064 A1060 A1056 A1052 A1048 A1044 A1040 A1036 A1032 A1028 A1024 A1020 A1016 A1012 A1008 A1004 A1000 A996 A992 A988 A984 A980 A976 A972 A968 A964 A960 A956 A952 A948 A944 A940 A936 A932 A928 A924 A920 A916 A912 A908 A904 A900 A896 A892 A888 A884 A880 A876 A872 A868">
      <formula1>$BB$2:$BB$4</formula1>
    </dataValidation>
    <dataValidation type="list" allowBlank="1" showInputMessage="1" showErrorMessage="1" sqref="G866:G868 G602:G603 G613:G615 G627 G631 G637:G639 G650:G652 G664:G665 G670 G672:G675 G687:G689 G695:G697 G712 G722:G725 G737:G739 G750:G751 G761:G762 G771:G772 G776:G778 G792 G796 G800 G805:G808 G820:G821 G836:G838 G849:G850 G858:G859 G573:G579 G568:G569 G563:G564 G535:G540 G516:G520 G510:G511 G505 G500 G493 G482:G483 G462:G463 G448:G450 G415:G417 G409 G389:G391 G381 G371:G372 G362:G364 G350:G351 G338:G340 G324:G326 G317 G304 G291:G292 G285 G274 G265:G268 G235:G237 G210:G213 G196:G200 G179:G185 G162:G163 G155:G156 G149 G140:G141 G128:G130 G122 G118 G107 G101:G102 G97 G91 G80:G82 G74 G69 G1163:G1166 G1156:G1157 G1147:G1149 G1131:G1136 G1120:G1121 G1113:G1114 G1090:G1094 G1079:G1081 G1070:G1072 G1056:G1057 G1045 G1032:G1036 G1021 G1011:G1013 G1001:G1002 G995:G997 G985:G987 G981 G963:G966 G954 G943:G944 G936 G926 G922 G903:G909 G891:G894 G884:G885 G874:G877">
      <formula1>#REF!</formula1>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A1226:A2343</xm:sqref>
        </x14:dataValidation>
        <x14:dataValidation type="list" allowBlank="1" showInputMessage="1" showErrorMessage="1">
          <x14:formula1>
            <xm:f>Custom_lists!$A$33:$A$37</xm:f>
          </x14:formula1>
          <xm:sqref>E1226:E2343</xm:sqref>
        </x14:dataValidation>
        <x14:dataValidation type="list" allowBlank="1" showInputMessage="1" showErrorMessage="1">
          <x14:formula1>
            <xm:f>Custom_lists!$A$47:$A$59</xm:f>
          </x14:formula1>
          <xm:sqref>F1226:F2343</xm:sqref>
        </x14:dataValidation>
        <x14:dataValidation type="list" allowBlank="1" showInputMessage="1" showErrorMessage="1">
          <x14:formula1>
            <xm:f>Custom_lists!$M$2:$M$189</xm:f>
          </x14:formula1>
          <xm:sqref>H1226:H2343</xm:sqref>
        </x14:dataValidation>
      </x14:dataValidations>
    </ex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CH186"/>
  <sheetViews>
    <sheetView workbookViewId="0">
      <selection activeCell="E10" sqref="E10"/>
    </sheetView>
  </sheetViews>
  <sheetFormatPr defaultColWidth="11.42578125" defaultRowHeight="12.75"/>
  <cols>
    <col min="1" max="2" width="11.42578125" style="66"/>
    <col min="3" max="3" width="27" style="66" bestFit="1" customWidth="1"/>
    <col min="4" max="4" width="15.28515625" style="66" customWidth="1"/>
    <col min="5" max="5" width="11.42578125" style="66" customWidth="1"/>
    <col min="6" max="8" width="14.140625" style="66" customWidth="1"/>
    <col min="9" max="9" width="14.7109375" style="66" bestFit="1" customWidth="1"/>
    <col min="10" max="10" width="11.42578125" style="72" customWidth="1"/>
    <col min="11" max="52" width="11.42578125" style="66" customWidth="1"/>
    <col min="53" max="16384" width="11.42578125" style="66"/>
  </cols>
  <sheetData>
    <row r="1" spans="1:86" ht="20.100000000000001" customHeight="1" thickBot="1">
      <c r="A1" s="41" t="s">
        <v>273</v>
      </c>
      <c r="D1" s="41"/>
      <c r="E1" s="41"/>
      <c r="F1" s="41"/>
      <c r="G1" s="41"/>
      <c r="H1" s="41"/>
      <c r="I1" s="21" t="s">
        <v>0</v>
      </c>
      <c r="J1" s="19" t="s">
        <v>1014</v>
      </c>
      <c r="BA1" s="239" t="s">
        <v>402</v>
      </c>
      <c r="BB1" s="240" t="s">
        <v>805</v>
      </c>
      <c r="BD1" s="138" t="s">
        <v>2904</v>
      </c>
      <c r="BE1" s="309"/>
      <c r="BF1" s="309"/>
      <c r="BH1" s="66" t="s">
        <v>2910</v>
      </c>
      <c r="BM1" s="138" t="s">
        <v>2911</v>
      </c>
      <c r="BO1" s="66" t="s">
        <v>2912</v>
      </c>
      <c r="BU1" s="138" t="s">
        <v>2913</v>
      </c>
      <c r="BZ1" s="66" t="s">
        <v>2914</v>
      </c>
      <c r="CC1" s="66" t="s">
        <v>2915</v>
      </c>
    </row>
    <row r="2" spans="1:86" ht="20.100000000000001" customHeight="1" thickBot="1">
      <c r="C2" s="42"/>
      <c r="D2" s="42"/>
      <c r="E2" s="42"/>
      <c r="F2" s="41"/>
      <c r="G2" s="42"/>
      <c r="H2" s="42"/>
      <c r="I2" s="20" t="s">
        <v>248</v>
      </c>
      <c r="J2" s="59"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6" ht="51.75" thickBot="1">
      <c r="A3" s="50" t="s">
        <v>1</v>
      </c>
      <c r="B3" s="50" t="s">
        <v>289</v>
      </c>
      <c r="C3" s="50" t="s">
        <v>9</v>
      </c>
      <c r="D3" s="22" t="s">
        <v>299</v>
      </c>
      <c r="E3" s="45" t="s">
        <v>78</v>
      </c>
      <c r="F3" s="274" t="s">
        <v>810</v>
      </c>
      <c r="G3" s="274" t="s">
        <v>274</v>
      </c>
      <c r="H3" s="274" t="s">
        <v>735</v>
      </c>
      <c r="I3" s="274" t="s">
        <v>275</v>
      </c>
      <c r="J3" s="597"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6" s="72" customFormat="1" ht="25.5">
      <c r="A4" s="349" t="s">
        <v>39</v>
      </c>
      <c r="B4" s="364">
        <v>2016</v>
      </c>
      <c r="C4" s="365" t="s">
        <v>22</v>
      </c>
      <c r="D4" s="366" t="s">
        <v>6</v>
      </c>
      <c r="E4" s="367" t="s">
        <v>458</v>
      </c>
      <c r="F4" s="368" t="s">
        <v>66</v>
      </c>
      <c r="G4" s="368" t="s">
        <v>736</v>
      </c>
      <c r="H4" s="369" t="s">
        <v>66</v>
      </c>
      <c r="I4" s="370" t="s">
        <v>1646</v>
      </c>
      <c r="J4" s="371"/>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row>
    <row r="5" spans="1:86" s="202" customFormat="1">
      <c r="A5" s="349" t="s">
        <v>39</v>
      </c>
      <c r="B5" s="364">
        <v>2016</v>
      </c>
      <c r="C5" s="372" t="s">
        <v>22</v>
      </c>
      <c r="D5" s="366" t="s">
        <v>6</v>
      </c>
      <c r="E5" s="367" t="s">
        <v>456</v>
      </c>
      <c r="F5" s="366" t="s">
        <v>66</v>
      </c>
      <c r="G5" s="366" t="s">
        <v>736</v>
      </c>
      <c r="H5" s="350" t="s">
        <v>66</v>
      </c>
      <c r="I5" s="350" t="s">
        <v>1514</v>
      </c>
      <c r="J5" s="373" t="s">
        <v>1515</v>
      </c>
      <c r="BA5" s="315" t="s">
        <v>371</v>
      </c>
      <c r="BB5" s="315" t="s">
        <v>323</v>
      </c>
      <c r="BC5" s="197"/>
      <c r="BD5" s="197" t="s">
        <v>55</v>
      </c>
      <c r="BE5" s="316"/>
      <c r="BF5" s="316"/>
      <c r="BG5" s="197"/>
      <c r="BH5" s="197" t="s">
        <v>66</v>
      </c>
      <c r="BI5" s="197"/>
      <c r="BJ5" s="197"/>
      <c r="BK5" s="197" t="s">
        <v>66</v>
      </c>
      <c r="BL5" s="197"/>
      <c r="BM5" s="304" t="s">
        <v>469</v>
      </c>
      <c r="BN5" s="197"/>
      <c r="BO5" s="197" t="s">
        <v>122</v>
      </c>
      <c r="BP5" s="197"/>
      <c r="BQ5" s="197"/>
      <c r="BR5" s="197"/>
      <c r="BS5" s="197"/>
      <c r="BT5" s="197"/>
      <c r="BU5" s="197" t="s">
        <v>665</v>
      </c>
      <c r="BV5" s="197"/>
      <c r="BW5" s="197"/>
      <c r="BX5" s="197"/>
      <c r="BY5" s="197"/>
      <c r="BZ5" s="197" t="s">
        <v>712</v>
      </c>
      <c r="CA5" s="197"/>
      <c r="CB5" s="197"/>
      <c r="CC5" s="197"/>
      <c r="CD5" s="197"/>
      <c r="CE5" s="197"/>
      <c r="CF5" s="197"/>
      <c r="CG5" s="197"/>
      <c r="CH5" s="197"/>
    </row>
    <row r="6" spans="1:86" s="72" customFormat="1" ht="13.35" customHeight="1">
      <c r="A6" s="349" t="s">
        <v>39</v>
      </c>
      <c r="B6" s="364">
        <v>2016</v>
      </c>
      <c r="C6" s="365" t="s">
        <v>22</v>
      </c>
      <c r="D6" s="366" t="s">
        <v>6</v>
      </c>
      <c r="E6" s="367" t="s">
        <v>457</v>
      </c>
      <c r="F6" s="366" t="s">
        <v>66</v>
      </c>
      <c r="G6" s="366" t="s">
        <v>736</v>
      </c>
      <c r="H6" s="350" t="s">
        <v>736</v>
      </c>
      <c r="I6" s="273" t="s">
        <v>278</v>
      </c>
      <c r="J6" s="374" t="s">
        <v>1516</v>
      </c>
      <c r="BA6" s="310" t="s">
        <v>335</v>
      </c>
      <c r="BB6" s="310" t="s">
        <v>336</v>
      </c>
      <c r="BC6" s="66"/>
      <c r="BD6" s="66" t="s">
        <v>219</v>
      </c>
      <c r="BE6" s="309"/>
      <c r="BF6" s="309"/>
      <c r="BG6" s="66"/>
      <c r="BH6" s="66" t="s">
        <v>447</v>
      </c>
      <c r="BI6" s="66"/>
      <c r="BJ6" s="66"/>
      <c r="BK6" s="66"/>
      <c r="BL6" s="66"/>
      <c r="BM6" s="66" t="s">
        <v>464</v>
      </c>
      <c r="BN6" s="66"/>
      <c r="BO6" s="66"/>
      <c r="BP6" s="66"/>
      <c r="BQ6" s="66"/>
      <c r="BR6" s="66"/>
      <c r="BS6" s="66"/>
      <c r="BT6" s="66"/>
      <c r="BU6" s="197" t="s">
        <v>660</v>
      </c>
      <c r="BV6" s="197"/>
      <c r="BW6" s="197"/>
      <c r="BX6" s="197"/>
      <c r="BY6" s="197"/>
      <c r="BZ6" s="197" t="s">
        <v>711</v>
      </c>
      <c r="CA6" s="197"/>
      <c r="CB6" s="197"/>
      <c r="CC6" s="66" t="s">
        <v>266</v>
      </c>
      <c r="CD6" s="66"/>
      <c r="CE6" s="66"/>
      <c r="CF6" s="66"/>
      <c r="CG6" s="66"/>
      <c r="CH6" s="66"/>
    </row>
    <row r="7" spans="1:86" s="72" customFormat="1">
      <c r="A7" s="349" t="s">
        <v>39</v>
      </c>
      <c r="B7" s="364">
        <v>2016</v>
      </c>
      <c r="C7" s="372" t="s">
        <v>22</v>
      </c>
      <c r="D7" s="366" t="s">
        <v>6</v>
      </c>
      <c r="E7" s="367" t="s">
        <v>1509</v>
      </c>
      <c r="F7" s="366" t="s">
        <v>66</v>
      </c>
      <c r="G7" s="366" t="s">
        <v>736</v>
      </c>
      <c r="H7" s="375" t="s">
        <v>860</v>
      </c>
      <c r="I7" s="375" t="s">
        <v>860</v>
      </c>
      <c r="J7" s="373" t="s">
        <v>1510</v>
      </c>
      <c r="BA7" s="310" t="s">
        <v>345</v>
      </c>
      <c r="BB7" s="310" t="s">
        <v>346</v>
      </c>
      <c r="BC7" s="66"/>
      <c r="BD7" s="66" t="s">
        <v>423</v>
      </c>
      <c r="BE7" s="309"/>
      <c r="BF7" s="309"/>
      <c r="BG7" s="66"/>
      <c r="BH7" s="66" t="s">
        <v>76</v>
      </c>
      <c r="BI7" s="66"/>
      <c r="BJ7" s="66"/>
      <c r="BK7" s="66" t="s">
        <v>736</v>
      </c>
      <c r="BL7" s="66"/>
      <c r="BM7" s="192" t="s">
        <v>470</v>
      </c>
      <c r="BN7" s="66"/>
      <c r="BO7" s="66" t="s">
        <v>650</v>
      </c>
      <c r="BP7" s="66"/>
      <c r="BQ7" s="66"/>
      <c r="BR7" s="66"/>
      <c r="BS7" s="66"/>
      <c r="BT7" s="66"/>
      <c r="BU7" s="197" t="s">
        <v>689</v>
      </c>
      <c r="BV7" s="197"/>
      <c r="BW7" s="197"/>
      <c r="BX7" s="197"/>
      <c r="BY7" s="197"/>
      <c r="BZ7" s="197" t="s">
        <v>703</v>
      </c>
      <c r="CA7" s="197"/>
      <c r="CB7" s="197"/>
      <c r="CC7" s="66"/>
      <c r="CD7" s="66"/>
      <c r="CE7" s="66"/>
      <c r="CF7" s="66"/>
      <c r="CG7" s="66"/>
      <c r="CH7" s="66"/>
    </row>
    <row r="8" spans="1:86" ht="25.5">
      <c r="A8" s="349" t="s">
        <v>39</v>
      </c>
      <c r="B8" s="364">
        <v>2016</v>
      </c>
      <c r="C8" s="372" t="s">
        <v>1511</v>
      </c>
      <c r="D8" s="366" t="s">
        <v>101</v>
      </c>
      <c r="E8" s="376" t="s">
        <v>458</v>
      </c>
      <c r="F8" s="366" t="s">
        <v>66</v>
      </c>
      <c r="G8" s="366" t="s">
        <v>736</v>
      </c>
      <c r="H8" s="350" t="s">
        <v>66</v>
      </c>
      <c r="I8" s="375" t="s">
        <v>1512</v>
      </c>
      <c r="J8" s="373" t="s">
        <v>1513</v>
      </c>
      <c r="BA8" s="310" t="s">
        <v>333</v>
      </c>
      <c r="BB8" s="310" t="s">
        <v>334</v>
      </c>
      <c r="BD8" s="66" t="s">
        <v>174</v>
      </c>
      <c r="BE8" s="309"/>
      <c r="BF8" s="309"/>
      <c r="BH8" s="66" t="s">
        <v>728</v>
      </c>
      <c r="BM8" s="192" t="s">
        <v>471</v>
      </c>
      <c r="BO8" s="66" t="s">
        <v>649</v>
      </c>
      <c r="BU8" s="197" t="s">
        <v>666</v>
      </c>
      <c r="BV8" s="197"/>
      <c r="BW8" s="197"/>
      <c r="BX8" s="197"/>
      <c r="BY8" s="197"/>
      <c r="BZ8" s="197" t="s">
        <v>704</v>
      </c>
      <c r="CA8" s="197"/>
      <c r="CB8" s="197"/>
    </row>
    <row r="9" spans="1:86" ht="25.5">
      <c r="A9" s="349" t="s">
        <v>39</v>
      </c>
      <c r="B9" s="364">
        <v>2016</v>
      </c>
      <c r="C9" s="365" t="s">
        <v>1511</v>
      </c>
      <c r="D9" s="366" t="s">
        <v>270</v>
      </c>
      <c r="E9" s="376" t="s">
        <v>459</v>
      </c>
      <c r="F9" s="366" t="s">
        <v>66</v>
      </c>
      <c r="G9" s="366" t="s">
        <v>736</v>
      </c>
      <c r="H9" s="350" t="s">
        <v>66</v>
      </c>
      <c r="I9" s="375" t="s">
        <v>1512</v>
      </c>
      <c r="J9" s="373" t="s">
        <v>1517</v>
      </c>
      <c r="BA9" s="310" t="s">
        <v>347</v>
      </c>
      <c r="BB9" s="310" t="s">
        <v>348</v>
      </c>
      <c r="BD9" s="66" t="s">
        <v>424</v>
      </c>
      <c r="BE9" s="309"/>
      <c r="BF9" s="309"/>
      <c r="BM9" s="192" t="s">
        <v>2916</v>
      </c>
      <c r="BO9" s="66" t="s">
        <v>651</v>
      </c>
      <c r="BU9" s="197" t="s">
        <v>141</v>
      </c>
      <c r="BV9" s="197"/>
      <c r="BW9" s="197"/>
      <c r="BX9" s="197"/>
      <c r="BY9" s="197"/>
      <c r="BZ9" s="197" t="s">
        <v>715</v>
      </c>
      <c r="CA9" s="197"/>
      <c r="CB9" s="197"/>
    </row>
    <row r="10" spans="1:86">
      <c r="A10" s="349" t="s">
        <v>39</v>
      </c>
      <c r="B10" s="364">
        <v>2016</v>
      </c>
      <c r="C10" s="365" t="s">
        <v>1511</v>
      </c>
      <c r="D10" s="366" t="s">
        <v>270</v>
      </c>
      <c r="E10" s="376" t="s">
        <v>1509</v>
      </c>
      <c r="F10" s="366" t="s">
        <v>66</v>
      </c>
      <c r="G10" s="366" t="s">
        <v>736</v>
      </c>
      <c r="H10" s="375" t="s">
        <v>860</v>
      </c>
      <c r="I10" s="375" t="s">
        <v>860</v>
      </c>
      <c r="J10" s="373" t="s">
        <v>1510</v>
      </c>
      <c r="BA10" s="310" t="s">
        <v>349</v>
      </c>
      <c r="BB10" s="310" t="s">
        <v>350</v>
      </c>
      <c r="BD10" s="66" t="s">
        <v>184</v>
      </c>
      <c r="BE10" s="309"/>
      <c r="BF10" s="309"/>
      <c r="BM10" s="192" t="s">
        <v>100</v>
      </c>
      <c r="BO10" s="66" t="s">
        <v>652</v>
      </c>
      <c r="BU10" s="197" t="s">
        <v>690</v>
      </c>
      <c r="BV10" s="197"/>
      <c r="BW10" s="197"/>
      <c r="BX10" s="197"/>
      <c r="BY10" s="197"/>
      <c r="BZ10" s="197" t="s">
        <v>705</v>
      </c>
      <c r="CA10" s="197"/>
      <c r="CB10" s="197"/>
    </row>
    <row r="11" spans="1:86">
      <c r="A11" s="292"/>
      <c r="B11" s="292"/>
      <c r="C11" s="377"/>
      <c r="D11" s="292"/>
      <c r="E11" s="292"/>
      <c r="F11" s="167"/>
      <c r="G11" s="167"/>
      <c r="H11" s="82"/>
      <c r="I11" s="292"/>
      <c r="J11" s="378"/>
      <c r="BA11" s="310" t="s">
        <v>351</v>
      </c>
      <c r="BB11" s="310" t="s">
        <v>99</v>
      </c>
      <c r="BD11" s="66" t="s">
        <v>425</v>
      </c>
      <c r="BE11" s="309"/>
      <c r="BF11" s="309"/>
      <c r="BM11" s="192" t="s">
        <v>472</v>
      </c>
      <c r="BO11" s="66" t="s">
        <v>653</v>
      </c>
      <c r="BU11" s="197" t="s">
        <v>719</v>
      </c>
      <c r="BV11" s="197"/>
      <c r="BW11" s="197"/>
      <c r="BX11" s="197"/>
      <c r="BY11" s="197"/>
      <c r="BZ11" s="197" t="s">
        <v>706</v>
      </c>
      <c r="CA11" s="197"/>
      <c r="CB11" s="197"/>
    </row>
    <row r="12" spans="1:86">
      <c r="C12" s="379"/>
      <c r="F12" s="24"/>
      <c r="G12" s="24"/>
      <c r="H12" s="24"/>
      <c r="BA12" s="310" t="s">
        <v>353</v>
      </c>
      <c r="BB12" s="310" t="s">
        <v>325</v>
      </c>
      <c r="BD12" s="66" t="s">
        <v>426</v>
      </c>
      <c r="BE12" s="309"/>
      <c r="BF12" s="309"/>
      <c r="BM12" s="192" t="s">
        <v>473</v>
      </c>
      <c r="BO12" s="66" t="s">
        <v>654</v>
      </c>
      <c r="BU12" s="197" t="s">
        <v>720</v>
      </c>
      <c r="BV12" s="197"/>
      <c r="BW12" s="197"/>
      <c r="BX12" s="197"/>
      <c r="BY12" s="197"/>
      <c r="BZ12" s="197" t="s">
        <v>714</v>
      </c>
      <c r="CA12" s="197"/>
      <c r="CB12" s="197"/>
    </row>
    <row r="13" spans="1:86">
      <c r="C13" s="380"/>
      <c r="D13" s="380"/>
      <c r="E13" s="380"/>
      <c r="F13" s="380"/>
      <c r="G13" s="380"/>
      <c r="H13" s="380"/>
      <c r="I13" s="380"/>
      <c r="BA13" s="310" t="s">
        <v>354</v>
      </c>
      <c r="BB13" s="310" t="s">
        <v>355</v>
      </c>
      <c r="BD13" s="66" t="s">
        <v>427</v>
      </c>
      <c r="BE13" s="309"/>
      <c r="BF13" s="309"/>
      <c r="BM13" s="192" t="s">
        <v>474</v>
      </c>
      <c r="BO13" s="66" t="s">
        <v>655</v>
      </c>
      <c r="BU13" s="197" t="s">
        <v>721</v>
      </c>
      <c r="BV13" s="197"/>
      <c r="BW13" s="197"/>
      <c r="BX13" s="197"/>
      <c r="BY13" s="197"/>
      <c r="BZ13" s="197" t="s">
        <v>713</v>
      </c>
      <c r="CA13" s="197"/>
      <c r="CB13" s="197"/>
    </row>
    <row r="14" spans="1:86">
      <c r="BA14" s="310" t="s">
        <v>352</v>
      </c>
      <c r="BB14" s="310" t="s">
        <v>321</v>
      </c>
      <c r="BD14" s="66" t="s">
        <v>428</v>
      </c>
      <c r="BE14" s="309"/>
      <c r="BF14" s="309"/>
      <c r="BH14" s="317" t="s">
        <v>3010</v>
      </c>
      <c r="BI14" s="66" t="s">
        <v>787</v>
      </c>
      <c r="BM14" s="192" t="s">
        <v>475</v>
      </c>
      <c r="BO14" s="66" t="s">
        <v>656</v>
      </c>
      <c r="BU14" s="197" t="s">
        <v>722</v>
      </c>
      <c r="BV14" s="197"/>
      <c r="BW14" s="197"/>
      <c r="BX14" s="197"/>
      <c r="BY14" s="197"/>
      <c r="BZ14" s="197" t="s">
        <v>707</v>
      </c>
      <c r="CA14" s="197"/>
      <c r="CB14" s="197"/>
    </row>
    <row r="15" spans="1:86">
      <c r="BA15" s="310" t="s">
        <v>356</v>
      </c>
      <c r="BB15" s="310" t="s">
        <v>357</v>
      </c>
      <c r="BD15" s="66" t="s">
        <v>119</v>
      </c>
      <c r="BE15" s="309"/>
      <c r="BF15" s="309"/>
      <c r="BM15" s="192" t="s">
        <v>476</v>
      </c>
      <c r="BO15" s="66" t="s">
        <v>657</v>
      </c>
      <c r="BU15" s="197" t="s">
        <v>667</v>
      </c>
      <c r="BV15" s="197"/>
      <c r="BW15" s="197"/>
      <c r="BX15" s="197"/>
      <c r="BY15" s="197"/>
      <c r="BZ15" s="197" t="s">
        <v>441</v>
      </c>
      <c r="CA15" s="197"/>
      <c r="CB15" s="197"/>
    </row>
    <row r="16" spans="1:86">
      <c r="BA16" s="310" t="s">
        <v>358</v>
      </c>
      <c r="BB16" s="310" t="s">
        <v>324</v>
      </c>
      <c r="BD16" s="66" t="s">
        <v>429</v>
      </c>
      <c r="BE16" s="309"/>
      <c r="BF16" s="309"/>
      <c r="BM16" s="192" t="s">
        <v>477</v>
      </c>
      <c r="BO16" s="66" t="s">
        <v>658</v>
      </c>
      <c r="BU16" s="197" t="s">
        <v>668</v>
      </c>
      <c r="BV16" s="197"/>
      <c r="BW16" s="197"/>
      <c r="BX16" s="197"/>
      <c r="BY16" s="197"/>
      <c r="BZ16" s="197" t="s">
        <v>708</v>
      </c>
      <c r="CA16" s="197"/>
      <c r="CB16" s="197"/>
    </row>
    <row r="17" spans="53:84">
      <c r="BA17" s="310" t="s">
        <v>359</v>
      </c>
      <c r="BB17" s="310" t="s">
        <v>360</v>
      </c>
      <c r="BE17" s="309"/>
      <c r="BF17" s="309"/>
      <c r="BM17" s="192" t="s">
        <v>478</v>
      </c>
      <c r="BO17" s="66" t="s">
        <v>646</v>
      </c>
      <c r="BU17" s="197" t="s">
        <v>669</v>
      </c>
      <c r="BV17" s="197"/>
      <c r="BW17" s="197"/>
      <c r="BX17" s="197"/>
      <c r="BY17" s="197"/>
      <c r="CA17" s="197"/>
      <c r="CB17" s="197"/>
    </row>
    <row r="18" spans="53:84">
      <c r="BA18" s="310" t="s">
        <v>361</v>
      </c>
      <c r="BB18" s="310" t="s">
        <v>362</v>
      </c>
      <c r="BE18" s="309"/>
      <c r="BF18" s="309"/>
      <c r="BM18" s="192" t="s">
        <v>479</v>
      </c>
      <c r="BO18" s="66" t="s">
        <v>659</v>
      </c>
      <c r="BU18" s="197" t="s">
        <v>670</v>
      </c>
      <c r="BV18" s="197"/>
      <c r="BW18" s="197"/>
      <c r="BX18" s="197"/>
      <c r="BY18" s="197"/>
      <c r="BZ18" s="197"/>
      <c r="CA18" s="197"/>
      <c r="CB18" s="197"/>
    </row>
    <row r="19" spans="53:84">
      <c r="BA19" s="310" t="s">
        <v>363</v>
      </c>
      <c r="BB19" s="310" t="s">
        <v>364</v>
      </c>
      <c r="BD19" s="138" t="s">
        <v>3016</v>
      </c>
      <c r="BE19" s="309"/>
      <c r="BF19" s="309"/>
      <c r="BH19" s="138" t="s">
        <v>2905</v>
      </c>
      <c r="BM19" s="192" t="s">
        <v>480</v>
      </c>
      <c r="BO19" s="66" t="s">
        <v>647</v>
      </c>
      <c r="BU19" s="197" t="s">
        <v>691</v>
      </c>
      <c r="BV19" s="197"/>
      <c r="BW19" s="197"/>
      <c r="BX19" s="197"/>
      <c r="BY19" s="197"/>
      <c r="BZ19" s="197" t="s">
        <v>2906</v>
      </c>
      <c r="CA19" s="197"/>
      <c r="CB19" s="197"/>
      <c r="CD19" s="43" t="s">
        <v>212</v>
      </c>
      <c r="CE19" s="44"/>
      <c r="CF19" s="43" t="s">
        <v>213</v>
      </c>
    </row>
    <row r="20" spans="53:84">
      <c r="BA20" s="310" t="s">
        <v>365</v>
      </c>
      <c r="BB20" s="310" t="s">
        <v>366</v>
      </c>
      <c r="BD20" s="66" t="s">
        <v>430</v>
      </c>
      <c r="BE20" s="309"/>
      <c r="BF20" s="309"/>
      <c r="BH20" s="66" t="s">
        <v>459</v>
      </c>
      <c r="BM20" s="192" t="s">
        <v>481</v>
      </c>
      <c r="BU20" s="197" t="s">
        <v>671</v>
      </c>
      <c r="BV20" s="197"/>
      <c r="BW20" s="197"/>
      <c r="BX20" s="197"/>
      <c r="BY20" s="197"/>
      <c r="BZ20" s="197" t="s">
        <v>173</v>
      </c>
      <c r="CA20" s="197"/>
      <c r="CB20" s="197"/>
      <c r="CD20" s="44" t="s">
        <v>214</v>
      </c>
      <c r="CE20" s="44"/>
      <c r="CF20" s="44" t="s">
        <v>215</v>
      </c>
    </row>
    <row r="21" spans="53:84">
      <c r="BA21" s="310" t="s">
        <v>367</v>
      </c>
      <c r="BB21" s="310" t="s">
        <v>368</v>
      </c>
      <c r="BD21" s="66" t="s">
        <v>431</v>
      </c>
      <c r="BE21" s="309"/>
      <c r="BF21" s="309"/>
      <c r="BH21" s="66" t="s">
        <v>276</v>
      </c>
      <c r="BM21" s="192" t="s">
        <v>482</v>
      </c>
      <c r="BU21" s="197" t="s">
        <v>672</v>
      </c>
      <c r="BV21" s="197"/>
      <c r="BW21" s="197"/>
      <c r="BX21" s="197"/>
      <c r="BY21" s="197"/>
      <c r="BZ21" s="197" t="s">
        <v>710</v>
      </c>
      <c r="CA21" s="197"/>
      <c r="CB21" s="197"/>
      <c r="CD21" s="44" t="s">
        <v>216</v>
      </c>
      <c r="CE21" s="44"/>
      <c r="CF21" s="44" t="s">
        <v>217</v>
      </c>
    </row>
    <row r="22" spans="53:84" ht="13.35" customHeight="1">
      <c r="BA22" s="310" t="s">
        <v>370</v>
      </c>
      <c r="BB22" s="310" t="s">
        <v>4</v>
      </c>
      <c r="BD22" s="66" t="s">
        <v>57</v>
      </c>
      <c r="BE22" s="309"/>
      <c r="BF22" s="309"/>
      <c r="BH22" s="66" t="s">
        <v>458</v>
      </c>
      <c r="BM22" s="192" t="s">
        <v>483</v>
      </c>
      <c r="BU22" s="197" t="s">
        <v>673</v>
      </c>
      <c r="BV22" s="197"/>
      <c r="BW22" s="197"/>
      <c r="BX22" s="197"/>
      <c r="BY22" s="197"/>
      <c r="BZ22" s="197" t="s">
        <v>57</v>
      </c>
      <c r="CA22" s="197"/>
      <c r="CB22" s="197"/>
      <c r="CD22" s="44" t="s">
        <v>218</v>
      </c>
      <c r="CE22" s="44"/>
      <c r="CF22" s="44" t="s">
        <v>219</v>
      </c>
    </row>
    <row r="23" spans="53:84" ht="13.35" customHeight="1">
      <c r="BD23" s="66" t="s">
        <v>432</v>
      </c>
      <c r="BH23" s="66" t="s">
        <v>456</v>
      </c>
      <c r="BM23" s="192" t="s">
        <v>484</v>
      </c>
      <c r="BU23" s="197" t="s">
        <v>674</v>
      </c>
      <c r="BV23" s="197"/>
      <c r="BW23" s="197"/>
      <c r="BX23" s="197"/>
      <c r="BY23" s="197"/>
      <c r="BZ23" s="197" t="s">
        <v>718</v>
      </c>
      <c r="CA23" s="197"/>
      <c r="CB23" s="197"/>
      <c r="CD23" s="44" t="s">
        <v>220</v>
      </c>
      <c r="CE23" s="44"/>
      <c r="CF23" s="44" t="s">
        <v>221</v>
      </c>
    </row>
    <row r="24" spans="53:84">
      <c r="BD24" s="66" t="s">
        <v>433</v>
      </c>
      <c r="BH24" s="66" t="s">
        <v>457</v>
      </c>
      <c r="BM24" s="192" t="s">
        <v>485</v>
      </c>
      <c r="BU24" s="197" t="s">
        <v>675</v>
      </c>
      <c r="BV24" s="197"/>
      <c r="BW24" s="197"/>
      <c r="BX24" s="197"/>
      <c r="BY24" s="197"/>
      <c r="BZ24" s="197" t="s">
        <v>709</v>
      </c>
      <c r="CA24" s="197"/>
      <c r="CB24" s="197"/>
      <c r="CD24" s="44" t="s">
        <v>222</v>
      </c>
      <c r="CE24" s="44"/>
      <c r="CF24" s="44" t="s">
        <v>208</v>
      </c>
    </row>
    <row r="25" spans="53:84">
      <c r="BA25" s="138" t="s">
        <v>2907</v>
      </c>
      <c r="BD25" s="66" t="s">
        <v>174</v>
      </c>
      <c r="BH25" s="66" t="s">
        <v>277</v>
      </c>
      <c r="BM25" s="192" t="s">
        <v>486</v>
      </c>
      <c r="BU25" s="197" t="s">
        <v>692</v>
      </c>
      <c r="BV25" s="197"/>
      <c r="BW25" s="197"/>
      <c r="BX25" s="197"/>
      <c r="BY25" s="197"/>
      <c r="BZ25" s="197" t="s">
        <v>174</v>
      </c>
      <c r="CA25" s="197"/>
      <c r="CB25" s="197"/>
      <c r="CD25" s="44" t="s">
        <v>223</v>
      </c>
      <c r="CE25" s="44"/>
      <c r="CF25" s="44" t="s">
        <v>206</v>
      </c>
    </row>
    <row r="26" spans="53:84">
      <c r="BA26" s="66" t="s">
        <v>18</v>
      </c>
      <c r="BD26" s="66" t="s">
        <v>424</v>
      </c>
      <c r="BM26" s="192" t="s">
        <v>487</v>
      </c>
      <c r="BU26" s="197" t="s">
        <v>676</v>
      </c>
      <c r="BV26" s="197"/>
      <c r="BW26" s="197"/>
      <c r="BX26" s="197"/>
      <c r="BY26" s="197"/>
      <c r="BZ26" s="197" t="s">
        <v>717</v>
      </c>
      <c r="CA26" s="197"/>
      <c r="CB26" s="197"/>
      <c r="CD26" s="44" t="s">
        <v>224</v>
      </c>
      <c r="CE26" s="44"/>
      <c r="CF26" s="44" t="s">
        <v>225</v>
      </c>
    </row>
    <row r="27" spans="53:84">
      <c r="BA27" s="66" t="s">
        <v>20</v>
      </c>
      <c r="BD27" s="66" t="s">
        <v>434</v>
      </c>
      <c r="BM27" s="192" t="s">
        <v>488</v>
      </c>
      <c r="BU27" s="197" t="s">
        <v>693</v>
      </c>
      <c r="BV27" s="197"/>
      <c r="BW27" s="197"/>
      <c r="BX27" s="197"/>
      <c r="BY27" s="197"/>
      <c r="BZ27" s="197" t="s">
        <v>184</v>
      </c>
      <c r="CA27" s="197"/>
      <c r="CB27" s="197"/>
      <c r="CD27" s="44" t="s">
        <v>226</v>
      </c>
      <c r="CE27" s="44"/>
      <c r="CF27" s="44" t="s">
        <v>207</v>
      </c>
    </row>
    <row r="28" spans="53:84">
      <c r="BA28" s="66" t="s">
        <v>22</v>
      </c>
      <c r="BD28" s="66" t="s">
        <v>435</v>
      </c>
      <c r="BH28" s="138" t="s">
        <v>630</v>
      </c>
      <c r="BM28" s="192" t="s">
        <v>489</v>
      </c>
      <c r="BU28" s="197" t="s">
        <v>677</v>
      </c>
      <c r="BV28" s="197"/>
      <c r="BW28" s="197"/>
      <c r="BX28" s="197"/>
      <c r="BY28" s="197"/>
      <c r="BZ28" s="197" t="s">
        <v>702</v>
      </c>
      <c r="CA28" s="197"/>
      <c r="CB28" s="197"/>
      <c r="CD28" s="44" t="s">
        <v>227</v>
      </c>
      <c r="CE28" s="44"/>
      <c r="CF28" s="44"/>
    </row>
    <row r="29" spans="53:84">
      <c r="BA29" s="66" t="s">
        <v>24</v>
      </c>
      <c r="BD29" s="197" t="s">
        <v>437</v>
      </c>
      <c r="BH29" s="66" t="s">
        <v>729</v>
      </c>
      <c r="BM29" s="192" t="s">
        <v>490</v>
      </c>
      <c r="BU29" s="197" t="s">
        <v>694</v>
      </c>
      <c r="BV29" s="197"/>
      <c r="BW29" s="197"/>
      <c r="BX29" s="197"/>
      <c r="BY29" s="197"/>
      <c r="BZ29" s="197" t="s">
        <v>712</v>
      </c>
      <c r="CA29" s="197"/>
      <c r="CB29" s="197"/>
      <c r="CD29" s="44" t="s">
        <v>228</v>
      </c>
      <c r="CE29" s="44"/>
      <c r="CF29" s="44"/>
    </row>
    <row r="30" spans="53:84">
      <c r="BA30" s="66" t="s">
        <v>401</v>
      </c>
      <c r="BD30" s="197" t="s">
        <v>436</v>
      </c>
      <c r="BH30" s="66" t="s">
        <v>631</v>
      </c>
      <c r="BM30" s="192" t="s">
        <v>491</v>
      </c>
      <c r="BU30" s="197" t="s">
        <v>678</v>
      </c>
      <c r="BV30" s="197"/>
      <c r="BW30" s="197"/>
      <c r="BX30" s="197"/>
      <c r="BY30" s="197"/>
      <c r="BZ30" s="197" t="s">
        <v>703</v>
      </c>
      <c r="CA30" s="197"/>
      <c r="CB30" s="197"/>
      <c r="CD30" s="44" t="s">
        <v>229</v>
      </c>
      <c r="CE30" s="44"/>
      <c r="CF30" s="44"/>
    </row>
    <row r="31" spans="53:84">
      <c r="BD31" s="197" t="s">
        <v>438</v>
      </c>
      <c r="BH31" s="66" t="s">
        <v>632</v>
      </c>
      <c r="BM31" s="192" t="s">
        <v>492</v>
      </c>
      <c r="BU31" s="197" t="s">
        <v>695</v>
      </c>
      <c r="BV31" s="197"/>
      <c r="BW31" s="197"/>
      <c r="BX31" s="197"/>
      <c r="BY31" s="197"/>
      <c r="BZ31" s="197" t="s">
        <v>704</v>
      </c>
      <c r="CA31" s="197"/>
      <c r="CB31" s="197"/>
      <c r="CD31" s="44" t="s">
        <v>230</v>
      </c>
      <c r="CE31" s="44"/>
      <c r="CF31" s="44"/>
    </row>
    <row r="32" spans="53:84">
      <c r="BD32" s="197" t="s">
        <v>439</v>
      </c>
      <c r="BH32" s="66" t="s">
        <v>633</v>
      </c>
      <c r="BM32" s="192" t="s">
        <v>493</v>
      </c>
      <c r="BU32" s="197" t="s">
        <v>696</v>
      </c>
      <c r="BV32" s="197"/>
      <c r="BW32" s="197"/>
      <c r="BX32" s="197"/>
      <c r="BY32" s="197"/>
      <c r="BZ32" s="197" t="s">
        <v>715</v>
      </c>
      <c r="CA32" s="197"/>
      <c r="CB32" s="197"/>
      <c r="CD32" s="44" t="s">
        <v>231</v>
      </c>
      <c r="CE32" s="44"/>
      <c r="CF32" s="44"/>
    </row>
    <row r="33" spans="53:80">
      <c r="BA33" s="66" t="s">
        <v>2908</v>
      </c>
      <c r="BD33" s="197" t="s">
        <v>440</v>
      </c>
      <c r="BH33" s="66" t="s">
        <v>634</v>
      </c>
      <c r="BM33" s="192" t="s">
        <v>494</v>
      </c>
      <c r="BU33" s="197" t="s">
        <v>697</v>
      </c>
      <c r="BV33" s="197"/>
      <c r="BW33" s="197"/>
      <c r="BX33" s="197"/>
      <c r="BY33" s="197"/>
      <c r="BZ33" s="197" t="s">
        <v>705</v>
      </c>
      <c r="CA33" s="197"/>
      <c r="CB33" s="197"/>
    </row>
    <row r="34" spans="53:80">
      <c r="BA34" s="66" t="s">
        <v>40</v>
      </c>
      <c r="BD34" s="197" t="s">
        <v>441</v>
      </c>
      <c r="BH34" s="66" t="s">
        <v>635</v>
      </c>
      <c r="BM34" s="192" t="s">
        <v>495</v>
      </c>
      <c r="BU34" s="197" t="s">
        <v>679</v>
      </c>
      <c r="BV34" s="197"/>
      <c r="BW34" s="197"/>
      <c r="BX34" s="197"/>
      <c r="BY34" s="197"/>
      <c r="BZ34" s="197" t="s">
        <v>707</v>
      </c>
      <c r="CA34" s="197"/>
      <c r="CB34" s="197"/>
    </row>
    <row r="35" spans="53:80">
      <c r="BA35" s="66" t="s">
        <v>24</v>
      </c>
      <c r="BD35" s="197" t="s">
        <v>442</v>
      </c>
      <c r="BH35" s="66" t="s">
        <v>636</v>
      </c>
      <c r="BM35" s="192" t="s">
        <v>496</v>
      </c>
      <c r="BU35" s="197" t="s">
        <v>680</v>
      </c>
      <c r="BV35" s="197"/>
      <c r="BW35" s="197"/>
      <c r="BX35" s="197"/>
      <c r="BY35" s="197"/>
      <c r="BZ35" s="197" t="s">
        <v>441</v>
      </c>
      <c r="CA35" s="197"/>
      <c r="CB35" s="197"/>
    </row>
    <row r="36" spans="53:80">
      <c r="BA36" s="66" t="s">
        <v>401</v>
      </c>
      <c r="BD36" s="197" t="s">
        <v>443</v>
      </c>
      <c r="BH36" s="66" t="s">
        <v>637</v>
      </c>
      <c r="BM36" s="192" t="s">
        <v>497</v>
      </c>
      <c r="BU36" s="197" t="s">
        <v>682</v>
      </c>
      <c r="BV36" s="197"/>
      <c r="BW36" s="197"/>
      <c r="BX36" s="197"/>
      <c r="BY36" s="197"/>
      <c r="BZ36" s="197" t="s">
        <v>708</v>
      </c>
      <c r="CA36" s="197"/>
      <c r="CB36" s="197"/>
    </row>
    <row r="37" spans="53:80">
      <c r="BD37" s="66" t="s">
        <v>429</v>
      </c>
      <c r="BH37" s="66" t="s">
        <v>638</v>
      </c>
      <c r="BM37" s="192" t="s">
        <v>498</v>
      </c>
      <c r="BU37" s="197" t="s">
        <v>683</v>
      </c>
      <c r="BV37" s="197"/>
      <c r="BW37" s="197"/>
      <c r="BX37" s="197"/>
      <c r="BY37" s="197"/>
      <c r="CA37" s="197"/>
      <c r="CB37" s="197"/>
    </row>
    <row r="38" spans="53:80">
      <c r="BH38" s="66" t="s">
        <v>113</v>
      </c>
      <c r="BM38" s="192" t="s">
        <v>499</v>
      </c>
      <c r="BV38" s="197"/>
      <c r="BW38" s="197"/>
      <c r="BX38" s="197"/>
      <c r="BY38" s="197"/>
      <c r="CA38" s="197"/>
      <c r="CB38" s="197"/>
    </row>
    <row r="39" spans="53:80">
      <c r="BA39" s="138" t="s">
        <v>299</v>
      </c>
      <c r="BH39" s="66" t="s">
        <v>114</v>
      </c>
      <c r="BM39" s="192" t="s">
        <v>500</v>
      </c>
      <c r="BV39" s="197"/>
      <c r="BW39" s="197"/>
      <c r="BX39" s="197"/>
      <c r="BY39" s="197"/>
      <c r="BZ39" s="197"/>
      <c r="CA39" s="197"/>
      <c r="CB39" s="197"/>
    </row>
    <row r="40" spans="53:80">
      <c r="BA40" s="66" t="s">
        <v>6</v>
      </c>
      <c r="BD40" s="138" t="s">
        <v>284</v>
      </c>
      <c r="BH40" s="66" t="s">
        <v>115</v>
      </c>
      <c r="BM40" s="192" t="s">
        <v>501</v>
      </c>
      <c r="BU40" s="197"/>
      <c r="BV40" s="197"/>
      <c r="BW40" s="197"/>
      <c r="BX40" s="197"/>
      <c r="BY40" s="197"/>
      <c r="BZ40" s="197"/>
      <c r="CA40" s="197"/>
      <c r="CB40" s="197"/>
    </row>
    <row r="41" spans="53:80">
      <c r="BA41" s="66" t="s">
        <v>101</v>
      </c>
      <c r="BD41" s="66" t="s">
        <v>444</v>
      </c>
      <c r="BM41" s="192" t="s">
        <v>502</v>
      </c>
      <c r="BV41" s="197"/>
      <c r="BW41" s="197"/>
      <c r="BX41" s="197"/>
      <c r="BY41" s="197"/>
      <c r="BZ41" s="197"/>
      <c r="CA41" s="197"/>
      <c r="CB41" s="197"/>
    </row>
    <row r="42" spans="53:80">
      <c r="BA42" s="66" t="s">
        <v>203</v>
      </c>
      <c r="BD42" s="66" t="s">
        <v>445</v>
      </c>
      <c r="BM42" s="192" t="s">
        <v>503</v>
      </c>
      <c r="BV42" s="197"/>
      <c r="BW42" s="197"/>
      <c r="BX42" s="197"/>
      <c r="BY42" s="197"/>
      <c r="BZ42" s="197"/>
      <c r="CA42" s="197"/>
      <c r="CB42" s="197"/>
    </row>
    <row r="43" spans="53:80">
      <c r="BA43" s="66" t="s">
        <v>403</v>
      </c>
      <c r="BD43" s="66" t="s">
        <v>446</v>
      </c>
      <c r="BM43" s="192" t="s">
        <v>504</v>
      </c>
      <c r="BV43" s="197"/>
      <c r="BW43" s="197"/>
      <c r="BX43" s="197"/>
      <c r="BY43" s="197"/>
      <c r="BZ43" s="197"/>
      <c r="CA43" s="197"/>
      <c r="CB43" s="197"/>
    </row>
    <row r="44" spans="53:80">
      <c r="BA44" s="66" t="s">
        <v>404</v>
      </c>
      <c r="BM44" s="192" t="s">
        <v>96</v>
      </c>
      <c r="BV44" s="197"/>
      <c r="BW44" s="197"/>
      <c r="BX44" s="197"/>
      <c r="BY44" s="197"/>
      <c r="BZ44" s="197"/>
      <c r="CA44" s="197"/>
      <c r="CB44" s="197"/>
    </row>
    <row r="45" spans="53:80">
      <c r="BA45" s="66" t="s">
        <v>270</v>
      </c>
      <c r="BM45" s="192" t="s">
        <v>505</v>
      </c>
    </row>
    <row r="46" spans="53:80">
      <c r="BA46" s="66" t="s">
        <v>405</v>
      </c>
      <c r="BM46" s="192" t="s">
        <v>506</v>
      </c>
    </row>
    <row r="47" spans="53:80">
      <c r="BA47" s="66" t="s">
        <v>406</v>
      </c>
      <c r="BM47" s="192" t="s">
        <v>507</v>
      </c>
    </row>
    <row r="48" spans="53:80">
      <c r="BA48" s="66" t="s">
        <v>407</v>
      </c>
      <c r="BM48" s="192" t="s">
        <v>508</v>
      </c>
    </row>
    <row r="49" spans="53:65">
      <c r="BA49" s="66" t="s">
        <v>408</v>
      </c>
      <c r="BM49" s="192" t="s">
        <v>509</v>
      </c>
    </row>
    <row r="50" spans="53:65">
      <c r="BA50" s="66" t="s">
        <v>409</v>
      </c>
      <c r="BM50" s="192" t="s">
        <v>510</v>
      </c>
    </row>
    <row r="51" spans="53:65">
      <c r="BA51" s="66" t="s">
        <v>410</v>
      </c>
      <c r="BM51" s="192" t="s">
        <v>511</v>
      </c>
    </row>
    <row r="52" spans="53:65">
      <c r="BA52" s="66" t="s">
        <v>411</v>
      </c>
      <c r="BM52" s="192" t="s">
        <v>512</v>
      </c>
    </row>
    <row r="53" spans="53:65">
      <c r="BM53" s="192" t="s">
        <v>513</v>
      </c>
    </row>
    <row r="54" spans="53:65">
      <c r="BM54" s="192" t="s">
        <v>514</v>
      </c>
    </row>
    <row r="55" spans="53:65">
      <c r="BA55" s="318" t="s">
        <v>737</v>
      </c>
      <c r="BM55" s="192" t="s">
        <v>2909</v>
      </c>
    </row>
    <row r="56" spans="53:65" ht="15">
      <c r="BA56" s="319" t="s">
        <v>738</v>
      </c>
      <c r="BM56" s="66" t="s">
        <v>515</v>
      </c>
    </row>
    <row r="57" spans="53:65">
      <c r="BA57" s="320" t="s">
        <v>202</v>
      </c>
      <c r="BM57" s="192" t="s">
        <v>516</v>
      </c>
    </row>
    <row r="58" spans="53:65" ht="25.5">
      <c r="BA58" s="320" t="s">
        <v>795</v>
      </c>
      <c r="BM58" s="192" t="s">
        <v>517</v>
      </c>
    </row>
    <row r="59" spans="53:65">
      <c r="BA59" s="320" t="s">
        <v>796</v>
      </c>
      <c r="BM59" s="192" t="s">
        <v>518</v>
      </c>
    </row>
    <row r="60" spans="53:65">
      <c r="BA60" s="320" t="s">
        <v>65</v>
      </c>
      <c r="BM60" s="192" t="s">
        <v>519</v>
      </c>
    </row>
    <row r="61" spans="53:65">
      <c r="BA61" s="320" t="s">
        <v>797</v>
      </c>
      <c r="BM61" s="192" t="s">
        <v>520</v>
      </c>
    </row>
    <row r="62" spans="53:65" ht="15">
      <c r="BA62" s="319" t="s">
        <v>739</v>
      </c>
      <c r="BM62" s="192" t="s">
        <v>521</v>
      </c>
    </row>
    <row r="63" spans="53:65">
      <c r="BA63" s="66" t="s">
        <v>740</v>
      </c>
      <c r="BM63" s="192" t="s">
        <v>522</v>
      </c>
    </row>
    <row r="64" spans="53:65">
      <c r="BA64" s="66" t="s">
        <v>741</v>
      </c>
      <c r="BM64" s="192" t="s">
        <v>523</v>
      </c>
    </row>
    <row r="65" spans="53:65">
      <c r="BA65" s="66" t="s">
        <v>742</v>
      </c>
      <c r="BM65" s="192" t="s">
        <v>524</v>
      </c>
    </row>
    <row r="66" spans="53:65">
      <c r="BA66" s="66" t="s">
        <v>743</v>
      </c>
      <c r="BM66" s="192" t="s">
        <v>525</v>
      </c>
    </row>
    <row r="67" spans="53:65">
      <c r="BA67" s="66" t="s">
        <v>744</v>
      </c>
      <c r="BM67" s="192" t="s">
        <v>526</v>
      </c>
    </row>
    <row r="68" spans="53:65">
      <c r="BA68" s="66" t="s">
        <v>745</v>
      </c>
      <c r="BM68" s="192" t="s">
        <v>527</v>
      </c>
    </row>
    <row r="69" spans="53:65">
      <c r="BA69" s="66" t="s">
        <v>746</v>
      </c>
      <c r="BM69" s="192" t="s">
        <v>528</v>
      </c>
    </row>
    <row r="70" spans="53:65">
      <c r="BA70" s="66" t="s">
        <v>747</v>
      </c>
      <c r="BM70" s="192" t="s">
        <v>529</v>
      </c>
    </row>
    <row r="71" spans="53:65">
      <c r="BA71" s="66" t="s">
        <v>748</v>
      </c>
      <c r="BM71" s="192" t="s">
        <v>530</v>
      </c>
    </row>
    <row r="72" spans="53:65" ht="15">
      <c r="BA72" s="319" t="s">
        <v>791</v>
      </c>
      <c r="BM72" s="192"/>
    </row>
    <row r="73" spans="53:65">
      <c r="BA73" s="66" t="s">
        <v>788</v>
      </c>
      <c r="BM73" s="192"/>
    </row>
    <row r="74" spans="53:65">
      <c r="BA74" s="66" t="s">
        <v>789</v>
      </c>
      <c r="BM74" s="192"/>
    </row>
    <row r="75" spans="53:65">
      <c r="BA75" s="66" t="s">
        <v>790</v>
      </c>
      <c r="BM75" s="192"/>
    </row>
    <row r="76" spans="53:65" ht="15">
      <c r="BA76" s="319" t="s">
        <v>3017</v>
      </c>
      <c r="BM76" s="66" t="s">
        <v>531</v>
      </c>
    </row>
    <row r="77" spans="53:65">
      <c r="BA77" s="66" t="s">
        <v>750</v>
      </c>
      <c r="BM77" s="192" t="s">
        <v>532</v>
      </c>
    </row>
    <row r="78" spans="53:65">
      <c r="BA78" s="66" t="s">
        <v>751</v>
      </c>
      <c r="BM78" s="192" t="s">
        <v>533</v>
      </c>
    </row>
    <row r="79" spans="53:65">
      <c r="BA79" s="66" t="s">
        <v>752</v>
      </c>
      <c r="BM79" s="192" t="s">
        <v>534</v>
      </c>
    </row>
    <row r="80" spans="53:65">
      <c r="BA80" s="66" t="s">
        <v>753</v>
      </c>
      <c r="BM80" s="192" t="s">
        <v>535</v>
      </c>
    </row>
    <row r="81" spans="53:65">
      <c r="BA81" s="66" t="s">
        <v>84</v>
      </c>
      <c r="BM81" s="192" t="s">
        <v>102</v>
      </c>
    </row>
    <row r="82" spans="53:65">
      <c r="BA82" s="66" t="s">
        <v>754</v>
      </c>
      <c r="BM82" s="192" t="s">
        <v>3018</v>
      </c>
    </row>
    <row r="83" spans="53:65">
      <c r="BA83" s="66" t="s">
        <v>755</v>
      </c>
      <c r="BM83" s="192" t="s">
        <v>536</v>
      </c>
    </row>
    <row r="84" spans="53:65">
      <c r="BA84" s="66" t="s">
        <v>756</v>
      </c>
      <c r="BM84" s="192" t="s">
        <v>537</v>
      </c>
    </row>
    <row r="85" spans="53:65">
      <c r="BA85" s="66" t="s">
        <v>757</v>
      </c>
      <c r="BM85" s="192" t="s">
        <v>538</v>
      </c>
    </row>
    <row r="86" spans="53:65">
      <c r="BA86" s="66" t="s">
        <v>758</v>
      </c>
      <c r="BM86" s="192" t="s">
        <v>539</v>
      </c>
    </row>
    <row r="87" spans="53:65">
      <c r="BA87" s="66" t="s">
        <v>759</v>
      </c>
      <c r="BM87" s="192" t="s">
        <v>540</v>
      </c>
    </row>
    <row r="88" spans="53:65">
      <c r="BA88" s="66" t="s">
        <v>760</v>
      </c>
      <c r="BM88" s="66" t="s">
        <v>541</v>
      </c>
    </row>
    <row r="89" spans="53:65">
      <c r="BA89" s="66" t="s">
        <v>761</v>
      </c>
      <c r="BM89" s="192" t="s">
        <v>542</v>
      </c>
    </row>
    <row r="90" spans="53:65">
      <c r="BA90" s="66" t="s">
        <v>762</v>
      </c>
      <c r="BM90" s="192" t="s">
        <v>543</v>
      </c>
    </row>
    <row r="91" spans="53:65">
      <c r="BA91" s="66" t="s">
        <v>763</v>
      </c>
      <c r="BM91" s="192" t="s">
        <v>544</v>
      </c>
    </row>
    <row r="92" spans="53:65">
      <c r="BA92" s="66" t="s">
        <v>764</v>
      </c>
      <c r="BM92" s="192" t="s">
        <v>545</v>
      </c>
    </row>
    <row r="93" spans="53:65">
      <c r="BA93" s="66" t="s">
        <v>765</v>
      </c>
      <c r="BM93" s="192" t="s">
        <v>546</v>
      </c>
    </row>
    <row r="94" spans="53:65">
      <c r="BA94" s="66" t="s">
        <v>766</v>
      </c>
      <c r="BM94" s="192" t="s">
        <v>2920</v>
      </c>
    </row>
    <row r="95" spans="53:65">
      <c r="BA95" s="66" t="s">
        <v>767</v>
      </c>
      <c r="BM95" s="192" t="s">
        <v>547</v>
      </c>
    </row>
    <row r="96" spans="53:65" ht="15">
      <c r="BA96" s="319" t="s">
        <v>768</v>
      </c>
      <c r="BM96" s="192" t="s">
        <v>98</v>
      </c>
    </row>
    <row r="97" spans="53:65">
      <c r="BA97" s="66" t="s">
        <v>792</v>
      </c>
      <c r="BM97" s="192" t="s">
        <v>548</v>
      </c>
    </row>
    <row r="98" spans="53:65">
      <c r="BA98" s="66" t="s">
        <v>793</v>
      </c>
      <c r="BM98" s="192" t="s">
        <v>549</v>
      </c>
    </row>
    <row r="99" spans="53:65">
      <c r="BA99" s="66" t="s">
        <v>794</v>
      </c>
      <c r="BM99" s="192" t="s">
        <v>550</v>
      </c>
    </row>
    <row r="100" spans="53:65" ht="15">
      <c r="BA100" s="319" t="s">
        <v>769</v>
      </c>
      <c r="BM100" s="192" t="s">
        <v>551</v>
      </c>
    </row>
    <row r="101" spans="53:65">
      <c r="BA101" s="66" t="s">
        <v>770</v>
      </c>
      <c r="BM101" s="192" t="s">
        <v>552</v>
      </c>
    </row>
    <row r="102" spans="53:65" ht="15">
      <c r="BA102" s="319" t="s">
        <v>771</v>
      </c>
      <c r="BM102" s="192" t="s">
        <v>553</v>
      </c>
    </row>
    <row r="103" spans="53:65">
      <c r="BA103" s="66" t="s">
        <v>772</v>
      </c>
      <c r="BM103" s="192" t="s">
        <v>2921</v>
      </c>
    </row>
    <row r="104" spans="53:65">
      <c r="BA104" s="66" t="s">
        <v>773</v>
      </c>
      <c r="BM104" s="192" t="s">
        <v>85</v>
      </c>
    </row>
    <row r="105" spans="53:65">
      <c r="BA105" s="66" t="s">
        <v>774</v>
      </c>
      <c r="BM105" s="192" t="s">
        <v>554</v>
      </c>
    </row>
    <row r="106" spans="53:65">
      <c r="BA106" s="66" t="s">
        <v>775</v>
      </c>
      <c r="BM106" s="192" t="s">
        <v>555</v>
      </c>
    </row>
    <row r="107" spans="53:65" ht="15">
      <c r="BA107" s="319" t="s">
        <v>776</v>
      </c>
      <c r="BM107" s="192" t="s">
        <v>556</v>
      </c>
    </row>
    <row r="108" spans="53:65">
      <c r="BA108" s="66" t="s">
        <v>777</v>
      </c>
      <c r="BM108" s="192" t="s">
        <v>557</v>
      </c>
    </row>
    <row r="109" spans="53:65">
      <c r="BA109" s="66" t="s">
        <v>778</v>
      </c>
      <c r="BM109" s="192" t="s">
        <v>558</v>
      </c>
    </row>
    <row r="110" spans="53:65">
      <c r="BA110" s="66" t="s">
        <v>779</v>
      </c>
      <c r="BM110" s="192" t="s">
        <v>559</v>
      </c>
    </row>
    <row r="111" spans="53:65">
      <c r="BA111" s="66" t="s">
        <v>780</v>
      </c>
      <c r="BM111" s="192" t="s">
        <v>560</v>
      </c>
    </row>
    <row r="112" spans="53:65">
      <c r="BA112" s="66" t="s">
        <v>781</v>
      </c>
      <c r="BM112" s="192" t="s">
        <v>86</v>
      </c>
    </row>
    <row r="113" spans="53:65">
      <c r="BA113" s="66" t="s">
        <v>782</v>
      </c>
      <c r="BM113" s="192" t="s">
        <v>561</v>
      </c>
    </row>
    <row r="114" spans="53:65" ht="15">
      <c r="BA114" s="319" t="s">
        <v>783</v>
      </c>
      <c r="BM114" s="192" t="s">
        <v>562</v>
      </c>
    </row>
    <row r="115" spans="53:65">
      <c r="BA115" s="66" t="s">
        <v>784</v>
      </c>
      <c r="BM115" s="192" t="s">
        <v>563</v>
      </c>
    </row>
    <row r="116" spans="53:65" ht="15">
      <c r="BA116" s="319" t="s">
        <v>785</v>
      </c>
      <c r="BM116" s="192" t="s">
        <v>564</v>
      </c>
    </row>
    <row r="117" spans="53:65">
      <c r="BA117" s="66" t="s">
        <v>786</v>
      </c>
      <c r="BM117" s="192" t="s">
        <v>565</v>
      </c>
    </row>
    <row r="118" spans="53:65">
      <c r="BM118" s="192" t="s">
        <v>566</v>
      </c>
    </row>
    <row r="119" spans="53:65">
      <c r="BM119" s="192" t="s">
        <v>567</v>
      </c>
    </row>
    <row r="120" spans="53:65">
      <c r="BM120" s="192" t="s">
        <v>568</v>
      </c>
    </row>
    <row r="121" spans="53:65">
      <c r="BM121" s="192" t="s">
        <v>569</v>
      </c>
    </row>
    <row r="122" spans="53:65">
      <c r="BM122" s="192" t="s">
        <v>570</v>
      </c>
    </row>
    <row r="123" spans="53:65">
      <c r="BM123" s="192" t="s">
        <v>571</v>
      </c>
    </row>
    <row r="124" spans="53:65">
      <c r="BM124" s="192" t="s">
        <v>572</v>
      </c>
    </row>
    <row r="125" spans="53:65">
      <c r="BM125" s="192" t="s">
        <v>573</v>
      </c>
    </row>
    <row r="126" spans="53:65">
      <c r="BM126" s="192" t="s">
        <v>574</v>
      </c>
    </row>
    <row r="127" spans="53:65">
      <c r="BM127" s="192" t="s">
        <v>575</v>
      </c>
    </row>
    <row r="128" spans="53:65">
      <c r="BM128" s="192" t="s">
        <v>576</v>
      </c>
    </row>
    <row r="129" spans="65:65">
      <c r="BM129" s="192" t="s">
        <v>577</v>
      </c>
    </row>
    <row r="130" spans="65:65">
      <c r="BM130" s="192" t="s">
        <v>2922</v>
      </c>
    </row>
    <row r="131" spans="65:65">
      <c r="BM131" s="192" t="s">
        <v>578</v>
      </c>
    </row>
    <row r="132" spans="65:65">
      <c r="BM132" s="66" t="s">
        <v>579</v>
      </c>
    </row>
    <row r="133" spans="65:65">
      <c r="BM133" s="192" t="s">
        <v>580</v>
      </c>
    </row>
    <row r="134" spans="65:65">
      <c r="BM134" s="192" t="s">
        <v>581</v>
      </c>
    </row>
    <row r="135" spans="65:65">
      <c r="BM135" s="192" t="s">
        <v>582</v>
      </c>
    </row>
    <row r="136" spans="65:65">
      <c r="BM136" s="192" t="s">
        <v>583</v>
      </c>
    </row>
    <row r="137" spans="65:65">
      <c r="BM137" s="192" t="s">
        <v>584</v>
      </c>
    </row>
    <row r="138" spans="65:65">
      <c r="BM138" s="192" t="s">
        <v>585</v>
      </c>
    </row>
    <row r="139" spans="65:65">
      <c r="BM139" s="192" t="s">
        <v>586</v>
      </c>
    </row>
    <row r="140" spans="65:65">
      <c r="BM140" s="192" t="s">
        <v>587</v>
      </c>
    </row>
    <row r="141" spans="65:65">
      <c r="BM141" s="192" t="s">
        <v>588</v>
      </c>
    </row>
    <row r="142" spans="65:65">
      <c r="BM142" s="192" t="s">
        <v>589</v>
      </c>
    </row>
    <row r="143" spans="65:65">
      <c r="BM143" s="192" t="s">
        <v>590</v>
      </c>
    </row>
    <row r="144" spans="65:65">
      <c r="BM144" s="192" t="s">
        <v>591</v>
      </c>
    </row>
    <row r="145" spans="65:65">
      <c r="BM145" s="192" t="s">
        <v>592</v>
      </c>
    </row>
    <row r="146" spans="65:65">
      <c r="BM146" s="192" t="s">
        <v>2923</v>
      </c>
    </row>
    <row r="147" spans="65:65">
      <c r="BM147" s="192" t="s">
        <v>593</v>
      </c>
    </row>
    <row r="148" spans="65:65">
      <c r="BM148" s="192" t="s">
        <v>594</v>
      </c>
    </row>
    <row r="149" spans="65:65">
      <c r="BM149" s="192" t="s">
        <v>595</v>
      </c>
    </row>
    <row r="150" spans="65:65">
      <c r="BM150" s="192" t="s">
        <v>596</v>
      </c>
    </row>
    <row r="151" spans="65:65">
      <c r="BM151" s="192" t="s">
        <v>597</v>
      </c>
    </row>
    <row r="152" spans="65:65">
      <c r="BM152" s="192" t="s">
        <v>2924</v>
      </c>
    </row>
    <row r="153" spans="65:65">
      <c r="BM153" s="192" t="s">
        <v>598</v>
      </c>
    </row>
    <row r="154" spans="65:65">
      <c r="BM154" s="192" t="s">
        <v>599</v>
      </c>
    </row>
    <row r="155" spans="65:65">
      <c r="BM155" s="66" t="s">
        <v>600</v>
      </c>
    </row>
    <row r="156" spans="65:65">
      <c r="BM156" s="192" t="s">
        <v>83</v>
      </c>
    </row>
    <row r="157" spans="65:65">
      <c r="BM157" s="66" t="s">
        <v>601</v>
      </c>
    </row>
    <row r="158" spans="65:65">
      <c r="BM158" s="192" t="s">
        <v>602</v>
      </c>
    </row>
    <row r="159" spans="65:65">
      <c r="BM159" s="192" t="s">
        <v>603</v>
      </c>
    </row>
    <row r="160" spans="65:65">
      <c r="BM160" s="192" t="s">
        <v>604</v>
      </c>
    </row>
    <row r="161" spans="65:65">
      <c r="BM161" s="192" t="s">
        <v>605</v>
      </c>
    </row>
    <row r="162" spans="65:65">
      <c r="BM162" s="192" t="s">
        <v>606</v>
      </c>
    </row>
    <row r="163" spans="65:65">
      <c r="BM163" s="192" t="s">
        <v>607</v>
      </c>
    </row>
    <row r="164" spans="65:65">
      <c r="BM164" s="192" t="s">
        <v>608</v>
      </c>
    </row>
    <row r="165" spans="65:65">
      <c r="BM165" s="66" t="s">
        <v>609</v>
      </c>
    </row>
    <row r="166" spans="65:65">
      <c r="BM166" s="192" t="s">
        <v>610</v>
      </c>
    </row>
    <row r="167" spans="65:65">
      <c r="BM167" s="192" t="s">
        <v>611</v>
      </c>
    </row>
    <row r="168" spans="65:65">
      <c r="BM168" s="192" t="s">
        <v>612</v>
      </c>
    </row>
    <row r="169" spans="65:65">
      <c r="BM169" s="192" t="s">
        <v>613</v>
      </c>
    </row>
    <row r="170" spans="65:65">
      <c r="BM170" s="192" t="s">
        <v>614</v>
      </c>
    </row>
    <row r="171" spans="65:65">
      <c r="BM171" s="192" t="s">
        <v>615</v>
      </c>
    </row>
    <row r="172" spans="65:65">
      <c r="BM172" s="192" t="s">
        <v>616</v>
      </c>
    </row>
    <row r="173" spans="65:65">
      <c r="BM173" s="192" t="s">
        <v>617</v>
      </c>
    </row>
    <row r="174" spans="65:65">
      <c r="BM174" s="192" t="s">
        <v>618</v>
      </c>
    </row>
    <row r="175" spans="65:65">
      <c r="BM175" s="192" t="s">
        <v>619</v>
      </c>
    </row>
    <row r="176" spans="65:65">
      <c r="BM176" s="192" t="s">
        <v>620</v>
      </c>
    </row>
    <row r="177" spans="65:65">
      <c r="BM177" s="192" t="s">
        <v>621</v>
      </c>
    </row>
    <row r="178" spans="65:65">
      <c r="BM178" s="192" t="s">
        <v>622</v>
      </c>
    </row>
    <row r="179" spans="65:65">
      <c r="BM179" s="192" t="s">
        <v>2925</v>
      </c>
    </row>
    <row r="180" spans="65:65">
      <c r="BM180" s="192" t="s">
        <v>623</v>
      </c>
    </row>
    <row r="181" spans="65:65">
      <c r="BM181" s="192" t="s">
        <v>624</v>
      </c>
    </row>
    <row r="182" spans="65:65">
      <c r="BM182" s="192" t="s">
        <v>625</v>
      </c>
    </row>
    <row r="183" spans="65:65">
      <c r="BM183" s="192" t="s">
        <v>2926</v>
      </c>
    </row>
    <row r="184" spans="65:65">
      <c r="BM184" s="66" t="s">
        <v>626</v>
      </c>
    </row>
    <row r="185" spans="65:65">
      <c r="BM185" s="192" t="s">
        <v>627</v>
      </c>
    </row>
    <row r="186" spans="65:65">
      <c r="BM186" s="192" t="s">
        <v>628</v>
      </c>
    </row>
  </sheetData>
  <dataValidations count="6">
    <dataValidation type="textLength" showInputMessage="1" showErrorMessage="1" sqref="J6 J4">
      <formula1>0</formula1>
      <formula2>150</formula2>
    </dataValidation>
    <dataValidation type="list" allowBlank="1" showInputMessage="1" showErrorMessage="1" sqref="A4:A10">
      <formula1>$BB$2:$BB$23</formula1>
    </dataValidation>
    <dataValidation type="list" allowBlank="1" showInputMessage="1" showErrorMessage="1" sqref="C4:C10">
      <formula1>$BA$26:$BA$31</formula1>
    </dataValidation>
    <dataValidation type="list" allowBlank="1" showInputMessage="1" showErrorMessage="1" sqref="D4:D10">
      <formula1>$BA$40:$BA$53</formula1>
    </dataValidation>
    <dataValidation type="list" allowBlank="1" showInputMessage="1" showErrorMessage="1" sqref="I7:I10 F4:H4 F6:H10 F5:I5">
      <formula1>$BK$5:$BK$7</formula1>
    </dataValidation>
    <dataValidation type="list" allowBlank="1" showInputMessage="1" showErrorMessage="1" sqref="E4 E6">
      <formula1>$BH$20:$BH$26</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A4:A6</xm:sqref>
        </x14:dataValidation>
        <x14:dataValidation type="list" allowBlank="1" showInputMessage="1" showErrorMessage="1">
          <x14:formula1>
            <xm:f>Custom_lists!$A$33:$A$37</xm:f>
          </x14:formula1>
          <xm:sqref>C4:C10</xm:sqref>
        </x14:dataValidation>
        <x14:dataValidation type="list" allowBlank="1" showInputMessage="1" showErrorMessage="1">
          <x14:formula1>
            <xm:f>Custom_lists!$A$47:$A$59</xm:f>
          </x14:formula1>
          <xm:sqref>D4:D10</xm:sqref>
        </x14:dataValidation>
        <x14:dataValidation type="list" allowBlank="1" showInputMessage="1" showErrorMessage="1">
          <x14:formula1>
            <xm:f>Custom_lists!$H$27:$H$32</xm:f>
          </x14:formula1>
          <xm:sqref>E4:E6</xm:sqref>
        </x14:dataValidation>
      </x14:dataValidations>
    </ex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enableFormatConditionsCalculation="0">
    <pageSetUpPr fitToPage="1"/>
  </sheetPr>
  <dimension ref="A1:IU7820"/>
  <sheetViews>
    <sheetView topLeftCell="A235" workbookViewId="0">
      <selection activeCell="E10" sqref="E10"/>
    </sheetView>
  </sheetViews>
  <sheetFormatPr defaultColWidth="5.7109375" defaultRowHeight="20.100000000000001" customHeight="1"/>
  <cols>
    <col min="1" max="1" width="10.42578125" style="66" customWidth="1"/>
    <col min="2" max="2" width="21.140625" style="949" customWidth="1"/>
    <col min="3" max="3" width="28.42578125" style="949" customWidth="1"/>
    <col min="4" max="4" width="13.42578125" style="949" bestFit="1" customWidth="1"/>
    <col min="5" max="5" width="13.42578125" style="978" customWidth="1"/>
    <col min="6" max="6" width="15.28515625" style="978" customWidth="1"/>
    <col min="7" max="7" width="13.7109375" style="978" customWidth="1"/>
    <col min="8" max="8" width="14.42578125" style="978" customWidth="1"/>
    <col min="9" max="9" width="12" style="978" customWidth="1"/>
    <col min="10" max="10" width="13.85546875" style="978" customWidth="1"/>
    <col min="11" max="11" width="10.85546875" style="978" customWidth="1"/>
    <col min="12" max="52" width="5.7109375" style="949" customWidth="1"/>
    <col min="53" max="64" width="5.7109375" style="949"/>
    <col min="65" max="65" width="39.42578125" style="949" bestFit="1" customWidth="1"/>
    <col min="66" max="66" width="5.7109375" style="949" customWidth="1"/>
    <col min="67" max="16384" width="5.7109375" style="949"/>
  </cols>
  <sheetData>
    <row r="1" spans="1:255" ht="21.6" customHeight="1" thickBot="1">
      <c r="A1" s="5" t="s">
        <v>91</v>
      </c>
      <c r="B1" s="1112"/>
      <c r="C1" s="1112"/>
      <c r="D1" s="34"/>
      <c r="E1" s="7"/>
      <c r="F1" s="34"/>
      <c r="G1" s="34"/>
      <c r="H1" s="238"/>
      <c r="J1" s="56" t="s">
        <v>0</v>
      </c>
      <c r="K1" s="57" t="s">
        <v>1014</v>
      </c>
      <c r="BA1" s="239" t="s">
        <v>402</v>
      </c>
      <c r="BB1" s="240" t="s">
        <v>805</v>
      </c>
      <c r="BC1" s="66"/>
      <c r="BD1" s="138" t="s">
        <v>2904</v>
      </c>
      <c r="BE1" s="309"/>
      <c r="BF1" s="309"/>
      <c r="BG1" s="66"/>
      <c r="BH1" s="66" t="s">
        <v>2910</v>
      </c>
      <c r="BI1" s="66"/>
      <c r="BJ1" s="66"/>
      <c r="BK1" s="66"/>
      <c r="BL1" s="66"/>
      <c r="BM1" s="138" t="s">
        <v>2911</v>
      </c>
      <c r="BN1" s="66"/>
      <c r="BO1" s="66" t="s">
        <v>2912</v>
      </c>
      <c r="BP1" s="66"/>
      <c r="BQ1" s="66"/>
      <c r="BR1" s="66"/>
      <c r="BS1" s="66"/>
      <c r="BT1" s="66"/>
      <c r="BU1" s="138" t="s">
        <v>2913</v>
      </c>
      <c r="BV1" s="66"/>
      <c r="BW1" s="66"/>
      <c r="BX1" s="66"/>
      <c r="BY1" s="66"/>
      <c r="BZ1" s="66" t="s">
        <v>2914</v>
      </c>
      <c r="CA1" s="66"/>
      <c r="CB1" s="66"/>
      <c r="CC1" s="66" t="s">
        <v>2915</v>
      </c>
      <c r="CD1" s="66"/>
      <c r="CE1" s="66"/>
      <c r="CF1" s="66"/>
      <c r="CG1" s="66"/>
      <c r="CH1" s="66"/>
    </row>
    <row r="2" spans="1:255" ht="26.25" thickBot="1">
      <c r="A2" s="1113"/>
      <c r="B2" s="88"/>
      <c r="C2" s="88"/>
      <c r="D2" s="88"/>
      <c r="E2" s="35"/>
      <c r="F2" s="184" t="s">
        <v>731</v>
      </c>
      <c r="G2" s="185" t="s">
        <v>1864</v>
      </c>
      <c r="H2" s="185" t="s">
        <v>1864</v>
      </c>
      <c r="I2" s="185" t="s">
        <v>1864</v>
      </c>
      <c r="J2" s="152" t="s">
        <v>248</v>
      </c>
      <c r="K2" s="59" t="s">
        <v>1856</v>
      </c>
      <c r="BA2" s="310" t="s">
        <v>327</v>
      </c>
      <c r="BB2" s="310" t="s">
        <v>328</v>
      </c>
      <c r="BC2" s="66"/>
      <c r="BD2" s="66" t="s">
        <v>419</v>
      </c>
      <c r="BE2" s="309"/>
      <c r="BF2" s="309"/>
      <c r="BG2" s="66"/>
      <c r="BH2" s="66" t="s">
        <v>448</v>
      </c>
      <c r="BI2" s="66"/>
      <c r="BJ2" s="66"/>
      <c r="BK2" s="66"/>
      <c r="BL2" s="66"/>
      <c r="BM2" s="192" t="s">
        <v>461</v>
      </c>
      <c r="BN2" s="66"/>
      <c r="BO2" s="66" t="s">
        <v>117</v>
      </c>
      <c r="BP2" s="66"/>
      <c r="BQ2" s="66"/>
      <c r="BR2" s="66"/>
      <c r="BS2" s="66"/>
      <c r="BT2" s="66"/>
      <c r="BU2" s="197" t="s">
        <v>684</v>
      </c>
      <c r="BV2" s="197"/>
      <c r="BW2" s="197"/>
      <c r="BX2" s="197"/>
      <c r="BY2" s="197"/>
      <c r="BZ2" s="197" t="s">
        <v>173</v>
      </c>
      <c r="CA2" s="197"/>
      <c r="CB2" s="197"/>
      <c r="CC2" s="66" t="s">
        <v>263</v>
      </c>
      <c r="CD2" s="66"/>
      <c r="CE2" s="66"/>
      <c r="CF2" s="66"/>
      <c r="CG2" s="66"/>
      <c r="CH2" s="66"/>
    </row>
    <row r="3" spans="1:255" ht="51" customHeight="1" thickBot="1">
      <c r="A3" s="89" t="s">
        <v>1</v>
      </c>
      <c r="B3" s="90" t="s">
        <v>78</v>
      </c>
      <c r="C3" s="91" t="s">
        <v>9</v>
      </c>
      <c r="D3" s="92" t="s">
        <v>299</v>
      </c>
      <c r="E3" s="90" t="s">
        <v>92</v>
      </c>
      <c r="F3" s="93" t="s">
        <v>79</v>
      </c>
      <c r="G3" s="95" t="s">
        <v>93</v>
      </c>
      <c r="H3" s="186" t="s">
        <v>732</v>
      </c>
      <c r="I3" s="187" t="s">
        <v>94</v>
      </c>
      <c r="J3" s="93" t="s">
        <v>95</v>
      </c>
      <c r="K3" s="94" t="s">
        <v>302</v>
      </c>
      <c r="BA3" s="310" t="s">
        <v>329</v>
      </c>
      <c r="BB3" s="310" t="s">
        <v>330</v>
      </c>
      <c r="BC3" s="66"/>
      <c r="BD3" s="66" t="s">
        <v>215</v>
      </c>
      <c r="BE3" s="309"/>
      <c r="BF3" s="309"/>
      <c r="BG3" s="66"/>
      <c r="BH3" s="66" t="s">
        <v>450</v>
      </c>
      <c r="BI3" s="66"/>
      <c r="BJ3" s="66"/>
      <c r="BK3" s="66"/>
      <c r="BL3" s="66"/>
      <c r="BM3" s="192" t="s">
        <v>462</v>
      </c>
      <c r="BN3" s="66"/>
      <c r="BO3" s="66" t="s">
        <v>119</v>
      </c>
      <c r="BP3" s="66"/>
      <c r="BQ3" s="66"/>
      <c r="BR3" s="66"/>
      <c r="BS3" s="66"/>
      <c r="BT3" s="66"/>
      <c r="BU3" s="197" t="s">
        <v>685</v>
      </c>
      <c r="BV3" s="197"/>
      <c r="BW3" s="197"/>
      <c r="BX3" s="197"/>
      <c r="BY3" s="197"/>
      <c r="BZ3" s="197" t="s">
        <v>710</v>
      </c>
      <c r="CA3" s="197"/>
      <c r="CB3" s="197"/>
      <c r="CC3" s="66" t="s">
        <v>264</v>
      </c>
      <c r="CD3" s="66"/>
      <c r="CE3" s="66"/>
      <c r="CF3" s="66"/>
      <c r="CG3" s="66"/>
      <c r="CH3" s="66"/>
      <c r="IT3" s="66"/>
      <c r="IU3" s="66"/>
    </row>
    <row r="4" spans="1:255" s="978" customFormat="1" ht="13.35" customHeight="1">
      <c r="A4" s="1114" t="s">
        <v>39</v>
      </c>
      <c r="B4" s="381" t="s">
        <v>813</v>
      </c>
      <c r="C4" s="534" t="s">
        <v>20</v>
      </c>
      <c r="D4" s="697" t="s">
        <v>6</v>
      </c>
      <c r="E4" s="1115" t="s">
        <v>796</v>
      </c>
      <c r="F4" s="1116">
        <v>1</v>
      </c>
      <c r="G4" s="1117">
        <v>0</v>
      </c>
      <c r="H4" s="1118" t="s">
        <v>860</v>
      </c>
      <c r="I4" s="1119" t="s">
        <v>860</v>
      </c>
      <c r="J4" s="1120" t="s">
        <v>736</v>
      </c>
      <c r="K4" s="1121"/>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row>
    <row r="5" spans="1:255" s="978" customFormat="1" ht="13.35" customHeight="1">
      <c r="A5" s="1114" t="s">
        <v>39</v>
      </c>
      <c r="B5" s="381" t="s">
        <v>814</v>
      </c>
      <c r="C5" s="534" t="s">
        <v>20</v>
      </c>
      <c r="D5" s="697" t="s">
        <v>6</v>
      </c>
      <c r="E5" s="1115" t="s">
        <v>796</v>
      </c>
      <c r="F5" s="1116">
        <v>2</v>
      </c>
      <c r="G5" s="1117">
        <v>0</v>
      </c>
      <c r="H5" s="1118" t="s">
        <v>860</v>
      </c>
      <c r="I5" s="1119" t="s">
        <v>860</v>
      </c>
      <c r="J5" s="1120" t="s">
        <v>736</v>
      </c>
      <c r="K5" s="351"/>
      <c r="BA5" s="310" t="s">
        <v>335</v>
      </c>
      <c r="BB5" s="310" t="s">
        <v>336</v>
      </c>
      <c r="BC5" s="66"/>
      <c r="BD5" s="66" t="s">
        <v>219</v>
      </c>
      <c r="BE5" s="309"/>
      <c r="BF5" s="309"/>
      <c r="BG5" s="66"/>
      <c r="BH5" s="66" t="s">
        <v>447</v>
      </c>
      <c r="BI5" s="66"/>
      <c r="BJ5" s="66"/>
      <c r="BK5" s="66"/>
      <c r="BL5" s="66"/>
      <c r="BM5" s="66" t="s">
        <v>464</v>
      </c>
      <c r="BN5" s="66"/>
      <c r="BO5" s="66"/>
      <c r="BP5" s="66"/>
      <c r="BQ5" s="66"/>
      <c r="BR5" s="66"/>
      <c r="BS5" s="66"/>
      <c r="BT5" s="66"/>
      <c r="BU5" s="197" t="s">
        <v>660</v>
      </c>
      <c r="BV5" s="197"/>
      <c r="BW5" s="197"/>
      <c r="BX5" s="197"/>
      <c r="BY5" s="197"/>
      <c r="BZ5" s="197" t="s">
        <v>711</v>
      </c>
      <c r="CA5" s="197"/>
      <c r="CB5" s="197"/>
      <c r="CC5" s="66" t="s">
        <v>266</v>
      </c>
      <c r="CD5" s="66"/>
      <c r="CE5" s="66"/>
      <c r="CF5" s="66"/>
      <c r="CG5" s="66"/>
      <c r="CH5" s="66"/>
    </row>
    <row r="6" spans="1:255" s="978" customFormat="1" ht="13.35" customHeight="1">
      <c r="A6" s="1114" t="s">
        <v>39</v>
      </c>
      <c r="B6" s="381" t="s">
        <v>482</v>
      </c>
      <c r="C6" s="534" t="s">
        <v>20</v>
      </c>
      <c r="D6" s="697" t="s">
        <v>6</v>
      </c>
      <c r="E6" s="1115" t="s">
        <v>796</v>
      </c>
      <c r="F6" s="1116">
        <v>1</v>
      </c>
      <c r="G6" s="1117">
        <v>0</v>
      </c>
      <c r="H6" s="1118" t="s">
        <v>860</v>
      </c>
      <c r="I6" s="1119" t="s">
        <v>860</v>
      </c>
      <c r="J6" s="1120" t="s">
        <v>736</v>
      </c>
      <c r="K6" s="351"/>
      <c r="BA6" s="310" t="s">
        <v>337</v>
      </c>
      <c r="BB6" s="310" t="s">
        <v>338</v>
      </c>
      <c r="BC6" s="66"/>
      <c r="BD6" s="66" t="s">
        <v>415</v>
      </c>
      <c r="BE6" s="309"/>
      <c r="BF6" s="309"/>
      <c r="BG6" s="66"/>
      <c r="BH6" s="66" t="s">
        <v>451</v>
      </c>
      <c r="BI6" s="66"/>
      <c r="BJ6" s="66"/>
      <c r="BK6" s="66"/>
      <c r="BL6" s="66"/>
      <c r="BM6" s="192" t="s">
        <v>3011</v>
      </c>
      <c r="BN6" s="66"/>
      <c r="BO6" s="66"/>
      <c r="BP6" s="66"/>
      <c r="BQ6" s="66"/>
      <c r="BR6" s="66"/>
      <c r="BS6" s="66"/>
      <c r="BT6" s="66"/>
      <c r="BU6" s="197" t="s">
        <v>661</v>
      </c>
      <c r="BV6" s="197"/>
      <c r="BW6" s="197"/>
      <c r="BX6" s="197"/>
      <c r="BY6" s="197"/>
      <c r="BZ6" s="197" t="s">
        <v>709</v>
      </c>
      <c r="CA6" s="197"/>
      <c r="CB6" s="197"/>
      <c r="CC6" s="66" t="s">
        <v>723</v>
      </c>
      <c r="CD6" s="66"/>
      <c r="CE6" s="66"/>
      <c r="CF6" s="66"/>
      <c r="CG6" s="66"/>
      <c r="CH6" s="66"/>
    </row>
    <row r="7" spans="1:255" s="978" customFormat="1" ht="13.35" customHeight="1">
      <c r="A7" s="1114" t="s">
        <v>39</v>
      </c>
      <c r="B7" s="381" t="s">
        <v>815</v>
      </c>
      <c r="C7" s="534" t="s">
        <v>20</v>
      </c>
      <c r="D7" s="697" t="s">
        <v>6</v>
      </c>
      <c r="E7" s="1115" t="s">
        <v>816</v>
      </c>
      <c r="F7" s="1116">
        <v>1</v>
      </c>
      <c r="G7" s="1117">
        <v>0</v>
      </c>
      <c r="H7" s="1118" t="s">
        <v>860</v>
      </c>
      <c r="I7" s="1119" t="s">
        <v>860</v>
      </c>
      <c r="J7" s="1120" t="s">
        <v>736</v>
      </c>
      <c r="K7" s="351"/>
      <c r="BA7" s="310" t="s">
        <v>344</v>
      </c>
      <c r="BB7" s="310" t="s">
        <v>326</v>
      </c>
      <c r="BC7" s="66"/>
      <c r="BD7" s="66" t="s">
        <v>416</v>
      </c>
      <c r="BE7" s="309"/>
      <c r="BF7" s="309"/>
      <c r="BG7" s="66"/>
      <c r="BH7" s="66" t="s">
        <v>452</v>
      </c>
      <c r="BI7" s="66"/>
      <c r="BJ7" s="66"/>
      <c r="BK7" s="66"/>
      <c r="BL7" s="66"/>
      <c r="BM7" s="192" t="s">
        <v>465</v>
      </c>
      <c r="BN7" s="66"/>
      <c r="BO7" s="66" t="s">
        <v>3012</v>
      </c>
      <c r="BP7" s="66"/>
      <c r="BQ7" s="66"/>
      <c r="BR7" s="66"/>
      <c r="BS7" s="66"/>
      <c r="BT7" s="66"/>
      <c r="BU7" s="197" t="s">
        <v>687</v>
      </c>
      <c r="BV7" s="197"/>
      <c r="BW7" s="197"/>
      <c r="BX7" s="197"/>
      <c r="BY7" s="197"/>
      <c r="BZ7" s="197" t="s">
        <v>174</v>
      </c>
      <c r="CA7" s="197"/>
      <c r="CB7" s="197"/>
      <c r="CC7" s="66" t="s">
        <v>724</v>
      </c>
      <c r="CD7" s="66"/>
      <c r="CE7" s="66"/>
      <c r="CF7" s="66"/>
      <c r="CG7" s="66"/>
      <c r="CH7" s="66"/>
    </row>
    <row r="8" spans="1:255" s="978" customFormat="1" ht="13.35" customHeight="1">
      <c r="A8" s="1114" t="s">
        <v>39</v>
      </c>
      <c r="B8" s="381" t="s">
        <v>496</v>
      </c>
      <c r="C8" s="534" t="s">
        <v>20</v>
      </c>
      <c r="D8" s="697" t="s">
        <v>6</v>
      </c>
      <c r="E8" s="1115" t="s">
        <v>796</v>
      </c>
      <c r="F8" s="1116">
        <v>1</v>
      </c>
      <c r="G8" s="1117">
        <v>0</v>
      </c>
      <c r="H8" s="1118" t="s">
        <v>860</v>
      </c>
      <c r="I8" s="1119" t="s">
        <v>860</v>
      </c>
      <c r="J8" s="1120" t="s">
        <v>736</v>
      </c>
      <c r="K8" s="351"/>
      <c r="BA8" s="310" t="s">
        <v>339</v>
      </c>
      <c r="BB8" s="310" t="s">
        <v>322</v>
      </c>
      <c r="BC8" s="66"/>
      <c r="BD8" s="66" t="s">
        <v>417</v>
      </c>
      <c r="BE8" s="309"/>
      <c r="BF8" s="309"/>
      <c r="BG8" s="66"/>
      <c r="BH8" s="66" t="s">
        <v>453</v>
      </c>
      <c r="BI8" s="66"/>
      <c r="BJ8" s="66"/>
      <c r="BK8" s="66"/>
      <c r="BL8" s="66"/>
      <c r="BM8" s="192" t="s">
        <v>466</v>
      </c>
      <c r="BN8" s="66"/>
      <c r="BO8" s="66" t="s">
        <v>118</v>
      </c>
      <c r="BP8" s="66"/>
      <c r="BQ8" s="66"/>
      <c r="BR8" s="66"/>
      <c r="BS8" s="66"/>
      <c r="BT8" s="66"/>
      <c r="BU8" s="197" t="s">
        <v>662</v>
      </c>
      <c r="BV8" s="197"/>
      <c r="BW8" s="197"/>
      <c r="BX8" s="197"/>
      <c r="BY8" s="197"/>
      <c r="BZ8" s="197" t="s">
        <v>699</v>
      </c>
      <c r="CA8" s="197"/>
      <c r="CB8" s="197"/>
      <c r="CC8" s="66" t="s">
        <v>725</v>
      </c>
      <c r="CD8" s="66"/>
      <c r="CE8" s="66"/>
      <c r="CF8" s="66"/>
      <c r="CG8" s="66"/>
      <c r="CH8" s="66"/>
    </row>
    <row r="9" spans="1:255" ht="13.35" customHeight="1">
      <c r="A9" s="1114" t="s">
        <v>39</v>
      </c>
      <c r="B9" s="381" t="s">
        <v>501</v>
      </c>
      <c r="C9" s="534" t="s">
        <v>20</v>
      </c>
      <c r="D9" s="697" t="s">
        <v>6</v>
      </c>
      <c r="E9" s="1115" t="s">
        <v>796</v>
      </c>
      <c r="F9" s="1116">
        <v>1</v>
      </c>
      <c r="G9" s="1117">
        <v>0.13333333333333333</v>
      </c>
      <c r="H9" s="1118" t="s">
        <v>860</v>
      </c>
      <c r="I9" s="1119" t="s">
        <v>860</v>
      </c>
      <c r="J9" s="1120" t="s">
        <v>736</v>
      </c>
      <c r="K9" s="351"/>
      <c r="BA9" s="310" t="s">
        <v>369</v>
      </c>
      <c r="BB9" s="310" t="s">
        <v>39</v>
      </c>
      <c r="BC9" s="66"/>
      <c r="BD9" s="66" t="s">
        <v>418</v>
      </c>
      <c r="BE9" s="309"/>
      <c r="BF9" s="309"/>
      <c r="BG9" s="66"/>
      <c r="BH9" s="66" t="s">
        <v>454</v>
      </c>
      <c r="BI9" s="66"/>
      <c r="BJ9" s="66"/>
      <c r="BK9" s="66"/>
      <c r="BL9" s="66"/>
      <c r="BM9" s="192" t="s">
        <v>3013</v>
      </c>
      <c r="BN9" s="66"/>
      <c r="BO9" s="66" t="s">
        <v>648</v>
      </c>
      <c r="BP9" s="66"/>
      <c r="BQ9" s="66"/>
      <c r="BR9" s="66"/>
      <c r="BS9" s="66"/>
      <c r="BT9" s="66"/>
      <c r="BU9" s="197" t="s">
        <v>139</v>
      </c>
      <c r="BV9" s="197"/>
      <c r="BW9" s="197"/>
      <c r="BX9" s="197"/>
      <c r="BY9" s="197"/>
      <c r="BZ9" s="197" t="s">
        <v>700</v>
      </c>
      <c r="CA9" s="197"/>
      <c r="CB9" s="197"/>
      <c r="CC9" s="66" t="s">
        <v>193</v>
      </c>
      <c r="CD9" s="66"/>
      <c r="CE9" s="66"/>
      <c r="CF9" s="66"/>
      <c r="CG9" s="66"/>
      <c r="CH9" s="66"/>
      <c r="IT9" s="66"/>
      <c r="IU9" s="66"/>
    </row>
    <row r="10" spans="1:255" ht="13.35" customHeight="1">
      <c r="A10" s="1122" t="s">
        <v>39</v>
      </c>
      <c r="B10" s="382" t="s">
        <v>817</v>
      </c>
      <c r="C10" s="954" t="s">
        <v>20</v>
      </c>
      <c r="D10" s="937" t="s">
        <v>6</v>
      </c>
      <c r="E10" s="696" t="s">
        <v>796</v>
      </c>
      <c r="F10" s="1123">
        <v>1</v>
      </c>
      <c r="G10" s="1124">
        <v>14042.85</v>
      </c>
      <c r="H10" s="1125" t="s">
        <v>818</v>
      </c>
      <c r="I10" s="1126">
        <v>0.27446938381815361</v>
      </c>
      <c r="J10" s="1127" t="s">
        <v>66</v>
      </c>
      <c r="K10" s="351"/>
      <c r="BA10" s="310" t="s">
        <v>340</v>
      </c>
      <c r="BB10" s="310" t="s">
        <v>341</v>
      </c>
      <c r="BC10" s="66"/>
      <c r="BD10" s="66"/>
      <c r="BE10" s="309"/>
      <c r="BF10" s="309"/>
      <c r="BG10" s="66"/>
      <c r="BH10" s="66"/>
      <c r="BI10" s="66"/>
      <c r="BJ10" s="66"/>
      <c r="BK10" s="66"/>
      <c r="BL10" s="66"/>
      <c r="BM10" s="192" t="s">
        <v>3014</v>
      </c>
      <c r="BN10" s="66"/>
      <c r="BO10" s="66" t="s">
        <v>118</v>
      </c>
      <c r="BP10" s="66"/>
      <c r="BQ10" s="66"/>
      <c r="BR10" s="66"/>
      <c r="BS10" s="66"/>
      <c r="BT10" s="66"/>
      <c r="BU10" s="197" t="s">
        <v>663</v>
      </c>
      <c r="BV10" s="197"/>
      <c r="BW10" s="197"/>
      <c r="BX10" s="197"/>
      <c r="BY10" s="197"/>
      <c r="BZ10" s="197" t="s">
        <v>701</v>
      </c>
      <c r="CA10" s="197"/>
      <c r="CB10" s="197"/>
      <c r="CC10" s="66" t="s">
        <v>197</v>
      </c>
      <c r="CD10" s="66"/>
      <c r="CE10" s="66"/>
      <c r="CF10" s="66"/>
      <c r="CG10" s="66"/>
      <c r="CH10" s="66"/>
      <c r="IT10" s="66"/>
      <c r="IU10" s="66"/>
    </row>
    <row r="11" spans="1:255" ht="13.35" customHeight="1">
      <c r="A11" s="1114" t="s">
        <v>39</v>
      </c>
      <c r="B11" s="381" t="s">
        <v>506</v>
      </c>
      <c r="C11" s="534" t="s">
        <v>20</v>
      </c>
      <c r="D11" s="697" t="s">
        <v>6</v>
      </c>
      <c r="E11" s="1115" t="s">
        <v>796</v>
      </c>
      <c r="F11" s="1116">
        <v>1</v>
      </c>
      <c r="G11" s="1128">
        <v>0</v>
      </c>
      <c r="H11" s="1129" t="s">
        <v>860</v>
      </c>
      <c r="I11" s="1130" t="s">
        <v>860</v>
      </c>
      <c r="J11" s="1131" t="s">
        <v>736</v>
      </c>
      <c r="K11" s="351"/>
      <c r="BA11" s="310" t="s">
        <v>342</v>
      </c>
      <c r="BB11" s="310" t="s">
        <v>124</v>
      </c>
      <c r="BC11" s="66"/>
      <c r="BD11" s="66"/>
      <c r="BE11" s="309"/>
      <c r="BF11" s="309"/>
      <c r="BG11" s="66"/>
      <c r="BH11" s="66"/>
      <c r="BI11" s="66"/>
      <c r="BJ11" s="66"/>
      <c r="BK11" s="66"/>
      <c r="BL11" s="66"/>
      <c r="BM11" s="192" t="s">
        <v>467</v>
      </c>
      <c r="BN11" s="66"/>
      <c r="BO11" s="66" t="s">
        <v>120</v>
      </c>
      <c r="BP11" s="66"/>
      <c r="BQ11" s="66"/>
      <c r="BR11" s="66"/>
      <c r="BS11" s="66"/>
      <c r="BT11" s="66"/>
      <c r="BU11" s="197" t="s">
        <v>664</v>
      </c>
      <c r="BV11" s="197"/>
      <c r="BW11" s="197"/>
      <c r="BX11" s="197"/>
      <c r="BY11" s="197"/>
      <c r="BZ11" s="197" t="s">
        <v>184</v>
      </c>
      <c r="CA11" s="197"/>
      <c r="CB11" s="197"/>
      <c r="CC11" s="66"/>
      <c r="CD11" s="66"/>
      <c r="CE11" s="66"/>
      <c r="CF11" s="66"/>
      <c r="CG11" s="66"/>
      <c r="CH11" s="66"/>
      <c r="IT11" s="66"/>
      <c r="IU11" s="66"/>
    </row>
    <row r="12" spans="1:255" ht="13.35" customHeight="1">
      <c r="A12" s="1114" t="s">
        <v>39</v>
      </c>
      <c r="B12" s="381" t="s">
        <v>819</v>
      </c>
      <c r="C12" s="534" t="s">
        <v>20</v>
      </c>
      <c r="D12" s="697" t="s">
        <v>6</v>
      </c>
      <c r="E12" s="1115" t="s">
        <v>796</v>
      </c>
      <c r="F12" s="1116">
        <v>2</v>
      </c>
      <c r="G12" s="1128">
        <v>0</v>
      </c>
      <c r="H12" s="1129" t="s">
        <v>860</v>
      </c>
      <c r="I12" s="1130" t="s">
        <v>860</v>
      </c>
      <c r="J12" s="1131" t="s">
        <v>736</v>
      </c>
      <c r="K12" s="351"/>
      <c r="BA12" s="310" t="s">
        <v>343</v>
      </c>
      <c r="BB12" s="310" t="s">
        <v>49</v>
      </c>
      <c r="BC12" s="66"/>
      <c r="BD12" s="138" t="s">
        <v>3015</v>
      </c>
      <c r="BE12" s="309"/>
      <c r="BF12" s="309"/>
      <c r="BG12" s="66"/>
      <c r="BH12" s="138" t="s">
        <v>75</v>
      </c>
      <c r="BI12" s="66"/>
      <c r="BJ12" s="66"/>
      <c r="BK12" s="138" t="s">
        <v>798</v>
      </c>
      <c r="BL12" s="66"/>
      <c r="BM12" s="192" t="s">
        <v>468</v>
      </c>
      <c r="BN12" s="66"/>
      <c r="BO12" s="66" t="s">
        <v>121</v>
      </c>
      <c r="BP12" s="66"/>
      <c r="BQ12" s="66"/>
      <c r="BR12" s="66"/>
      <c r="BS12" s="66"/>
      <c r="BT12" s="66"/>
      <c r="BU12" s="197" t="s">
        <v>688</v>
      </c>
      <c r="BV12" s="197"/>
      <c r="BW12" s="197"/>
      <c r="BX12" s="197"/>
      <c r="BY12" s="197"/>
      <c r="BZ12" s="197" t="s">
        <v>702</v>
      </c>
      <c r="CA12" s="197"/>
      <c r="CB12" s="197"/>
      <c r="CC12" s="66"/>
      <c r="CD12" s="66"/>
      <c r="CE12" s="66"/>
      <c r="CF12" s="66"/>
      <c r="CG12" s="66"/>
      <c r="CH12" s="66"/>
      <c r="IT12" s="66"/>
      <c r="IU12" s="66"/>
    </row>
    <row r="13" spans="1:255" ht="13.35" customHeight="1">
      <c r="A13" s="1114" t="s">
        <v>39</v>
      </c>
      <c r="B13" s="381" t="s">
        <v>820</v>
      </c>
      <c r="C13" s="534" t="s">
        <v>20</v>
      </c>
      <c r="D13" s="697" t="s">
        <v>6</v>
      </c>
      <c r="E13" s="1115" t="s">
        <v>796</v>
      </c>
      <c r="F13" s="1116">
        <v>1</v>
      </c>
      <c r="G13" s="1128">
        <v>83.453333333333333</v>
      </c>
      <c r="H13" s="1129" t="s">
        <v>860</v>
      </c>
      <c r="I13" s="1132">
        <v>8.0949573808706543E-3</v>
      </c>
      <c r="J13" s="1131" t="s">
        <v>736</v>
      </c>
      <c r="K13" s="351"/>
      <c r="BA13" s="310" t="s">
        <v>371</v>
      </c>
      <c r="BB13" s="310" t="s">
        <v>323</v>
      </c>
      <c r="BC13" s="66"/>
      <c r="BD13" s="66" t="s">
        <v>55</v>
      </c>
      <c r="BE13" s="309"/>
      <c r="BF13" s="309"/>
      <c r="BG13" s="66"/>
      <c r="BH13" s="66" t="s">
        <v>66</v>
      </c>
      <c r="BI13" s="66"/>
      <c r="BJ13" s="66"/>
      <c r="BK13" s="66" t="s">
        <v>66</v>
      </c>
      <c r="BL13" s="66"/>
      <c r="BM13" s="192" t="s">
        <v>469</v>
      </c>
      <c r="BN13" s="66"/>
      <c r="BO13" s="66" t="s">
        <v>122</v>
      </c>
      <c r="BP13" s="66"/>
      <c r="BQ13" s="66"/>
      <c r="BR13" s="66"/>
      <c r="BS13" s="66"/>
      <c r="BT13" s="66"/>
      <c r="BU13" s="197" t="s">
        <v>665</v>
      </c>
      <c r="BV13" s="197"/>
      <c r="BW13" s="197"/>
      <c r="BX13" s="197"/>
      <c r="BY13" s="197"/>
      <c r="BZ13" s="197" t="s">
        <v>712</v>
      </c>
      <c r="CA13" s="197"/>
      <c r="CB13" s="197"/>
      <c r="CC13" s="66"/>
      <c r="CD13" s="66"/>
      <c r="CE13" s="66"/>
      <c r="CF13" s="66"/>
      <c r="CG13" s="66"/>
      <c r="CH13" s="66"/>
      <c r="IT13" s="66"/>
      <c r="IU13" s="66"/>
    </row>
    <row r="14" spans="1:255" ht="13.35" customHeight="1">
      <c r="A14" s="1114" t="s">
        <v>39</v>
      </c>
      <c r="B14" s="381" t="s">
        <v>821</v>
      </c>
      <c r="C14" s="534" t="s">
        <v>20</v>
      </c>
      <c r="D14" s="697" t="s">
        <v>6</v>
      </c>
      <c r="E14" s="1115" t="s">
        <v>822</v>
      </c>
      <c r="F14" s="1116">
        <v>1</v>
      </c>
      <c r="G14" s="1133" t="s">
        <v>1865</v>
      </c>
      <c r="H14" s="1129" t="s">
        <v>860</v>
      </c>
      <c r="I14" s="1130" t="s">
        <v>860</v>
      </c>
      <c r="J14" s="1131" t="s">
        <v>736</v>
      </c>
      <c r="K14" s="351"/>
      <c r="BA14" s="310" t="s">
        <v>345</v>
      </c>
      <c r="BB14" s="310" t="s">
        <v>346</v>
      </c>
      <c r="BC14" s="66"/>
      <c r="BD14" s="66" t="s">
        <v>423</v>
      </c>
      <c r="BE14" s="309"/>
      <c r="BF14" s="309"/>
      <c r="BG14" s="66"/>
      <c r="BH14" s="66" t="s">
        <v>76</v>
      </c>
      <c r="BI14" s="66"/>
      <c r="BJ14" s="66"/>
      <c r="BK14" s="66" t="s">
        <v>736</v>
      </c>
      <c r="BL14" s="66"/>
      <c r="BM14" s="192" t="s">
        <v>470</v>
      </c>
      <c r="BN14" s="66"/>
      <c r="BO14" s="66" t="s">
        <v>650</v>
      </c>
      <c r="BP14" s="66"/>
      <c r="BQ14" s="66"/>
      <c r="BR14" s="66"/>
      <c r="BS14" s="66"/>
      <c r="BT14" s="66"/>
      <c r="BU14" s="197" t="s">
        <v>689</v>
      </c>
      <c r="BV14" s="197"/>
      <c r="BW14" s="197"/>
      <c r="BX14" s="197"/>
      <c r="BY14" s="197"/>
      <c r="BZ14" s="197" t="s">
        <v>703</v>
      </c>
      <c r="CA14" s="197"/>
      <c r="CB14" s="197"/>
      <c r="CC14" s="66"/>
      <c r="CD14" s="66"/>
      <c r="CE14" s="66"/>
      <c r="CF14" s="66"/>
      <c r="CG14" s="66"/>
      <c r="CH14" s="66"/>
      <c r="IT14" s="66"/>
      <c r="IU14" s="66"/>
    </row>
    <row r="15" spans="1:255" ht="13.35" customHeight="1">
      <c r="A15" s="1114" t="s">
        <v>39</v>
      </c>
      <c r="B15" s="381" t="s">
        <v>823</v>
      </c>
      <c r="C15" s="534" t="s">
        <v>20</v>
      </c>
      <c r="D15" s="697" t="s">
        <v>6</v>
      </c>
      <c r="E15" s="1115" t="s">
        <v>796</v>
      </c>
      <c r="F15" s="1116">
        <v>1</v>
      </c>
      <c r="G15" s="1128">
        <v>2.9866666666666668</v>
      </c>
      <c r="H15" s="1129" t="s">
        <v>860</v>
      </c>
      <c r="I15" s="1132">
        <v>7.9811815141584027E-4</v>
      </c>
      <c r="J15" s="1131" t="s">
        <v>736</v>
      </c>
      <c r="K15" s="351"/>
      <c r="BA15" s="310" t="s">
        <v>333</v>
      </c>
      <c r="BB15" s="310" t="s">
        <v>334</v>
      </c>
      <c r="BC15" s="66"/>
      <c r="BD15" s="66" t="s">
        <v>174</v>
      </c>
      <c r="BE15" s="309"/>
      <c r="BF15" s="309"/>
      <c r="BG15" s="66"/>
      <c r="BH15" s="66" t="s">
        <v>728</v>
      </c>
      <c r="BI15" s="66"/>
      <c r="BJ15" s="66"/>
      <c r="BK15" s="66"/>
      <c r="BL15" s="66"/>
      <c r="BM15" s="192" t="s">
        <v>471</v>
      </c>
      <c r="BN15" s="66"/>
      <c r="BO15" s="66" t="s">
        <v>649</v>
      </c>
      <c r="BP15" s="66"/>
      <c r="BQ15" s="66"/>
      <c r="BR15" s="66"/>
      <c r="BS15" s="66"/>
      <c r="BT15" s="66"/>
      <c r="BU15" s="197" t="s">
        <v>666</v>
      </c>
      <c r="BV15" s="197"/>
      <c r="BW15" s="197"/>
      <c r="BX15" s="197"/>
      <c r="BY15" s="197"/>
      <c r="BZ15" s="197" t="s">
        <v>704</v>
      </c>
      <c r="CA15" s="197"/>
      <c r="CB15" s="197"/>
      <c r="CC15" s="66"/>
      <c r="CD15" s="66"/>
      <c r="CE15" s="66"/>
      <c r="CF15" s="66"/>
      <c r="CG15" s="66"/>
      <c r="CH15" s="66"/>
      <c r="IT15" s="66"/>
      <c r="IU15" s="66"/>
    </row>
    <row r="16" spans="1:255" ht="13.35" customHeight="1">
      <c r="A16" s="1114" t="s">
        <v>39</v>
      </c>
      <c r="B16" s="381" t="s">
        <v>824</v>
      </c>
      <c r="C16" s="534" t="s">
        <v>20</v>
      </c>
      <c r="D16" s="697" t="s">
        <v>6</v>
      </c>
      <c r="E16" s="1115" t="s">
        <v>796</v>
      </c>
      <c r="F16" s="1116">
        <v>1</v>
      </c>
      <c r="G16" s="1128">
        <v>7.03</v>
      </c>
      <c r="H16" s="1129" t="s">
        <v>860</v>
      </c>
      <c r="I16" s="1132">
        <v>5.1234660575839679E-4</v>
      </c>
      <c r="J16" s="1131" t="s">
        <v>736</v>
      </c>
      <c r="K16" s="351"/>
      <c r="BA16" s="310" t="s">
        <v>347</v>
      </c>
      <c r="BB16" s="310" t="s">
        <v>348</v>
      </c>
      <c r="BC16" s="66"/>
      <c r="BD16" s="66" t="s">
        <v>424</v>
      </c>
      <c r="BE16" s="309"/>
      <c r="BF16" s="309"/>
      <c r="BG16" s="66"/>
      <c r="BH16" s="66"/>
      <c r="BI16" s="66"/>
      <c r="BJ16" s="66"/>
      <c r="BK16" s="66"/>
      <c r="BL16" s="66"/>
      <c r="BM16" s="192" t="s">
        <v>2916</v>
      </c>
      <c r="BN16" s="66"/>
      <c r="BO16" s="66" t="s">
        <v>651</v>
      </c>
      <c r="BP16" s="66"/>
      <c r="BQ16" s="66"/>
      <c r="BR16" s="66"/>
      <c r="BS16" s="66"/>
      <c r="BT16" s="66"/>
      <c r="BU16" s="197" t="s">
        <v>141</v>
      </c>
      <c r="BV16" s="197"/>
      <c r="BW16" s="197"/>
      <c r="BX16" s="197"/>
      <c r="BY16" s="197"/>
      <c r="BZ16" s="197" t="s">
        <v>715</v>
      </c>
      <c r="CA16" s="197"/>
      <c r="CB16" s="197"/>
      <c r="CC16" s="66"/>
      <c r="CD16" s="66"/>
      <c r="CE16" s="66"/>
      <c r="CF16" s="66"/>
      <c r="CG16" s="66"/>
      <c r="CH16" s="66"/>
      <c r="IT16" s="66"/>
      <c r="IU16" s="66"/>
    </row>
    <row r="17" spans="1:255" ht="13.35" customHeight="1">
      <c r="A17" s="1114" t="s">
        <v>39</v>
      </c>
      <c r="B17" s="381" t="s">
        <v>571</v>
      </c>
      <c r="C17" s="534" t="s">
        <v>20</v>
      </c>
      <c r="D17" s="697" t="s">
        <v>6</v>
      </c>
      <c r="E17" s="1115" t="s">
        <v>816</v>
      </c>
      <c r="F17" s="1116">
        <v>1</v>
      </c>
      <c r="G17" s="1128">
        <v>0</v>
      </c>
      <c r="H17" s="1129" t="s">
        <v>860</v>
      </c>
      <c r="I17" s="1130" t="s">
        <v>860</v>
      </c>
      <c r="J17" s="1131" t="s">
        <v>736</v>
      </c>
      <c r="K17" s="351"/>
      <c r="BA17" s="310" t="s">
        <v>349</v>
      </c>
      <c r="BB17" s="310" t="s">
        <v>350</v>
      </c>
      <c r="BC17" s="66"/>
      <c r="BD17" s="66" t="s">
        <v>184</v>
      </c>
      <c r="BE17" s="309"/>
      <c r="BF17" s="309"/>
      <c r="BG17" s="66"/>
      <c r="BH17" s="66"/>
      <c r="BI17" s="66"/>
      <c r="BJ17" s="66"/>
      <c r="BK17" s="66"/>
      <c r="BL17" s="66"/>
      <c r="BM17" s="192" t="s">
        <v>100</v>
      </c>
      <c r="BN17" s="66"/>
      <c r="BO17" s="66" t="s">
        <v>652</v>
      </c>
      <c r="BP17" s="66"/>
      <c r="BQ17" s="66"/>
      <c r="BR17" s="66"/>
      <c r="BS17" s="66"/>
      <c r="BT17" s="66"/>
      <c r="BU17" s="197" t="s">
        <v>690</v>
      </c>
      <c r="BV17" s="197"/>
      <c r="BW17" s="197"/>
      <c r="BX17" s="197"/>
      <c r="BY17" s="197"/>
      <c r="BZ17" s="197" t="s">
        <v>705</v>
      </c>
      <c r="CA17" s="197"/>
      <c r="CB17" s="197"/>
      <c r="CC17" s="66"/>
      <c r="CD17" s="66"/>
      <c r="CE17" s="66"/>
      <c r="CF17" s="66"/>
      <c r="CG17" s="66"/>
      <c r="CH17" s="66"/>
      <c r="IT17" s="66"/>
      <c r="IU17" s="66"/>
    </row>
    <row r="18" spans="1:255" ht="13.35" customHeight="1">
      <c r="A18" s="1114" t="s">
        <v>39</v>
      </c>
      <c r="B18" s="381" t="s">
        <v>572</v>
      </c>
      <c r="C18" s="534" t="s">
        <v>20</v>
      </c>
      <c r="D18" s="697" t="s">
        <v>6</v>
      </c>
      <c r="E18" s="1115" t="s">
        <v>816</v>
      </c>
      <c r="F18" s="1116">
        <v>1</v>
      </c>
      <c r="G18" s="1128">
        <v>0</v>
      </c>
      <c r="H18" s="1129" t="s">
        <v>860</v>
      </c>
      <c r="I18" s="1130" t="s">
        <v>860</v>
      </c>
      <c r="J18" s="1131" t="s">
        <v>736</v>
      </c>
      <c r="K18" s="351"/>
      <c r="BA18" s="310" t="s">
        <v>351</v>
      </c>
      <c r="BB18" s="310" t="s">
        <v>99</v>
      </c>
      <c r="BC18" s="66"/>
      <c r="BD18" s="66" t="s">
        <v>425</v>
      </c>
      <c r="BE18" s="309"/>
      <c r="BF18" s="309"/>
      <c r="BG18" s="66"/>
      <c r="BH18" s="66"/>
      <c r="BI18" s="66"/>
      <c r="BJ18" s="66"/>
      <c r="BK18" s="66"/>
      <c r="BL18" s="66"/>
      <c r="BM18" s="192" t="s">
        <v>472</v>
      </c>
      <c r="BN18" s="66"/>
      <c r="BO18" s="66" t="s">
        <v>653</v>
      </c>
      <c r="BP18" s="66"/>
      <c r="BQ18" s="66"/>
      <c r="BR18" s="66"/>
      <c r="BS18" s="66"/>
      <c r="BT18" s="66"/>
      <c r="BU18" s="197" t="s">
        <v>719</v>
      </c>
      <c r="BV18" s="197"/>
      <c r="BW18" s="197"/>
      <c r="BX18" s="197"/>
      <c r="BY18" s="197"/>
      <c r="BZ18" s="197" t="s">
        <v>706</v>
      </c>
      <c r="CA18" s="197"/>
      <c r="CB18" s="197"/>
      <c r="CC18" s="66"/>
      <c r="CD18" s="66"/>
      <c r="CE18" s="66"/>
      <c r="CF18" s="66"/>
      <c r="CG18" s="66"/>
      <c r="CH18" s="66"/>
      <c r="IT18" s="66"/>
      <c r="IU18" s="66"/>
    </row>
    <row r="19" spans="1:255" ht="14.25" customHeight="1">
      <c r="A19" s="1114" t="s">
        <v>39</v>
      </c>
      <c r="B19" s="381" t="s">
        <v>576</v>
      </c>
      <c r="C19" s="534" t="s">
        <v>20</v>
      </c>
      <c r="D19" s="697" t="s">
        <v>6</v>
      </c>
      <c r="E19" s="1115" t="s">
        <v>816</v>
      </c>
      <c r="F19" s="1116">
        <v>1</v>
      </c>
      <c r="G19" s="1128">
        <v>0</v>
      </c>
      <c r="H19" s="1129" t="s">
        <v>860</v>
      </c>
      <c r="I19" s="1130" t="s">
        <v>860</v>
      </c>
      <c r="J19" s="1131" t="s">
        <v>736</v>
      </c>
      <c r="K19" s="351"/>
      <c r="BA19" s="310" t="s">
        <v>353</v>
      </c>
      <c r="BB19" s="310" t="s">
        <v>325</v>
      </c>
      <c r="BC19" s="66"/>
      <c r="BD19" s="66" t="s">
        <v>426</v>
      </c>
      <c r="BE19" s="309"/>
      <c r="BF19" s="309"/>
      <c r="BG19" s="66"/>
      <c r="BH19" s="66"/>
      <c r="BI19" s="66"/>
      <c r="BJ19" s="66"/>
      <c r="BK19" s="66"/>
      <c r="BL19" s="66"/>
      <c r="BM19" s="192" t="s">
        <v>473</v>
      </c>
      <c r="BN19" s="66"/>
      <c r="BO19" s="66" t="s">
        <v>654</v>
      </c>
      <c r="BP19" s="66"/>
      <c r="BQ19" s="66"/>
      <c r="BR19" s="66"/>
      <c r="BS19" s="66"/>
      <c r="BT19" s="66"/>
      <c r="BU19" s="197" t="s">
        <v>720</v>
      </c>
      <c r="BV19" s="197"/>
      <c r="BW19" s="197"/>
      <c r="BX19" s="197"/>
      <c r="BY19" s="197"/>
      <c r="BZ19" s="197" t="s">
        <v>714</v>
      </c>
      <c r="CA19" s="197"/>
      <c r="CB19" s="197"/>
      <c r="CC19" s="66"/>
      <c r="CD19" s="66"/>
      <c r="CE19" s="66"/>
      <c r="CF19" s="66"/>
      <c r="CG19" s="66"/>
      <c r="CH19" s="66"/>
    </row>
    <row r="20" spans="1:255" ht="14.25" customHeight="1">
      <c r="A20" s="1114" t="s">
        <v>39</v>
      </c>
      <c r="B20" s="381" t="s">
        <v>577</v>
      </c>
      <c r="C20" s="534" t="s">
        <v>20</v>
      </c>
      <c r="D20" s="697" t="s">
        <v>6</v>
      </c>
      <c r="E20" s="1115" t="s">
        <v>816</v>
      </c>
      <c r="F20" s="1116">
        <v>1</v>
      </c>
      <c r="G20" s="1128">
        <v>0</v>
      </c>
      <c r="H20" s="1129" t="s">
        <v>860</v>
      </c>
      <c r="I20" s="1130" t="s">
        <v>860</v>
      </c>
      <c r="J20" s="1131" t="s">
        <v>736</v>
      </c>
      <c r="K20" s="351"/>
      <c r="BA20" s="310" t="s">
        <v>354</v>
      </c>
      <c r="BB20" s="310" t="s">
        <v>355</v>
      </c>
      <c r="BC20" s="66"/>
      <c r="BD20" s="66" t="s">
        <v>427</v>
      </c>
      <c r="BE20" s="309"/>
      <c r="BF20" s="309"/>
      <c r="BG20" s="66"/>
      <c r="BH20" s="66"/>
      <c r="BI20" s="66"/>
      <c r="BJ20" s="66"/>
      <c r="BK20" s="66"/>
      <c r="BL20" s="66"/>
      <c r="BM20" s="192" t="s">
        <v>474</v>
      </c>
      <c r="BN20" s="66"/>
      <c r="BO20" s="66" t="s">
        <v>655</v>
      </c>
      <c r="BP20" s="66"/>
      <c r="BQ20" s="66"/>
      <c r="BR20" s="66"/>
      <c r="BS20" s="66"/>
      <c r="BT20" s="66"/>
      <c r="BU20" s="197" t="s">
        <v>721</v>
      </c>
      <c r="BV20" s="197"/>
      <c r="BW20" s="197"/>
      <c r="BX20" s="197"/>
      <c r="BY20" s="197"/>
      <c r="BZ20" s="197" t="s">
        <v>713</v>
      </c>
      <c r="CA20" s="197"/>
      <c r="CB20" s="197"/>
      <c r="CC20" s="66"/>
      <c r="CD20" s="66"/>
      <c r="CE20" s="66"/>
      <c r="CF20" s="66"/>
      <c r="CG20" s="66"/>
      <c r="CH20" s="66"/>
    </row>
    <row r="21" spans="1:255" ht="14.25" customHeight="1">
      <c r="A21" s="1114" t="s">
        <v>39</v>
      </c>
      <c r="B21" s="381" t="s">
        <v>825</v>
      </c>
      <c r="C21" s="534" t="s">
        <v>20</v>
      </c>
      <c r="D21" s="697" t="s">
        <v>6</v>
      </c>
      <c r="E21" s="1115" t="s">
        <v>796</v>
      </c>
      <c r="F21" s="1116">
        <v>1</v>
      </c>
      <c r="G21" s="1128">
        <v>8.8433333333333337</v>
      </c>
      <c r="H21" s="1129" t="s">
        <v>860</v>
      </c>
      <c r="I21" s="1132">
        <v>0.15089295870776934</v>
      </c>
      <c r="J21" s="1131" t="s">
        <v>736</v>
      </c>
      <c r="K21" s="351"/>
      <c r="BA21" s="310" t="s">
        <v>352</v>
      </c>
      <c r="BB21" s="310" t="s">
        <v>321</v>
      </c>
      <c r="BC21" s="66"/>
      <c r="BD21" s="66" t="s">
        <v>428</v>
      </c>
      <c r="BE21" s="309"/>
      <c r="BF21" s="309"/>
      <c r="BG21" s="66"/>
      <c r="BH21" s="317" t="s">
        <v>3010</v>
      </c>
      <c r="BI21" s="66" t="s">
        <v>787</v>
      </c>
      <c r="BJ21" s="66"/>
      <c r="BK21" s="66"/>
      <c r="BL21" s="66"/>
      <c r="BM21" s="192" t="s">
        <v>475</v>
      </c>
      <c r="BN21" s="66"/>
      <c r="BO21" s="66" t="s">
        <v>656</v>
      </c>
      <c r="BP21" s="66"/>
      <c r="BQ21" s="66"/>
      <c r="BR21" s="66"/>
      <c r="BS21" s="66"/>
      <c r="BT21" s="66"/>
      <c r="BU21" s="197" t="s">
        <v>722</v>
      </c>
      <c r="BV21" s="197"/>
      <c r="BW21" s="197"/>
      <c r="BX21" s="197"/>
      <c r="BY21" s="197"/>
      <c r="BZ21" s="197" t="s">
        <v>707</v>
      </c>
      <c r="CA21" s="197"/>
      <c r="CB21" s="197"/>
      <c r="CC21" s="66"/>
      <c r="CD21" s="66"/>
      <c r="CE21" s="66"/>
      <c r="CF21" s="66"/>
      <c r="CG21" s="66"/>
      <c r="CH21" s="66"/>
    </row>
    <row r="22" spans="1:255" ht="14.25" customHeight="1">
      <c r="A22" s="1114" t="s">
        <v>39</v>
      </c>
      <c r="B22" s="381" t="s">
        <v>826</v>
      </c>
      <c r="C22" s="534" t="s">
        <v>20</v>
      </c>
      <c r="D22" s="697" t="s">
        <v>6</v>
      </c>
      <c r="E22" s="1115" t="s">
        <v>796</v>
      </c>
      <c r="F22" s="1116">
        <v>1</v>
      </c>
      <c r="G22" s="1128">
        <v>0</v>
      </c>
      <c r="H22" s="1129" t="s">
        <v>860</v>
      </c>
      <c r="I22" s="1130" t="s">
        <v>860</v>
      </c>
      <c r="J22" s="1131" t="s">
        <v>736</v>
      </c>
      <c r="K22" s="351"/>
      <c r="BA22" s="310" t="s">
        <v>356</v>
      </c>
      <c r="BB22" s="310" t="s">
        <v>357</v>
      </c>
      <c r="BC22" s="66"/>
      <c r="BD22" s="66" t="s">
        <v>119</v>
      </c>
      <c r="BE22" s="309"/>
      <c r="BF22" s="309"/>
      <c r="BG22" s="66"/>
      <c r="BH22" s="66"/>
      <c r="BI22" s="66"/>
      <c r="BJ22" s="66"/>
      <c r="BK22" s="66"/>
      <c r="BL22" s="66"/>
      <c r="BM22" s="192" t="s">
        <v>476</v>
      </c>
      <c r="BN22" s="66"/>
      <c r="BO22" s="66" t="s">
        <v>657</v>
      </c>
      <c r="BP22" s="66"/>
      <c r="BQ22" s="66"/>
      <c r="BR22" s="66"/>
      <c r="BS22" s="66"/>
      <c r="BT22" s="66"/>
      <c r="BU22" s="197" t="s">
        <v>667</v>
      </c>
      <c r="BV22" s="197"/>
      <c r="BW22" s="197"/>
      <c r="BX22" s="197"/>
      <c r="BY22" s="197"/>
      <c r="BZ22" s="197" t="s">
        <v>441</v>
      </c>
      <c r="CA22" s="197"/>
      <c r="CB22" s="197"/>
      <c r="CC22" s="66"/>
      <c r="CD22" s="66"/>
      <c r="CE22" s="66"/>
      <c r="CF22" s="66"/>
      <c r="CG22" s="66"/>
      <c r="CH22" s="66"/>
    </row>
    <row r="23" spans="1:255" ht="14.25" customHeight="1">
      <c r="A23" s="1114" t="s">
        <v>39</v>
      </c>
      <c r="B23" s="381" t="s">
        <v>827</v>
      </c>
      <c r="C23" s="534" t="s">
        <v>20</v>
      </c>
      <c r="D23" s="697" t="s">
        <v>6</v>
      </c>
      <c r="E23" s="1115" t="s">
        <v>828</v>
      </c>
      <c r="F23" s="1116">
        <v>1</v>
      </c>
      <c r="G23" s="1134">
        <v>25043.13</v>
      </c>
      <c r="H23" s="1129" t="s">
        <v>860</v>
      </c>
      <c r="I23" s="1135">
        <v>6.6771655348810299E-2</v>
      </c>
      <c r="J23" s="1131" t="s">
        <v>736</v>
      </c>
      <c r="K23" s="351"/>
      <c r="BA23" s="310" t="s">
        <v>358</v>
      </c>
      <c r="BB23" s="310" t="s">
        <v>324</v>
      </c>
      <c r="BC23" s="66"/>
      <c r="BD23" s="66" t="s">
        <v>429</v>
      </c>
      <c r="BE23" s="309"/>
      <c r="BF23" s="309"/>
      <c r="BG23" s="66"/>
      <c r="BH23" s="66"/>
      <c r="BI23" s="66"/>
      <c r="BJ23" s="66"/>
      <c r="BK23" s="66"/>
      <c r="BL23" s="66"/>
      <c r="BM23" s="192" t="s">
        <v>477</v>
      </c>
      <c r="BN23" s="66"/>
      <c r="BO23" s="66" t="s">
        <v>658</v>
      </c>
      <c r="BP23" s="66"/>
      <c r="BQ23" s="66"/>
      <c r="BR23" s="66"/>
      <c r="BS23" s="66"/>
      <c r="BT23" s="66"/>
      <c r="BU23" s="197" t="s">
        <v>668</v>
      </c>
      <c r="BV23" s="197"/>
      <c r="BW23" s="197"/>
      <c r="BX23" s="197"/>
      <c r="BY23" s="197"/>
      <c r="BZ23" s="197" t="s">
        <v>708</v>
      </c>
      <c r="CA23" s="197"/>
      <c r="CB23" s="197"/>
      <c r="CC23" s="66"/>
      <c r="CD23" s="66"/>
      <c r="CE23" s="66"/>
      <c r="CF23" s="66"/>
      <c r="CG23" s="66"/>
      <c r="CH23" s="66"/>
    </row>
    <row r="24" spans="1:255" ht="14.25" customHeight="1">
      <c r="A24" s="1114" t="s">
        <v>39</v>
      </c>
      <c r="B24" s="381" t="s">
        <v>829</v>
      </c>
      <c r="C24" s="534" t="s">
        <v>20</v>
      </c>
      <c r="D24" s="697" t="s">
        <v>6</v>
      </c>
      <c r="E24" s="1115" t="s">
        <v>796</v>
      </c>
      <c r="F24" s="1116">
        <v>1</v>
      </c>
      <c r="G24" s="1128">
        <v>1.6666666666666666E-2</v>
      </c>
      <c r="H24" s="1129" t="s">
        <v>860</v>
      </c>
      <c r="I24" s="1130" t="s">
        <v>860</v>
      </c>
      <c r="J24" s="1131" t="s">
        <v>736</v>
      </c>
      <c r="K24" s="351"/>
      <c r="BA24" s="310" t="s">
        <v>359</v>
      </c>
      <c r="BB24" s="310" t="s">
        <v>360</v>
      </c>
      <c r="BC24" s="66"/>
      <c r="BD24" s="66"/>
      <c r="BE24" s="309"/>
      <c r="BF24" s="309"/>
      <c r="BG24" s="66"/>
      <c r="BH24" s="66"/>
      <c r="BI24" s="66"/>
      <c r="BJ24" s="66"/>
      <c r="BK24" s="66"/>
      <c r="BL24" s="66"/>
      <c r="BM24" s="192" t="s">
        <v>478</v>
      </c>
      <c r="BN24" s="66"/>
      <c r="BO24" s="66" t="s">
        <v>646</v>
      </c>
      <c r="BP24" s="66"/>
      <c r="BQ24" s="66"/>
      <c r="BR24" s="66"/>
      <c r="BS24" s="66"/>
      <c r="BT24" s="66"/>
      <c r="BU24" s="197" t="s">
        <v>669</v>
      </c>
      <c r="BV24" s="197"/>
      <c r="BW24" s="197"/>
      <c r="BX24" s="197"/>
      <c r="BY24" s="197"/>
      <c r="BZ24" s="66"/>
      <c r="CA24" s="197"/>
      <c r="CB24" s="197"/>
      <c r="CC24" s="66"/>
      <c r="CD24" s="66"/>
      <c r="CE24" s="66"/>
      <c r="CF24" s="66"/>
      <c r="CG24" s="66"/>
      <c r="CH24" s="66"/>
    </row>
    <row r="25" spans="1:255" ht="14.25" customHeight="1">
      <c r="A25" s="1122" t="s">
        <v>39</v>
      </c>
      <c r="B25" s="382" t="s">
        <v>831</v>
      </c>
      <c r="C25" s="954" t="s">
        <v>20</v>
      </c>
      <c r="D25" s="937" t="s">
        <v>6</v>
      </c>
      <c r="E25" s="696" t="s">
        <v>796</v>
      </c>
      <c r="F25" s="1123">
        <v>1</v>
      </c>
      <c r="G25" s="1136">
        <v>881.33333333333337</v>
      </c>
      <c r="H25" s="1137" t="s">
        <v>860</v>
      </c>
      <c r="I25" s="1126">
        <v>0.39851206086804492</v>
      </c>
      <c r="J25" s="1012" t="s">
        <v>66</v>
      </c>
      <c r="K25" s="351"/>
      <c r="BA25" s="310" t="s">
        <v>361</v>
      </c>
      <c r="BB25" s="310" t="s">
        <v>362</v>
      </c>
      <c r="BC25" s="66"/>
      <c r="BD25" s="66"/>
      <c r="BE25" s="309"/>
      <c r="BF25" s="309"/>
      <c r="BG25" s="66"/>
      <c r="BH25" s="66"/>
      <c r="BI25" s="66"/>
      <c r="BJ25" s="66"/>
      <c r="BK25" s="66"/>
      <c r="BL25" s="66"/>
      <c r="BM25" s="192" t="s">
        <v>479</v>
      </c>
      <c r="BN25" s="66"/>
      <c r="BO25" s="66" t="s">
        <v>659</v>
      </c>
      <c r="BP25" s="66"/>
      <c r="BQ25" s="66"/>
      <c r="BR25" s="66"/>
      <c r="BS25" s="66"/>
      <c r="BT25" s="66"/>
      <c r="BU25" s="197" t="s">
        <v>670</v>
      </c>
      <c r="BV25" s="197"/>
      <c r="BW25" s="197"/>
      <c r="BX25" s="197"/>
      <c r="BY25" s="197"/>
      <c r="BZ25" s="197"/>
      <c r="CA25" s="197"/>
      <c r="CB25" s="197"/>
      <c r="CC25" s="66"/>
      <c r="CD25" s="66"/>
      <c r="CE25" s="66"/>
      <c r="CF25" s="66"/>
      <c r="CG25" s="66"/>
      <c r="CH25" s="66"/>
    </row>
    <row r="26" spans="1:255" ht="14.25" customHeight="1">
      <c r="A26" s="1114" t="s">
        <v>39</v>
      </c>
      <c r="B26" s="381" t="s">
        <v>614</v>
      </c>
      <c r="C26" s="534" t="s">
        <v>20</v>
      </c>
      <c r="D26" s="697" t="s">
        <v>6</v>
      </c>
      <c r="E26" s="1115" t="s">
        <v>832</v>
      </c>
      <c r="F26" s="1138"/>
      <c r="G26" s="1128">
        <v>1.42</v>
      </c>
      <c r="H26" s="1129" t="s">
        <v>860</v>
      </c>
      <c r="I26" s="1135">
        <v>0.89495798319327724</v>
      </c>
      <c r="J26" s="1131" t="s">
        <v>736</v>
      </c>
      <c r="K26" s="351"/>
      <c r="BA26" s="310" t="s">
        <v>363</v>
      </c>
      <c r="BB26" s="310" t="s">
        <v>364</v>
      </c>
      <c r="BC26" s="66"/>
      <c r="BD26" s="138" t="s">
        <v>3016</v>
      </c>
      <c r="BE26" s="309"/>
      <c r="BF26" s="309"/>
      <c r="BG26" s="66"/>
      <c r="BH26" s="138" t="s">
        <v>2905</v>
      </c>
      <c r="BI26" s="66"/>
      <c r="BJ26" s="66"/>
      <c r="BK26" s="66"/>
      <c r="BL26" s="66"/>
      <c r="BM26" s="192" t="s">
        <v>480</v>
      </c>
      <c r="BN26" s="66"/>
      <c r="BO26" s="66" t="s">
        <v>647</v>
      </c>
      <c r="BP26" s="66"/>
      <c r="BQ26" s="66"/>
      <c r="BR26" s="66"/>
      <c r="BS26" s="66"/>
      <c r="BT26" s="66"/>
      <c r="BU26" s="197" t="s">
        <v>691</v>
      </c>
      <c r="BV26" s="197"/>
      <c r="BW26" s="197"/>
      <c r="BX26" s="197"/>
      <c r="BY26" s="197"/>
      <c r="BZ26" s="197" t="s">
        <v>2906</v>
      </c>
      <c r="CA26" s="197"/>
      <c r="CB26" s="197"/>
      <c r="CC26" s="66"/>
      <c r="CD26" s="43" t="s">
        <v>212</v>
      </c>
      <c r="CE26" s="44"/>
      <c r="CF26" s="43" t="s">
        <v>213</v>
      </c>
      <c r="CG26" s="66"/>
      <c r="CH26" s="66"/>
    </row>
    <row r="27" spans="1:255" ht="14.25" customHeight="1">
      <c r="A27" s="1139" t="s">
        <v>39</v>
      </c>
      <c r="B27" s="381" t="s">
        <v>833</v>
      </c>
      <c r="C27" s="534" t="s">
        <v>20</v>
      </c>
      <c r="D27" s="697" t="s">
        <v>6</v>
      </c>
      <c r="E27" s="1115" t="s">
        <v>834</v>
      </c>
      <c r="F27" s="1116">
        <v>2</v>
      </c>
      <c r="G27" s="1133" t="s">
        <v>1865</v>
      </c>
      <c r="H27" s="1140">
        <v>5.2</v>
      </c>
      <c r="I27" s="1135" t="s">
        <v>860</v>
      </c>
      <c r="J27" s="1131" t="s">
        <v>736</v>
      </c>
      <c r="K27" s="351"/>
      <c r="BA27" s="310" t="s">
        <v>365</v>
      </c>
      <c r="BB27" s="310" t="s">
        <v>366</v>
      </c>
      <c r="BC27" s="66"/>
      <c r="BD27" s="66" t="s">
        <v>430</v>
      </c>
      <c r="BE27" s="309"/>
      <c r="BF27" s="309"/>
      <c r="BG27" s="66"/>
      <c r="BH27" s="66" t="s">
        <v>459</v>
      </c>
      <c r="BI27" s="66"/>
      <c r="BJ27" s="66"/>
      <c r="BK27" s="66"/>
      <c r="BL27" s="66"/>
      <c r="BM27" s="192" t="s">
        <v>481</v>
      </c>
      <c r="BN27" s="66"/>
      <c r="BO27" s="66"/>
      <c r="BP27" s="66"/>
      <c r="BQ27" s="66"/>
      <c r="BR27" s="66"/>
      <c r="BS27" s="66"/>
      <c r="BT27" s="66"/>
      <c r="BU27" s="197" t="s">
        <v>671</v>
      </c>
      <c r="BV27" s="197"/>
      <c r="BW27" s="197"/>
      <c r="BX27" s="197"/>
      <c r="BY27" s="197"/>
      <c r="BZ27" s="197" t="s">
        <v>173</v>
      </c>
      <c r="CA27" s="197"/>
      <c r="CB27" s="197"/>
      <c r="CC27" s="66"/>
      <c r="CD27" s="44" t="s">
        <v>214</v>
      </c>
      <c r="CE27" s="44"/>
      <c r="CF27" s="44" t="s">
        <v>215</v>
      </c>
      <c r="CG27" s="66"/>
      <c r="CH27" s="66"/>
    </row>
    <row r="28" spans="1:255" ht="14.25" customHeight="1">
      <c r="A28" s="1035" t="s">
        <v>39</v>
      </c>
      <c r="B28" s="383" t="s">
        <v>835</v>
      </c>
      <c r="C28" s="1141" t="s">
        <v>22</v>
      </c>
      <c r="D28" s="937" t="s">
        <v>6</v>
      </c>
      <c r="E28" s="1142" t="s">
        <v>836</v>
      </c>
      <c r="F28" s="1143">
        <v>2</v>
      </c>
      <c r="G28" s="1144">
        <v>83</v>
      </c>
      <c r="H28" s="1137" t="s">
        <v>860</v>
      </c>
      <c r="I28" s="1126">
        <v>0.46</v>
      </c>
      <c r="J28" s="1071" t="s">
        <v>66</v>
      </c>
      <c r="K28" s="351"/>
      <c r="BA28" s="310" t="s">
        <v>367</v>
      </c>
      <c r="BB28" s="310" t="s">
        <v>368</v>
      </c>
      <c r="BC28" s="66"/>
      <c r="BD28" s="66" t="s">
        <v>431</v>
      </c>
      <c r="BE28" s="309"/>
      <c r="BF28" s="309"/>
      <c r="BG28" s="66"/>
      <c r="BH28" s="66" t="s">
        <v>276</v>
      </c>
      <c r="BI28" s="66"/>
      <c r="BJ28" s="66"/>
      <c r="BK28" s="66"/>
      <c r="BL28" s="66"/>
      <c r="BM28" s="192" t="s">
        <v>482</v>
      </c>
      <c r="BN28" s="66"/>
      <c r="BO28" s="66"/>
      <c r="BP28" s="66"/>
      <c r="BQ28" s="66"/>
      <c r="BR28" s="66"/>
      <c r="BS28" s="66"/>
      <c r="BT28" s="66"/>
      <c r="BU28" s="197" t="s">
        <v>672</v>
      </c>
      <c r="BV28" s="197"/>
      <c r="BW28" s="197"/>
      <c r="BX28" s="197"/>
      <c r="BY28" s="197"/>
      <c r="BZ28" s="197" t="s">
        <v>710</v>
      </c>
      <c r="CA28" s="197"/>
      <c r="CB28" s="197"/>
      <c r="CC28" s="66"/>
      <c r="CD28" s="44" t="s">
        <v>216</v>
      </c>
      <c r="CE28" s="44"/>
      <c r="CF28" s="44" t="s">
        <v>217</v>
      </c>
      <c r="CG28" s="66"/>
      <c r="CH28" s="66"/>
    </row>
    <row r="29" spans="1:255" ht="14.25" customHeight="1">
      <c r="A29" s="1145" t="s">
        <v>39</v>
      </c>
      <c r="B29" s="384" t="s">
        <v>837</v>
      </c>
      <c r="C29" s="534" t="s">
        <v>22</v>
      </c>
      <c r="D29" s="697" t="s">
        <v>6</v>
      </c>
      <c r="E29" s="1115" t="s">
        <v>838</v>
      </c>
      <c r="F29" s="1138">
        <v>2</v>
      </c>
      <c r="G29" s="1146">
        <v>0</v>
      </c>
      <c r="H29" s="1140" t="s">
        <v>733</v>
      </c>
      <c r="I29" s="1147" t="s">
        <v>860</v>
      </c>
      <c r="J29" s="1148" t="s">
        <v>736</v>
      </c>
      <c r="K29" s="351"/>
      <c r="BA29" s="310" t="s">
        <v>370</v>
      </c>
      <c r="BB29" s="310" t="s">
        <v>4</v>
      </c>
      <c r="BC29" s="66"/>
      <c r="BD29" s="66" t="s">
        <v>57</v>
      </c>
      <c r="BE29" s="309"/>
      <c r="BF29" s="309"/>
      <c r="BG29" s="66"/>
      <c r="BH29" s="66" t="s">
        <v>458</v>
      </c>
      <c r="BI29" s="66"/>
      <c r="BJ29" s="66"/>
      <c r="BK29" s="66"/>
      <c r="BL29" s="66"/>
      <c r="BM29" s="192" t="s">
        <v>483</v>
      </c>
      <c r="BN29" s="66"/>
      <c r="BO29" s="66"/>
      <c r="BP29" s="66"/>
      <c r="BQ29" s="66"/>
      <c r="BR29" s="66"/>
      <c r="BS29" s="66"/>
      <c r="BT29" s="66"/>
      <c r="BU29" s="197" t="s">
        <v>673</v>
      </c>
      <c r="BV29" s="197"/>
      <c r="BW29" s="197"/>
      <c r="BX29" s="197"/>
      <c r="BY29" s="197"/>
      <c r="BZ29" s="197" t="s">
        <v>57</v>
      </c>
      <c r="CA29" s="197"/>
      <c r="CB29" s="197"/>
      <c r="CC29" s="66"/>
      <c r="CD29" s="44" t="s">
        <v>218</v>
      </c>
      <c r="CE29" s="44"/>
      <c r="CF29" s="44" t="s">
        <v>219</v>
      </c>
      <c r="CG29" s="66"/>
      <c r="CH29" s="66"/>
    </row>
    <row r="30" spans="1:255" ht="14.25" customHeight="1">
      <c r="A30" s="1149" t="s">
        <v>39</v>
      </c>
      <c r="B30" s="384" t="s">
        <v>813</v>
      </c>
      <c r="C30" s="534" t="s">
        <v>22</v>
      </c>
      <c r="D30" s="697" t="s">
        <v>6</v>
      </c>
      <c r="E30" s="1115" t="s">
        <v>840</v>
      </c>
      <c r="F30" s="1138">
        <v>1</v>
      </c>
      <c r="G30" s="1134">
        <v>2.6333333333333333</v>
      </c>
      <c r="H30" s="1140" t="s">
        <v>733</v>
      </c>
      <c r="I30" s="1150">
        <v>4.4064412130542215E-3</v>
      </c>
      <c r="J30" s="1151" t="s">
        <v>736</v>
      </c>
      <c r="K30" s="351"/>
      <c r="BA30" s="66"/>
      <c r="BB30" s="66"/>
      <c r="BC30" s="66"/>
      <c r="BD30" s="66" t="s">
        <v>432</v>
      </c>
      <c r="BE30" s="66"/>
      <c r="BF30" s="66"/>
      <c r="BG30" s="66"/>
      <c r="BH30" s="66" t="s">
        <v>456</v>
      </c>
      <c r="BI30" s="66"/>
      <c r="BJ30" s="66"/>
      <c r="BK30" s="66"/>
      <c r="BL30" s="66"/>
      <c r="BM30" s="192" t="s">
        <v>484</v>
      </c>
      <c r="BN30" s="66"/>
      <c r="BO30" s="66"/>
      <c r="BP30" s="66"/>
      <c r="BQ30" s="66"/>
      <c r="BR30" s="66"/>
      <c r="BS30" s="66"/>
      <c r="BT30" s="66"/>
      <c r="BU30" s="197" t="s">
        <v>674</v>
      </c>
      <c r="BV30" s="197"/>
      <c r="BW30" s="197"/>
      <c r="BX30" s="197"/>
      <c r="BY30" s="197"/>
      <c r="BZ30" s="197" t="s">
        <v>718</v>
      </c>
      <c r="CA30" s="197"/>
      <c r="CB30" s="197"/>
      <c r="CC30" s="66"/>
      <c r="CD30" s="44" t="s">
        <v>220</v>
      </c>
      <c r="CE30" s="44"/>
      <c r="CF30" s="44" t="s">
        <v>221</v>
      </c>
      <c r="CG30" s="66"/>
      <c r="CH30" s="66"/>
    </row>
    <row r="31" spans="1:255" ht="14.25" customHeight="1">
      <c r="A31" s="1149" t="s">
        <v>39</v>
      </c>
      <c r="B31" s="384" t="s">
        <v>841</v>
      </c>
      <c r="C31" s="534" t="s">
        <v>22</v>
      </c>
      <c r="D31" s="697" t="s">
        <v>6</v>
      </c>
      <c r="E31" s="1115" t="s">
        <v>840</v>
      </c>
      <c r="F31" s="1138">
        <v>1</v>
      </c>
      <c r="G31" s="1134">
        <v>210.83666666666667</v>
      </c>
      <c r="H31" s="1140" t="s">
        <v>733</v>
      </c>
      <c r="I31" s="1152">
        <v>3.2063926093438638E-2</v>
      </c>
      <c r="J31" s="1131" t="s">
        <v>736</v>
      </c>
      <c r="K31" s="351"/>
      <c r="BA31" s="66"/>
      <c r="BB31" s="66"/>
      <c r="BC31" s="66"/>
      <c r="BD31" s="66" t="s">
        <v>433</v>
      </c>
      <c r="BE31" s="66"/>
      <c r="BF31" s="66"/>
      <c r="BG31" s="66"/>
      <c r="BH31" s="66" t="s">
        <v>457</v>
      </c>
      <c r="BI31" s="66"/>
      <c r="BJ31" s="66"/>
      <c r="BK31" s="66"/>
      <c r="BL31" s="66"/>
      <c r="BM31" s="192" t="s">
        <v>485</v>
      </c>
      <c r="BN31" s="66"/>
      <c r="BO31" s="66"/>
      <c r="BP31" s="66"/>
      <c r="BQ31" s="66"/>
      <c r="BR31" s="66"/>
      <c r="BS31" s="66"/>
      <c r="BT31" s="66"/>
      <c r="BU31" s="197" t="s">
        <v>675</v>
      </c>
      <c r="BV31" s="197"/>
      <c r="BW31" s="197"/>
      <c r="BX31" s="197"/>
      <c r="BY31" s="197"/>
      <c r="BZ31" s="197" t="s">
        <v>709</v>
      </c>
      <c r="CA31" s="197"/>
      <c r="CB31" s="197"/>
      <c r="CC31" s="66"/>
      <c r="CD31" s="44" t="s">
        <v>222</v>
      </c>
      <c r="CE31" s="44"/>
      <c r="CF31" s="44" t="s">
        <v>208</v>
      </c>
      <c r="CG31" s="66"/>
      <c r="CH31" s="66"/>
    </row>
    <row r="32" spans="1:255" ht="14.25" customHeight="1">
      <c r="A32" s="1149" t="s">
        <v>39</v>
      </c>
      <c r="B32" s="384" t="s">
        <v>842</v>
      </c>
      <c r="C32" s="534" t="s">
        <v>22</v>
      </c>
      <c r="D32" s="697" t="s">
        <v>6</v>
      </c>
      <c r="E32" s="1115" t="s">
        <v>840</v>
      </c>
      <c r="F32" s="1138">
        <v>2</v>
      </c>
      <c r="G32" s="1134">
        <v>2.69</v>
      </c>
      <c r="H32" s="1140" t="s">
        <v>733</v>
      </c>
      <c r="I32" s="1152">
        <v>6.5059858011979216E-6</v>
      </c>
      <c r="J32" s="1131" t="s">
        <v>736</v>
      </c>
      <c r="K32" s="351"/>
      <c r="BA32" s="138" t="s">
        <v>2907</v>
      </c>
      <c r="BB32" s="66"/>
      <c r="BC32" s="66"/>
      <c r="BD32" s="66" t="s">
        <v>174</v>
      </c>
      <c r="BE32" s="66"/>
      <c r="BF32" s="66"/>
      <c r="BG32" s="66"/>
      <c r="BH32" s="66" t="s">
        <v>277</v>
      </c>
      <c r="BI32" s="66"/>
      <c r="BJ32" s="66"/>
      <c r="BK32" s="66"/>
      <c r="BL32" s="66"/>
      <c r="BM32" s="192" t="s">
        <v>486</v>
      </c>
      <c r="BN32" s="66"/>
      <c r="BO32" s="66"/>
      <c r="BP32" s="66"/>
      <c r="BQ32" s="66"/>
      <c r="BR32" s="66"/>
      <c r="BS32" s="66"/>
      <c r="BT32" s="66"/>
      <c r="BU32" s="197" t="s">
        <v>692</v>
      </c>
      <c r="BV32" s="197"/>
      <c r="BW32" s="197"/>
      <c r="BX32" s="197"/>
      <c r="BY32" s="197"/>
      <c r="BZ32" s="197" t="s">
        <v>174</v>
      </c>
      <c r="CA32" s="197"/>
      <c r="CB32" s="197"/>
      <c r="CC32" s="66"/>
      <c r="CD32" s="44" t="s">
        <v>223</v>
      </c>
      <c r="CE32" s="44"/>
      <c r="CF32" s="44" t="s">
        <v>206</v>
      </c>
      <c r="CG32" s="66"/>
      <c r="CH32" s="66"/>
    </row>
    <row r="33" spans="1:86" ht="14.25" customHeight="1">
      <c r="A33" s="1149" t="s">
        <v>39</v>
      </c>
      <c r="B33" s="384" t="s">
        <v>843</v>
      </c>
      <c r="C33" s="534" t="s">
        <v>22</v>
      </c>
      <c r="D33" s="697" t="s">
        <v>6</v>
      </c>
      <c r="E33" s="1115" t="s">
        <v>840</v>
      </c>
      <c r="F33" s="1138">
        <v>2</v>
      </c>
      <c r="G33" s="1134">
        <v>63.9</v>
      </c>
      <c r="H33" s="1140" t="s">
        <v>733</v>
      </c>
      <c r="I33" s="1153">
        <v>7.5466795790866029E-2</v>
      </c>
      <c r="J33" s="1131" t="s">
        <v>736</v>
      </c>
      <c r="K33" s="351"/>
      <c r="BA33" s="66" t="s">
        <v>18</v>
      </c>
      <c r="BB33" s="66"/>
      <c r="BC33" s="66"/>
      <c r="BD33" s="66" t="s">
        <v>424</v>
      </c>
      <c r="BE33" s="66"/>
      <c r="BF33" s="66"/>
      <c r="BG33" s="66"/>
      <c r="BH33" s="66"/>
      <c r="BI33" s="66"/>
      <c r="BJ33" s="66"/>
      <c r="BK33" s="66"/>
      <c r="BL33" s="66"/>
      <c r="BM33" s="192" t="s">
        <v>487</v>
      </c>
      <c r="BN33" s="66"/>
      <c r="BO33" s="66"/>
      <c r="BP33" s="66"/>
      <c r="BQ33" s="66"/>
      <c r="BR33" s="66"/>
      <c r="BS33" s="66"/>
      <c r="BT33" s="66"/>
      <c r="BU33" s="197" t="s">
        <v>676</v>
      </c>
      <c r="BV33" s="197"/>
      <c r="BW33" s="197"/>
      <c r="BX33" s="197"/>
      <c r="BY33" s="197"/>
      <c r="BZ33" s="197" t="s">
        <v>717</v>
      </c>
      <c r="CA33" s="197"/>
      <c r="CB33" s="197"/>
      <c r="CC33" s="66"/>
      <c r="CD33" s="44" t="s">
        <v>224</v>
      </c>
      <c r="CE33" s="44"/>
      <c r="CF33" s="44" t="s">
        <v>225</v>
      </c>
      <c r="CG33" s="66"/>
      <c r="CH33" s="66"/>
    </row>
    <row r="34" spans="1:86" ht="14.25" customHeight="1">
      <c r="A34" s="1154" t="s">
        <v>39</v>
      </c>
      <c r="B34" s="388" t="s">
        <v>844</v>
      </c>
      <c r="C34" s="954" t="s">
        <v>22</v>
      </c>
      <c r="D34" s="937" t="s">
        <v>6</v>
      </c>
      <c r="E34" s="696" t="s">
        <v>840</v>
      </c>
      <c r="F34" s="1155">
        <v>2</v>
      </c>
      <c r="G34" s="1156">
        <v>423.95666666666665</v>
      </c>
      <c r="H34" s="1125" t="s">
        <v>733</v>
      </c>
      <c r="I34" s="1157">
        <v>0.14307299560905493</v>
      </c>
      <c r="J34" s="1012" t="s">
        <v>66</v>
      </c>
      <c r="K34" s="351"/>
      <c r="BA34" s="66" t="s">
        <v>20</v>
      </c>
      <c r="BB34" s="66"/>
      <c r="BC34" s="66"/>
      <c r="BD34" s="66" t="s">
        <v>434</v>
      </c>
      <c r="BE34" s="66"/>
      <c r="BF34" s="66"/>
      <c r="BG34" s="66"/>
      <c r="BH34" s="66"/>
      <c r="BI34" s="66"/>
      <c r="BJ34" s="66"/>
      <c r="BK34" s="66"/>
      <c r="BL34" s="66"/>
      <c r="BM34" s="192" t="s">
        <v>488</v>
      </c>
      <c r="BN34" s="66"/>
      <c r="BO34" s="66"/>
      <c r="BP34" s="66"/>
      <c r="BQ34" s="66"/>
      <c r="BR34" s="66"/>
      <c r="BS34" s="66"/>
      <c r="BT34" s="66"/>
      <c r="BU34" s="197" t="s">
        <v>693</v>
      </c>
      <c r="BV34" s="197"/>
      <c r="BW34" s="197"/>
      <c r="BX34" s="197"/>
      <c r="BY34" s="197"/>
      <c r="BZ34" s="197" t="s">
        <v>184</v>
      </c>
      <c r="CA34" s="197"/>
      <c r="CB34" s="197"/>
      <c r="CC34" s="66"/>
      <c r="CD34" s="44" t="s">
        <v>226</v>
      </c>
      <c r="CE34" s="44"/>
      <c r="CF34" s="44" t="s">
        <v>207</v>
      </c>
      <c r="CG34" s="66"/>
      <c r="CH34" s="66"/>
    </row>
    <row r="35" spans="1:86" ht="14.25" customHeight="1">
      <c r="A35" s="1149" t="s">
        <v>39</v>
      </c>
      <c r="B35" s="384" t="s">
        <v>845</v>
      </c>
      <c r="C35" s="534" t="s">
        <v>22</v>
      </c>
      <c r="D35" s="697" t="s">
        <v>6</v>
      </c>
      <c r="E35" s="1115" t="s">
        <v>846</v>
      </c>
      <c r="F35" s="1138">
        <v>2</v>
      </c>
      <c r="G35" s="1134">
        <v>69.303333333333342</v>
      </c>
      <c r="H35" s="1140" t="s">
        <v>733</v>
      </c>
      <c r="I35" s="1153">
        <v>0.25120400553854633</v>
      </c>
      <c r="J35" s="1131" t="s">
        <v>736</v>
      </c>
      <c r="K35" s="351"/>
      <c r="BA35" s="66" t="s">
        <v>22</v>
      </c>
      <c r="BB35" s="66"/>
      <c r="BC35" s="66"/>
      <c r="BD35" s="66" t="s">
        <v>435</v>
      </c>
      <c r="BE35" s="66"/>
      <c r="BF35" s="66"/>
      <c r="BG35" s="66"/>
      <c r="BH35" s="138" t="s">
        <v>630</v>
      </c>
      <c r="BI35" s="66"/>
      <c r="BJ35" s="66"/>
      <c r="BK35" s="66"/>
      <c r="BL35" s="66"/>
      <c r="BM35" s="192" t="s">
        <v>489</v>
      </c>
      <c r="BN35" s="66"/>
      <c r="BO35" s="66"/>
      <c r="BP35" s="66"/>
      <c r="BQ35" s="66"/>
      <c r="BR35" s="66"/>
      <c r="BS35" s="66"/>
      <c r="BT35" s="66"/>
      <c r="BU35" s="197" t="s">
        <v>677</v>
      </c>
      <c r="BV35" s="197"/>
      <c r="BW35" s="197"/>
      <c r="BX35" s="197"/>
      <c r="BY35" s="197"/>
      <c r="BZ35" s="197" t="s">
        <v>702</v>
      </c>
      <c r="CA35" s="197"/>
      <c r="CB35" s="197"/>
      <c r="CC35" s="66"/>
      <c r="CD35" s="44" t="s">
        <v>227</v>
      </c>
      <c r="CE35" s="44"/>
      <c r="CF35" s="44"/>
      <c r="CG35" s="66"/>
      <c r="CH35" s="66"/>
    </row>
    <row r="36" spans="1:86" ht="14.25" customHeight="1">
      <c r="A36" s="1149" t="s">
        <v>39</v>
      </c>
      <c r="B36" s="384" t="s">
        <v>845</v>
      </c>
      <c r="C36" s="534" t="s">
        <v>22</v>
      </c>
      <c r="D36" s="697" t="s">
        <v>6</v>
      </c>
      <c r="E36" s="1115" t="s">
        <v>847</v>
      </c>
      <c r="F36" s="1138">
        <v>2</v>
      </c>
      <c r="G36" s="1134">
        <v>0</v>
      </c>
      <c r="H36" s="1140" t="s">
        <v>733</v>
      </c>
      <c r="I36" s="1158" t="s">
        <v>860</v>
      </c>
      <c r="J36" s="1131" t="s">
        <v>736</v>
      </c>
      <c r="K36" s="351"/>
      <c r="BA36" s="66" t="s">
        <v>24</v>
      </c>
      <c r="BB36" s="66"/>
      <c r="BC36" s="66"/>
      <c r="BD36" s="197" t="s">
        <v>437</v>
      </c>
      <c r="BE36" s="66"/>
      <c r="BF36" s="66"/>
      <c r="BG36" s="66"/>
      <c r="BH36" s="66" t="s">
        <v>729</v>
      </c>
      <c r="BI36" s="66"/>
      <c r="BJ36" s="66"/>
      <c r="BK36" s="66"/>
      <c r="BL36" s="66"/>
      <c r="BM36" s="192" t="s">
        <v>490</v>
      </c>
      <c r="BN36" s="66"/>
      <c r="BO36" s="66"/>
      <c r="BP36" s="66"/>
      <c r="BQ36" s="66"/>
      <c r="BR36" s="66"/>
      <c r="BS36" s="66"/>
      <c r="BT36" s="66"/>
      <c r="BU36" s="197" t="s">
        <v>694</v>
      </c>
      <c r="BV36" s="197"/>
      <c r="BW36" s="197"/>
      <c r="BX36" s="197"/>
      <c r="BY36" s="197"/>
      <c r="BZ36" s="197" t="s">
        <v>712</v>
      </c>
      <c r="CA36" s="197"/>
      <c r="CB36" s="197"/>
      <c r="CC36" s="66"/>
      <c r="CD36" s="44" t="s">
        <v>228</v>
      </c>
      <c r="CE36" s="44"/>
      <c r="CF36" s="44"/>
      <c r="CG36" s="66"/>
      <c r="CH36" s="66"/>
    </row>
    <row r="37" spans="1:86" ht="14.25" customHeight="1">
      <c r="A37" s="1149" t="s">
        <v>39</v>
      </c>
      <c r="B37" s="384" t="s">
        <v>473</v>
      </c>
      <c r="C37" s="534" t="s">
        <v>22</v>
      </c>
      <c r="D37" s="697" t="s">
        <v>6</v>
      </c>
      <c r="E37" s="1115" t="s">
        <v>840</v>
      </c>
      <c r="F37" s="1138">
        <v>2</v>
      </c>
      <c r="G37" s="1134">
        <v>79.806666666666658</v>
      </c>
      <c r="H37" s="1140" t="s">
        <v>733</v>
      </c>
      <c r="I37" s="1150">
        <v>2.8066962130585114E-3</v>
      </c>
      <c r="J37" s="1131" t="s">
        <v>736</v>
      </c>
      <c r="K37" s="351"/>
      <c r="BA37" s="66" t="s">
        <v>401</v>
      </c>
      <c r="BB37" s="66"/>
      <c r="BC37" s="66"/>
      <c r="BD37" s="197" t="s">
        <v>436</v>
      </c>
      <c r="BE37" s="66"/>
      <c r="BF37" s="66"/>
      <c r="BG37" s="66"/>
      <c r="BH37" s="66" t="s">
        <v>631</v>
      </c>
      <c r="BI37" s="66"/>
      <c r="BJ37" s="66"/>
      <c r="BK37" s="66"/>
      <c r="BL37" s="66"/>
      <c r="BM37" s="192" t="s">
        <v>491</v>
      </c>
      <c r="BN37" s="66"/>
      <c r="BO37" s="66"/>
      <c r="BP37" s="66"/>
      <c r="BQ37" s="66"/>
      <c r="BR37" s="66"/>
      <c r="BS37" s="66"/>
      <c r="BT37" s="66"/>
      <c r="BU37" s="197" t="s">
        <v>678</v>
      </c>
      <c r="BV37" s="197"/>
      <c r="BW37" s="197"/>
      <c r="BX37" s="197"/>
      <c r="BY37" s="197"/>
      <c r="BZ37" s="197" t="s">
        <v>703</v>
      </c>
      <c r="CA37" s="197"/>
      <c r="CB37" s="197"/>
      <c r="CC37" s="66"/>
      <c r="CD37" s="44" t="s">
        <v>229</v>
      </c>
      <c r="CE37" s="44"/>
      <c r="CF37" s="44"/>
      <c r="CG37" s="66"/>
      <c r="CH37" s="66"/>
    </row>
    <row r="38" spans="1:86" ht="14.25" customHeight="1">
      <c r="A38" s="1114" t="s">
        <v>39</v>
      </c>
      <c r="B38" s="381" t="s">
        <v>848</v>
      </c>
      <c r="C38" s="534" t="s">
        <v>22</v>
      </c>
      <c r="D38" s="697" t="s">
        <v>6</v>
      </c>
      <c r="E38" s="1115" t="s">
        <v>832</v>
      </c>
      <c r="F38" s="1159">
        <v>1</v>
      </c>
      <c r="G38" s="1134">
        <v>3.7533333333333334</v>
      </c>
      <c r="H38" s="1140" t="s">
        <v>860</v>
      </c>
      <c r="I38" s="1153">
        <v>1.001779359430605</v>
      </c>
      <c r="J38" s="1131" t="s">
        <v>736</v>
      </c>
      <c r="K38" s="351"/>
      <c r="BA38" s="66"/>
      <c r="BB38" s="66"/>
      <c r="BC38" s="66"/>
      <c r="BD38" s="197" t="s">
        <v>438</v>
      </c>
      <c r="BE38" s="66"/>
      <c r="BF38" s="66"/>
      <c r="BG38" s="66"/>
      <c r="BH38" s="66" t="s">
        <v>632</v>
      </c>
      <c r="BI38" s="66"/>
      <c r="BJ38" s="66"/>
      <c r="BK38" s="66"/>
      <c r="BL38" s="66"/>
      <c r="BM38" s="192" t="s">
        <v>492</v>
      </c>
      <c r="BN38" s="66"/>
      <c r="BO38" s="66"/>
      <c r="BP38" s="66"/>
      <c r="BQ38" s="66"/>
      <c r="BR38" s="66"/>
      <c r="BS38" s="66"/>
      <c r="BT38" s="66"/>
      <c r="BU38" s="197" t="s">
        <v>695</v>
      </c>
      <c r="BV38" s="197"/>
      <c r="BW38" s="197"/>
      <c r="BX38" s="197"/>
      <c r="BY38" s="197"/>
      <c r="BZ38" s="197" t="s">
        <v>704</v>
      </c>
      <c r="CA38" s="197"/>
      <c r="CB38" s="197"/>
      <c r="CC38" s="66"/>
      <c r="CD38" s="44" t="s">
        <v>230</v>
      </c>
      <c r="CE38" s="44"/>
      <c r="CF38" s="44"/>
      <c r="CG38" s="66"/>
      <c r="CH38" s="66"/>
    </row>
    <row r="39" spans="1:86" ht="14.25" customHeight="1">
      <c r="A39" s="1114" t="s">
        <v>39</v>
      </c>
      <c r="B39" s="381" t="s">
        <v>849</v>
      </c>
      <c r="C39" s="534" t="s">
        <v>22</v>
      </c>
      <c r="D39" s="697" t="s">
        <v>6</v>
      </c>
      <c r="E39" s="1115" t="s">
        <v>832</v>
      </c>
      <c r="F39" s="1159">
        <v>1</v>
      </c>
      <c r="G39" s="1134">
        <v>0.29333333333333333</v>
      </c>
      <c r="H39" s="1140" t="s">
        <v>860</v>
      </c>
      <c r="I39" s="1153">
        <v>1</v>
      </c>
      <c r="J39" s="1131" t="s">
        <v>736</v>
      </c>
      <c r="K39" s="351"/>
      <c r="BA39" s="66"/>
      <c r="BB39" s="66"/>
      <c r="BC39" s="66"/>
      <c r="BD39" s="197" t="s">
        <v>439</v>
      </c>
      <c r="BE39" s="66"/>
      <c r="BF39" s="66"/>
      <c r="BG39" s="66"/>
      <c r="BH39" s="66" t="s">
        <v>633</v>
      </c>
      <c r="BI39" s="66"/>
      <c r="BJ39" s="66"/>
      <c r="BK39" s="66"/>
      <c r="BL39" s="66"/>
      <c r="BM39" s="192" t="s">
        <v>493</v>
      </c>
      <c r="BN39" s="66"/>
      <c r="BO39" s="66"/>
      <c r="BP39" s="66"/>
      <c r="BQ39" s="66"/>
      <c r="BR39" s="66"/>
      <c r="BS39" s="66"/>
      <c r="BT39" s="66"/>
      <c r="BU39" s="197" t="s">
        <v>696</v>
      </c>
      <c r="BV39" s="197"/>
      <c r="BW39" s="197"/>
      <c r="BX39" s="197"/>
      <c r="BY39" s="197"/>
      <c r="BZ39" s="197" t="s">
        <v>715</v>
      </c>
      <c r="CA39" s="197"/>
      <c r="CB39" s="197"/>
      <c r="CC39" s="66"/>
      <c r="CD39" s="44" t="s">
        <v>231</v>
      </c>
      <c r="CE39" s="44"/>
      <c r="CF39" s="44"/>
      <c r="CG39" s="66"/>
      <c r="CH39" s="66"/>
    </row>
    <row r="40" spans="1:86" ht="14.25" customHeight="1">
      <c r="A40" s="1114" t="s">
        <v>39</v>
      </c>
      <c r="B40" s="381" t="s">
        <v>850</v>
      </c>
      <c r="C40" s="534" t="s">
        <v>22</v>
      </c>
      <c r="D40" s="697" t="s">
        <v>6</v>
      </c>
      <c r="E40" s="1115" t="s">
        <v>851</v>
      </c>
      <c r="F40" s="1116">
        <v>1</v>
      </c>
      <c r="G40" s="1134">
        <v>0</v>
      </c>
      <c r="H40" s="1140" t="s">
        <v>860</v>
      </c>
      <c r="I40" s="1158" t="s">
        <v>860</v>
      </c>
      <c r="J40" s="1131" t="s">
        <v>736</v>
      </c>
      <c r="K40" s="351"/>
      <c r="BA40" s="66" t="s">
        <v>2908</v>
      </c>
      <c r="BB40" s="66"/>
      <c r="BC40" s="66"/>
      <c r="BD40" s="197" t="s">
        <v>440</v>
      </c>
      <c r="BE40" s="66"/>
      <c r="BF40" s="66"/>
      <c r="BG40" s="66"/>
      <c r="BH40" s="66" t="s">
        <v>634</v>
      </c>
      <c r="BI40" s="66"/>
      <c r="BJ40" s="66"/>
      <c r="BK40" s="66"/>
      <c r="BL40" s="66"/>
      <c r="BM40" s="192" t="s">
        <v>494</v>
      </c>
      <c r="BN40" s="66"/>
      <c r="BO40" s="66"/>
      <c r="BP40" s="66"/>
      <c r="BQ40" s="66"/>
      <c r="BR40" s="66"/>
      <c r="BS40" s="66"/>
      <c r="BT40" s="66"/>
      <c r="BU40" s="197" t="s">
        <v>697</v>
      </c>
      <c r="BV40" s="197"/>
      <c r="BW40" s="197"/>
      <c r="BX40" s="197"/>
      <c r="BY40" s="197"/>
      <c r="BZ40" s="197" t="s">
        <v>705</v>
      </c>
      <c r="CA40" s="197"/>
      <c r="CB40" s="197"/>
      <c r="CC40" s="66"/>
      <c r="CD40" s="66"/>
      <c r="CE40" s="66"/>
      <c r="CF40" s="66"/>
      <c r="CG40" s="66"/>
      <c r="CH40" s="66"/>
    </row>
    <row r="41" spans="1:86" ht="14.25" customHeight="1">
      <c r="A41" s="1114" t="s">
        <v>39</v>
      </c>
      <c r="B41" s="381" t="s">
        <v>852</v>
      </c>
      <c r="C41" s="534" t="s">
        <v>22</v>
      </c>
      <c r="D41" s="697" t="s">
        <v>6</v>
      </c>
      <c r="E41" s="1115" t="s">
        <v>832</v>
      </c>
      <c r="F41" s="1159">
        <v>1</v>
      </c>
      <c r="G41" s="1134">
        <v>0</v>
      </c>
      <c r="H41" s="1140" t="s">
        <v>860</v>
      </c>
      <c r="I41" s="1158" t="s">
        <v>860</v>
      </c>
      <c r="J41" s="1131" t="s">
        <v>736</v>
      </c>
      <c r="K41" s="351"/>
      <c r="BA41" s="66" t="s">
        <v>40</v>
      </c>
      <c r="BB41" s="66"/>
      <c r="BC41" s="66"/>
      <c r="BD41" s="197" t="s">
        <v>441</v>
      </c>
      <c r="BE41" s="66"/>
      <c r="BF41" s="66"/>
      <c r="BG41" s="66"/>
      <c r="BH41" s="66" t="s">
        <v>635</v>
      </c>
      <c r="BI41" s="66"/>
      <c r="BJ41" s="66"/>
      <c r="BK41" s="66"/>
      <c r="BL41" s="66"/>
      <c r="BM41" s="192" t="s">
        <v>495</v>
      </c>
      <c r="BN41" s="66"/>
      <c r="BO41" s="66"/>
      <c r="BP41" s="66"/>
      <c r="BQ41" s="66"/>
      <c r="BR41" s="66"/>
      <c r="BS41" s="66"/>
      <c r="BT41" s="66"/>
      <c r="BU41" s="197" t="s">
        <v>679</v>
      </c>
      <c r="BV41" s="197"/>
      <c r="BW41" s="197"/>
      <c r="BX41" s="197"/>
      <c r="BY41" s="197"/>
      <c r="BZ41" s="197" t="s">
        <v>707</v>
      </c>
      <c r="CA41" s="197"/>
      <c r="CB41" s="197"/>
      <c r="CC41" s="66"/>
      <c r="CD41" s="66"/>
      <c r="CE41" s="66"/>
      <c r="CF41" s="66"/>
      <c r="CG41" s="66"/>
      <c r="CH41" s="66"/>
    </row>
    <row r="42" spans="1:86" ht="14.25" customHeight="1">
      <c r="A42" s="1114" t="s">
        <v>39</v>
      </c>
      <c r="B42" s="381" t="s">
        <v>481</v>
      </c>
      <c r="C42" s="534" t="s">
        <v>22</v>
      </c>
      <c r="D42" s="697" t="s">
        <v>6</v>
      </c>
      <c r="E42" s="1115" t="s">
        <v>853</v>
      </c>
      <c r="F42" s="1116">
        <v>1</v>
      </c>
      <c r="G42" s="1134">
        <v>0</v>
      </c>
      <c r="H42" s="1140" t="s">
        <v>860</v>
      </c>
      <c r="I42" s="1158" t="s">
        <v>860</v>
      </c>
      <c r="J42" s="1131" t="s">
        <v>736</v>
      </c>
      <c r="K42" s="351"/>
      <c r="BA42" s="66" t="s">
        <v>24</v>
      </c>
      <c r="BB42" s="66"/>
      <c r="BC42" s="66"/>
      <c r="BD42" s="197" t="s">
        <v>442</v>
      </c>
      <c r="BE42" s="66"/>
      <c r="BF42" s="66"/>
      <c r="BG42" s="66"/>
      <c r="BH42" s="66" t="s">
        <v>636</v>
      </c>
      <c r="BI42" s="66"/>
      <c r="BJ42" s="66"/>
      <c r="BK42" s="66"/>
      <c r="BL42" s="66"/>
      <c r="BM42" s="192" t="s">
        <v>496</v>
      </c>
      <c r="BN42" s="66"/>
      <c r="BO42" s="66"/>
      <c r="BP42" s="66"/>
      <c r="BQ42" s="66"/>
      <c r="BR42" s="66"/>
      <c r="BS42" s="66"/>
      <c r="BT42" s="66"/>
      <c r="BU42" s="197" t="s">
        <v>680</v>
      </c>
      <c r="BV42" s="197"/>
      <c r="BW42" s="197"/>
      <c r="BX42" s="197"/>
      <c r="BY42" s="197"/>
      <c r="BZ42" s="197" t="s">
        <v>441</v>
      </c>
      <c r="CA42" s="197"/>
      <c r="CB42" s="197"/>
      <c r="CC42" s="66"/>
      <c r="CD42" s="66"/>
      <c r="CE42" s="66"/>
      <c r="CF42" s="66"/>
      <c r="CG42" s="66"/>
      <c r="CH42" s="66"/>
    </row>
    <row r="43" spans="1:86" ht="14.25" customHeight="1">
      <c r="A43" s="1160" t="s">
        <v>39</v>
      </c>
      <c r="B43" s="385" t="s">
        <v>854</v>
      </c>
      <c r="C43" s="534" t="s">
        <v>22</v>
      </c>
      <c r="D43" s="697" t="s">
        <v>6</v>
      </c>
      <c r="E43" s="1161" t="s">
        <v>840</v>
      </c>
      <c r="F43" s="1162">
        <v>1</v>
      </c>
      <c r="G43" s="1134">
        <v>0</v>
      </c>
      <c r="H43" s="1140" t="s">
        <v>733</v>
      </c>
      <c r="I43" s="1158" t="s">
        <v>860</v>
      </c>
      <c r="J43" s="1131" t="s">
        <v>736</v>
      </c>
      <c r="K43" s="351"/>
      <c r="BA43" s="66" t="s">
        <v>401</v>
      </c>
      <c r="BB43" s="66"/>
      <c r="BC43" s="66"/>
      <c r="BD43" s="197" t="s">
        <v>443</v>
      </c>
      <c r="BE43" s="66"/>
      <c r="BF43" s="66"/>
      <c r="BG43" s="66"/>
      <c r="BH43" s="66" t="s">
        <v>637</v>
      </c>
      <c r="BI43" s="66"/>
      <c r="BJ43" s="66"/>
      <c r="BK43" s="66"/>
      <c r="BL43" s="66"/>
      <c r="BM43" s="192" t="s">
        <v>497</v>
      </c>
      <c r="BN43" s="66"/>
      <c r="BO43" s="66"/>
      <c r="BP43" s="66"/>
      <c r="BQ43" s="66"/>
      <c r="BR43" s="66"/>
      <c r="BS43" s="66"/>
      <c r="BT43" s="66"/>
      <c r="BU43" s="197" t="s">
        <v>682</v>
      </c>
      <c r="BV43" s="197"/>
      <c r="BW43" s="197"/>
      <c r="BX43" s="197"/>
      <c r="BY43" s="197"/>
      <c r="BZ43" s="197" t="s">
        <v>708</v>
      </c>
      <c r="CA43" s="197"/>
      <c r="CB43" s="197"/>
      <c r="CC43" s="66"/>
      <c r="CD43" s="66"/>
      <c r="CE43" s="66"/>
      <c r="CF43" s="66"/>
      <c r="CG43" s="66"/>
      <c r="CH43" s="66"/>
    </row>
    <row r="44" spans="1:86" ht="14.25" customHeight="1">
      <c r="A44" s="1163" t="s">
        <v>39</v>
      </c>
      <c r="B44" s="385" t="s">
        <v>815</v>
      </c>
      <c r="C44" s="534" t="s">
        <v>22</v>
      </c>
      <c r="D44" s="697" t="s">
        <v>6</v>
      </c>
      <c r="E44" s="1115" t="s">
        <v>855</v>
      </c>
      <c r="F44" s="1138">
        <v>2</v>
      </c>
      <c r="G44" s="1134">
        <v>0</v>
      </c>
      <c r="H44" s="1140" t="s">
        <v>733</v>
      </c>
      <c r="I44" s="1158" t="s">
        <v>860</v>
      </c>
      <c r="J44" s="1131" t="s">
        <v>736</v>
      </c>
      <c r="K44" s="351"/>
      <c r="BA44" s="66"/>
      <c r="BB44" s="66"/>
      <c r="BC44" s="66"/>
      <c r="BD44" s="66" t="s">
        <v>429</v>
      </c>
      <c r="BE44" s="66"/>
      <c r="BF44" s="66"/>
      <c r="BG44" s="66"/>
      <c r="BH44" s="66" t="s">
        <v>638</v>
      </c>
      <c r="BI44" s="66"/>
      <c r="BJ44" s="66"/>
      <c r="BK44" s="66"/>
      <c r="BL44" s="66"/>
      <c r="BM44" s="192" t="s">
        <v>498</v>
      </c>
      <c r="BN44" s="66"/>
      <c r="BO44" s="66"/>
      <c r="BP44" s="66"/>
      <c r="BQ44" s="66"/>
      <c r="BR44" s="66"/>
      <c r="BS44" s="66"/>
      <c r="BT44" s="66"/>
      <c r="BU44" s="197" t="s">
        <v>683</v>
      </c>
      <c r="BV44" s="197"/>
      <c r="BW44" s="197"/>
      <c r="BX44" s="197"/>
      <c r="BY44" s="197"/>
      <c r="BZ44" s="66"/>
      <c r="CA44" s="197"/>
      <c r="CB44" s="197"/>
      <c r="CC44" s="66"/>
      <c r="CD44" s="66"/>
      <c r="CE44" s="66"/>
      <c r="CF44" s="66"/>
      <c r="CG44" s="66"/>
      <c r="CH44" s="66"/>
    </row>
    <row r="45" spans="1:86" ht="14.25" customHeight="1">
      <c r="A45" s="1164" t="s">
        <v>39</v>
      </c>
      <c r="B45" s="386" t="s">
        <v>856</v>
      </c>
      <c r="C45" s="1141" t="s">
        <v>22</v>
      </c>
      <c r="D45" s="937" t="s">
        <v>6</v>
      </c>
      <c r="E45" s="696" t="s">
        <v>840</v>
      </c>
      <c r="F45" s="1155">
        <v>2</v>
      </c>
      <c r="G45" s="1156">
        <v>2228.1333333333332</v>
      </c>
      <c r="H45" s="1125" t="s">
        <v>733</v>
      </c>
      <c r="I45" s="1157">
        <v>0.35756736082507318</v>
      </c>
      <c r="J45" s="1012" t="s">
        <v>66</v>
      </c>
      <c r="K45" s="351"/>
      <c r="BA45" s="66"/>
      <c r="BB45" s="66"/>
      <c r="BC45" s="66"/>
      <c r="BD45" s="66"/>
      <c r="BE45" s="66"/>
      <c r="BF45" s="66"/>
      <c r="BG45" s="66"/>
      <c r="BH45" s="66" t="s">
        <v>113</v>
      </c>
      <c r="BI45" s="66"/>
      <c r="BJ45" s="66"/>
      <c r="BK45" s="66"/>
      <c r="BL45" s="66"/>
      <c r="BM45" s="192" t="s">
        <v>499</v>
      </c>
      <c r="BN45" s="66"/>
      <c r="BO45" s="66"/>
      <c r="BP45" s="66"/>
      <c r="BQ45" s="66"/>
      <c r="BR45" s="66"/>
      <c r="BS45" s="66"/>
      <c r="BT45" s="66"/>
      <c r="BU45" s="66"/>
      <c r="BV45" s="197"/>
      <c r="BW45" s="197"/>
      <c r="BX45" s="197"/>
      <c r="BY45" s="197"/>
      <c r="BZ45" s="66"/>
      <c r="CA45" s="197"/>
      <c r="CB45" s="197"/>
      <c r="CC45" s="66"/>
      <c r="CD45" s="66"/>
      <c r="CE45" s="66"/>
      <c r="CF45" s="66"/>
      <c r="CG45" s="66"/>
      <c r="CH45" s="66"/>
    </row>
    <row r="46" spans="1:86" ht="14.25" customHeight="1">
      <c r="A46" s="1163" t="s">
        <v>39</v>
      </c>
      <c r="B46" s="385" t="s">
        <v>856</v>
      </c>
      <c r="C46" s="534" t="s">
        <v>22</v>
      </c>
      <c r="D46" s="697" t="s">
        <v>6</v>
      </c>
      <c r="E46" s="1115" t="s">
        <v>5</v>
      </c>
      <c r="F46" s="1138">
        <v>2</v>
      </c>
      <c r="G46" s="1134">
        <v>4.3333333333333335E-2</v>
      </c>
      <c r="H46" s="1140" t="s">
        <v>733</v>
      </c>
      <c r="I46" s="1158" t="s">
        <v>860</v>
      </c>
      <c r="J46" s="1131" t="s">
        <v>736</v>
      </c>
      <c r="K46" s="351"/>
      <c r="BA46" s="138" t="s">
        <v>299</v>
      </c>
      <c r="BB46" s="66"/>
      <c r="BC46" s="66"/>
      <c r="BD46" s="66"/>
      <c r="BE46" s="66"/>
      <c r="BF46" s="66"/>
      <c r="BG46" s="66"/>
      <c r="BH46" s="66" t="s">
        <v>114</v>
      </c>
      <c r="BI46" s="66"/>
      <c r="BJ46" s="66"/>
      <c r="BK46" s="66"/>
      <c r="BL46" s="66"/>
      <c r="BM46" s="192" t="s">
        <v>500</v>
      </c>
      <c r="BN46" s="66"/>
      <c r="BO46" s="66"/>
      <c r="BP46" s="66"/>
      <c r="BQ46" s="66"/>
      <c r="BR46" s="66"/>
      <c r="BS46" s="66"/>
      <c r="BT46" s="66"/>
      <c r="BU46" s="66"/>
      <c r="BV46" s="197"/>
      <c r="BW46" s="197"/>
      <c r="BX46" s="197"/>
      <c r="BY46" s="197"/>
      <c r="BZ46" s="197"/>
      <c r="CA46" s="197"/>
      <c r="CB46" s="197"/>
      <c r="CC46" s="66"/>
      <c r="CD46" s="66"/>
      <c r="CE46" s="66"/>
      <c r="CF46" s="66"/>
      <c r="CG46" s="66"/>
      <c r="CH46" s="66"/>
    </row>
    <row r="47" spans="1:86" ht="14.25" customHeight="1">
      <c r="A47" s="753" t="s">
        <v>39</v>
      </c>
      <c r="B47" s="387" t="s">
        <v>857</v>
      </c>
      <c r="C47" s="1141" t="s">
        <v>22</v>
      </c>
      <c r="D47" s="937" t="s">
        <v>6</v>
      </c>
      <c r="E47" s="1165" t="s">
        <v>840</v>
      </c>
      <c r="F47" s="1123">
        <v>1</v>
      </c>
      <c r="G47" s="1144">
        <v>3231.6433333333334</v>
      </c>
      <c r="H47" s="1125" t="s">
        <v>858</v>
      </c>
      <c r="I47" s="1157">
        <v>0.76979611094132327</v>
      </c>
      <c r="J47" s="1012" t="s">
        <v>66</v>
      </c>
      <c r="K47" s="351"/>
      <c r="BA47" s="66" t="s">
        <v>6</v>
      </c>
      <c r="BB47" s="66"/>
      <c r="BC47" s="66"/>
      <c r="BD47" s="138" t="s">
        <v>284</v>
      </c>
      <c r="BE47" s="66"/>
      <c r="BF47" s="66"/>
      <c r="BG47" s="66"/>
      <c r="BH47" s="66" t="s">
        <v>115</v>
      </c>
      <c r="BI47" s="66"/>
      <c r="BJ47" s="66"/>
      <c r="BK47" s="66"/>
      <c r="BL47" s="66"/>
      <c r="BM47" s="192" t="s">
        <v>501</v>
      </c>
      <c r="BN47" s="66"/>
      <c r="BO47" s="66"/>
      <c r="BP47" s="66"/>
      <c r="BQ47" s="66"/>
      <c r="BR47" s="66"/>
      <c r="BS47" s="66"/>
      <c r="BT47" s="66"/>
      <c r="BU47" s="197"/>
      <c r="BV47" s="197"/>
      <c r="BW47" s="197"/>
      <c r="BX47" s="197"/>
      <c r="BY47" s="197"/>
      <c r="BZ47" s="197"/>
      <c r="CA47" s="197"/>
      <c r="CB47" s="197"/>
      <c r="CC47" s="66"/>
      <c r="CD47" s="66"/>
      <c r="CE47" s="66"/>
      <c r="CF47" s="66"/>
      <c r="CG47" s="66"/>
      <c r="CH47" s="66"/>
    </row>
    <row r="48" spans="1:86" ht="14.25" customHeight="1">
      <c r="A48" s="1149" t="s">
        <v>39</v>
      </c>
      <c r="B48" s="384" t="s">
        <v>490</v>
      </c>
      <c r="C48" s="534" t="s">
        <v>22</v>
      </c>
      <c r="D48" s="697" t="s">
        <v>6</v>
      </c>
      <c r="E48" s="1115" t="s">
        <v>840</v>
      </c>
      <c r="F48" s="1138">
        <v>1</v>
      </c>
      <c r="G48" s="1134">
        <v>0</v>
      </c>
      <c r="H48" s="1140" t="s">
        <v>733</v>
      </c>
      <c r="I48" s="1158" t="s">
        <v>860</v>
      </c>
      <c r="J48" s="1131" t="s">
        <v>736</v>
      </c>
      <c r="K48" s="351"/>
      <c r="BA48" s="66" t="s">
        <v>101</v>
      </c>
      <c r="BB48" s="66"/>
      <c r="BC48" s="66"/>
      <c r="BD48" s="66" t="s">
        <v>444</v>
      </c>
      <c r="BE48" s="66"/>
      <c r="BF48" s="66"/>
      <c r="BG48" s="66"/>
      <c r="BH48" s="66"/>
      <c r="BI48" s="66"/>
      <c r="BJ48" s="66"/>
      <c r="BK48" s="66"/>
      <c r="BL48" s="66"/>
      <c r="BM48" s="192" t="s">
        <v>502</v>
      </c>
      <c r="BN48" s="66"/>
      <c r="BO48" s="66"/>
      <c r="BP48" s="66"/>
      <c r="BQ48" s="66"/>
      <c r="BR48" s="66"/>
      <c r="BS48" s="66"/>
      <c r="BT48" s="66"/>
      <c r="BU48" s="66"/>
      <c r="BV48" s="197"/>
      <c r="BW48" s="197"/>
      <c r="BX48" s="197"/>
      <c r="BY48" s="197"/>
      <c r="BZ48" s="197"/>
      <c r="CA48" s="197"/>
      <c r="CB48" s="197"/>
      <c r="CC48" s="66"/>
      <c r="CD48" s="66"/>
      <c r="CE48" s="66"/>
      <c r="CF48" s="66"/>
      <c r="CG48" s="66"/>
      <c r="CH48" s="66"/>
    </row>
    <row r="49" spans="1:86" ht="14.25" customHeight="1">
      <c r="A49" s="1149" t="s">
        <v>39</v>
      </c>
      <c r="B49" s="384" t="s">
        <v>491</v>
      </c>
      <c r="C49" s="534" t="s">
        <v>22</v>
      </c>
      <c r="D49" s="697" t="s">
        <v>6</v>
      </c>
      <c r="E49" s="1115" t="s">
        <v>859</v>
      </c>
      <c r="F49" s="1138">
        <v>1</v>
      </c>
      <c r="G49" s="1134">
        <v>0</v>
      </c>
      <c r="H49" s="1140" t="s">
        <v>860</v>
      </c>
      <c r="I49" s="1158" t="s">
        <v>860</v>
      </c>
      <c r="J49" s="1131" t="s">
        <v>736</v>
      </c>
      <c r="K49" s="351"/>
      <c r="BA49" s="66" t="s">
        <v>203</v>
      </c>
      <c r="BB49" s="66"/>
      <c r="BC49" s="66"/>
      <c r="BD49" s="66" t="s">
        <v>445</v>
      </c>
      <c r="BE49" s="66"/>
      <c r="BF49" s="66"/>
      <c r="BG49" s="66"/>
      <c r="BH49" s="66"/>
      <c r="BI49" s="66"/>
      <c r="BJ49" s="66"/>
      <c r="BK49" s="66"/>
      <c r="BL49" s="66"/>
      <c r="BM49" s="192" t="s">
        <v>503</v>
      </c>
      <c r="BN49" s="66"/>
      <c r="BO49" s="66"/>
      <c r="BP49" s="66"/>
      <c r="BQ49" s="66"/>
      <c r="BR49" s="66"/>
      <c r="BS49" s="66"/>
      <c r="BT49" s="66"/>
      <c r="BU49" s="66"/>
      <c r="BV49" s="197"/>
      <c r="BW49" s="197"/>
      <c r="BX49" s="197"/>
      <c r="BY49" s="197"/>
      <c r="BZ49" s="197"/>
      <c r="CA49" s="197"/>
      <c r="CB49" s="197"/>
      <c r="CC49" s="66"/>
      <c r="CD49" s="66"/>
      <c r="CE49" s="66"/>
      <c r="CF49" s="66"/>
      <c r="CG49" s="66"/>
      <c r="CH49" s="66"/>
    </row>
    <row r="50" spans="1:86" ht="14.25" customHeight="1">
      <c r="A50" s="1149" t="s">
        <v>39</v>
      </c>
      <c r="B50" s="384" t="s">
        <v>492</v>
      </c>
      <c r="C50" s="534" t="s">
        <v>22</v>
      </c>
      <c r="D50" s="697" t="s">
        <v>6</v>
      </c>
      <c r="E50" s="1115" t="s">
        <v>861</v>
      </c>
      <c r="F50" s="1138">
        <v>1</v>
      </c>
      <c r="G50" s="1134">
        <v>0</v>
      </c>
      <c r="H50" s="1140" t="s">
        <v>733</v>
      </c>
      <c r="I50" s="1158" t="s">
        <v>860</v>
      </c>
      <c r="J50" s="1131" t="s">
        <v>736</v>
      </c>
      <c r="K50" s="351"/>
      <c r="BA50" s="66" t="s">
        <v>403</v>
      </c>
      <c r="BB50" s="66"/>
      <c r="BC50" s="66"/>
      <c r="BD50" s="66" t="s">
        <v>446</v>
      </c>
      <c r="BE50" s="66"/>
      <c r="BF50" s="66"/>
      <c r="BG50" s="66"/>
      <c r="BH50" s="66"/>
      <c r="BI50" s="66"/>
      <c r="BJ50" s="66"/>
      <c r="BK50" s="66"/>
      <c r="BL50" s="66"/>
      <c r="BM50" s="192" t="s">
        <v>504</v>
      </c>
      <c r="BN50" s="66"/>
      <c r="BO50" s="66"/>
      <c r="BP50" s="66"/>
      <c r="BQ50" s="66"/>
      <c r="BR50" s="66"/>
      <c r="BS50" s="66"/>
      <c r="BT50" s="66"/>
      <c r="BU50" s="66"/>
      <c r="BV50" s="197"/>
      <c r="BW50" s="197"/>
      <c r="BX50" s="197"/>
      <c r="BY50" s="197"/>
      <c r="BZ50" s="197"/>
      <c r="CA50" s="197"/>
      <c r="CB50" s="197"/>
      <c r="CC50" s="66"/>
      <c r="CD50" s="66"/>
      <c r="CE50" s="66"/>
      <c r="CF50" s="66"/>
      <c r="CG50" s="66"/>
      <c r="CH50" s="66"/>
    </row>
    <row r="51" spans="1:86" ht="14.25" customHeight="1">
      <c r="A51" s="1149" t="s">
        <v>39</v>
      </c>
      <c r="B51" s="384" t="s">
        <v>862</v>
      </c>
      <c r="C51" s="534" t="s">
        <v>22</v>
      </c>
      <c r="D51" s="697" t="s">
        <v>6</v>
      </c>
      <c r="E51" s="1115" t="s">
        <v>840</v>
      </c>
      <c r="F51" s="1138">
        <v>2</v>
      </c>
      <c r="G51" s="1134">
        <v>280.63333333333333</v>
      </c>
      <c r="H51" s="1140" t="s">
        <v>733</v>
      </c>
      <c r="I51" s="1150">
        <v>2.2946657130771138E-3</v>
      </c>
      <c r="J51" s="1131" t="s">
        <v>736</v>
      </c>
      <c r="K51" s="351"/>
      <c r="BA51" s="66" t="s">
        <v>404</v>
      </c>
      <c r="BB51" s="66"/>
      <c r="BC51" s="66"/>
      <c r="BD51" s="66"/>
      <c r="BE51" s="66"/>
      <c r="BF51" s="66"/>
      <c r="BG51" s="66"/>
      <c r="BH51" s="66"/>
      <c r="BI51" s="66"/>
      <c r="BJ51" s="66"/>
      <c r="BK51" s="66"/>
      <c r="BL51" s="66"/>
      <c r="BM51" s="192" t="s">
        <v>96</v>
      </c>
      <c r="BN51" s="66"/>
      <c r="BO51" s="66"/>
      <c r="BP51" s="66"/>
      <c r="BQ51" s="66"/>
      <c r="BR51" s="66"/>
      <c r="BS51" s="66"/>
      <c r="BT51" s="66"/>
      <c r="BU51" s="66"/>
      <c r="BV51" s="197"/>
      <c r="BW51" s="197"/>
      <c r="BX51" s="197"/>
      <c r="BY51" s="197"/>
      <c r="BZ51" s="197"/>
      <c r="CA51" s="197"/>
      <c r="CB51" s="197"/>
      <c r="CC51" s="66"/>
      <c r="CD51" s="66"/>
      <c r="CE51" s="66"/>
      <c r="CF51" s="66"/>
      <c r="CG51" s="66"/>
      <c r="CH51" s="66"/>
    </row>
    <row r="52" spans="1:86" ht="14.25" customHeight="1">
      <c r="A52" s="1149" t="s">
        <v>39</v>
      </c>
      <c r="B52" s="384" t="s">
        <v>862</v>
      </c>
      <c r="C52" s="534" t="s">
        <v>22</v>
      </c>
      <c r="D52" s="697" t="s">
        <v>6</v>
      </c>
      <c r="E52" s="1115" t="s">
        <v>863</v>
      </c>
      <c r="F52" s="1138">
        <v>2</v>
      </c>
      <c r="G52" s="1134">
        <v>54.266666666666673</v>
      </c>
      <c r="H52" s="1140" t="s">
        <v>733</v>
      </c>
      <c r="I52" s="1153">
        <v>0.25645872715816009</v>
      </c>
      <c r="J52" s="1131" t="s">
        <v>736</v>
      </c>
      <c r="K52" s="351"/>
      <c r="BA52" s="66" t="s">
        <v>270</v>
      </c>
      <c r="BB52" s="66"/>
      <c r="BC52" s="66"/>
      <c r="BD52" s="66"/>
      <c r="BE52" s="66"/>
      <c r="BF52" s="66"/>
      <c r="BG52" s="66"/>
      <c r="BH52" s="66"/>
      <c r="BI52" s="66"/>
      <c r="BJ52" s="66"/>
      <c r="BK52" s="66"/>
      <c r="BL52" s="66"/>
      <c r="BM52" s="192" t="s">
        <v>505</v>
      </c>
      <c r="BN52" s="66"/>
      <c r="BO52" s="66"/>
      <c r="BP52" s="66"/>
      <c r="BQ52" s="66"/>
      <c r="BR52" s="66"/>
      <c r="BS52" s="66"/>
      <c r="BT52" s="66"/>
      <c r="BU52" s="66"/>
      <c r="BV52" s="66"/>
      <c r="BW52" s="66"/>
      <c r="BX52" s="66"/>
      <c r="BY52" s="66"/>
      <c r="BZ52" s="66"/>
      <c r="CA52" s="66"/>
      <c r="CB52" s="66"/>
      <c r="CC52" s="66"/>
      <c r="CD52" s="66"/>
      <c r="CE52" s="66"/>
      <c r="CF52" s="66"/>
      <c r="CG52" s="66"/>
      <c r="CH52" s="66"/>
    </row>
    <row r="53" spans="1:86" ht="14.25" customHeight="1">
      <c r="A53" s="1166" t="s">
        <v>39</v>
      </c>
      <c r="B53" s="464" t="s">
        <v>494</v>
      </c>
      <c r="C53" s="1167" t="s">
        <v>22</v>
      </c>
      <c r="D53" s="1168" t="s">
        <v>6</v>
      </c>
      <c r="E53" s="1169" t="s">
        <v>864</v>
      </c>
      <c r="F53" s="1170">
        <v>2</v>
      </c>
      <c r="G53" s="1134">
        <v>34.666666666666664</v>
      </c>
      <c r="H53" s="1140" t="s">
        <v>733</v>
      </c>
      <c r="I53" s="1153">
        <v>0.12403100775193798</v>
      </c>
      <c r="J53" s="1171" t="s">
        <v>736</v>
      </c>
      <c r="K53" s="351"/>
      <c r="BA53" s="66" t="s">
        <v>405</v>
      </c>
      <c r="BB53" s="66"/>
      <c r="BC53" s="66"/>
      <c r="BD53" s="66"/>
      <c r="BE53" s="66"/>
      <c r="BF53" s="66"/>
      <c r="BG53" s="66"/>
      <c r="BH53" s="66"/>
      <c r="BI53" s="66"/>
      <c r="BJ53" s="66"/>
      <c r="BK53" s="66"/>
      <c r="BL53" s="66"/>
      <c r="BM53" s="192" t="s">
        <v>506</v>
      </c>
      <c r="BN53" s="66"/>
      <c r="BO53" s="66"/>
      <c r="BP53" s="66"/>
      <c r="BQ53" s="66"/>
      <c r="BR53" s="66"/>
      <c r="BS53" s="66"/>
      <c r="BT53" s="66"/>
      <c r="BU53" s="66"/>
      <c r="BV53" s="66"/>
      <c r="BW53" s="66"/>
      <c r="BX53" s="66"/>
      <c r="BY53" s="66"/>
      <c r="BZ53" s="66"/>
      <c r="CA53" s="66"/>
      <c r="CB53" s="66"/>
      <c r="CC53" s="66"/>
      <c r="CD53" s="66"/>
      <c r="CE53" s="66"/>
      <c r="CF53" s="66"/>
      <c r="CG53" s="66"/>
      <c r="CH53" s="66"/>
    </row>
    <row r="54" spans="1:86" ht="14.25" customHeight="1">
      <c r="A54" s="1149" t="s">
        <v>39</v>
      </c>
      <c r="B54" s="384" t="s">
        <v>495</v>
      </c>
      <c r="C54" s="534" t="s">
        <v>22</v>
      </c>
      <c r="D54" s="697" t="s">
        <v>6</v>
      </c>
      <c r="E54" s="1115" t="s">
        <v>865</v>
      </c>
      <c r="F54" s="1138">
        <v>1</v>
      </c>
      <c r="G54" s="1134">
        <v>0</v>
      </c>
      <c r="H54" s="1140" t="s">
        <v>860</v>
      </c>
      <c r="I54" s="1158" t="s">
        <v>860</v>
      </c>
      <c r="J54" s="1131" t="s">
        <v>736</v>
      </c>
      <c r="K54" s="351"/>
      <c r="BA54" s="66" t="s">
        <v>406</v>
      </c>
      <c r="BB54" s="66"/>
      <c r="BC54" s="66"/>
      <c r="BD54" s="66"/>
      <c r="BE54" s="66"/>
      <c r="BF54" s="66"/>
      <c r="BG54" s="66"/>
      <c r="BH54" s="66"/>
      <c r="BI54" s="66"/>
      <c r="BJ54" s="66"/>
      <c r="BK54" s="66"/>
      <c r="BL54" s="66"/>
      <c r="BM54" s="192" t="s">
        <v>507</v>
      </c>
      <c r="BN54" s="66"/>
      <c r="BO54" s="66"/>
      <c r="BP54" s="66"/>
      <c r="BQ54" s="66"/>
      <c r="BR54" s="66"/>
      <c r="BS54" s="66"/>
      <c r="BT54" s="66"/>
      <c r="BU54" s="66"/>
      <c r="BV54" s="66"/>
      <c r="BW54" s="66"/>
      <c r="BX54" s="66"/>
      <c r="BY54" s="66"/>
      <c r="BZ54" s="66"/>
      <c r="CA54" s="66"/>
      <c r="CB54" s="66"/>
      <c r="CC54" s="66"/>
      <c r="CD54" s="66"/>
      <c r="CE54" s="66"/>
      <c r="CF54" s="66"/>
      <c r="CG54" s="66"/>
      <c r="CH54" s="66"/>
    </row>
    <row r="55" spans="1:86" ht="14.25" customHeight="1">
      <c r="A55" s="1149" t="s">
        <v>39</v>
      </c>
      <c r="B55" s="384" t="s">
        <v>496</v>
      </c>
      <c r="C55" s="534" t="s">
        <v>22</v>
      </c>
      <c r="D55" s="697" t="s">
        <v>6</v>
      </c>
      <c r="E55" s="1115" t="s">
        <v>865</v>
      </c>
      <c r="F55" s="1138">
        <v>1</v>
      </c>
      <c r="G55" s="1134">
        <v>0</v>
      </c>
      <c r="H55" s="1140" t="s">
        <v>860</v>
      </c>
      <c r="I55" s="1158" t="s">
        <v>860</v>
      </c>
      <c r="J55" s="1131" t="s">
        <v>736</v>
      </c>
      <c r="K55" s="351"/>
      <c r="BA55" s="66" t="s">
        <v>407</v>
      </c>
      <c r="BB55" s="66"/>
      <c r="BC55" s="66"/>
      <c r="BD55" s="66"/>
      <c r="BE55" s="66"/>
      <c r="BF55" s="66"/>
      <c r="BG55" s="66"/>
      <c r="BH55" s="66"/>
      <c r="BI55" s="66"/>
      <c r="BJ55" s="66"/>
      <c r="BK55" s="66"/>
      <c r="BL55" s="66"/>
      <c r="BM55" s="192" t="s">
        <v>508</v>
      </c>
      <c r="BN55" s="66"/>
      <c r="BO55" s="66"/>
      <c r="BP55" s="66"/>
      <c r="BQ55" s="66"/>
      <c r="BR55" s="66"/>
      <c r="BS55" s="66"/>
      <c r="BT55" s="66"/>
      <c r="BU55" s="66"/>
      <c r="BV55" s="66"/>
      <c r="BW55" s="66"/>
      <c r="BX55" s="66"/>
      <c r="BY55" s="66"/>
      <c r="BZ55" s="66"/>
      <c r="CA55" s="66"/>
      <c r="CB55" s="66"/>
      <c r="CC55" s="66"/>
      <c r="CD55" s="66"/>
      <c r="CE55" s="66"/>
      <c r="CF55" s="66"/>
      <c r="CG55" s="66"/>
      <c r="CH55" s="66"/>
    </row>
    <row r="56" spans="1:86" ht="14.25" customHeight="1">
      <c r="A56" s="1172" t="s">
        <v>39</v>
      </c>
      <c r="B56" s="388" t="s">
        <v>866</v>
      </c>
      <c r="C56" s="954" t="s">
        <v>22</v>
      </c>
      <c r="D56" s="937" t="s">
        <v>6</v>
      </c>
      <c r="E56" s="696" t="s">
        <v>867</v>
      </c>
      <c r="F56" s="1155">
        <v>1</v>
      </c>
      <c r="G56" s="1156">
        <v>5588.4533333333338</v>
      </c>
      <c r="H56" s="1173">
        <v>47.82</v>
      </c>
      <c r="I56" s="1157">
        <v>0.89363827429441933</v>
      </c>
      <c r="J56" s="1012" t="s">
        <v>66</v>
      </c>
      <c r="K56" s="351"/>
      <c r="BA56" s="66" t="s">
        <v>408</v>
      </c>
      <c r="BB56" s="66"/>
      <c r="BC56" s="66"/>
      <c r="BD56" s="66"/>
      <c r="BE56" s="66"/>
      <c r="BF56" s="66"/>
      <c r="BG56" s="66"/>
      <c r="BH56" s="66"/>
      <c r="BI56" s="66"/>
      <c r="BJ56" s="66"/>
      <c r="BK56" s="66"/>
      <c r="BL56" s="66"/>
      <c r="BM56" s="192" t="s">
        <v>509</v>
      </c>
      <c r="BN56" s="66"/>
      <c r="BO56" s="66"/>
      <c r="BP56" s="66"/>
      <c r="BQ56" s="66"/>
      <c r="BR56" s="66"/>
      <c r="BS56" s="66"/>
      <c r="BT56" s="66"/>
      <c r="BU56" s="66"/>
      <c r="BV56" s="66"/>
      <c r="BW56" s="66"/>
      <c r="BX56" s="66"/>
      <c r="BY56" s="66"/>
      <c r="BZ56" s="66"/>
      <c r="CA56" s="66"/>
      <c r="CB56" s="66"/>
      <c r="CC56" s="66"/>
      <c r="CD56" s="66"/>
      <c r="CE56" s="66"/>
      <c r="CF56" s="66"/>
      <c r="CG56" s="66"/>
      <c r="CH56" s="66"/>
    </row>
    <row r="57" spans="1:86" ht="14.25" customHeight="1">
      <c r="A57" s="1172" t="s">
        <v>39</v>
      </c>
      <c r="B57" s="388" t="s">
        <v>866</v>
      </c>
      <c r="C57" s="954" t="s">
        <v>22</v>
      </c>
      <c r="D57" s="937" t="s">
        <v>6</v>
      </c>
      <c r="E57" s="696" t="s">
        <v>868</v>
      </c>
      <c r="F57" s="1155">
        <v>1</v>
      </c>
      <c r="G57" s="1136">
        <v>12982.08</v>
      </c>
      <c r="H57" s="1174">
        <v>90</v>
      </c>
      <c r="I57" s="1175">
        <v>0.76386894313089004</v>
      </c>
      <c r="J57" s="1012" t="s">
        <v>66</v>
      </c>
      <c r="K57" s="351"/>
      <c r="BA57" s="66" t="s">
        <v>409</v>
      </c>
      <c r="BB57" s="66"/>
      <c r="BC57" s="66"/>
      <c r="BD57" s="66"/>
      <c r="BE57" s="66"/>
      <c r="BF57" s="66"/>
      <c r="BG57" s="66"/>
      <c r="BH57" s="66"/>
      <c r="BI57" s="66"/>
      <c r="BJ57" s="66"/>
      <c r="BK57" s="66"/>
      <c r="BL57" s="66"/>
      <c r="BM57" s="192" t="s">
        <v>510</v>
      </c>
      <c r="BN57" s="66"/>
      <c r="BO57" s="66"/>
      <c r="BP57" s="66"/>
      <c r="BQ57" s="66"/>
      <c r="BR57" s="66"/>
      <c r="BS57" s="66"/>
      <c r="BT57" s="66"/>
      <c r="BU57" s="66"/>
      <c r="BV57" s="66"/>
      <c r="BW57" s="66"/>
      <c r="BX57" s="66"/>
      <c r="BY57" s="66"/>
      <c r="BZ57" s="66"/>
      <c r="CA57" s="66"/>
      <c r="CB57" s="66"/>
      <c r="CC57" s="66"/>
      <c r="CD57" s="66"/>
      <c r="CE57" s="66"/>
      <c r="CF57" s="66"/>
      <c r="CG57" s="66"/>
      <c r="CH57" s="66"/>
    </row>
    <row r="58" spans="1:86" ht="14.25" customHeight="1">
      <c r="A58" s="1149" t="s">
        <v>39</v>
      </c>
      <c r="B58" s="384" t="s">
        <v>501</v>
      </c>
      <c r="C58" s="534" t="s">
        <v>22</v>
      </c>
      <c r="D58" s="697" t="s">
        <v>6</v>
      </c>
      <c r="E58" s="1115" t="s">
        <v>869</v>
      </c>
      <c r="F58" s="1138">
        <v>1</v>
      </c>
      <c r="G58" s="1146">
        <v>0</v>
      </c>
      <c r="H58" s="1176" t="s">
        <v>733</v>
      </c>
      <c r="I58" s="1158" t="s">
        <v>860</v>
      </c>
      <c r="J58" s="1131" t="s">
        <v>736</v>
      </c>
      <c r="K58" s="351"/>
      <c r="BA58" s="66" t="s">
        <v>410</v>
      </c>
      <c r="BB58" s="66"/>
      <c r="BC58" s="66"/>
      <c r="BD58" s="66"/>
      <c r="BE58" s="66"/>
      <c r="BF58" s="66"/>
      <c r="BG58" s="66"/>
      <c r="BH58" s="66"/>
      <c r="BI58" s="66"/>
      <c r="BJ58" s="66"/>
      <c r="BK58" s="66"/>
      <c r="BL58" s="66"/>
      <c r="BM58" s="192" t="s">
        <v>511</v>
      </c>
      <c r="BN58" s="66"/>
      <c r="BO58" s="66"/>
      <c r="BP58" s="66"/>
      <c r="BQ58" s="66"/>
      <c r="BR58" s="66"/>
      <c r="BS58" s="66"/>
      <c r="BT58" s="66"/>
      <c r="BU58" s="66"/>
      <c r="BV58" s="66"/>
      <c r="BW58" s="66"/>
      <c r="BX58" s="66"/>
      <c r="BY58" s="66"/>
      <c r="BZ58" s="66"/>
      <c r="CA58" s="66"/>
      <c r="CB58" s="66"/>
      <c r="CC58" s="66"/>
      <c r="CD58" s="66"/>
      <c r="CE58" s="66"/>
      <c r="CF58" s="66"/>
      <c r="CG58" s="66"/>
      <c r="CH58" s="66"/>
    </row>
    <row r="59" spans="1:86" ht="14.25" customHeight="1">
      <c r="A59" s="1149" t="s">
        <v>39</v>
      </c>
      <c r="B59" s="384" t="s">
        <v>870</v>
      </c>
      <c r="C59" s="534" t="s">
        <v>22</v>
      </c>
      <c r="D59" s="697" t="s">
        <v>6</v>
      </c>
      <c r="E59" s="1115" t="s">
        <v>871</v>
      </c>
      <c r="F59" s="1138">
        <v>2</v>
      </c>
      <c r="G59" s="1177">
        <v>0</v>
      </c>
      <c r="H59" s="1140" t="s">
        <v>733</v>
      </c>
      <c r="I59" s="1158" t="s">
        <v>860</v>
      </c>
      <c r="J59" s="1131" t="s">
        <v>736</v>
      </c>
      <c r="K59" s="351"/>
      <c r="BA59" s="66" t="s">
        <v>411</v>
      </c>
      <c r="BB59" s="66"/>
      <c r="BC59" s="66"/>
      <c r="BD59" s="66"/>
      <c r="BE59" s="66"/>
      <c r="BF59" s="66"/>
      <c r="BG59" s="66"/>
      <c r="BH59" s="66"/>
      <c r="BI59" s="66"/>
      <c r="BJ59" s="66"/>
      <c r="BK59" s="66"/>
      <c r="BL59" s="66"/>
      <c r="BM59" s="192" t="s">
        <v>512</v>
      </c>
      <c r="BN59" s="66"/>
      <c r="BO59" s="66"/>
      <c r="BP59" s="66"/>
      <c r="BQ59" s="66"/>
      <c r="BR59" s="66"/>
      <c r="BS59" s="66"/>
      <c r="BT59" s="66"/>
      <c r="BU59" s="66"/>
      <c r="BV59" s="66"/>
      <c r="BW59" s="66"/>
      <c r="BX59" s="66"/>
      <c r="BY59" s="66"/>
      <c r="BZ59" s="66"/>
      <c r="CA59" s="66"/>
      <c r="CB59" s="66"/>
      <c r="CC59" s="66"/>
      <c r="CD59" s="66"/>
      <c r="CE59" s="66"/>
      <c r="CF59" s="66"/>
      <c r="CG59" s="66"/>
      <c r="CH59" s="66"/>
    </row>
    <row r="60" spans="1:86" ht="14.25" customHeight="1">
      <c r="A60" s="1149" t="s">
        <v>39</v>
      </c>
      <c r="B60" s="384" t="s">
        <v>817</v>
      </c>
      <c r="C60" s="534" t="s">
        <v>22</v>
      </c>
      <c r="D60" s="697" t="s">
        <v>6</v>
      </c>
      <c r="E60" s="1115" t="s">
        <v>872</v>
      </c>
      <c r="F60" s="1138">
        <v>1</v>
      </c>
      <c r="G60" s="1134">
        <v>1.6666666666666666E-2</v>
      </c>
      <c r="H60" s="1178">
        <v>0</v>
      </c>
      <c r="I60" s="1158" t="s">
        <v>860</v>
      </c>
      <c r="J60" s="1131" t="s">
        <v>736</v>
      </c>
      <c r="K60" s="351"/>
      <c r="BA60" s="66"/>
      <c r="BB60" s="66"/>
      <c r="BC60" s="66"/>
      <c r="BD60" s="66"/>
      <c r="BE60" s="66"/>
      <c r="BF60" s="66"/>
      <c r="BG60" s="66"/>
      <c r="BH60" s="66"/>
      <c r="BI60" s="66"/>
      <c r="BJ60" s="66"/>
      <c r="BK60" s="66"/>
      <c r="BL60" s="66"/>
      <c r="BM60" s="192" t="s">
        <v>513</v>
      </c>
      <c r="BN60" s="66"/>
      <c r="BO60" s="66"/>
      <c r="BP60" s="66"/>
      <c r="BQ60" s="66"/>
      <c r="BR60" s="66"/>
      <c r="BS60" s="66"/>
      <c r="BT60" s="66"/>
      <c r="BU60" s="66"/>
      <c r="BV60" s="66"/>
      <c r="BW60" s="66"/>
      <c r="BX60" s="66"/>
      <c r="BY60" s="66"/>
      <c r="BZ60" s="66"/>
      <c r="CA60" s="66"/>
      <c r="CB60" s="66"/>
      <c r="CC60" s="66"/>
      <c r="CD60" s="66"/>
      <c r="CE60" s="66"/>
      <c r="CF60" s="66"/>
      <c r="CG60" s="66"/>
      <c r="CH60" s="66"/>
    </row>
    <row r="61" spans="1:86" ht="14.25" customHeight="1">
      <c r="A61" s="1149" t="s">
        <v>39</v>
      </c>
      <c r="B61" s="384" t="s">
        <v>506</v>
      </c>
      <c r="C61" s="534" t="s">
        <v>22</v>
      </c>
      <c r="D61" s="697" t="s">
        <v>6</v>
      </c>
      <c r="E61" s="1115" t="s">
        <v>873</v>
      </c>
      <c r="F61" s="1138">
        <v>1</v>
      </c>
      <c r="G61" s="1134">
        <v>0</v>
      </c>
      <c r="H61" s="1140" t="s">
        <v>733</v>
      </c>
      <c r="I61" s="1158" t="s">
        <v>860</v>
      </c>
      <c r="J61" s="1131" t="s">
        <v>736</v>
      </c>
      <c r="K61" s="351"/>
      <c r="BA61" s="66"/>
      <c r="BB61" s="66"/>
      <c r="BC61" s="66"/>
      <c r="BD61" s="66"/>
      <c r="BE61" s="66"/>
      <c r="BF61" s="66"/>
      <c r="BG61" s="66"/>
      <c r="BH61" s="66"/>
      <c r="BI61" s="66"/>
      <c r="BJ61" s="66"/>
      <c r="BK61" s="66"/>
      <c r="BL61" s="66"/>
      <c r="BM61" s="192" t="s">
        <v>514</v>
      </c>
      <c r="BN61" s="66"/>
      <c r="BO61" s="66"/>
      <c r="BP61" s="66"/>
      <c r="BQ61" s="66"/>
      <c r="BR61" s="66"/>
      <c r="BS61" s="66"/>
      <c r="BT61" s="66"/>
      <c r="BU61" s="66"/>
      <c r="BV61" s="66"/>
      <c r="BW61" s="66"/>
      <c r="BX61" s="66"/>
      <c r="BY61" s="66"/>
      <c r="BZ61" s="66"/>
      <c r="CA61" s="66"/>
      <c r="CB61" s="66"/>
      <c r="CC61" s="66"/>
      <c r="CD61" s="66"/>
      <c r="CE61" s="66"/>
      <c r="CF61" s="66"/>
      <c r="CG61" s="66"/>
      <c r="CH61" s="66"/>
    </row>
    <row r="62" spans="1:86" ht="14.25" customHeight="1">
      <c r="A62" s="1149" t="s">
        <v>39</v>
      </c>
      <c r="B62" s="384" t="s">
        <v>874</v>
      </c>
      <c r="C62" s="534" t="s">
        <v>22</v>
      </c>
      <c r="D62" s="697" t="s">
        <v>6</v>
      </c>
      <c r="E62" s="1115" t="s">
        <v>875</v>
      </c>
      <c r="F62" s="1138">
        <v>2</v>
      </c>
      <c r="G62" s="1134">
        <v>72.736666666666665</v>
      </c>
      <c r="H62" s="1140" t="s">
        <v>733</v>
      </c>
      <c r="I62" s="1153">
        <v>0.33238385376999235</v>
      </c>
      <c r="J62" s="1131" t="s">
        <v>736</v>
      </c>
      <c r="K62" s="351"/>
      <c r="BA62" s="318" t="s">
        <v>737</v>
      </c>
      <c r="BB62" s="66"/>
      <c r="BC62" s="66"/>
      <c r="BD62" s="66"/>
      <c r="BE62" s="66"/>
      <c r="BF62" s="66"/>
      <c r="BG62" s="66"/>
      <c r="BH62" s="66"/>
      <c r="BI62" s="66"/>
      <c r="BJ62" s="66"/>
      <c r="BK62" s="66"/>
      <c r="BL62" s="66"/>
      <c r="BM62" s="192" t="s">
        <v>2909</v>
      </c>
      <c r="BN62" s="66"/>
      <c r="BO62" s="66"/>
      <c r="BP62" s="66"/>
      <c r="BQ62" s="66"/>
      <c r="BR62" s="66"/>
      <c r="BS62" s="66"/>
      <c r="BT62" s="66"/>
      <c r="BU62" s="66"/>
      <c r="BV62" s="66"/>
      <c r="BW62" s="66"/>
      <c r="BX62" s="66"/>
      <c r="BY62" s="66"/>
      <c r="BZ62" s="66"/>
      <c r="CA62" s="66"/>
      <c r="CB62" s="66"/>
      <c r="CC62" s="66"/>
      <c r="CD62" s="66"/>
      <c r="CE62" s="66"/>
      <c r="CF62" s="66"/>
      <c r="CG62" s="66"/>
      <c r="CH62" s="66"/>
    </row>
    <row r="63" spans="1:86" ht="14.25" customHeight="1">
      <c r="A63" s="1172" t="s">
        <v>39</v>
      </c>
      <c r="B63" s="388" t="s">
        <v>876</v>
      </c>
      <c r="C63" s="1141" t="s">
        <v>22</v>
      </c>
      <c r="D63" s="937" t="s">
        <v>6</v>
      </c>
      <c r="E63" s="696" t="s">
        <v>840</v>
      </c>
      <c r="F63" s="1155">
        <v>2</v>
      </c>
      <c r="G63" s="1156">
        <v>732.56666666666661</v>
      </c>
      <c r="H63" s="1125" t="s">
        <v>733</v>
      </c>
      <c r="I63" s="1157">
        <v>0.59785092491838954</v>
      </c>
      <c r="J63" s="1012" t="s">
        <v>66</v>
      </c>
      <c r="K63" s="351"/>
      <c r="BA63" s="319" t="s">
        <v>738</v>
      </c>
      <c r="BB63" s="66"/>
      <c r="BC63" s="66"/>
      <c r="BD63" s="66"/>
      <c r="BE63" s="66"/>
      <c r="BF63" s="66"/>
      <c r="BG63" s="66"/>
      <c r="BH63" s="66"/>
      <c r="BI63" s="66"/>
      <c r="BJ63" s="66"/>
      <c r="BK63" s="66"/>
      <c r="BL63" s="66"/>
      <c r="BM63" s="66" t="s">
        <v>515</v>
      </c>
      <c r="BN63" s="66"/>
      <c r="BO63" s="66"/>
      <c r="BP63" s="66"/>
      <c r="BQ63" s="66"/>
      <c r="BR63" s="66"/>
      <c r="BS63" s="66"/>
      <c r="BT63" s="66"/>
      <c r="BU63" s="66"/>
      <c r="BV63" s="66"/>
      <c r="BW63" s="66"/>
      <c r="BX63" s="66"/>
      <c r="BY63" s="66"/>
      <c r="BZ63" s="66"/>
      <c r="CA63" s="66"/>
      <c r="CB63" s="66"/>
      <c r="CC63" s="66"/>
      <c r="CD63" s="66"/>
      <c r="CE63" s="66"/>
      <c r="CF63" s="66"/>
      <c r="CG63" s="66"/>
      <c r="CH63" s="66"/>
    </row>
    <row r="64" spans="1:86" ht="14.25" customHeight="1">
      <c r="A64" s="1149" t="s">
        <v>39</v>
      </c>
      <c r="B64" s="384" t="s">
        <v>877</v>
      </c>
      <c r="C64" s="534" t="s">
        <v>22</v>
      </c>
      <c r="D64" s="697" t="s">
        <v>6</v>
      </c>
      <c r="E64" s="1115" t="s">
        <v>840</v>
      </c>
      <c r="F64" s="1138">
        <v>2</v>
      </c>
      <c r="G64" s="1134">
        <v>5.0166666666666666</v>
      </c>
      <c r="H64" s="1179" t="s">
        <v>733</v>
      </c>
      <c r="I64" s="1150">
        <v>2.8918394404626943E-3</v>
      </c>
      <c r="J64" s="1131" t="s">
        <v>736</v>
      </c>
      <c r="K64" s="351"/>
      <c r="BA64" s="320" t="s">
        <v>202</v>
      </c>
      <c r="BB64" s="66"/>
      <c r="BC64" s="66"/>
      <c r="BD64" s="66"/>
      <c r="BE64" s="66"/>
      <c r="BF64" s="66"/>
      <c r="BG64" s="66"/>
      <c r="BH64" s="66"/>
      <c r="BI64" s="66"/>
      <c r="BJ64" s="66"/>
      <c r="BK64" s="66"/>
      <c r="BL64" s="66"/>
      <c r="BM64" s="192" t="s">
        <v>516</v>
      </c>
      <c r="BN64" s="66"/>
      <c r="BO64" s="66"/>
      <c r="BP64" s="66"/>
      <c r="BQ64" s="66"/>
      <c r="BR64" s="66"/>
      <c r="BS64" s="66"/>
      <c r="BT64" s="66"/>
      <c r="BU64" s="66"/>
      <c r="BV64" s="66"/>
      <c r="BW64" s="66"/>
      <c r="BX64" s="66"/>
      <c r="BY64" s="66"/>
      <c r="BZ64" s="66"/>
      <c r="CA64" s="66"/>
      <c r="CB64" s="66"/>
      <c r="CC64" s="66"/>
      <c r="CD64" s="66"/>
      <c r="CE64" s="66"/>
      <c r="CF64" s="66"/>
      <c r="CG64" s="66"/>
      <c r="CH64" s="66"/>
    </row>
    <row r="65" spans="1:86" ht="14.25" customHeight="1">
      <c r="A65" s="1180" t="s">
        <v>39</v>
      </c>
      <c r="B65" s="389" t="s">
        <v>514</v>
      </c>
      <c r="C65" s="534" t="s">
        <v>22</v>
      </c>
      <c r="D65" s="697" t="s">
        <v>6</v>
      </c>
      <c r="E65" s="1115" t="s">
        <v>840</v>
      </c>
      <c r="F65" s="1159">
        <v>1</v>
      </c>
      <c r="G65" s="1177">
        <v>105.33333333333333</v>
      </c>
      <c r="H65" s="1181" t="s">
        <v>733</v>
      </c>
      <c r="I65" s="1182">
        <v>1</v>
      </c>
      <c r="J65" s="1131" t="s">
        <v>736</v>
      </c>
      <c r="K65" s="351"/>
      <c r="BA65" s="320" t="s">
        <v>795</v>
      </c>
      <c r="BB65" s="66"/>
      <c r="BC65" s="66"/>
      <c r="BD65" s="66"/>
      <c r="BE65" s="66"/>
      <c r="BF65" s="66"/>
      <c r="BG65" s="66"/>
      <c r="BH65" s="66"/>
      <c r="BI65" s="66"/>
      <c r="BJ65" s="66"/>
      <c r="BK65" s="66"/>
      <c r="BL65" s="66"/>
      <c r="BM65" s="192" t="s">
        <v>517</v>
      </c>
      <c r="BN65" s="66"/>
      <c r="BO65" s="66"/>
      <c r="BP65" s="66"/>
      <c r="BQ65" s="66"/>
      <c r="BR65" s="66"/>
      <c r="BS65" s="66"/>
      <c r="BT65" s="66"/>
      <c r="BU65" s="66"/>
      <c r="BV65" s="66"/>
      <c r="BW65" s="66"/>
      <c r="BX65" s="66"/>
      <c r="BY65" s="66"/>
      <c r="BZ65" s="66"/>
      <c r="CA65" s="66"/>
      <c r="CB65" s="66"/>
      <c r="CC65" s="66"/>
      <c r="CD65" s="66"/>
      <c r="CE65" s="66"/>
      <c r="CF65" s="66"/>
      <c r="CG65" s="66"/>
      <c r="CH65" s="66"/>
    </row>
    <row r="66" spans="1:86" ht="14.25" customHeight="1">
      <c r="A66" s="1154" t="s">
        <v>39</v>
      </c>
      <c r="B66" s="388" t="s">
        <v>516</v>
      </c>
      <c r="C66" s="954" t="s">
        <v>22</v>
      </c>
      <c r="D66" s="937" t="s">
        <v>6</v>
      </c>
      <c r="E66" s="696" t="s">
        <v>840</v>
      </c>
      <c r="F66" s="1155">
        <v>1</v>
      </c>
      <c r="G66" s="1183" t="s">
        <v>1866</v>
      </c>
      <c r="H66" s="1184" t="s">
        <v>733</v>
      </c>
      <c r="I66" s="1185" t="s">
        <v>860</v>
      </c>
      <c r="J66" s="1127" t="s">
        <v>878</v>
      </c>
      <c r="K66" s="351"/>
      <c r="BA66" s="320" t="s">
        <v>796</v>
      </c>
      <c r="BB66" s="66"/>
      <c r="BC66" s="66"/>
      <c r="BD66" s="66"/>
      <c r="BE66" s="66"/>
      <c r="BF66" s="66"/>
      <c r="BG66" s="66"/>
      <c r="BH66" s="66"/>
      <c r="BI66" s="66"/>
      <c r="BJ66" s="66"/>
      <c r="BK66" s="66"/>
      <c r="BL66" s="66"/>
      <c r="BM66" s="192" t="s">
        <v>518</v>
      </c>
      <c r="BN66" s="66"/>
      <c r="BO66" s="66"/>
      <c r="BP66" s="66"/>
      <c r="BQ66" s="66"/>
      <c r="BR66" s="66"/>
      <c r="BS66" s="66"/>
      <c r="BT66" s="66"/>
      <c r="BU66" s="66"/>
      <c r="BV66" s="66"/>
      <c r="BW66" s="66"/>
      <c r="BX66" s="66"/>
      <c r="BY66" s="66"/>
      <c r="BZ66" s="66"/>
      <c r="CA66" s="66"/>
      <c r="CB66" s="66"/>
      <c r="CC66" s="66"/>
      <c r="CD66" s="66"/>
      <c r="CE66" s="66"/>
      <c r="CF66" s="66"/>
      <c r="CG66" s="66"/>
      <c r="CH66" s="66"/>
    </row>
    <row r="67" spans="1:86" ht="14.25" customHeight="1">
      <c r="A67" s="1154" t="s">
        <v>39</v>
      </c>
      <c r="B67" s="388" t="s">
        <v>518</v>
      </c>
      <c r="C67" s="954" t="s">
        <v>22</v>
      </c>
      <c r="D67" s="937" t="s">
        <v>6</v>
      </c>
      <c r="E67" s="696" t="s">
        <v>840</v>
      </c>
      <c r="F67" s="1155">
        <v>1</v>
      </c>
      <c r="G67" s="1183" t="s">
        <v>1866</v>
      </c>
      <c r="H67" s="1184">
        <v>0</v>
      </c>
      <c r="I67" s="1185" t="s">
        <v>860</v>
      </c>
      <c r="J67" s="1127" t="s">
        <v>878</v>
      </c>
      <c r="K67" s="351"/>
      <c r="BA67" s="320" t="s">
        <v>65</v>
      </c>
      <c r="BB67" s="66"/>
      <c r="BC67" s="66"/>
      <c r="BD67" s="66"/>
      <c r="BE67" s="66"/>
      <c r="BF67" s="66"/>
      <c r="BG67" s="66"/>
      <c r="BH67" s="66"/>
      <c r="BI67" s="66"/>
      <c r="BJ67" s="66"/>
      <c r="BK67" s="66"/>
      <c r="BL67" s="66"/>
      <c r="BM67" s="192" t="s">
        <v>519</v>
      </c>
      <c r="BN67" s="66"/>
      <c r="BO67" s="66"/>
      <c r="BP67" s="66"/>
      <c r="BQ67" s="66"/>
      <c r="BR67" s="66"/>
      <c r="BS67" s="66"/>
      <c r="BT67" s="66"/>
      <c r="BU67" s="66"/>
      <c r="BV67" s="66"/>
      <c r="BW67" s="66"/>
      <c r="BX67" s="66"/>
      <c r="BY67" s="66"/>
      <c r="BZ67" s="66"/>
      <c r="CA67" s="66"/>
      <c r="CB67" s="66"/>
      <c r="CC67" s="66"/>
      <c r="CD67" s="66"/>
      <c r="CE67" s="66"/>
      <c r="CF67" s="66"/>
      <c r="CG67" s="66"/>
      <c r="CH67" s="66"/>
    </row>
    <row r="68" spans="1:86" ht="14.25" customHeight="1">
      <c r="A68" s="1166" t="s">
        <v>39</v>
      </c>
      <c r="B68" s="464" t="s">
        <v>519</v>
      </c>
      <c r="C68" s="1167" t="s">
        <v>22</v>
      </c>
      <c r="D68" s="1168" t="s">
        <v>6</v>
      </c>
      <c r="E68" s="1169" t="s">
        <v>879</v>
      </c>
      <c r="F68" s="1170">
        <v>2</v>
      </c>
      <c r="G68" s="1177">
        <v>15.700000000000001</v>
      </c>
      <c r="H68" s="1181" t="s">
        <v>733</v>
      </c>
      <c r="I68" s="1186">
        <v>0.37880006433971375</v>
      </c>
      <c r="J68" s="1187" t="s">
        <v>736</v>
      </c>
      <c r="K68" s="1188"/>
      <c r="BA68" s="320" t="s">
        <v>797</v>
      </c>
      <c r="BB68" s="66"/>
      <c r="BC68" s="66"/>
      <c r="BD68" s="66"/>
      <c r="BE68" s="66"/>
      <c r="BF68" s="66"/>
      <c r="BG68" s="66"/>
      <c r="BH68" s="66"/>
      <c r="BI68" s="66"/>
      <c r="BJ68" s="66"/>
      <c r="BK68" s="66"/>
      <c r="BL68" s="66"/>
      <c r="BM68" s="192" t="s">
        <v>520</v>
      </c>
      <c r="BN68" s="66"/>
      <c r="BO68" s="66"/>
      <c r="BP68" s="66"/>
      <c r="BQ68" s="66"/>
      <c r="BR68" s="66"/>
      <c r="BS68" s="66"/>
      <c r="BT68" s="66"/>
      <c r="BU68" s="66"/>
      <c r="BV68" s="66"/>
      <c r="BW68" s="66"/>
      <c r="BX68" s="66"/>
      <c r="BY68" s="66"/>
      <c r="BZ68" s="66"/>
      <c r="CA68" s="66"/>
      <c r="CB68" s="66"/>
      <c r="CC68" s="66"/>
      <c r="CD68" s="66"/>
      <c r="CE68" s="66"/>
      <c r="CF68" s="66"/>
      <c r="CG68" s="66"/>
      <c r="CH68" s="66"/>
    </row>
    <row r="69" spans="1:86" ht="14.25" customHeight="1">
      <c r="A69" s="1172" t="s">
        <v>39</v>
      </c>
      <c r="B69" s="388" t="s">
        <v>880</v>
      </c>
      <c r="C69" s="954" t="s">
        <v>22</v>
      </c>
      <c r="D69" s="937" t="s">
        <v>6</v>
      </c>
      <c r="E69" s="696" t="s">
        <v>881</v>
      </c>
      <c r="F69" s="1155">
        <v>1</v>
      </c>
      <c r="G69" s="1771">
        <v>775.45333333333338</v>
      </c>
      <c r="H69" s="1772">
        <v>92.31</v>
      </c>
      <c r="I69" s="1773">
        <v>0.86156918355805601</v>
      </c>
      <c r="J69" s="1127" t="s">
        <v>66</v>
      </c>
      <c r="K69" s="351"/>
      <c r="BA69" s="319" t="s">
        <v>739</v>
      </c>
      <c r="BB69" s="66"/>
      <c r="BC69" s="66"/>
      <c r="BD69" s="66"/>
      <c r="BE69" s="66"/>
      <c r="BF69" s="66"/>
      <c r="BG69" s="66"/>
      <c r="BH69" s="66"/>
      <c r="BI69" s="66"/>
      <c r="BJ69" s="66"/>
      <c r="BK69" s="66"/>
      <c r="BL69" s="66"/>
      <c r="BM69" s="192" t="s">
        <v>521</v>
      </c>
      <c r="BN69" s="66"/>
      <c r="BO69" s="66"/>
      <c r="BP69" s="66"/>
      <c r="BQ69" s="66"/>
      <c r="BR69" s="66"/>
      <c r="BS69" s="66"/>
      <c r="BT69" s="66"/>
      <c r="BU69" s="66"/>
      <c r="BV69" s="66"/>
      <c r="BW69" s="66"/>
      <c r="BX69" s="66"/>
      <c r="BY69" s="66"/>
      <c r="BZ69" s="66"/>
      <c r="CA69" s="66"/>
      <c r="CB69" s="66"/>
      <c r="CC69" s="66"/>
      <c r="CD69" s="66"/>
      <c r="CE69" s="66"/>
      <c r="CF69" s="66"/>
      <c r="CG69" s="66"/>
      <c r="CH69" s="66"/>
    </row>
    <row r="70" spans="1:86" ht="14.25" customHeight="1">
      <c r="A70" s="1172" t="s">
        <v>39</v>
      </c>
      <c r="B70" s="388" t="s">
        <v>882</v>
      </c>
      <c r="C70" s="954" t="s">
        <v>22</v>
      </c>
      <c r="D70" s="937" t="s">
        <v>6</v>
      </c>
      <c r="E70" s="696" t="s">
        <v>881</v>
      </c>
      <c r="F70" s="1155">
        <v>1</v>
      </c>
      <c r="G70" s="1768"/>
      <c r="H70" s="1770"/>
      <c r="I70" s="1774"/>
      <c r="J70" s="1127" t="s">
        <v>66</v>
      </c>
      <c r="K70" s="351"/>
      <c r="BA70" s="66" t="s">
        <v>740</v>
      </c>
      <c r="BB70" s="66"/>
      <c r="BC70" s="66"/>
      <c r="BD70" s="66"/>
      <c r="BE70" s="66"/>
      <c r="BF70" s="66"/>
      <c r="BG70" s="66"/>
      <c r="BH70" s="66"/>
      <c r="BI70" s="66"/>
      <c r="BJ70" s="66"/>
      <c r="BK70" s="66"/>
      <c r="BL70" s="66"/>
      <c r="BM70" s="192" t="s">
        <v>522</v>
      </c>
      <c r="BN70" s="66"/>
      <c r="BO70" s="66"/>
      <c r="BP70" s="66"/>
      <c r="BQ70" s="66"/>
      <c r="BR70" s="66"/>
      <c r="BS70" s="66"/>
      <c r="BT70" s="66"/>
      <c r="BU70" s="66"/>
      <c r="BV70" s="66"/>
      <c r="BW70" s="66"/>
      <c r="BX70" s="66"/>
      <c r="BY70" s="66"/>
      <c r="BZ70" s="66"/>
      <c r="CA70" s="66"/>
      <c r="CB70" s="66"/>
      <c r="CC70" s="66"/>
      <c r="CD70" s="66"/>
      <c r="CE70" s="66"/>
      <c r="CF70" s="66"/>
      <c r="CG70" s="66"/>
      <c r="CH70" s="66"/>
    </row>
    <row r="71" spans="1:86" ht="14.25" customHeight="1">
      <c r="A71" s="1149" t="s">
        <v>39</v>
      </c>
      <c r="B71" s="384" t="s">
        <v>521</v>
      </c>
      <c r="C71" s="534" t="s">
        <v>22</v>
      </c>
      <c r="D71" s="697" t="s">
        <v>6</v>
      </c>
      <c r="E71" s="1115" t="s">
        <v>883</v>
      </c>
      <c r="F71" s="1138">
        <v>1</v>
      </c>
      <c r="G71" s="1134">
        <v>183</v>
      </c>
      <c r="H71" s="1140">
        <v>11.36</v>
      </c>
      <c r="I71" s="1153">
        <v>0.14000000000000001</v>
      </c>
      <c r="J71" s="1187" t="s">
        <v>736</v>
      </c>
      <c r="K71" s="351"/>
      <c r="BA71" s="66" t="s">
        <v>741</v>
      </c>
      <c r="BB71" s="66"/>
      <c r="BC71" s="66"/>
      <c r="BD71" s="66"/>
      <c r="BE71" s="66"/>
      <c r="BF71" s="66"/>
      <c r="BG71" s="66"/>
      <c r="BH71" s="66"/>
      <c r="BI71" s="66"/>
      <c r="BJ71" s="66"/>
      <c r="BK71" s="66"/>
      <c r="BL71" s="66"/>
      <c r="BM71" s="192" t="s">
        <v>523</v>
      </c>
      <c r="BN71" s="66"/>
      <c r="BO71" s="66"/>
      <c r="BP71" s="66"/>
      <c r="BQ71" s="66"/>
      <c r="BR71" s="66"/>
      <c r="BS71" s="66"/>
      <c r="BT71" s="66"/>
      <c r="BU71" s="66"/>
      <c r="BV71" s="66"/>
      <c r="BW71" s="66"/>
      <c r="BX71" s="66"/>
      <c r="BY71" s="66"/>
      <c r="BZ71" s="66"/>
      <c r="CA71" s="66"/>
      <c r="CB71" s="66"/>
      <c r="CC71" s="66"/>
      <c r="CD71" s="66"/>
      <c r="CE71" s="66"/>
      <c r="CF71" s="66"/>
      <c r="CG71" s="66"/>
      <c r="CH71" s="66"/>
    </row>
    <row r="72" spans="1:86" ht="14.25" customHeight="1">
      <c r="A72" s="1172" t="s">
        <v>39</v>
      </c>
      <c r="B72" s="388" t="s">
        <v>882</v>
      </c>
      <c r="C72" s="954" t="s">
        <v>22</v>
      </c>
      <c r="D72" s="937" t="s">
        <v>6</v>
      </c>
      <c r="E72" s="696" t="s">
        <v>884</v>
      </c>
      <c r="F72" s="1155">
        <v>1</v>
      </c>
      <c r="G72" s="1189">
        <v>4614.57</v>
      </c>
      <c r="H72" s="1174">
        <v>32.6</v>
      </c>
      <c r="I72" s="1175">
        <v>0.31429262245954337</v>
      </c>
      <c r="J72" s="1127" t="s">
        <v>66</v>
      </c>
      <c r="K72" s="351"/>
      <c r="BA72" s="66" t="s">
        <v>742</v>
      </c>
      <c r="BB72" s="66"/>
      <c r="BC72" s="66"/>
      <c r="BD72" s="66"/>
      <c r="BE72" s="66"/>
      <c r="BF72" s="66"/>
      <c r="BG72" s="66"/>
      <c r="BH72" s="66"/>
      <c r="BI72" s="66"/>
      <c r="BJ72" s="66"/>
      <c r="BK72" s="66"/>
      <c r="BL72" s="66"/>
      <c r="BM72" s="192" t="s">
        <v>524</v>
      </c>
      <c r="BN72" s="66"/>
      <c r="BO72" s="66"/>
      <c r="BP72" s="66"/>
      <c r="BQ72" s="66"/>
      <c r="BR72" s="66"/>
      <c r="BS72" s="66"/>
      <c r="BT72" s="66"/>
      <c r="BU72" s="66"/>
      <c r="BV72" s="66"/>
      <c r="BW72" s="66"/>
      <c r="BX72" s="66"/>
      <c r="BY72" s="66"/>
      <c r="BZ72" s="66"/>
      <c r="CA72" s="66"/>
      <c r="CB72" s="66"/>
      <c r="CC72" s="66"/>
      <c r="CD72" s="66"/>
      <c r="CE72" s="66"/>
      <c r="CF72" s="66"/>
      <c r="CG72" s="66"/>
      <c r="CH72" s="66"/>
    </row>
    <row r="73" spans="1:86" ht="14.25" customHeight="1">
      <c r="A73" s="1149" t="s">
        <v>39</v>
      </c>
      <c r="B73" s="384" t="s">
        <v>885</v>
      </c>
      <c r="C73" s="534" t="s">
        <v>22</v>
      </c>
      <c r="D73" s="697" t="s">
        <v>6</v>
      </c>
      <c r="E73" s="1115" t="s">
        <v>865</v>
      </c>
      <c r="F73" s="1138">
        <v>1</v>
      </c>
      <c r="G73" s="1190">
        <v>22.383333333333336</v>
      </c>
      <c r="H73" s="1191" t="s">
        <v>860</v>
      </c>
      <c r="I73" s="1192">
        <v>0.10613865517661063</v>
      </c>
      <c r="J73" s="1193" t="s">
        <v>736</v>
      </c>
      <c r="K73" s="351" t="s">
        <v>1867</v>
      </c>
      <c r="BA73" s="66" t="s">
        <v>743</v>
      </c>
      <c r="BB73" s="66"/>
      <c r="BC73" s="66"/>
      <c r="BD73" s="66"/>
      <c r="BE73" s="66"/>
      <c r="BF73" s="66"/>
      <c r="BG73" s="66"/>
      <c r="BH73" s="66"/>
      <c r="BI73" s="66"/>
      <c r="BJ73" s="66"/>
      <c r="BK73" s="66"/>
      <c r="BL73" s="66"/>
      <c r="BM73" s="192" t="s">
        <v>525</v>
      </c>
      <c r="BN73" s="66"/>
      <c r="BO73" s="66"/>
      <c r="BP73" s="66"/>
      <c r="BQ73" s="66"/>
      <c r="BR73" s="66"/>
      <c r="BS73" s="66"/>
      <c r="BT73" s="66"/>
      <c r="BU73" s="66"/>
      <c r="BV73" s="66"/>
      <c r="BW73" s="66"/>
      <c r="BX73" s="66"/>
      <c r="BY73" s="66"/>
      <c r="BZ73" s="66"/>
      <c r="CA73" s="66"/>
      <c r="CB73" s="66"/>
      <c r="CC73" s="66"/>
      <c r="CD73" s="66"/>
      <c r="CE73" s="66"/>
      <c r="CF73" s="66"/>
      <c r="CG73" s="66"/>
      <c r="CH73" s="66"/>
    </row>
    <row r="74" spans="1:86" ht="14.25" customHeight="1">
      <c r="A74" s="1149" t="s">
        <v>39</v>
      </c>
      <c r="B74" s="384" t="s">
        <v>522</v>
      </c>
      <c r="C74" s="534" t="s">
        <v>22</v>
      </c>
      <c r="D74" s="697" t="s">
        <v>6</v>
      </c>
      <c r="E74" s="1115" t="s">
        <v>869</v>
      </c>
      <c r="F74" s="1138">
        <v>1</v>
      </c>
      <c r="G74" s="1194">
        <v>5.7133333333333338</v>
      </c>
      <c r="H74" s="1191" t="s">
        <v>860</v>
      </c>
      <c r="I74" s="1192">
        <v>3.3361426483211262E-2</v>
      </c>
      <c r="J74" s="1193" t="s">
        <v>736</v>
      </c>
      <c r="K74" s="351" t="s">
        <v>1867</v>
      </c>
      <c r="BA74" s="66" t="s">
        <v>744</v>
      </c>
      <c r="BB74" s="66"/>
      <c r="BC74" s="66"/>
      <c r="BD74" s="66"/>
      <c r="BE74" s="66"/>
      <c r="BF74" s="66"/>
      <c r="BG74" s="66"/>
      <c r="BH74" s="66"/>
      <c r="BI74" s="66"/>
      <c r="BJ74" s="66"/>
      <c r="BK74" s="66"/>
      <c r="BL74" s="66"/>
      <c r="BM74" s="192" t="s">
        <v>526</v>
      </c>
      <c r="BN74" s="66"/>
      <c r="BO74" s="66"/>
      <c r="BP74" s="66"/>
      <c r="BQ74" s="66"/>
      <c r="BR74" s="66"/>
      <c r="BS74" s="66"/>
      <c r="BT74" s="66"/>
      <c r="BU74" s="66"/>
      <c r="BV74" s="66"/>
      <c r="BW74" s="66"/>
      <c r="BX74" s="66"/>
      <c r="BY74" s="66"/>
      <c r="BZ74" s="66"/>
      <c r="CA74" s="66"/>
      <c r="CB74" s="66"/>
      <c r="CC74" s="66"/>
      <c r="CD74" s="66"/>
      <c r="CE74" s="66"/>
      <c r="CF74" s="66"/>
      <c r="CG74" s="66"/>
      <c r="CH74" s="66"/>
    </row>
    <row r="75" spans="1:86" ht="14.25" customHeight="1">
      <c r="A75" s="1149" t="s">
        <v>39</v>
      </c>
      <c r="B75" s="384" t="s">
        <v>526</v>
      </c>
      <c r="C75" s="534" t="s">
        <v>22</v>
      </c>
      <c r="D75" s="697" t="s">
        <v>6</v>
      </c>
      <c r="E75" s="1115" t="s">
        <v>886</v>
      </c>
      <c r="F75" s="1138">
        <v>2</v>
      </c>
      <c r="G75" s="1195">
        <v>0</v>
      </c>
      <c r="H75" s="1196" t="s">
        <v>733</v>
      </c>
      <c r="I75" s="1197" t="s">
        <v>860</v>
      </c>
      <c r="J75" s="1193" t="s">
        <v>736</v>
      </c>
      <c r="K75" s="351"/>
      <c r="BA75" s="66" t="s">
        <v>745</v>
      </c>
      <c r="BB75" s="66"/>
      <c r="BC75" s="66"/>
      <c r="BD75" s="66"/>
      <c r="BE75" s="66"/>
      <c r="BF75" s="66"/>
      <c r="BG75" s="66"/>
      <c r="BH75" s="66"/>
      <c r="BI75" s="66"/>
      <c r="BJ75" s="66"/>
      <c r="BK75" s="66"/>
      <c r="BL75" s="66"/>
      <c r="BM75" s="192" t="s">
        <v>527</v>
      </c>
      <c r="BN75" s="66"/>
      <c r="BO75" s="66"/>
      <c r="BP75" s="66"/>
      <c r="BQ75" s="66"/>
      <c r="BR75" s="66"/>
      <c r="BS75" s="66"/>
      <c r="BT75" s="66"/>
      <c r="BU75" s="66"/>
      <c r="BV75" s="66"/>
      <c r="BW75" s="66"/>
      <c r="BX75" s="66"/>
      <c r="BY75" s="66"/>
      <c r="BZ75" s="66"/>
      <c r="CA75" s="66"/>
      <c r="CB75" s="66"/>
      <c r="CC75" s="66"/>
      <c r="CD75" s="66"/>
      <c r="CE75" s="66"/>
      <c r="CF75" s="66"/>
      <c r="CG75" s="66"/>
      <c r="CH75" s="66"/>
    </row>
    <row r="76" spans="1:86" ht="14.25" customHeight="1">
      <c r="A76" s="1149" t="s">
        <v>39</v>
      </c>
      <c r="B76" s="384" t="s">
        <v>527</v>
      </c>
      <c r="C76" s="534" t="s">
        <v>22</v>
      </c>
      <c r="D76" s="697" t="s">
        <v>6</v>
      </c>
      <c r="E76" s="1115" t="s">
        <v>887</v>
      </c>
      <c r="F76" s="1138">
        <v>2</v>
      </c>
      <c r="G76" s="1195">
        <v>25.900000000000002</v>
      </c>
      <c r="H76" s="1196" t="s">
        <v>733</v>
      </c>
      <c r="I76" s="1198">
        <v>8.6304565144951703E-2</v>
      </c>
      <c r="J76" s="1193" t="s">
        <v>736</v>
      </c>
      <c r="K76" s="351"/>
      <c r="BA76" s="66" t="s">
        <v>746</v>
      </c>
      <c r="BB76" s="66"/>
      <c r="BC76" s="66"/>
      <c r="BD76" s="66"/>
      <c r="BE76" s="66"/>
      <c r="BF76" s="66"/>
      <c r="BG76" s="66"/>
      <c r="BH76" s="66"/>
      <c r="BI76" s="66"/>
      <c r="BJ76" s="66"/>
      <c r="BK76" s="66"/>
      <c r="BL76" s="66"/>
      <c r="BM76" s="192" t="s">
        <v>528</v>
      </c>
      <c r="BN76" s="66"/>
      <c r="BO76" s="66"/>
      <c r="BP76" s="66"/>
      <c r="BQ76" s="66"/>
      <c r="BR76" s="66"/>
      <c r="BS76" s="66"/>
      <c r="BT76" s="66"/>
      <c r="BU76" s="66"/>
      <c r="BV76" s="66"/>
      <c r="BW76" s="66"/>
      <c r="BX76" s="66"/>
      <c r="BY76" s="66"/>
      <c r="BZ76" s="66"/>
      <c r="CA76" s="66"/>
      <c r="CB76" s="66"/>
      <c r="CC76" s="66"/>
      <c r="CD76" s="66"/>
      <c r="CE76" s="66"/>
      <c r="CF76" s="66"/>
      <c r="CG76" s="66"/>
      <c r="CH76" s="66"/>
    </row>
    <row r="77" spans="1:86" ht="14.25" customHeight="1">
      <c r="A77" s="1149" t="s">
        <v>39</v>
      </c>
      <c r="B77" s="384" t="s">
        <v>527</v>
      </c>
      <c r="C77" s="534" t="s">
        <v>22</v>
      </c>
      <c r="D77" s="697" t="s">
        <v>6</v>
      </c>
      <c r="E77" s="1115" t="s">
        <v>881</v>
      </c>
      <c r="F77" s="1138">
        <v>2</v>
      </c>
      <c r="G77" s="1199">
        <v>131.33333333333334</v>
      </c>
      <c r="H77" s="1191" t="s">
        <v>733</v>
      </c>
      <c r="I77" s="1197">
        <v>0.4775757575757576</v>
      </c>
      <c r="J77" s="1193" t="s">
        <v>736</v>
      </c>
      <c r="K77" s="351"/>
      <c r="BA77" s="66" t="s">
        <v>747</v>
      </c>
      <c r="BB77" s="66"/>
      <c r="BC77" s="66"/>
      <c r="BD77" s="66"/>
      <c r="BE77" s="66"/>
      <c r="BF77" s="66"/>
      <c r="BG77" s="66"/>
      <c r="BH77" s="66"/>
      <c r="BI77" s="66"/>
      <c r="BJ77" s="66"/>
      <c r="BK77" s="66"/>
      <c r="BL77" s="66"/>
      <c r="BM77" s="192" t="s">
        <v>529</v>
      </c>
      <c r="BN77" s="66"/>
      <c r="BO77" s="66"/>
      <c r="BP77" s="66"/>
      <c r="BQ77" s="66"/>
      <c r="BR77" s="66"/>
      <c r="BS77" s="66"/>
      <c r="BT77" s="66"/>
      <c r="BU77" s="66"/>
      <c r="BV77" s="66"/>
      <c r="BW77" s="66"/>
      <c r="BX77" s="66"/>
      <c r="BY77" s="66"/>
      <c r="BZ77" s="66"/>
      <c r="CA77" s="66"/>
      <c r="CB77" s="66"/>
      <c r="CC77" s="66"/>
      <c r="CD77" s="66"/>
      <c r="CE77" s="66"/>
      <c r="CF77" s="66"/>
      <c r="CG77" s="66"/>
      <c r="CH77" s="66"/>
    </row>
    <row r="78" spans="1:86" ht="14.25" customHeight="1">
      <c r="A78" s="1149" t="s">
        <v>39</v>
      </c>
      <c r="B78" s="384" t="s">
        <v>528</v>
      </c>
      <c r="C78" s="534" t="s">
        <v>22</v>
      </c>
      <c r="D78" s="697" t="s">
        <v>6</v>
      </c>
      <c r="E78" s="1115" t="s">
        <v>888</v>
      </c>
      <c r="F78" s="1138">
        <v>1</v>
      </c>
      <c r="G78" s="1775">
        <v>0</v>
      </c>
      <c r="H78" s="1777">
        <v>3.8</v>
      </c>
      <c r="I78" s="1778" t="s">
        <v>860</v>
      </c>
      <c r="J78" s="1193" t="s">
        <v>736</v>
      </c>
      <c r="K78" s="351"/>
      <c r="BA78" s="66" t="s">
        <v>748</v>
      </c>
      <c r="BB78" s="66"/>
      <c r="BC78" s="66"/>
      <c r="BD78" s="66"/>
      <c r="BE78" s="66"/>
      <c r="BF78" s="66"/>
      <c r="BG78" s="66"/>
      <c r="BH78" s="66"/>
      <c r="BI78" s="66"/>
      <c r="BJ78" s="66"/>
      <c r="BK78" s="66"/>
      <c r="BL78" s="66"/>
      <c r="BM78" s="192" t="s">
        <v>530</v>
      </c>
      <c r="BN78" s="66"/>
      <c r="BO78" s="66"/>
      <c r="BP78" s="66"/>
      <c r="BQ78" s="66"/>
      <c r="BR78" s="66"/>
      <c r="BS78" s="66"/>
      <c r="BT78" s="66"/>
      <c r="BU78" s="66"/>
      <c r="BV78" s="66"/>
      <c r="BW78" s="66"/>
      <c r="BX78" s="66"/>
      <c r="BY78" s="66"/>
      <c r="BZ78" s="66"/>
      <c r="CA78" s="66"/>
      <c r="CB78" s="66"/>
      <c r="CC78" s="66"/>
      <c r="CD78" s="66"/>
      <c r="CE78" s="66"/>
      <c r="CF78" s="66"/>
      <c r="CG78" s="66"/>
      <c r="CH78" s="66"/>
    </row>
    <row r="79" spans="1:86" ht="14.25" customHeight="1">
      <c r="A79" s="1149" t="s">
        <v>39</v>
      </c>
      <c r="B79" s="384" t="s">
        <v>529</v>
      </c>
      <c r="C79" s="534" t="s">
        <v>22</v>
      </c>
      <c r="D79" s="697" t="s">
        <v>6</v>
      </c>
      <c r="E79" s="1115" t="s">
        <v>888</v>
      </c>
      <c r="F79" s="1138">
        <v>1</v>
      </c>
      <c r="G79" s="1776"/>
      <c r="H79" s="1751"/>
      <c r="I79" s="1779"/>
      <c r="J79" s="1193" t="s">
        <v>736</v>
      </c>
      <c r="K79" s="351"/>
      <c r="BA79" s="66" t="s">
        <v>789</v>
      </c>
      <c r="BB79" s="66"/>
      <c r="BC79" s="66"/>
      <c r="BD79" s="66"/>
      <c r="BE79" s="66"/>
      <c r="BF79" s="66"/>
      <c r="BG79" s="66"/>
      <c r="BH79" s="66"/>
      <c r="BI79" s="66"/>
      <c r="BJ79" s="66"/>
      <c r="BK79" s="66"/>
      <c r="BL79" s="66"/>
      <c r="BM79" s="192" t="s">
        <v>533</v>
      </c>
      <c r="BN79" s="66"/>
      <c r="BO79" s="66"/>
      <c r="BP79" s="66"/>
      <c r="BQ79" s="66"/>
      <c r="BR79" s="66"/>
      <c r="BS79" s="66"/>
      <c r="BT79" s="66"/>
      <c r="BU79" s="66"/>
      <c r="BV79" s="66"/>
      <c r="BW79" s="66"/>
      <c r="BX79" s="66"/>
      <c r="BY79" s="66"/>
      <c r="BZ79" s="66"/>
      <c r="CA79" s="66"/>
      <c r="CB79" s="66"/>
      <c r="CC79" s="66"/>
      <c r="CD79" s="66"/>
      <c r="CE79" s="66"/>
      <c r="CF79" s="66"/>
      <c r="CG79" s="66"/>
      <c r="CH79" s="66"/>
    </row>
    <row r="80" spans="1:86" ht="14.25" customHeight="1">
      <c r="A80" s="1172" t="s">
        <v>39</v>
      </c>
      <c r="B80" s="388" t="s">
        <v>528</v>
      </c>
      <c r="C80" s="954" t="s">
        <v>22</v>
      </c>
      <c r="D80" s="937" t="s">
        <v>6</v>
      </c>
      <c r="E80" s="696" t="s">
        <v>889</v>
      </c>
      <c r="F80" s="1155">
        <v>1</v>
      </c>
      <c r="G80" s="1761">
        <v>3798.1333333333332</v>
      </c>
      <c r="H80" s="1763">
        <v>6.2</v>
      </c>
      <c r="I80" s="1765">
        <v>0.10774245219415654</v>
      </c>
      <c r="J80" s="1200" t="s">
        <v>66</v>
      </c>
      <c r="K80" s="351"/>
      <c r="BA80" s="319" t="s">
        <v>791</v>
      </c>
      <c r="BB80" s="66"/>
      <c r="BC80" s="66"/>
      <c r="BD80" s="66"/>
      <c r="BE80" s="66"/>
      <c r="BF80" s="66"/>
      <c r="BG80" s="66"/>
      <c r="BH80" s="66"/>
      <c r="BI80" s="66"/>
      <c r="BJ80" s="66"/>
      <c r="BK80" s="66"/>
      <c r="BL80" s="66"/>
      <c r="BM80" s="66" t="s">
        <v>531</v>
      </c>
      <c r="BN80" s="66"/>
      <c r="BO80" s="66"/>
      <c r="BP80" s="66"/>
      <c r="BQ80" s="66"/>
      <c r="BR80" s="66"/>
      <c r="BS80" s="66"/>
      <c r="BT80" s="66"/>
      <c r="BU80" s="66"/>
      <c r="BV80" s="66"/>
      <c r="BW80" s="66"/>
      <c r="BX80" s="66"/>
      <c r="BY80" s="66"/>
      <c r="BZ80" s="66"/>
      <c r="CA80" s="66"/>
      <c r="CB80" s="66"/>
      <c r="CC80" s="66"/>
      <c r="CD80" s="66"/>
      <c r="CE80" s="66"/>
      <c r="CF80" s="66"/>
      <c r="CG80" s="66"/>
      <c r="CH80" s="66"/>
    </row>
    <row r="81" spans="1:86" ht="14.25" customHeight="1">
      <c r="A81" s="1172" t="s">
        <v>39</v>
      </c>
      <c r="B81" s="388" t="s">
        <v>529</v>
      </c>
      <c r="C81" s="954" t="s">
        <v>22</v>
      </c>
      <c r="D81" s="937" t="s">
        <v>6</v>
      </c>
      <c r="E81" s="696" t="s">
        <v>889</v>
      </c>
      <c r="F81" s="1155">
        <v>1</v>
      </c>
      <c r="G81" s="1762"/>
      <c r="H81" s="1764"/>
      <c r="I81" s="1766"/>
      <c r="J81" s="1200" t="s">
        <v>66</v>
      </c>
      <c r="K81" s="351"/>
      <c r="BA81" s="66" t="s">
        <v>790</v>
      </c>
      <c r="BB81" s="66"/>
      <c r="BC81" s="66"/>
      <c r="BD81" s="66"/>
      <c r="BE81" s="66"/>
      <c r="BF81" s="66"/>
      <c r="BG81" s="66"/>
      <c r="BH81" s="66"/>
      <c r="BI81" s="66"/>
      <c r="BJ81" s="66"/>
      <c r="BK81" s="66"/>
      <c r="BL81" s="66"/>
      <c r="BM81" s="192" t="s">
        <v>534</v>
      </c>
      <c r="BN81" s="66"/>
      <c r="BO81" s="66"/>
      <c r="BP81" s="66"/>
      <c r="BQ81" s="66"/>
      <c r="BR81" s="66"/>
      <c r="BS81" s="66"/>
      <c r="BT81" s="66"/>
      <c r="BU81" s="66"/>
      <c r="BV81" s="66"/>
      <c r="BW81" s="66"/>
      <c r="BX81" s="66"/>
      <c r="BY81" s="66"/>
      <c r="BZ81" s="66"/>
      <c r="CA81" s="66"/>
      <c r="CB81" s="66"/>
      <c r="CC81" s="66"/>
      <c r="CD81" s="66"/>
      <c r="CE81" s="66"/>
      <c r="CF81" s="66"/>
      <c r="CG81" s="66"/>
      <c r="CH81" s="66"/>
    </row>
    <row r="82" spans="1:86" ht="14.25" customHeight="1">
      <c r="A82" s="1172" t="s">
        <v>39</v>
      </c>
      <c r="B82" s="388" t="s">
        <v>528</v>
      </c>
      <c r="C82" s="954" t="s">
        <v>22</v>
      </c>
      <c r="D82" s="937" t="s">
        <v>6</v>
      </c>
      <c r="E82" s="696" t="s">
        <v>881</v>
      </c>
      <c r="F82" s="1155">
        <v>1</v>
      </c>
      <c r="G82" s="1767">
        <v>1872.5333333333335</v>
      </c>
      <c r="H82" s="1769">
        <v>83.35</v>
      </c>
      <c r="I82" s="1765">
        <v>0.33611393984939014</v>
      </c>
      <c r="J82" s="1200" t="s">
        <v>66</v>
      </c>
      <c r="K82" s="351"/>
      <c r="BA82" s="66" t="s">
        <v>788</v>
      </c>
      <c r="BB82" s="66"/>
      <c r="BC82" s="66"/>
      <c r="BD82" s="66"/>
      <c r="BE82" s="66"/>
      <c r="BF82" s="66"/>
      <c r="BG82" s="66"/>
      <c r="BH82" s="66"/>
      <c r="BI82" s="66"/>
      <c r="BJ82" s="66"/>
      <c r="BK82" s="66"/>
      <c r="BL82" s="66"/>
      <c r="BM82" s="192" t="s">
        <v>532</v>
      </c>
      <c r="BN82" s="66"/>
      <c r="BO82" s="66"/>
      <c r="BP82" s="66"/>
      <c r="BQ82" s="66"/>
      <c r="BR82" s="66"/>
      <c r="BS82" s="66"/>
      <c r="BT82" s="66"/>
      <c r="BU82" s="66"/>
      <c r="BV82" s="66"/>
      <c r="BW82" s="66"/>
      <c r="BX82" s="66"/>
      <c r="BY82" s="66"/>
      <c r="BZ82" s="66"/>
      <c r="CA82" s="66"/>
      <c r="CB82" s="66"/>
      <c r="CC82" s="66"/>
      <c r="CD82" s="66"/>
      <c r="CE82" s="66"/>
      <c r="CF82" s="66"/>
      <c r="CG82" s="66"/>
      <c r="CH82" s="66"/>
    </row>
    <row r="83" spans="1:86" ht="14.25" customHeight="1">
      <c r="A83" s="1172" t="s">
        <v>39</v>
      </c>
      <c r="B83" s="388" t="s">
        <v>529</v>
      </c>
      <c r="C83" s="954" t="s">
        <v>22</v>
      </c>
      <c r="D83" s="937" t="s">
        <v>6</v>
      </c>
      <c r="E83" s="696" t="s">
        <v>881</v>
      </c>
      <c r="F83" s="1155">
        <v>1</v>
      </c>
      <c r="G83" s="1768"/>
      <c r="H83" s="1770"/>
      <c r="I83" s="1766"/>
      <c r="J83" s="1200" t="s">
        <v>66</v>
      </c>
      <c r="K83" s="351"/>
      <c r="BA83" s="319" t="s">
        <v>2918</v>
      </c>
      <c r="BB83" s="66"/>
      <c r="BC83" s="66"/>
      <c r="BD83" s="66"/>
      <c r="BE83" s="66"/>
      <c r="BF83" s="66"/>
      <c r="BG83" s="66"/>
      <c r="BH83" s="66"/>
      <c r="BI83" s="66"/>
      <c r="BJ83" s="66"/>
      <c r="BK83" s="66"/>
      <c r="BL83" s="66"/>
      <c r="BM83" s="192" t="s">
        <v>535</v>
      </c>
      <c r="BN83" s="66"/>
      <c r="BO83" s="66"/>
      <c r="BP83" s="66"/>
      <c r="BQ83" s="66"/>
      <c r="BR83" s="66"/>
      <c r="BS83" s="66"/>
      <c r="BT83" s="66"/>
      <c r="BU83" s="66"/>
      <c r="BV83" s="66"/>
      <c r="BW83" s="66"/>
      <c r="BX83" s="66"/>
      <c r="BY83" s="66"/>
      <c r="BZ83" s="66"/>
      <c r="CA83" s="66"/>
      <c r="CB83" s="66"/>
      <c r="CC83" s="66"/>
      <c r="CD83" s="66"/>
      <c r="CE83" s="66"/>
      <c r="CF83" s="66"/>
      <c r="CG83" s="66"/>
      <c r="CH83" s="66"/>
    </row>
    <row r="84" spans="1:86" ht="14.25" customHeight="1">
      <c r="A84" s="1149" t="s">
        <v>39</v>
      </c>
      <c r="B84" s="384" t="s">
        <v>819</v>
      </c>
      <c r="C84" s="534" t="s">
        <v>22</v>
      </c>
      <c r="D84" s="697" t="s">
        <v>6</v>
      </c>
      <c r="E84" s="1115" t="s">
        <v>890</v>
      </c>
      <c r="F84" s="1138">
        <v>2</v>
      </c>
      <c r="G84" s="1195">
        <v>0</v>
      </c>
      <c r="H84" s="1196" t="s">
        <v>733</v>
      </c>
      <c r="I84" s="1201" t="s">
        <v>860</v>
      </c>
      <c r="J84" s="1193" t="s">
        <v>736</v>
      </c>
      <c r="K84" s="351"/>
      <c r="BA84" s="66" t="s">
        <v>750</v>
      </c>
      <c r="BB84" s="66"/>
      <c r="BC84" s="66"/>
      <c r="BD84" s="66"/>
      <c r="BE84" s="66"/>
      <c r="BF84" s="66"/>
      <c r="BG84" s="66"/>
      <c r="BH84" s="66"/>
      <c r="BI84" s="66"/>
      <c r="BJ84" s="66"/>
      <c r="BK84" s="66"/>
      <c r="BL84" s="66"/>
      <c r="BM84" s="192" t="s">
        <v>102</v>
      </c>
      <c r="BN84" s="66"/>
      <c r="BO84" s="66"/>
      <c r="BP84" s="66"/>
      <c r="BQ84" s="66"/>
      <c r="BR84" s="66"/>
      <c r="BS84" s="66"/>
      <c r="BT84" s="66"/>
      <c r="BU84" s="66"/>
      <c r="BV84" s="66"/>
      <c r="BW84" s="66"/>
      <c r="BX84" s="66"/>
      <c r="BY84" s="66"/>
      <c r="BZ84" s="66"/>
      <c r="CA84" s="66"/>
      <c r="CB84" s="66"/>
      <c r="CC84" s="66"/>
      <c r="CD84" s="66"/>
      <c r="CE84" s="66"/>
      <c r="CF84" s="66"/>
      <c r="CG84" s="66"/>
      <c r="CH84" s="66"/>
    </row>
    <row r="85" spans="1:86" ht="14.25" customHeight="1">
      <c r="A85" s="1149" t="s">
        <v>39</v>
      </c>
      <c r="B85" s="384" t="s">
        <v>820</v>
      </c>
      <c r="C85" s="534" t="s">
        <v>22</v>
      </c>
      <c r="D85" s="697" t="s">
        <v>6</v>
      </c>
      <c r="E85" s="1115" t="s">
        <v>891</v>
      </c>
      <c r="F85" s="1138">
        <v>1</v>
      </c>
      <c r="G85" s="1195">
        <v>11.323333333333332</v>
      </c>
      <c r="H85" s="1196" t="s">
        <v>733</v>
      </c>
      <c r="I85" s="1202">
        <v>2.49176258644516E-3</v>
      </c>
      <c r="J85" s="1193" t="s">
        <v>736</v>
      </c>
      <c r="K85" s="351"/>
      <c r="BA85" s="66" t="s">
        <v>751</v>
      </c>
      <c r="BB85" s="66"/>
      <c r="BC85" s="66"/>
      <c r="BD85" s="66"/>
      <c r="BE85" s="66"/>
      <c r="BF85" s="66"/>
      <c r="BG85" s="66"/>
      <c r="BH85" s="66"/>
      <c r="BI85" s="66"/>
      <c r="BJ85" s="66"/>
      <c r="BK85" s="66"/>
      <c r="BL85" s="66"/>
      <c r="BM85" s="192" t="s">
        <v>2919</v>
      </c>
      <c r="BN85" s="66"/>
      <c r="BO85" s="66"/>
      <c r="BP85" s="66"/>
      <c r="BQ85" s="66"/>
      <c r="BR85" s="66"/>
      <c r="BS85" s="66"/>
      <c r="BT85" s="66"/>
      <c r="BU85" s="66"/>
      <c r="BV85" s="66"/>
      <c r="BW85" s="66"/>
      <c r="BX85" s="66"/>
      <c r="BY85" s="66"/>
      <c r="BZ85" s="66"/>
      <c r="CA85" s="66"/>
      <c r="CB85" s="66"/>
      <c r="CC85" s="66"/>
      <c r="CD85" s="66"/>
      <c r="CE85" s="66"/>
      <c r="CF85" s="66"/>
      <c r="CG85" s="66"/>
      <c r="CH85" s="66"/>
    </row>
    <row r="86" spans="1:86" ht="14.25" customHeight="1">
      <c r="A86" s="1149" t="s">
        <v>39</v>
      </c>
      <c r="B86" s="384" t="s">
        <v>820</v>
      </c>
      <c r="C86" s="534" t="s">
        <v>22</v>
      </c>
      <c r="D86" s="697" t="s">
        <v>6</v>
      </c>
      <c r="E86" s="1115" t="s">
        <v>892</v>
      </c>
      <c r="F86" s="1138">
        <v>1</v>
      </c>
      <c r="G86" s="1195">
        <v>43.993333333333332</v>
      </c>
      <c r="H86" s="1196" t="s">
        <v>733</v>
      </c>
      <c r="I86" s="1202">
        <v>2.6243786040962419E-3</v>
      </c>
      <c r="J86" s="1193" t="s">
        <v>736</v>
      </c>
      <c r="K86" s="351"/>
      <c r="BA86" s="66" t="s">
        <v>752</v>
      </c>
      <c r="BB86" s="66"/>
      <c r="BC86" s="66"/>
      <c r="BD86" s="66"/>
      <c r="BE86" s="66"/>
      <c r="BF86" s="66"/>
      <c r="BG86" s="66"/>
      <c r="BH86" s="66"/>
      <c r="BI86" s="66"/>
      <c r="BJ86" s="66"/>
      <c r="BK86" s="66"/>
      <c r="BL86" s="66"/>
      <c r="BM86" s="192" t="s">
        <v>536</v>
      </c>
      <c r="BN86" s="66"/>
      <c r="BO86" s="66"/>
      <c r="BP86" s="66"/>
      <c r="BQ86" s="66"/>
      <c r="BR86" s="66"/>
      <c r="BS86" s="66"/>
      <c r="BT86" s="66"/>
      <c r="BU86" s="66"/>
      <c r="BV86" s="66"/>
      <c r="BW86" s="66"/>
      <c r="BX86" s="66"/>
      <c r="BY86" s="66"/>
      <c r="BZ86" s="66"/>
      <c r="CA86" s="66"/>
      <c r="CB86" s="66"/>
      <c r="CC86" s="66"/>
      <c r="CD86" s="66"/>
      <c r="CE86" s="66"/>
      <c r="CF86" s="66"/>
      <c r="CG86" s="66"/>
      <c r="CH86" s="66"/>
    </row>
    <row r="87" spans="1:86" ht="14.25" customHeight="1">
      <c r="A87" s="1149" t="s">
        <v>39</v>
      </c>
      <c r="B87" s="384" t="s">
        <v>893</v>
      </c>
      <c r="C87" s="534" t="s">
        <v>22</v>
      </c>
      <c r="D87" s="697" t="s">
        <v>6</v>
      </c>
      <c r="E87" s="1115" t="s">
        <v>894</v>
      </c>
      <c r="F87" s="1138">
        <v>1</v>
      </c>
      <c r="G87" s="1194">
        <v>73.36666666666666</v>
      </c>
      <c r="H87" s="1191" t="s">
        <v>733</v>
      </c>
      <c r="I87" s="1203">
        <v>3.8170785215194084E-2</v>
      </c>
      <c r="J87" s="1193" t="s">
        <v>736</v>
      </c>
      <c r="K87" s="351"/>
      <c r="BA87" s="66" t="s">
        <v>753</v>
      </c>
      <c r="BB87" s="66"/>
      <c r="BC87" s="66"/>
      <c r="BD87" s="66"/>
      <c r="BE87" s="66"/>
      <c r="BF87" s="66"/>
      <c r="BG87" s="66"/>
      <c r="BH87" s="66"/>
      <c r="BI87" s="66"/>
      <c r="BJ87" s="66"/>
      <c r="BK87" s="66"/>
      <c r="BL87" s="66"/>
      <c r="BM87" s="192" t="s">
        <v>537</v>
      </c>
      <c r="BN87" s="66"/>
      <c r="BO87" s="66"/>
      <c r="BP87" s="66"/>
      <c r="BQ87" s="66"/>
      <c r="BR87" s="66"/>
      <c r="BS87" s="66"/>
      <c r="BT87" s="66"/>
      <c r="BU87" s="66"/>
      <c r="BV87" s="66"/>
      <c r="BW87" s="66"/>
      <c r="BX87" s="66"/>
      <c r="BY87" s="66"/>
      <c r="BZ87" s="66"/>
      <c r="CA87" s="66"/>
      <c r="CB87" s="66"/>
      <c r="CC87" s="66"/>
      <c r="CD87" s="66"/>
      <c r="CE87" s="66"/>
      <c r="CF87" s="66"/>
      <c r="CG87" s="66"/>
      <c r="CH87" s="66"/>
    </row>
    <row r="88" spans="1:86" ht="14.25" customHeight="1">
      <c r="A88" s="1149" t="s">
        <v>39</v>
      </c>
      <c r="B88" s="384" t="s">
        <v>893</v>
      </c>
      <c r="C88" s="534" t="s">
        <v>22</v>
      </c>
      <c r="D88" s="697" t="s">
        <v>6</v>
      </c>
      <c r="E88" s="1115" t="s">
        <v>895</v>
      </c>
      <c r="F88" s="1138">
        <v>2</v>
      </c>
      <c r="G88" s="1194">
        <v>3.8266666666666667</v>
      </c>
      <c r="H88" s="1204">
        <v>40</v>
      </c>
      <c r="I88" s="1203">
        <v>2.3978145632980226E-4</v>
      </c>
      <c r="J88" s="1193" t="s">
        <v>736</v>
      </c>
      <c r="K88" s="351"/>
      <c r="BA88" s="66" t="s">
        <v>84</v>
      </c>
      <c r="BB88" s="66"/>
      <c r="BC88" s="66"/>
      <c r="BD88" s="66"/>
      <c r="BE88" s="66"/>
      <c r="BF88" s="66"/>
      <c r="BG88" s="66"/>
      <c r="BH88" s="66"/>
      <c r="BI88" s="66"/>
      <c r="BJ88" s="66"/>
      <c r="BK88" s="66"/>
      <c r="BL88" s="66"/>
      <c r="BM88" s="192" t="s">
        <v>538</v>
      </c>
      <c r="BN88" s="66"/>
      <c r="BO88" s="66"/>
      <c r="BP88" s="66"/>
      <c r="BQ88" s="66"/>
      <c r="BR88" s="66"/>
      <c r="BS88" s="66"/>
      <c r="BT88" s="66"/>
      <c r="BU88" s="66"/>
      <c r="BV88" s="66"/>
      <c r="BW88" s="66"/>
      <c r="BX88" s="66"/>
      <c r="BY88" s="66"/>
      <c r="BZ88" s="66"/>
      <c r="CA88" s="66"/>
      <c r="CB88" s="66"/>
      <c r="CC88" s="66"/>
      <c r="CD88" s="66"/>
      <c r="CE88" s="66"/>
      <c r="CF88" s="66"/>
      <c r="CG88" s="66"/>
      <c r="CH88" s="66"/>
    </row>
    <row r="89" spans="1:86" ht="14.25" customHeight="1">
      <c r="A89" s="1172" t="s">
        <v>39</v>
      </c>
      <c r="B89" s="388" t="s">
        <v>102</v>
      </c>
      <c r="C89" s="1141" t="s">
        <v>22</v>
      </c>
      <c r="D89" s="937" t="s">
        <v>6</v>
      </c>
      <c r="E89" s="696" t="s">
        <v>896</v>
      </c>
      <c r="F89" s="1155">
        <v>1</v>
      </c>
      <c r="G89" s="1205">
        <v>17023.149999999998</v>
      </c>
      <c r="H89" s="1206">
        <v>30</v>
      </c>
      <c r="I89" s="1207">
        <v>0.31768642910698414</v>
      </c>
      <c r="J89" s="1200" t="s">
        <v>66</v>
      </c>
      <c r="K89" s="351"/>
      <c r="BA89" s="66" t="s">
        <v>754</v>
      </c>
      <c r="BB89" s="66"/>
      <c r="BC89" s="66"/>
      <c r="BD89" s="66"/>
      <c r="BE89" s="66"/>
      <c r="BF89" s="66"/>
      <c r="BG89" s="66"/>
      <c r="BH89" s="66"/>
      <c r="BI89" s="66"/>
      <c r="BJ89" s="66"/>
      <c r="BK89" s="66"/>
      <c r="BL89" s="66"/>
      <c r="BM89" s="192" t="s">
        <v>539</v>
      </c>
      <c r="BN89" s="66"/>
      <c r="BO89" s="66"/>
      <c r="BP89" s="66"/>
      <c r="BQ89" s="66"/>
      <c r="BR89" s="66"/>
      <c r="BS89" s="66"/>
      <c r="BT89" s="66"/>
      <c r="BU89" s="66"/>
      <c r="BV89" s="66"/>
      <c r="BW89" s="66"/>
      <c r="BX89" s="66"/>
      <c r="BY89" s="66"/>
      <c r="BZ89" s="66"/>
      <c r="CA89" s="66"/>
      <c r="CB89" s="66"/>
      <c r="CC89" s="66"/>
      <c r="CD89" s="66"/>
      <c r="CE89" s="66"/>
      <c r="CF89" s="66"/>
      <c r="CG89" s="66"/>
      <c r="CH89" s="66"/>
    </row>
    <row r="90" spans="1:86" ht="14.25" customHeight="1">
      <c r="A90" s="1172" t="s">
        <v>39</v>
      </c>
      <c r="B90" s="388" t="s">
        <v>102</v>
      </c>
      <c r="C90" s="1141" t="s">
        <v>22</v>
      </c>
      <c r="D90" s="937" t="s">
        <v>6</v>
      </c>
      <c r="E90" s="696" t="s">
        <v>897</v>
      </c>
      <c r="F90" s="1155">
        <v>1</v>
      </c>
      <c r="G90" s="1205">
        <v>6638.4266666666663</v>
      </c>
      <c r="H90" s="1206">
        <v>64</v>
      </c>
      <c r="I90" s="1207">
        <v>0.69097255231228805</v>
      </c>
      <c r="J90" s="1200" t="s">
        <v>66</v>
      </c>
      <c r="K90" s="351"/>
      <c r="BA90" s="66" t="s">
        <v>755</v>
      </c>
      <c r="BB90" s="66"/>
      <c r="BC90" s="66"/>
      <c r="BD90" s="66"/>
      <c r="BE90" s="66"/>
      <c r="BF90" s="66"/>
      <c r="BG90" s="66"/>
      <c r="BH90" s="66"/>
      <c r="BI90" s="66"/>
      <c r="BJ90" s="66"/>
      <c r="BK90" s="66"/>
      <c r="BL90" s="66"/>
      <c r="BM90" s="192" t="s">
        <v>540</v>
      </c>
      <c r="BN90" s="66"/>
      <c r="BO90" s="66"/>
      <c r="BP90" s="66"/>
      <c r="BQ90" s="66"/>
      <c r="BR90" s="66"/>
      <c r="BS90" s="66"/>
      <c r="BT90" s="66"/>
      <c r="BU90" s="66"/>
      <c r="BV90" s="66"/>
      <c r="BW90" s="66"/>
      <c r="BX90" s="66"/>
      <c r="BY90" s="66"/>
      <c r="BZ90" s="66"/>
      <c r="CA90" s="66"/>
      <c r="CB90" s="66"/>
      <c r="CC90" s="66"/>
      <c r="CD90" s="66"/>
      <c r="CE90" s="66"/>
      <c r="CF90" s="66"/>
      <c r="CG90" s="66"/>
      <c r="CH90" s="66"/>
    </row>
    <row r="91" spans="1:86" ht="14.25" customHeight="1">
      <c r="A91" s="1149" t="s">
        <v>39</v>
      </c>
      <c r="B91" s="384" t="s">
        <v>898</v>
      </c>
      <c r="C91" s="534" t="s">
        <v>22</v>
      </c>
      <c r="D91" s="697" t="s">
        <v>6</v>
      </c>
      <c r="E91" s="1115" t="s">
        <v>840</v>
      </c>
      <c r="F91" s="1138">
        <v>2</v>
      </c>
      <c r="G91" s="1208">
        <v>0.84</v>
      </c>
      <c r="H91" s="1196" t="s">
        <v>733</v>
      </c>
      <c r="I91" s="1202">
        <v>1.5718562874251496E-2</v>
      </c>
      <c r="J91" s="1193" t="s">
        <v>736</v>
      </c>
      <c r="K91" s="351"/>
      <c r="BA91" s="66" t="s">
        <v>756</v>
      </c>
      <c r="BB91" s="66"/>
      <c r="BC91" s="66"/>
      <c r="BD91" s="66"/>
      <c r="BE91" s="66"/>
      <c r="BF91" s="66"/>
      <c r="BG91" s="66"/>
      <c r="BH91" s="66"/>
      <c r="BI91" s="66"/>
      <c r="BJ91" s="66"/>
      <c r="BK91" s="66"/>
      <c r="BL91" s="66"/>
      <c r="BM91" s="66" t="s">
        <v>541</v>
      </c>
      <c r="BN91" s="66"/>
      <c r="BO91" s="66"/>
      <c r="BP91" s="66"/>
      <c r="BQ91" s="66"/>
      <c r="BR91" s="66"/>
      <c r="BS91" s="66"/>
      <c r="BT91" s="66"/>
      <c r="BU91" s="66"/>
      <c r="BV91" s="66"/>
      <c r="BW91" s="66"/>
      <c r="BX91" s="66"/>
      <c r="BY91" s="66"/>
      <c r="BZ91" s="66"/>
      <c r="CA91" s="66"/>
      <c r="CB91" s="66"/>
      <c r="CC91" s="66"/>
      <c r="CD91" s="66"/>
      <c r="CE91" s="66"/>
      <c r="CF91" s="66"/>
      <c r="CG91" s="66"/>
      <c r="CH91" s="66"/>
    </row>
    <row r="92" spans="1:86" ht="14.25" customHeight="1">
      <c r="A92" s="1154" t="s">
        <v>39</v>
      </c>
      <c r="B92" s="388" t="s">
        <v>821</v>
      </c>
      <c r="C92" s="954" t="s">
        <v>22</v>
      </c>
      <c r="D92" s="937" t="s">
        <v>6</v>
      </c>
      <c r="E92" s="696" t="s">
        <v>822</v>
      </c>
      <c r="F92" s="1155">
        <v>1</v>
      </c>
      <c r="G92" s="1209">
        <v>15067.546666666667</v>
      </c>
      <c r="H92" s="1210">
        <v>24.33</v>
      </c>
      <c r="I92" s="1211">
        <v>0.11129990006394397</v>
      </c>
      <c r="J92" s="1200" t="s">
        <v>66</v>
      </c>
      <c r="K92" s="1212" t="s">
        <v>1010</v>
      </c>
      <c r="BA92" s="66" t="s">
        <v>757</v>
      </c>
      <c r="BB92" s="66"/>
      <c r="BC92" s="66"/>
      <c r="BD92" s="66"/>
      <c r="BE92" s="66"/>
      <c r="BF92" s="66"/>
      <c r="BG92" s="66"/>
      <c r="BH92" s="66"/>
      <c r="BI92" s="66"/>
      <c r="BJ92" s="66"/>
      <c r="BK92" s="66"/>
      <c r="BL92" s="66"/>
      <c r="BM92" s="192" t="s">
        <v>542</v>
      </c>
      <c r="BN92" s="66"/>
      <c r="BO92" s="66"/>
      <c r="BP92" s="66"/>
      <c r="BQ92" s="66"/>
      <c r="BR92" s="66"/>
      <c r="BS92" s="66"/>
      <c r="BT92" s="66"/>
      <c r="BU92" s="66"/>
      <c r="BV92" s="66"/>
      <c r="BW92" s="66"/>
      <c r="BX92" s="66"/>
      <c r="BY92" s="66"/>
      <c r="BZ92" s="66"/>
      <c r="CA92" s="66"/>
      <c r="CB92" s="66"/>
      <c r="CC92" s="66"/>
      <c r="CD92" s="66"/>
      <c r="CE92" s="66"/>
      <c r="CF92" s="66"/>
      <c r="CG92" s="66"/>
      <c r="CH92" s="66"/>
    </row>
    <row r="93" spans="1:86" ht="14.25" customHeight="1">
      <c r="A93" s="1149" t="s">
        <v>39</v>
      </c>
      <c r="B93" s="384" t="s">
        <v>899</v>
      </c>
      <c r="C93" s="534" t="s">
        <v>22</v>
      </c>
      <c r="D93" s="697" t="s">
        <v>6</v>
      </c>
      <c r="E93" s="1115" t="s">
        <v>840</v>
      </c>
      <c r="F93" s="1138">
        <v>2</v>
      </c>
      <c r="G93" s="1208">
        <v>12.299999999999999</v>
      </c>
      <c r="H93" s="1196" t="s">
        <v>733</v>
      </c>
      <c r="I93" s="1198">
        <v>7.6320089350348508E-3</v>
      </c>
      <c r="J93" s="1193" t="s">
        <v>736</v>
      </c>
      <c r="K93" s="351"/>
      <c r="BA93" s="66" t="s">
        <v>758</v>
      </c>
      <c r="BB93" s="66"/>
      <c r="BC93" s="66"/>
      <c r="BD93" s="66"/>
      <c r="BE93" s="66"/>
      <c r="BF93" s="66"/>
      <c r="BG93" s="66"/>
      <c r="BH93" s="66"/>
      <c r="BI93" s="66"/>
      <c r="BJ93" s="66"/>
      <c r="BK93" s="66"/>
      <c r="BL93" s="66"/>
      <c r="BM93" s="192" t="s">
        <v>543</v>
      </c>
      <c r="BN93" s="66"/>
      <c r="BO93" s="66"/>
      <c r="BP93" s="66"/>
      <c r="BQ93" s="66"/>
      <c r="BR93" s="66"/>
      <c r="BS93" s="66"/>
      <c r="BT93" s="66"/>
      <c r="BU93" s="66"/>
      <c r="BV93" s="66"/>
      <c r="BW93" s="66"/>
      <c r="BX93" s="66"/>
      <c r="BY93" s="66"/>
      <c r="BZ93" s="66"/>
      <c r="CA93" s="66"/>
      <c r="CB93" s="66"/>
      <c r="CC93" s="66"/>
      <c r="CD93" s="66"/>
      <c r="CE93" s="66"/>
      <c r="CF93" s="66"/>
      <c r="CG93" s="66"/>
      <c r="CH93" s="66"/>
    </row>
    <row r="94" spans="1:86" ht="14.25" customHeight="1">
      <c r="A94" s="1149" t="s">
        <v>39</v>
      </c>
      <c r="B94" s="384" t="s">
        <v>900</v>
      </c>
      <c r="C94" s="534" t="s">
        <v>22</v>
      </c>
      <c r="D94" s="697" t="s">
        <v>6</v>
      </c>
      <c r="E94" s="1115" t="s">
        <v>840</v>
      </c>
      <c r="F94" s="1138">
        <v>1</v>
      </c>
      <c r="G94" s="1194">
        <v>199.09666666666666</v>
      </c>
      <c r="H94" s="1204">
        <v>3.3</v>
      </c>
      <c r="I94" s="1203">
        <v>0.10079088334318814</v>
      </c>
      <c r="J94" s="1193" t="s">
        <v>736</v>
      </c>
      <c r="K94" s="351"/>
      <c r="BA94" s="66" t="s">
        <v>759</v>
      </c>
      <c r="BB94" s="66"/>
      <c r="BC94" s="66"/>
      <c r="BD94" s="66"/>
      <c r="BE94" s="66"/>
      <c r="BF94" s="66"/>
      <c r="BG94" s="66"/>
      <c r="BH94" s="66"/>
      <c r="BI94" s="66"/>
      <c r="BJ94" s="66"/>
      <c r="BK94" s="66"/>
      <c r="BL94" s="66"/>
      <c r="BM94" s="192" t="s">
        <v>544</v>
      </c>
      <c r="BN94" s="66"/>
      <c r="BO94" s="66"/>
      <c r="BP94" s="66"/>
      <c r="BQ94" s="66"/>
      <c r="BR94" s="66"/>
      <c r="BS94" s="66"/>
      <c r="BT94" s="66"/>
      <c r="BU94" s="66"/>
      <c r="BV94" s="66"/>
      <c r="BW94" s="66"/>
      <c r="BX94" s="66"/>
      <c r="BY94" s="66"/>
      <c r="BZ94" s="66"/>
      <c r="CA94" s="66"/>
      <c r="CB94" s="66"/>
      <c r="CC94" s="66"/>
      <c r="CD94" s="66"/>
      <c r="CE94" s="66"/>
      <c r="CF94" s="66"/>
      <c r="CG94" s="66"/>
      <c r="CH94" s="66"/>
    </row>
    <row r="95" spans="1:86" ht="14.25" customHeight="1">
      <c r="A95" s="1149" t="s">
        <v>39</v>
      </c>
      <c r="B95" s="384" t="s">
        <v>900</v>
      </c>
      <c r="C95" s="534" t="s">
        <v>22</v>
      </c>
      <c r="D95" s="697" t="s">
        <v>6</v>
      </c>
      <c r="E95" s="1115" t="s">
        <v>5</v>
      </c>
      <c r="F95" s="1138">
        <v>1</v>
      </c>
      <c r="G95" s="1194">
        <v>20.150000000000002</v>
      </c>
      <c r="H95" s="1191" t="s">
        <v>733</v>
      </c>
      <c r="I95" s="1203">
        <v>0.71117647058823541</v>
      </c>
      <c r="J95" s="1193" t="s">
        <v>736</v>
      </c>
      <c r="K95" s="351"/>
      <c r="BA95" s="66" t="s">
        <v>760</v>
      </c>
      <c r="BB95" s="66"/>
      <c r="BC95" s="66"/>
      <c r="BD95" s="66"/>
      <c r="BE95" s="66"/>
      <c r="BF95" s="66"/>
      <c r="BG95" s="66"/>
      <c r="BH95" s="66"/>
      <c r="BI95" s="66"/>
      <c r="BJ95" s="66"/>
      <c r="BK95" s="66"/>
      <c r="BL95" s="66"/>
      <c r="BM95" s="192" t="s">
        <v>545</v>
      </c>
      <c r="BN95" s="66"/>
      <c r="BO95" s="66"/>
      <c r="BP95" s="66"/>
      <c r="BQ95" s="66"/>
      <c r="BR95" s="66"/>
      <c r="BS95" s="66"/>
      <c r="BT95" s="66"/>
      <c r="BU95" s="66"/>
      <c r="BV95" s="66"/>
      <c r="BW95" s="66"/>
      <c r="BX95" s="66"/>
      <c r="BY95" s="66"/>
      <c r="BZ95" s="66"/>
      <c r="CA95" s="66"/>
      <c r="CB95" s="66"/>
      <c r="CC95" s="66"/>
      <c r="CD95" s="66"/>
      <c r="CE95" s="66"/>
      <c r="CF95" s="66"/>
      <c r="CG95" s="66"/>
      <c r="CH95" s="66"/>
    </row>
    <row r="96" spans="1:86" ht="14.25" customHeight="1">
      <c r="A96" s="1172" t="s">
        <v>39</v>
      </c>
      <c r="B96" s="388" t="s">
        <v>901</v>
      </c>
      <c r="C96" s="1141" t="s">
        <v>22</v>
      </c>
      <c r="D96" s="937" t="s">
        <v>6</v>
      </c>
      <c r="E96" s="696" t="s">
        <v>840</v>
      </c>
      <c r="F96" s="1155">
        <v>2</v>
      </c>
      <c r="G96" s="1205">
        <v>1598.2933333333333</v>
      </c>
      <c r="H96" s="1206">
        <v>27.6</v>
      </c>
      <c r="I96" s="1207">
        <v>0.1585986868229308</v>
      </c>
      <c r="J96" s="1200" t="s">
        <v>66</v>
      </c>
      <c r="K96" s="351"/>
      <c r="BA96" s="66" t="s">
        <v>761</v>
      </c>
      <c r="BB96" s="66"/>
      <c r="BC96" s="66"/>
      <c r="BD96" s="66"/>
      <c r="BE96" s="66"/>
      <c r="BF96" s="66"/>
      <c r="BG96" s="66"/>
      <c r="BH96" s="66"/>
      <c r="BI96" s="66"/>
      <c r="BJ96" s="66"/>
      <c r="BK96" s="66"/>
      <c r="BL96" s="66"/>
      <c r="BM96" s="192" t="s">
        <v>546</v>
      </c>
      <c r="BN96" s="66"/>
      <c r="BO96" s="66"/>
      <c r="BP96" s="66"/>
      <c r="BQ96" s="66"/>
      <c r="BR96" s="66"/>
      <c r="BS96" s="66"/>
      <c r="BT96" s="66"/>
      <c r="BU96" s="66"/>
      <c r="BV96" s="66"/>
      <c r="BW96" s="66"/>
      <c r="BX96" s="66"/>
      <c r="BY96" s="66"/>
      <c r="BZ96" s="66"/>
      <c r="CA96" s="66"/>
      <c r="CB96" s="66"/>
      <c r="CC96" s="66"/>
      <c r="CD96" s="66"/>
      <c r="CE96" s="66"/>
      <c r="CF96" s="66"/>
      <c r="CG96" s="66"/>
      <c r="CH96" s="66"/>
    </row>
    <row r="97" spans="1:86" ht="14.25" customHeight="1">
      <c r="A97" s="1154" t="s">
        <v>39</v>
      </c>
      <c r="B97" s="388" t="s">
        <v>902</v>
      </c>
      <c r="C97" s="954" t="s">
        <v>22</v>
      </c>
      <c r="D97" s="937" t="s">
        <v>6</v>
      </c>
      <c r="E97" s="696" t="s">
        <v>840</v>
      </c>
      <c r="F97" s="1155">
        <v>2</v>
      </c>
      <c r="G97" s="1209">
        <v>466.73333333333335</v>
      </c>
      <c r="H97" s="1213" t="s">
        <v>733</v>
      </c>
      <c r="I97" s="1211">
        <v>0.23513014273719565</v>
      </c>
      <c r="J97" s="1200" t="s">
        <v>66</v>
      </c>
      <c r="K97" s="351"/>
      <c r="BA97" s="66" t="s">
        <v>762</v>
      </c>
      <c r="BB97" s="66"/>
      <c r="BC97" s="66"/>
      <c r="BD97" s="66"/>
      <c r="BE97" s="66"/>
      <c r="BF97" s="66"/>
      <c r="BG97" s="66"/>
      <c r="BH97" s="66"/>
      <c r="BI97" s="66"/>
      <c r="BJ97" s="66"/>
      <c r="BK97" s="66"/>
      <c r="BL97" s="66"/>
      <c r="BM97" s="192" t="s">
        <v>2920</v>
      </c>
      <c r="BN97" s="66"/>
      <c r="BO97" s="66"/>
      <c r="BP97" s="66"/>
      <c r="BQ97" s="66"/>
      <c r="BR97" s="66"/>
      <c r="BS97" s="66"/>
      <c r="BT97" s="66"/>
      <c r="BU97" s="66"/>
      <c r="BV97" s="66"/>
      <c r="BW97" s="66"/>
      <c r="BX97" s="66"/>
      <c r="BY97" s="66"/>
      <c r="BZ97" s="66"/>
      <c r="CA97" s="66"/>
      <c r="CB97" s="66"/>
      <c r="CC97" s="66"/>
      <c r="CD97" s="66"/>
      <c r="CE97" s="66"/>
      <c r="CF97" s="66"/>
      <c r="CG97" s="66"/>
      <c r="CH97" s="66"/>
    </row>
    <row r="98" spans="1:86" ht="14.25" customHeight="1">
      <c r="A98" s="1149" t="s">
        <v>39</v>
      </c>
      <c r="B98" s="384" t="s">
        <v>544</v>
      </c>
      <c r="C98" s="534" t="s">
        <v>22</v>
      </c>
      <c r="D98" s="697" t="s">
        <v>6</v>
      </c>
      <c r="E98" s="1115" t="s">
        <v>903</v>
      </c>
      <c r="F98" s="1138">
        <v>1</v>
      </c>
      <c r="G98" s="1208">
        <v>10.406666666666666</v>
      </c>
      <c r="H98" s="1196" t="s">
        <v>733</v>
      </c>
      <c r="I98" s="1198">
        <v>0.45716796016986383</v>
      </c>
      <c r="J98" s="1193" t="s">
        <v>736</v>
      </c>
      <c r="K98" s="351"/>
      <c r="BA98" s="66" t="s">
        <v>763</v>
      </c>
      <c r="BB98" s="66"/>
      <c r="BC98" s="66"/>
      <c r="BD98" s="66"/>
      <c r="BE98" s="66"/>
      <c r="BF98" s="66"/>
      <c r="BG98" s="66"/>
      <c r="BH98" s="66"/>
      <c r="BI98" s="66"/>
      <c r="BJ98" s="66"/>
      <c r="BK98" s="66"/>
      <c r="BL98" s="66"/>
      <c r="BM98" s="192" t="s">
        <v>547</v>
      </c>
      <c r="BN98" s="66"/>
      <c r="BO98" s="66"/>
      <c r="BP98" s="66"/>
      <c r="BQ98" s="66"/>
      <c r="BR98" s="66"/>
      <c r="BS98" s="66"/>
      <c r="BT98" s="66"/>
      <c r="BU98" s="66"/>
      <c r="BV98" s="66"/>
      <c r="BW98" s="66"/>
      <c r="BX98" s="66"/>
      <c r="BY98" s="66"/>
      <c r="BZ98" s="66"/>
      <c r="CA98" s="66"/>
      <c r="CB98" s="66"/>
      <c r="CC98" s="66"/>
      <c r="CD98" s="66"/>
      <c r="CE98" s="66"/>
      <c r="CF98" s="66"/>
      <c r="CG98" s="66"/>
      <c r="CH98" s="66"/>
    </row>
    <row r="99" spans="1:86" ht="14.25" customHeight="1">
      <c r="A99" s="1149" t="s">
        <v>39</v>
      </c>
      <c r="B99" s="384" t="s">
        <v>545</v>
      </c>
      <c r="C99" s="534" t="s">
        <v>22</v>
      </c>
      <c r="D99" s="697" t="s">
        <v>6</v>
      </c>
      <c r="E99" s="1115" t="s">
        <v>903</v>
      </c>
      <c r="F99" s="1138">
        <v>1</v>
      </c>
      <c r="G99" s="1208">
        <v>6.3500000000000005</v>
      </c>
      <c r="H99" s="1196" t="s">
        <v>733</v>
      </c>
      <c r="I99" s="1198">
        <v>3.0804407374947045E-2</v>
      </c>
      <c r="J99" s="1193" t="s">
        <v>736</v>
      </c>
      <c r="K99" s="351"/>
      <c r="BA99" s="66" t="s">
        <v>764</v>
      </c>
      <c r="BB99" s="66"/>
      <c r="BC99" s="66"/>
      <c r="BD99" s="66"/>
      <c r="BE99" s="66"/>
      <c r="BF99" s="66"/>
      <c r="BG99" s="66"/>
      <c r="BH99" s="66"/>
      <c r="BI99" s="66"/>
      <c r="BJ99" s="66"/>
      <c r="BK99" s="66"/>
      <c r="BL99" s="66"/>
      <c r="BM99" s="192" t="s">
        <v>98</v>
      </c>
      <c r="BN99" s="66"/>
      <c r="BO99" s="66"/>
      <c r="BP99" s="66"/>
      <c r="BQ99" s="66"/>
      <c r="BR99" s="66"/>
      <c r="BS99" s="66"/>
      <c r="BT99" s="66"/>
      <c r="BU99" s="66"/>
      <c r="BV99" s="66"/>
      <c r="BW99" s="66"/>
      <c r="BX99" s="66"/>
      <c r="BY99" s="66"/>
      <c r="BZ99" s="66"/>
      <c r="CA99" s="66"/>
      <c r="CB99" s="66"/>
      <c r="CC99" s="66"/>
      <c r="CD99" s="66"/>
      <c r="CE99" s="66"/>
      <c r="CF99" s="66"/>
      <c r="CG99" s="66"/>
      <c r="CH99" s="66"/>
    </row>
    <row r="100" spans="1:86" ht="14.25" customHeight="1">
      <c r="A100" s="1149" t="s">
        <v>39</v>
      </c>
      <c r="B100" s="384" t="s">
        <v>546</v>
      </c>
      <c r="C100" s="534" t="s">
        <v>22</v>
      </c>
      <c r="D100" s="697" t="s">
        <v>6</v>
      </c>
      <c r="E100" s="1115" t="s">
        <v>903</v>
      </c>
      <c r="F100" s="1138">
        <v>1</v>
      </c>
      <c r="G100" s="1208">
        <v>0</v>
      </c>
      <c r="H100" s="1196" t="s">
        <v>733</v>
      </c>
      <c r="I100" s="1198" t="s">
        <v>860</v>
      </c>
      <c r="J100" s="1193" t="s">
        <v>736</v>
      </c>
      <c r="K100" s="351"/>
      <c r="BA100" s="66" t="s">
        <v>765</v>
      </c>
      <c r="BB100" s="66"/>
      <c r="BC100" s="66"/>
      <c r="BD100" s="66"/>
      <c r="BE100" s="66"/>
      <c r="BF100" s="66"/>
      <c r="BG100" s="66"/>
      <c r="BH100" s="66"/>
      <c r="BI100" s="66"/>
      <c r="BJ100" s="66"/>
      <c r="BK100" s="66"/>
      <c r="BL100" s="66"/>
      <c r="BM100" s="192" t="s">
        <v>548</v>
      </c>
      <c r="BN100" s="66"/>
      <c r="BO100" s="66"/>
      <c r="BP100" s="66"/>
      <c r="BQ100" s="66"/>
      <c r="BR100" s="66"/>
      <c r="BS100" s="66"/>
      <c r="BT100" s="66"/>
      <c r="BU100" s="66"/>
      <c r="BV100" s="66"/>
      <c r="BW100" s="66"/>
      <c r="BX100" s="66"/>
      <c r="BY100" s="66"/>
      <c r="BZ100" s="66"/>
      <c r="CA100" s="66"/>
      <c r="CB100" s="66"/>
      <c r="CC100" s="66"/>
      <c r="CD100" s="66"/>
      <c r="CE100" s="66"/>
      <c r="CF100" s="66"/>
      <c r="CG100" s="66"/>
      <c r="CH100" s="66"/>
    </row>
    <row r="101" spans="1:86" ht="14.25" customHeight="1">
      <c r="A101" s="1149" t="s">
        <v>39</v>
      </c>
      <c r="B101" s="384" t="s">
        <v>547</v>
      </c>
      <c r="C101" s="534" t="s">
        <v>22</v>
      </c>
      <c r="D101" s="697" t="s">
        <v>6</v>
      </c>
      <c r="E101" s="1115" t="s">
        <v>840</v>
      </c>
      <c r="F101" s="1138">
        <v>1</v>
      </c>
      <c r="G101" s="1208">
        <v>0.3</v>
      </c>
      <c r="H101" s="1196"/>
      <c r="I101" s="1198">
        <v>4.3625787687833255E-2</v>
      </c>
      <c r="J101" s="1193" t="s">
        <v>736</v>
      </c>
      <c r="K101" s="1212" t="s">
        <v>1867</v>
      </c>
      <c r="BA101" s="66" t="s">
        <v>766</v>
      </c>
      <c r="BB101" s="66"/>
      <c r="BC101" s="66"/>
      <c r="BD101" s="66"/>
      <c r="BE101" s="66"/>
      <c r="BF101" s="66"/>
      <c r="BG101" s="66"/>
      <c r="BH101" s="66"/>
      <c r="BI101" s="66"/>
      <c r="BJ101" s="66"/>
      <c r="BK101" s="66"/>
      <c r="BL101" s="66"/>
      <c r="BM101" s="192" t="s">
        <v>549</v>
      </c>
      <c r="BN101" s="66"/>
      <c r="BO101" s="66"/>
      <c r="BP101" s="66"/>
      <c r="BQ101" s="66"/>
      <c r="BR101" s="66"/>
      <c r="BS101" s="66"/>
      <c r="BT101" s="66"/>
      <c r="BU101" s="66"/>
      <c r="BV101" s="66"/>
      <c r="BW101" s="66"/>
      <c r="BX101" s="66"/>
      <c r="BY101" s="66"/>
      <c r="BZ101" s="66"/>
      <c r="CA101" s="66"/>
      <c r="CB101" s="66"/>
      <c r="CC101" s="66"/>
      <c r="CD101" s="66"/>
      <c r="CE101" s="66"/>
      <c r="CF101" s="66"/>
      <c r="CG101" s="66"/>
      <c r="CH101" s="66"/>
    </row>
    <row r="102" spans="1:86" ht="14.25" customHeight="1">
      <c r="A102" s="1149" t="s">
        <v>39</v>
      </c>
      <c r="B102" s="384" t="s">
        <v>98</v>
      </c>
      <c r="C102" s="534" t="s">
        <v>22</v>
      </c>
      <c r="D102" s="697" t="s">
        <v>6</v>
      </c>
      <c r="E102" s="1115" t="s">
        <v>904</v>
      </c>
      <c r="F102" s="1138">
        <v>1</v>
      </c>
      <c r="G102" s="1195">
        <v>7.6666666666666661E-2</v>
      </c>
      <c r="H102" s="1196">
        <v>0.2</v>
      </c>
      <c r="I102" s="1198">
        <v>5.8349155256447074E-6</v>
      </c>
      <c r="J102" s="1193" t="s">
        <v>736</v>
      </c>
      <c r="K102" s="351"/>
      <c r="BA102" s="66" t="s">
        <v>767</v>
      </c>
      <c r="BB102" s="66"/>
      <c r="BC102" s="66"/>
      <c r="BD102" s="66"/>
      <c r="BE102" s="66"/>
      <c r="BF102" s="66"/>
      <c r="BG102" s="66"/>
      <c r="BH102" s="66"/>
      <c r="BI102" s="66"/>
      <c r="BJ102" s="66"/>
      <c r="BK102" s="66"/>
      <c r="BL102" s="66"/>
      <c r="BM102" s="192" t="s">
        <v>550</v>
      </c>
      <c r="BN102" s="66"/>
      <c r="BO102" s="66"/>
      <c r="BP102" s="66"/>
      <c r="BQ102" s="66"/>
      <c r="BR102" s="66"/>
      <c r="BS102" s="66"/>
      <c r="BT102" s="66"/>
      <c r="BU102" s="66"/>
      <c r="BV102" s="66"/>
      <c r="BW102" s="66"/>
      <c r="BX102" s="66"/>
      <c r="BY102" s="66"/>
      <c r="BZ102" s="66"/>
      <c r="CA102" s="66"/>
      <c r="CB102" s="66"/>
      <c r="CC102" s="66"/>
      <c r="CD102" s="66"/>
      <c r="CE102" s="66"/>
      <c r="CF102" s="66"/>
      <c r="CG102" s="66"/>
      <c r="CH102" s="66"/>
    </row>
    <row r="103" spans="1:86" ht="14.25" customHeight="1">
      <c r="A103" s="1149" t="s">
        <v>39</v>
      </c>
      <c r="B103" s="384" t="s">
        <v>905</v>
      </c>
      <c r="C103" s="534" t="s">
        <v>22</v>
      </c>
      <c r="D103" s="697" t="s">
        <v>6</v>
      </c>
      <c r="E103" s="1115" t="s">
        <v>906</v>
      </c>
      <c r="F103" s="1138">
        <v>1</v>
      </c>
      <c r="G103" s="1195">
        <v>235.67</v>
      </c>
      <c r="H103" s="1196">
        <v>6</v>
      </c>
      <c r="I103" s="1198">
        <v>1.4102734675062229E-2</v>
      </c>
      <c r="J103" s="1193" t="s">
        <v>736</v>
      </c>
      <c r="K103" s="351"/>
      <c r="BA103" s="319" t="s">
        <v>768</v>
      </c>
      <c r="BB103" s="66"/>
      <c r="BC103" s="66"/>
      <c r="BD103" s="66"/>
      <c r="BE103" s="66"/>
      <c r="BF103" s="66"/>
      <c r="BG103" s="66"/>
      <c r="BH103" s="66"/>
      <c r="BI103" s="66"/>
      <c r="BJ103" s="66"/>
      <c r="BK103" s="66"/>
      <c r="BL103" s="66"/>
      <c r="BM103" s="192" t="s">
        <v>551</v>
      </c>
      <c r="BN103" s="66"/>
      <c r="BO103" s="66"/>
      <c r="BP103" s="66"/>
      <c r="BQ103" s="66"/>
      <c r="BR103" s="66"/>
      <c r="BS103" s="66"/>
      <c r="BT103" s="66"/>
      <c r="BU103" s="66"/>
      <c r="BV103" s="66"/>
      <c r="BW103" s="66"/>
      <c r="BX103" s="66"/>
      <c r="BY103" s="66"/>
      <c r="BZ103" s="66"/>
      <c r="CA103" s="66"/>
      <c r="CB103" s="66"/>
      <c r="CC103" s="66"/>
      <c r="CD103" s="66"/>
      <c r="CE103" s="66"/>
      <c r="CF103" s="66"/>
      <c r="CG103" s="66"/>
      <c r="CH103" s="66"/>
    </row>
    <row r="104" spans="1:86" ht="14.25" customHeight="1">
      <c r="A104" s="1172" t="s">
        <v>39</v>
      </c>
      <c r="B104" s="388" t="s">
        <v>905</v>
      </c>
      <c r="C104" s="954" t="s">
        <v>22</v>
      </c>
      <c r="D104" s="937" t="s">
        <v>6</v>
      </c>
      <c r="E104" s="696" t="s">
        <v>907</v>
      </c>
      <c r="F104" s="1155">
        <v>1</v>
      </c>
      <c r="G104" s="1214">
        <v>77.25</v>
      </c>
      <c r="H104" s="1206">
        <v>24.95</v>
      </c>
      <c r="I104" s="1207">
        <v>2.7660270529977944E-2</v>
      </c>
      <c r="J104" s="1200" t="s">
        <v>66</v>
      </c>
      <c r="K104" s="351"/>
      <c r="BA104" s="66" t="s">
        <v>792</v>
      </c>
      <c r="BB104" s="66"/>
      <c r="BC104" s="66"/>
      <c r="BD104" s="66"/>
      <c r="BE104" s="66"/>
      <c r="BF104" s="66"/>
      <c r="BG104" s="66"/>
      <c r="BH104" s="66"/>
      <c r="BI104" s="66"/>
      <c r="BJ104" s="66"/>
      <c r="BK104" s="66"/>
      <c r="BL104" s="66"/>
      <c r="BM104" s="192" t="s">
        <v>552</v>
      </c>
      <c r="BN104" s="66"/>
      <c r="BO104" s="66"/>
      <c r="BP104" s="66"/>
      <c r="BQ104" s="66"/>
      <c r="BR104" s="66"/>
      <c r="BS104" s="66"/>
      <c r="BT104" s="66"/>
      <c r="BU104" s="66"/>
      <c r="BV104" s="66"/>
      <c r="BW104" s="66"/>
      <c r="BX104" s="66"/>
      <c r="BY104" s="66"/>
      <c r="BZ104" s="66"/>
      <c r="CA104" s="66"/>
      <c r="CB104" s="66"/>
      <c r="CC104" s="66"/>
      <c r="CD104" s="66"/>
      <c r="CE104" s="66"/>
      <c r="CF104" s="66"/>
      <c r="CG104" s="66"/>
      <c r="CH104" s="66"/>
    </row>
    <row r="105" spans="1:86" ht="14.25" customHeight="1">
      <c r="A105" s="1149" t="s">
        <v>39</v>
      </c>
      <c r="B105" s="384" t="s">
        <v>548</v>
      </c>
      <c r="C105" s="534" t="s">
        <v>22</v>
      </c>
      <c r="D105" s="697" t="s">
        <v>6</v>
      </c>
      <c r="E105" s="1115" t="s">
        <v>840</v>
      </c>
      <c r="F105" s="1138">
        <v>2</v>
      </c>
      <c r="G105" s="1208">
        <v>6</v>
      </c>
      <c r="H105" s="1196" t="s">
        <v>733</v>
      </c>
      <c r="I105" s="1201">
        <v>0.06</v>
      </c>
      <c r="J105" s="1193" t="s">
        <v>736</v>
      </c>
      <c r="K105" s="351"/>
      <c r="BA105" s="66" t="s">
        <v>793</v>
      </c>
      <c r="BB105" s="66"/>
      <c r="BC105" s="66"/>
      <c r="BD105" s="66"/>
      <c r="BE105" s="66"/>
      <c r="BF105" s="66"/>
      <c r="BG105" s="66"/>
      <c r="BH105" s="66"/>
      <c r="BI105" s="66"/>
      <c r="BJ105" s="66"/>
      <c r="BK105" s="66"/>
      <c r="BL105" s="66"/>
      <c r="BM105" s="192" t="s">
        <v>553</v>
      </c>
      <c r="BN105" s="66"/>
      <c r="BO105" s="66"/>
      <c r="BP105" s="66"/>
      <c r="BQ105" s="66"/>
      <c r="BR105" s="66"/>
      <c r="BS105" s="66"/>
      <c r="BT105" s="66"/>
      <c r="BU105" s="66"/>
      <c r="BV105" s="66"/>
      <c r="BW105" s="66"/>
      <c r="BX105" s="66"/>
      <c r="BY105" s="66"/>
      <c r="BZ105" s="66"/>
      <c r="CA105" s="66"/>
      <c r="CB105" s="66"/>
      <c r="CC105" s="66"/>
      <c r="CD105" s="66"/>
      <c r="CE105" s="66"/>
      <c r="CF105" s="66"/>
      <c r="CG105" s="66"/>
      <c r="CH105" s="66"/>
    </row>
    <row r="106" spans="1:86" ht="14.25" customHeight="1">
      <c r="A106" s="1154" t="s">
        <v>39</v>
      </c>
      <c r="B106" s="388" t="s">
        <v>908</v>
      </c>
      <c r="C106" s="954" t="s">
        <v>22</v>
      </c>
      <c r="D106" s="937" t="s">
        <v>6</v>
      </c>
      <c r="E106" s="696" t="s">
        <v>881</v>
      </c>
      <c r="F106" s="1155">
        <v>2</v>
      </c>
      <c r="G106" s="1214">
        <v>1864</v>
      </c>
      <c r="H106" s="1215" t="s">
        <v>733</v>
      </c>
      <c r="I106" s="1207">
        <v>0.18</v>
      </c>
      <c r="J106" s="1200" t="s">
        <v>66</v>
      </c>
      <c r="K106" s="351" t="s">
        <v>1868</v>
      </c>
      <c r="BA106" s="66" t="s">
        <v>794</v>
      </c>
      <c r="BB106" s="66"/>
      <c r="BC106" s="66"/>
      <c r="BD106" s="66"/>
      <c r="BE106" s="66"/>
      <c r="BF106" s="66"/>
      <c r="BG106" s="66"/>
      <c r="BH106" s="66"/>
      <c r="BI106" s="66"/>
      <c r="BJ106" s="66"/>
      <c r="BK106" s="66"/>
      <c r="BL106" s="66"/>
      <c r="BM106" s="192" t="s">
        <v>2921</v>
      </c>
      <c r="BN106" s="66"/>
      <c r="BO106" s="66"/>
      <c r="BP106" s="66"/>
      <c r="BQ106" s="66"/>
      <c r="BR106" s="66"/>
      <c r="BS106" s="66"/>
      <c r="BT106" s="66"/>
      <c r="BU106" s="66"/>
      <c r="BV106" s="66"/>
      <c r="BW106" s="66"/>
      <c r="BX106" s="66"/>
      <c r="BY106" s="66"/>
      <c r="BZ106" s="66"/>
      <c r="CA106" s="66"/>
      <c r="CB106" s="66"/>
      <c r="CC106" s="66"/>
      <c r="CD106" s="66"/>
      <c r="CE106" s="66"/>
      <c r="CF106" s="66"/>
      <c r="CG106" s="66"/>
      <c r="CH106" s="66"/>
    </row>
    <row r="107" spans="1:86" ht="14.25" customHeight="1">
      <c r="A107" s="1166" t="s">
        <v>39</v>
      </c>
      <c r="B107" s="464" t="s">
        <v>551</v>
      </c>
      <c r="C107" s="1167" t="s">
        <v>22</v>
      </c>
      <c r="D107" s="1168" t="s">
        <v>6</v>
      </c>
      <c r="E107" s="1169" t="s">
        <v>909</v>
      </c>
      <c r="F107" s="1170">
        <v>1</v>
      </c>
      <c r="G107" s="1195">
        <v>147.35</v>
      </c>
      <c r="H107" s="1196" t="s">
        <v>733</v>
      </c>
      <c r="I107" s="1202">
        <v>0.17891350267753031</v>
      </c>
      <c r="J107" s="1193" t="s">
        <v>736</v>
      </c>
      <c r="K107" s="351"/>
      <c r="BA107" s="319" t="s">
        <v>769</v>
      </c>
      <c r="BB107" s="66"/>
      <c r="BC107" s="66"/>
      <c r="BD107" s="66"/>
      <c r="BE107" s="66"/>
      <c r="BF107" s="66"/>
      <c r="BG107" s="66"/>
      <c r="BH107" s="66"/>
      <c r="BI107" s="66"/>
      <c r="BJ107" s="66"/>
      <c r="BK107" s="66"/>
      <c r="BL107" s="66"/>
      <c r="BM107" s="192" t="s">
        <v>85</v>
      </c>
      <c r="BN107" s="66"/>
      <c r="BO107" s="66"/>
      <c r="BP107" s="66"/>
      <c r="BQ107" s="66"/>
      <c r="BR107" s="66"/>
      <c r="BS107" s="66"/>
      <c r="BT107" s="66"/>
      <c r="BU107" s="66"/>
      <c r="BV107" s="66"/>
      <c r="BW107" s="66"/>
      <c r="BX107" s="66"/>
      <c r="BY107" s="66"/>
      <c r="BZ107" s="66"/>
      <c r="CA107" s="66"/>
      <c r="CB107" s="66"/>
      <c r="CC107" s="66"/>
      <c r="CD107" s="66"/>
      <c r="CE107" s="66"/>
      <c r="CF107" s="66"/>
      <c r="CG107" s="66"/>
      <c r="CH107" s="66"/>
    </row>
    <row r="108" spans="1:86" ht="14.25" customHeight="1">
      <c r="A108" s="1149" t="s">
        <v>39</v>
      </c>
      <c r="B108" s="384" t="s">
        <v>910</v>
      </c>
      <c r="C108" s="534" t="s">
        <v>22</v>
      </c>
      <c r="D108" s="697" t="s">
        <v>6</v>
      </c>
      <c r="E108" s="1115" t="s">
        <v>840</v>
      </c>
      <c r="F108" s="1138">
        <v>2</v>
      </c>
      <c r="G108" s="1195">
        <v>11.333333333333334</v>
      </c>
      <c r="H108" s="1196" t="s">
        <v>733</v>
      </c>
      <c r="I108" s="1202">
        <v>1.4990118866351982E-3</v>
      </c>
      <c r="J108" s="1193" t="s">
        <v>736</v>
      </c>
      <c r="K108" s="351"/>
      <c r="BA108" s="66" t="s">
        <v>770</v>
      </c>
      <c r="BB108" s="66"/>
      <c r="BC108" s="66"/>
      <c r="BD108" s="66"/>
      <c r="BE108" s="66"/>
      <c r="BF108" s="66"/>
      <c r="BG108" s="66"/>
      <c r="BH108" s="66"/>
      <c r="BI108" s="66"/>
      <c r="BJ108" s="66"/>
      <c r="BK108" s="66"/>
      <c r="BL108" s="66"/>
      <c r="BM108" s="192" t="s">
        <v>554</v>
      </c>
      <c r="BN108" s="66"/>
      <c r="BO108" s="66"/>
      <c r="BP108" s="66"/>
      <c r="BQ108" s="66"/>
      <c r="BR108" s="66"/>
      <c r="BS108" s="66"/>
      <c r="BT108" s="66"/>
      <c r="BU108" s="66"/>
      <c r="BV108" s="66"/>
      <c r="BW108" s="66"/>
      <c r="BX108" s="66"/>
      <c r="BY108" s="66"/>
      <c r="BZ108" s="66"/>
      <c r="CA108" s="66"/>
      <c r="CB108" s="66"/>
      <c r="CC108" s="66"/>
      <c r="CD108" s="66"/>
      <c r="CE108" s="66"/>
      <c r="CF108" s="66"/>
      <c r="CG108" s="66"/>
      <c r="CH108" s="66"/>
    </row>
    <row r="109" spans="1:86" ht="14.25" customHeight="1">
      <c r="A109" s="1172" t="s">
        <v>39</v>
      </c>
      <c r="B109" s="388" t="s">
        <v>911</v>
      </c>
      <c r="C109" s="954" t="s">
        <v>22</v>
      </c>
      <c r="D109" s="937" t="s">
        <v>6</v>
      </c>
      <c r="E109" s="696" t="s">
        <v>879</v>
      </c>
      <c r="F109" s="1155">
        <v>2</v>
      </c>
      <c r="G109" s="1214">
        <v>716.32999999999993</v>
      </c>
      <c r="H109" s="1215" t="s">
        <v>733</v>
      </c>
      <c r="I109" s="1207">
        <v>0.48932652963638473</v>
      </c>
      <c r="J109" s="1200" t="s">
        <v>66</v>
      </c>
      <c r="K109" s="351"/>
      <c r="BA109" s="319" t="s">
        <v>771</v>
      </c>
      <c r="BB109" s="66"/>
      <c r="BC109" s="66"/>
      <c r="BD109" s="66"/>
      <c r="BE109" s="66"/>
      <c r="BF109" s="66"/>
      <c r="BG109" s="66"/>
      <c r="BH109" s="66"/>
      <c r="BI109" s="66"/>
      <c r="BJ109" s="66"/>
      <c r="BK109" s="66"/>
      <c r="BL109" s="66"/>
      <c r="BM109" s="192" t="s">
        <v>555</v>
      </c>
      <c r="BN109" s="66"/>
      <c r="BO109" s="66"/>
      <c r="BP109" s="66"/>
      <c r="BQ109" s="66"/>
      <c r="BR109" s="66"/>
      <c r="BS109" s="66"/>
      <c r="BT109" s="66"/>
      <c r="BU109" s="66"/>
      <c r="BV109" s="66"/>
      <c r="BW109" s="66"/>
      <c r="BX109" s="66"/>
      <c r="BY109" s="66"/>
      <c r="BZ109" s="66"/>
      <c r="CA109" s="66"/>
      <c r="CB109" s="66"/>
      <c r="CC109" s="66"/>
      <c r="CD109" s="66"/>
      <c r="CE109" s="66"/>
      <c r="CF109" s="66"/>
      <c r="CG109" s="66"/>
      <c r="CH109" s="66"/>
    </row>
    <row r="110" spans="1:86" ht="14.25" customHeight="1">
      <c r="A110" s="1172" t="s">
        <v>39</v>
      </c>
      <c r="B110" s="388" t="s">
        <v>912</v>
      </c>
      <c r="C110" s="954" t="s">
        <v>22</v>
      </c>
      <c r="D110" s="937" t="s">
        <v>6</v>
      </c>
      <c r="E110" s="696" t="s">
        <v>840</v>
      </c>
      <c r="F110" s="1155">
        <v>2</v>
      </c>
      <c r="G110" s="1748">
        <v>1369.8266666666666</v>
      </c>
      <c r="H110" s="1750" t="s">
        <v>733</v>
      </c>
      <c r="I110" s="1752">
        <v>0.60162391668372206</v>
      </c>
      <c r="J110" s="1200" t="s">
        <v>66</v>
      </c>
      <c r="K110" s="351"/>
      <c r="BA110" s="66" t="s">
        <v>772</v>
      </c>
      <c r="BB110" s="66"/>
      <c r="BC110" s="66"/>
      <c r="BD110" s="66"/>
      <c r="BE110" s="66"/>
      <c r="BF110" s="66"/>
      <c r="BG110" s="66"/>
      <c r="BH110" s="66"/>
      <c r="BI110" s="66"/>
      <c r="BJ110" s="66"/>
      <c r="BK110" s="66"/>
      <c r="BL110" s="66"/>
      <c r="BM110" s="192" t="s">
        <v>556</v>
      </c>
      <c r="BN110" s="66"/>
      <c r="BO110" s="66"/>
      <c r="BP110" s="66"/>
      <c r="BQ110" s="66"/>
      <c r="BR110" s="66"/>
      <c r="BS110" s="66"/>
      <c r="BT110" s="66"/>
      <c r="BU110" s="66"/>
      <c r="BV110" s="66"/>
      <c r="BW110" s="66"/>
      <c r="BX110" s="66"/>
      <c r="BY110" s="66"/>
      <c r="BZ110" s="66"/>
      <c r="CA110" s="66"/>
      <c r="CB110" s="66"/>
      <c r="CC110" s="66"/>
      <c r="CD110" s="66"/>
      <c r="CE110" s="66"/>
      <c r="CF110" s="66"/>
      <c r="CG110" s="66"/>
      <c r="CH110" s="66"/>
    </row>
    <row r="111" spans="1:86" ht="14.25" customHeight="1">
      <c r="A111" s="1149" t="s">
        <v>39</v>
      </c>
      <c r="B111" s="384" t="s">
        <v>913</v>
      </c>
      <c r="C111" s="534" t="s">
        <v>22</v>
      </c>
      <c r="D111" s="697" t="s">
        <v>6</v>
      </c>
      <c r="E111" s="1115" t="s">
        <v>840</v>
      </c>
      <c r="F111" s="1138">
        <v>2</v>
      </c>
      <c r="G111" s="1749"/>
      <c r="H111" s="1751"/>
      <c r="I111" s="1753"/>
      <c r="J111" s="1193" t="s">
        <v>736</v>
      </c>
      <c r="K111" s="351"/>
      <c r="BA111" s="66" t="s">
        <v>773</v>
      </c>
      <c r="BB111" s="66"/>
      <c r="BC111" s="66"/>
      <c r="BD111" s="66"/>
      <c r="BE111" s="66"/>
      <c r="BF111" s="66"/>
      <c r="BG111" s="66"/>
      <c r="BH111" s="66"/>
      <c r="BI111" s="66"/>
      <c r="BJ111" s="66"/>
      <c r="BK111" s="66"/>
      <c r="BL111" s="66"/>
      <c r="BM111" s="192" t="s">
        <v>557</v>
      </c>
      <c r="BN111" s="66"/>
      <c r="BO111" s="66"/>
      <c r="BP111" s="66"/>
      <c r="BQ111" s="66"/>
      <c r="BR111" s="66"/>
      <c r="BS111" s="66"/>
      <c r="BT111" s="66"/>
      <c r="BU111" s="66"/>
      <c r="BV111" s="66"/>
      <c r="BW111" s="66"/>
      <c r="BX111" s="66"/>
      <c r="BY111" s="66"/>
      <c r="BZ111" s="66"/>
      <c r="CA111" s="66"/>
      <c r="CB111" s="66"/>
      <c r="CC111" s="66"/>
      <c r="CD111" s="66"/>
      <c r="CE111" s="66"/>
      <c r="CF111" s="66"/>
      <c r="CG111" s="66"/>
      <c r="CH111" s="66"/>
    </row>
    <row r="112" spans="1:86" ht="14.25" customHeight="1">
      <c r="A112" s="1149" t="s">
        <v>39</v>
      </c>
      <c r="B112" s="384" t="s">
        <v>914</v>
      </c>
      <c r="C112" s="534" t="s">
        <v>22</v>
      </c>
      <c r="D112" s="697" t="s">
        <v>6</v>
      </c>
      <c r="E112" s="1115" t="s">
        <v>915</v>
      </c>
      <c r="F112" s="1138">
        <v>1</v>
      </c>
      <c r="G112" s="1194">
        <v>4.8366666666666669</v>
      </c>
      <c r="H112" s="1204">
        <v>16.600000000000001</v>
      </c>
      <c r="I112" s="1203">
        <v>1.8205017859988233E-3</v>
      </c>
      <c r="J112" s="1193" t="s">
        <v>736</v>
      </c>
      <c r="K112" s="351"/>
      <c r="BA112" s="66" t="s">
        <v>774</v>
      </c>
      <c r="BB112" s="66"/>
      <c r="BC112" s="66"/>
      <c r="BD112" s="66"/>
      <c r="BE112" s="66"/>
      <c r="BF112" s="66"/>
      <c r="BG112" s="66"/>
      <c r="BH112" s="66"/>
      <c r="BI112" s="66"/>
      <c r="BJ112" s="66"/>
      <c r="BK112" s="66"/>
      <c r="BL112" s="66"/>
      <c r="BM112" s="192" t="s">
        <v>558</v>
      </c>
      <c r="BN112" s="66"/>
      <c r="BO112" s="66"/>
      <c r="BP112" s="66"/>
      <c r="BQ112" s="66"/>
      <c r="BR112" s="66"/>
      <c r="BS112" s="66"/>
      <c r="BT112" s="66"/>
      <c r="BU112" s="66"/>
      <c r="BV112" s="66"/>
      <c r="BW112" s="66"/>
      <c r="BX112" s="66"/>
      <c r="BY112" s="66"/>
      <c r="BZ112" s="66"/>
      <c r="CA112" s="66"/>
      <c r="CB112" s="66"/>
      <c r="CC112" s="66"/>
      <c r="CD112" s="66"/>
      <c r="CE112" s="66"/>
      <c r="CF112" s="66"/>
      <c r="CG112" s="66"/>
      <c r="CH112" s="66"/>
    </row>
    <row r="113" spans="1:86" ht="14.25" customHeight="1">
      <c r="A113" s="1149" t="s">
        <v>39</v>
      </c>
      <c r="B113" s="384" t="s">
        <v>914</v>
      </c>
      <c r="C113" s="534" t="s">
        <v>22</v>
      </c>
      <c r="D113" s="697" t="s">
        <v>6</v>
      </c>
      <c r="E113" s="1115" t="s">
        <v>916</v>
      </c>
      <c r="F113" s="1138">
        <v>1</v>
      </c>
      <c r="G113" s="1194">
        <v>0</v>
      </c>
      <c r="H113" s="1191" t="s">
        <v>733</v>
      </c>
      <c r="I113" s="1216" t="s">
        <v>860</v>
      </c>
      <c r="J113" s="1193" t="s">
        <v>736</v>
      </c>
      <c r="K113" s="351"/>
      <c r="BA113" s="66" t="s">
        <v>775</v>
      </c>
      <c r="BB113" s="66"/>
      <c r="BC113" s="66"/>
      <c r="BD113" s="66"/>
      <c r="BE113" s="66"/>
      <c r="BF113" s="66"/>
      <c r="BG113" s="66"/>
      <c r="BH113" s="66"/>
      <c r="BI113" s="66"/>
      <c r="BJ113" s="66"/>
      <c r="BK113" s="66"/>
      <c r="BL113" s="66"/>
      <c r="BM113" s="192" t="s">
        <v>559</v>
      </c>
      <c r="BN113" s="66"/>
      <c r="BO113" s="66"/>
      <c r="BP113" s="66"/>
      <c r="BQ113" s="66"/>
      <c r="BR113" s="66"/>
      <c r="BS113" s="66"/>
      <c r="BT113" s="66"/>
      <c r="BU113" s="66"/>
      <c r="BV113" s="66"/>
      <c r="BW113" s="66"/>
      <c r="BX113" s="66"/>
      <c r="BY113" s="66"/>
      <c r="BZ113" s="66"/>
      <c r="CA113" s="66"/>
      <c r="CB113" s="66"/>
      <c r="CC113" s="66"/>
      <c r="CD113" s="66"/>
      <c r="CE113" s="66"/>
      <c r="CF113" s="66"/>
      <c r="CG113" s="66"/>
      <c r="CH113" s="66"/>
    </row>
    <row r="114" spans="1:86" ht="14.25" customHeight="1">
      <c r="A114" s="1149" t="s">
        <v>39</v>
      </c>
      <c r="B114" s="384" t="s">
        <v>917</v>
      </c>
      <c r="C114" s="534" t="s">
        <v>22</v>
      </c>
      <c r="D114" s="697" t="s">
        <v>6</v>
      </c>
      <c r="E114" s="1115" t="s">
        <v>840</v>
      </c>
      <c r="F114" s="1138">
        <v>2</v>
      </c>
      <c r="G114" s="1194">
        <v>207.17333333333332</v>
      </c>
      <c r="H114" s="1204">
        <v>3.1</v>
      </c>
      <c r="I114" s="1203">
        <v>3.1966572733056586E-2</v>
      </c>
      <c r="J114" s="1193" t="s">
        <v>736</v>
      </c>
      <c r="K114" s="351"/>
      <c r="BA114" s="319" t="s">
        <v>776</v>
      </c>
      <c r="BB114" s="66"/>
      <c r="BC114" s="66"/>
      <c r="BD114" s="66"/>
      <c r="BE114" s="66"/>
      <c r="BF114" s="66"/>
      <c r="BG114" s="66"/>
      <c r="BH114" s="66"/>
      <c r="BI114" s="66"/>
      <c r="BJ114" s="66"/>
      <c r="BK114" s="66"/>
      <c r="BL114" s="66"/>
      <c r="BM114" s="192" t="s">
        <v>560</v>
      </c>
      <c r="BN114" s="66"/>
      <c r="BO114" s="66"/>
      <c r="BP114" s="66"/>
      <c r="BQ114" s="66"/>
      <c r="BR114" s="66"/>
      <c r="BS114" s="66"/>
      <c r="BT114" s="66"/>
      <c r="BU114" s="66"/>
      <c r="BV114" s="66"/>
      <c r="BW114" s="66"/>
      <c r="BX114" s="66"/>
      <c r="BY114" s="66"/>
      <c r="BZ114" s="66"/>
      <c r="CA114" s="66"/>
      <c r="CB114" s="66"/>
      <c r="CC114" s="66"/>
      <c r="CD114" s="66"/>
      <c r="CE114" s="66"/>
      <c r="CF114" s="66"/>
      <c r="CG114" s="66"/>
      <c r="CH114" s="66"/>
    </row>
    <row r="115" spans="1:86" ht="14.25" customHeight="1">
      <c r="A115" s="1172" t="s">
        <v>39</v>
      </c>
      <c r="B115" s="388" t="s">
        <v>917</v>
      </c>
      <c r="C115" s="954" t="s">
        <v>22</v>
      </c>
      <c r="D115" s="937" t="s">
        <v>6</v>
      </c>
      <c r="E115" s="696" t="s">
        <v>918</v>
      </c>
      <c r="F115" s="1155">
        <v>2</v>
      </c>
      <c r="G115" s="1205">
        <v>113.91000000000001</v>
      </c>
      <c r="H115" s="1206">
        <v>96.5</v>
      </c>
      <c r="I115" s="1207">
        <v>0.98311277330264679</v>
      </c>
      <c r="J115" s="1200" t="s">
        <v>66</v>
      </c>
      <c r="K115" s="351"/>
      <c r="BA115" s="66" t="s">
        <v>777</v>
      </c>
      <c r="BB115" s="66"/>
      <c r="BC115" s="66"/>
      <c r="BD115" s="66"/>
      <c r="BE115" s="66"/>
      <c r="BF115" s="66"/>
      <c r="BG115" s="66"/>
      <c r="BH115" s="66"/>
      <c r="BI115" s="66"/>
      <c r="BJ115" s="66"/>
      <c r="BK115" s="66"/>
      <c r="BL115" s="66"/>
      <c r="BM115" s="192" t="s">
        <v>86</v>
      </c>
      <c r="BN115" s="66"/>
      <c r="BO115" s="66"/>
      <c r="BP115" s="66"/>
      <c r="BQ115" s="66"/>
      <c r="BR115" s="66"/>
      <c r="BS115" s="66"/>
      <c r="BT115" s="66"/>
      <c r="BU115" s="66"/>
      <c r="BV115" s="66"/>
      <c r="BW115" s="66"/>
      <c r="BX115" s="66"/>
      <c r="BY115" s="66"/>
      <c r="BZ115" s="66"/>
      <c r="CA115" s="66"/>
      <c r="CB115" s="66"/>
      <c r="CC115" s="66"/>
      <c r="CD115" s="66"/>
      <c r="CE115" s="66"/>
      <c r="CF115" s="66"/>
      <c r="CG115" s="66"/>
      <c r="CH115" s="66"/>
    </row>
    <row r="116" spans="1:86" ht="14.25" customHeight="1">
      <c r="A116" s="1149" t="s">
        <v>39</v>
      </c>
      <c r="B116" s="384" t="s">
        <v>824</v>
      </c>
      <c r="C116" s="534" t="s">
        <v>22</v>
      </c>
      <c r="D116" s="697" t="s">
        <v>6</v>
      </c>
      <c r="E116" s="1115" t="s">
        <v>919</v>
      </c>
      <c r="F116" s="1138">
        <v>1</v>
      </c>
      <c r="G116" s="1194">
        <v>14.329999999999998</v>
      </c>
      <c r="H116" s="1191" t="s">
        <v>733</v>
      </c>
      <c r="I116" s="1217">
        <v>5.3629463445888244E-4</v>
      </c>
      <c r="J116" s="1193" t="s">
        <v>736</v>
      </c>
      <c r="K116" s="351"/>
      <c r="BA116" s="66" t="s">
        <v>778</v>
      </c>
      <c r="BB116" s="66"/>
      <c r="BC116" s="66"/>
      <c r="BD116" s="66"/>
      <c r="BE116" s="66"/>
      <c r="BF116" s="66"/>
      <c r="BG116" s="66"/>
      <c r="BH116" s="66"/>
      <c r="BI116" s="66"/>
      <c r="BJ116" s="66"/>
      <c r="BK116" s="66"/>
      <c r="BL116" s="66"/>
      <c r="BM116" s="192" t="s">
        <v>561</v>
      </c>
      <c r="BN116" s="66"/>
      <c r="BO116" s="66"/>
      <c r="BP116" s="66"/>
      <c r="BQ116" s="66"/>
      <c r="BR116" s="66"/>
      <c r="BS116" s="66"/>
      <c r="BT116" s="66"/>
      <c r="BU116" s="66"/>
      <c r="BV116" s="66"/>
      <c r="BW116" s="66"/>
      <c r="BX116" s="66"/>
      <c r="BY116" s="66"/>
      <c r="BZ116" s="66"/>
      <c r="CA116" s="66"/>
      <c r="CB116" s="66"/>
      <c r="CC116" s="66"/>
      <c r="CD116" s="66"/>
      <c r="CE116" s="66"/>
      <c r="CF116" s="66"/>
      <c r="CG116" s="66"/>
      <c r="CH116" s="66"/>
    </row>
    <row r="117" spans="1:86" ht="14.25" customHeight="1">
      <c r="A117" s="1149" t="s">
        <v>39</v>
      </c>
      <c r="B117" s="384" t="s">
        <v>824</v>
      </c>
      <c r="C117" s="534" t="s">
        <v>22</v>
      </c>
      <c r="D117" s="697" t="s">
        <v>6</v>
      </c>
      <c r="E117" s="1115" t="s">
        <v>859</v>
      </c>
      <c r="F117" s="1138">
        <v>2</v>
      </c>
      <c r="G117" s="1194">
        <v>8.5733333333333324</v>
      </c>
      <c r="H117" s="1191" t="s">
        <v>733</v>
      </c>
      <c r="I117" s="1192">
        <v>2.0728548853288938E-3</v>
      </c>
      <c r="J117" s="1193" t="s">
        <v>736</v>
      </c>
      <c r="K117" s="351"/>
      <c r="BA117" s="66" t="s">
        <v>779</v>
      </c>
      <c r="BB117" s="66"/>
      <c r="BC117" s="66"/>
      <c r="BD117" s="66"/>
      <c r="BE117" s="66"/>
      <c r="BF117" s="66"/>
      <c r="BG117" s="66"/>
      <c r="BH117" s="66"/>
      <c r="BI117" s="66"/>
      <c r="BJ117" s="66"/>
      <c r="BK117" s="66"/>
      <c r="BL117" s="66"/>
      <c r="BM117" s="192" t="s">
        <v>562</v>
      </c>
      <c r="BN117" s="66"/>
      <c r="BO117" s="66"/>
      <c r="BP117" s="66"/>
      <c r="BQ117" s="66"/>
      <c r="BR117" s="66"/>
      <c r="BS117" s="66"/>
      <c r="BT117" s="66"/>
      <c r="BU117" s="66"/>
      <c r="BV117" s="66"/>
      <c r="BW117" s="66"/>
      <c r="BX117" s="66"/>
      <c r="BY117" s="66"/>
      <c r="BZ117" s="66"/>
      <c r="CA117" s="66"/>
      <c r="CB117" s="66"/>
      <c r="CC117" s="66"/>
      <c r="CD117" s="66"/>
      <c r="CE117" s="66"/>
      <c r="CF117" s="66"/>
      <c r="CG117" s="66"/>
      <c r="CH117" s="66"/>
    </row>
    <row r="118" spans="1:86" ht="14.25" customHeight="1">
      <c r="A118" s="1149" t="s">
        <v>39</v>
      </c>
      <c r="B118" s="384" t="s">
        <v>920</v>
      </c>
      <c r="C118" s="534" t="s">
        <v>22</v>
      </c>
      <c r="D118" s="697" t="s">
        <v>6</v>
      </c>
      <c r="E118" s="1115" t="s">
        <v>5</v>
      </c>
      <c r="F118" s="1138">
        <v>2</v>
      </c>
      <c r="G118" s="1194">
        <v>0</v>
      </c>
      <c r="H118" s="1191" t="s">
        <v>733</v>
      </c>
      <c r="I118" s="1217" t="s">
        <v>860</v>
      </c>
      <c r="J118" s="1193" t="s">
        <v>736</v>
      </c>
      <c r="K118" s="351"/>
      <c r="BA118" s="66" t="s">
        <v>780</v>
      </c>
      <c r="BB118" s="66"/>
      <c r="BC118" s="66"/>
      <c r="BD118" s="66"/>
      <c r="BE118" s="66"/>
      <c r="BF118" s="66"/>
      <c r="BG118" s="66"/>
      <c r="BH118" s="66"/>
      <c r="BI118" s="66"/>
      <c r="BJ118" s="66"/>
      <c r="BK118" s="66"/>
      <c r="BL118" s="66"/>
      <c r="BM118" s="192" t="s">
        <v>563</v>
      </c>
      <c r="BN118" s="66"/>
      <c r="BO118" s="66"/>
      <c r="BP118" s="66"/>
      <c r="BQ118" s="66"/>
      <c r="BR118" s="66"/>
      <c r="BS118" s="66"/>
      <c r="BT118" s="66"/>
      <c r="BU118" s="66"/>
      <c r="BV118" s="66"/>
      <c r="BW118" s="66"/>
      <c r="BX118" s="66"/>
      <c r="BY118" s="66"/>
      <c r="BZ118" s="66"/>
      <c r="CA118" s="66"/>
      <c r="CB118" s="66"/>
      <c r="CC118" s="66"/>
      <c r="CD118" s="66"/>
      <c r="CE118" s="66"/>
      <c r="CF118" s="66"/>
      <c r="CG118" s="66"/>
      <c r="CH118" s="66"/>
    </row>
    <row r="119" spans="1:86" ht="14.25" customHeight="1">
      <c r="A119" s="1154" t="s">
        <v>39</v>
      </c>
      <c r="B119" s="388" t="s">
        <v>564</v>
      </c>
      <c r="C119" s="954" t="s">
        <v>22</v>
      </c>
      <c r="D119" s="937" t="s">
        <v>6</v>
      </c>
      <c r="E119" s="696" t="s">
        <v>840</v>
      </c>
      <c r="F119" s="1155"/>
      <c r="G119" s="1205" t="s">
        <v>1866</v>
      </c>
      <c r="H119" s="1215" t="s">
        <v>733</v>
      </c>
      <c r="I119" s="1218">
        <v>0.62249885941471683</v>
      </c>
      <c r="J119" s="1200" t="s">
        <v>878</v>
      </c>
      <c r="K119" s="351"/>
      <c r="BA119" s="66" t="s">
        <v>781</v>
      </c>
      <c r="BB119" s="66"/>
      <c r="BC119" s="66"/>
      <c r="BD119" s="66"/>
      <c r="BE119" s="66"/>
      <c r="BF119" s="66"/>
      <c r="BG119" s="66"/>
      <c r="BH119" s="66"/>
      <c r="BI119" s="66"/>
      <c r="BJ119" s="66"/>
      <c r="BK119" s="66"/>
      <c r="BL119" s="66"/>
      <c r="BM119" s="192" t="s">
        <v>564</v>
      </c>
      <c r="BN119" s="66"/>
      <c r="BO119" s="66"/>
      <c r="BP119" s="66"/>
      <c r="BQ119" s="66"/>
      <c r="BR119" s="66"/>
      <c r="BS119" s="66"/>
      <c r="BT119" s="66"/>
      <c r="BU119" s="66"/>
      <c r="BV119" s="66"/>
      <c r="BW119" s="66"/>
      <c r="BX119" s="66"/>
      <c r="BY119" s="66"/>
      <c r="BZ119" s="66"/>
      <c r="CA119" s="66"/>
      <c r="CB119" s="66"/>
      <c r="CC119" s="66"/>
      <c r="CD119" s="66"/>
      <c r="CE119" s="66"/>
      <c r="CF119" s="66"/>
      <c r="CG119" s="66"/>
      <c r="CH119" s="66"/>
    </row>
    <row r="120" spans="1:86" ht="14.25" customHeight="1">
      <c r="A120" s="1149" t="s">
        <v>39</v>
      </c>
      <c r="B120" s="384" t="s">
        <v>567</v>
      </c>
      <c r="C120" s="534" t="s">
        <v>22</v>
      </c>
      <c r="D120" s="697" t="s">
        <v>6</v>
      </c>
      <c r="E120" s="1115" t="s">
        <v>840</v>
      </c>
      <c r="F120" s="1138">
        <v>2</v>
      </c>
      <c r="G120" s="1194">
        <v>13.633333333333333</v>
      </c>
      <c r="H120" s="1191" t="s">
        <v>733</v>
      </c>
      <c r="I120" s="1192">
        <v>9.5478208091136166E-3</v>
      </c>
      <c r="J120" s="1193" t="s">
        <v>736</v>
      </c>
      <c r="K120" s="351"/>
      <c r="BA120" s="66" t="s">
        <v>782</v>
      </c>
      <c r="BB120" s="66"/>
      <c r="BC120" s="66"/>
      <c r="BD120" s="66"/>
      <c r="BE120" s="66"/>
      <c r="BF120" s="66"/>
      <c r="BG120" s="66"/>
      <c r="BH120" s="66"/>
      <c r="BI120" s="66"/>
      <c r="BJ120" s="66"/>
      <c r="BK120" s="66"/>
      <c r="BL120" s="66"/>
      <c r="BM120" s="192" t="s">
        <v>565</v>
      </c>
      <c r="BN120" s="66"/>
      <c r="BO120" s="66"/>
      <c r="BP120" s="66"/>
      <c r="BQ120" s="66"/>
      <c r="BR120" s="66"/>
      <c r="BS120" s="66"/>
      <c r="BT120" s="66"/>
      <c r="BU120" s="66"/>
      <c r="BV120" s="66"/>
      <c r="BW120" s="66"/>
      <c r="BX120" s="66"/>
      <c r="BY120" s="66"/>
      <c r="BZ120" s="66"/>
      <c r="CA120" s="66"/>
      <c r="CB120" s="66"/>
      <c r="CC120" s="66"/>
      <c r="CD120" s="66"/>
      <c r="CE120" s="66"/>
      <c r="CF120" s="66"/>
      <c r="CG120" s="66"/>
      <c r="CH120" s="66"/>
    </row>
    <row r="121" spans="1:86" ht="14.25" customHeight="1">
      <c r="A121" s="1149" t="s">
        <v>39</v>
      </c>
      <c r="B121" s="384" t="s">
        <v>568</v>
      </c>
      <c r="C121" s="534" t="s">
        <v>22</v>
      </c>
      <c r="D121" s="697" t="s">
        <v>6</v>
      </c>
      <c r="E121" s="1115" t="s">
        <v>840</v>
      </c>
      <c r="F121" s="1138">
        <v>1</v>
      </c>
      <c r="G121" s="1195">
        <v>3.6666666666666667E-2</v>
      </c>
      <c r="H121" s="1219" t="s">
        <v>860</v>
      </c>
      <c r="I121" s="1197">
        <v>0.10945273631840795</v>
      </c>
      <c r="J121" s="1193" t="s">
        <v>736</v>
      </c>
      <c r="K121" s="351"/>
      <c r="BA121" s="319" t="s">
        <v>783</v>
      </c>
      <c r="BB121" s="66"/>
      <c r="BC121" s="66"/>
      <c r="BD121" s="66"/>
      <c r="BE121" s="66"/>
      <c r="BF121" s="66"/>
      <c r="BG121" s="66"/>
      <c r="BH121" s="66"/>
      <c r="BI121" s="66"/>
      <c r="BJ121" s="66"/>
      <c r="BK121" s="66"/>
      <c r="BL121" s="66"/>
      <c r="BM121" s="192" t="s">
        <v>566</v>
      </c>
      <c r="BN121" s="66"/>
      <c r="BO121" s="66"/>
      <c r="BP121" s="66"/>
      <c r="BQ121" s="66"/>
      <c r="BR121" s="66"/>
      <c r="BS121" s="66"/>
      <c r="BT121" s="66"/>
      <c r="BU121" s="66"/>
      <c r="BV121" s="66"/>
      <c r="BW121" s="66"/>
      <c r="BX121" s="66"/>
      <c r="BY121" s="66"/>
      <c r="BZ121" s="66"/>
      <c r="CA121" s="66"/>
      <c r="CB121" s="66"/>
      <c r="CC121" s="66"/>
      <c r="CD121" s="66"/>
      <c r="CE121" s="66"/>
      <c r="CF121" s="66"/>
      <c r="CG121" s="66"/>
      <c r="CH121" s="66"/>
    </row>
    <row r="122" spans="1:86" ht="14.25" customHeight="1">
      <c r="A122" s="1149" t="s">
        <v>39</v>
      </c>
      <c r="B122" s="384" t="s">
        <v>569</v>
      </c>
      <c r="C122" s="534" t="s">
        <v>22</v>
      </c>
      <c r="D122" s="697" t="s">
        <v>6</v>
      </c>
      <c r="E122" s="1115" t="s">
        <v>863</v>
      </c>
      <c r="F122" s="1138">
        <v>1</v>
      </c>
      <c r="G122" s="1754">
        <v>2552.38333333333</v>
      </c>
      <c r="H122" s="1757" t="s">
        <v>860</v>
      </c>
      <c r="I122" s="1758">
        <v>0.19189404508582186</v>
      </c>
      <c r="J122" s="1193" t="s">
        <v>736</v>
      </c>
      <c r="K122" s="351" t="s">
        <v>1867</v>
      </c>
      <c r="BA122" s="66" t="s">
        <v>784</v>
      </c>
      <c r="BB122" s="66"/>
      <c r="BC122" s="66"/>
      <c r="BD122" s="66"/>
      <c r="BE122" s="66"/>
      <c r="BF122" s="66"/>
      <c r="BG122" s="66"/>
      <c r="BH122" s="66"/>
      <c r="BI122" s="66"/>
      <c r="BJ122" s="66"/>
      <c r="BK122" s="66"/>
      <c r="BL122" s="66"/>
      <c r="BM122" s="192" t="s">
        <v>567</v>
      </c>
      <c r="BN122" s="66"/>
      <c r="BO122" s="66"/>
      <c r="BP122" s="66"/>
      <c r="BQ122" s="66"/>
      <c r="BR122" s="66"/>
      <c r="BS122" s="66"/>
      <c r="BT122" s="66"/>
      <c r="BU122" s="66"/>
      <c r="BV122" s="66"/>
      <c r="BW122" s="66"/>
      <c r="BX122" s="66"/>
      <c r="BY122" s="66"/>
      <c r="BZ122" s="66"/>
      <c r="CA122" s="66"/>
      <c r="CB122" s="66"/>
      <c r="CC122" s="66"/>
      <c r="CD122" s="66"/>
      <c r="CE122" s="66"/>
      <c r="CF122" s="66"/>
      <c r="CG122" s="66"/>
      <c r="CH122" s="66"/>
    </row>
    <row r="123" spans="1:86" ht="14.25" customHeight="1">
      <c r="A123" s="1149" t="s">
        <v>39</v>
      </c>
      <c r="B123" s="384" t="s">
        <v>571</v>
      </c>
      <c r="C123" s="534" t="s">
        <v>22</v>
      </c>
      <c r="D123" s="697" t="s">
        <v>6</v>
      </c>
      <c r="E123" s="1115" t="s">
        <v>921</v>
      </c>
      <c r="F123" s="1138">
        <v>1</v>
      </c>
      <c r="G123" s="1755"/>
      <c r="H123" s="1757"/>
      <c r="I123" s="1759"/>
      <c r="J123" s="1193" t="s">
        <v>736</v>
      </c>
      <c r="K123" s="351" t="s">
        <v>1867</v>
      </c>
      <c r="BA123" s="319" t="s">
        <v>785</v>
      </c>
      <c r="BB123" s="66"/>
      <c r="BC123" s="66"/>
      <c r="BD123" s="66"/>
      <c r="BE123" s="66"/>
      <c r="BF123" s="66"/>
      <c r="BG123" s="66"/>
      <c r="BH123" s="66"/>
      <c r="BI123" s="66"/>
      <c r="BJ123" s="66"/>
      <c r="BK123" s="66"/>
      <c r="BL123" s="66"/>
      <c r="BM123" s="192" t="s">
        <v>568</v>
      </c>
      <c r="BN123" s="66"/>
      <c r="BO123" s="66"/>
      <c r="BP123" s="66"/>
      <c r="BQ123" s="66"/>
      <c r="BR123" s="66"/>
      <c r="BS123" s="66"/>
      <c r="BT123" s="66"/>
      <c r="BU123" s="66"/>
      <c r="BV123" s="66"/>
      <c r="BW123" s="66"/>
      <c r="BX123" s="66"/>
      <c r="BY123" s="66"/>
      <c r="BZ123" s="66"/>
      <c r="CA123" s="66"/>
      <c r="CB123" s="66"/>
      <c r="CC123" s="66"/>
      <c r="CD123" s="66"/>
      <c r="CE123" s="66"/>
      <c r="CF123" s="66"/>
      <c r="CG123" s="66"/>
      <c r="CH123" s="66"/>
    </row>
    <row r="124" spans="1:86" ht="14.25" customHeight="1">
      <c r="A124" s="1149" t="s">
        <v>39</v>
      </c>
      <c r="B124" s="384" t="s">
        <v>572</v>
      </c>
      <c r="C124" s="534" t="s">
        <v>22</v>
      </c>
      <c r="D124" s="697" t="s">
        <v>6</v>
      </c>
      <c r="E124" s="1115" t="s">
        <v>840</v>
      </c>
      <c r="F124" s="1138">
        <v>1</v>
      </c>
      <c r="G124" s="1755"/>
      <c r="H124" s="1757"/>
      <c r="I124" s="1759"/>
      <c r="J124" s="1193" t="s">
        <v>736</v>
      </c>
      <c r="K124" s="351" t="s">
        <v>1867</v>
      </c>
      <c r="BA124" s="66" t="s">
        <v>786</v>
      </c>
      <c r="BB124" s="66"/>
      <c r="BC124" s="66"/>
      <c r="BD124" s="66"/>
      <c r="BE124" s="66"/>
      <c r="BF124" s="66"/>
      <c r="BG124" s="66"/>
      <c r="BH124" s="66"/>
      <c r="BI124" s="66"/>
      <c r="BJ124" s="66"/>
      <c r="BK124" s="66"/>
      <c r="BL124" s="66"/>
      <c r="BM124" s="192" t="s">
        <v>569</v>
      </c>
      <c r="BN124" s="66"/>
      <c r="BO124" s="66"/>
      <c r="BP124" s="66"/>
      <c r="BQ124" s="66"/>
      <c r="BR124" s="66"/>
      <c r="BS124" s="66"/>
      <c r="BT124" s="66"/>
      <c r="BU124" s="66"/>
      <c r="BV124" s="66"/>
      <c r="BW124" s="66"/>
      <c r="BX124" s="66"/>
      <c r="BY124" s="66"/>
      <c r="BZ124" s="66"/>
      <c r="CA124" s="66"/>
      <c r="CB124" s="66"/>
      <c r="CC124" s="66"/>
      <c r="CD124" s="66"/>
      <c r="CE124" s="66"/>
      <c r="CF124" s="66"/>
      <c r="CG124" s="66"/>
      <c r="CH124" s="66"/>
    </row>
    <row r="125" spans="1:86" ht="14.25" customHeight="1">
      <c r="A125" s="1149" t="s">
        <v>39</v>
      </c>
      <c r="B125" s="384" t="s">
        <v>573</v>
      </c>
      <c r="C125" s="534" t="s">
        <v>22</v>
      </c>
      <c r="D125" s="697" t="s">
        <v>6</v>
      </c>
      <c r="E125" s="1115" t="s">
        <v>921</v>
      </c>
      <c r="F125" s="1138">
        <v>1</v>
      </c>
      <c r="G125" s="1755"/>
      <c r="H125" s="1757"/>
      <c r="I125" s="1759"/>
      <c r="J125" s="1193" t="s">
        <v>736</v>
      </c>
      <c r="K125" s="351" t="s">
        <v>1867</v>
      </c>
      <c r="BA125" s="66"/>
      <c r="BB125" s="66"/>
      <c r="BC125" s="66"/>
      <c r="BD125" s="66"/>
      <c r="BE125" s="66"/>
      <c r="BF125" s="66"/>
      <c r="BG125" s="66"/>
      <c r="BH125" s="66"/>
      <c r="BI125" s="66"/>
      <c r="BJ125" s="66"/>
      <c r="BK125" s="66"/>
      <c r="BL125" s="66"/>
      <c r="BM125" s="192" t="s">
        <v>570</v>
      </c>
      <c r="BN125" s="66"/>
      <c r="BO125" s="66"/>
      <c r="BP125" s="66"/>
      <c r="BQ125" s="66"/>
      <c r="BR125" s="66"/>
      <c r="BS125" s="66"/>
      <c r="BT125" s="66"/>
      <c r="BU125" s="66"/>
      <c r="BV125" s="66"/>
      <c r="BW125" s="66"/>
      <c r="BX125" s="66"/>
      <c r="BY125" s="66"/>
      <c r="BZ125" s="66"/>
      <c r="CA125" s="66"/>
      <c r="CB125" s="66"/>
      <c r="CC125" s="66"/>
      <c r="CD125" s="66"/>
      <c r="CE125" s="66"/>
      <c r="CF125" s="66"/>
      <c r="CG125" s="66"/>
      <c r="CH125" s="66"/>
    </row>
    <row r="126" spans="1:86" ht="14.25" customHeight="1">
      <c r="A126" s="1149" t="s">
        <v>39</v>
      </c>
      <c r="B126" s="384" t="s">
        <v>574</v>
      </c>
      <c r="C126" s="534" t="s">
        <v>22</v>
      </c>
      <c r="D126" s="697" t="s">
        <v>6</v>
      </c>
      <c r="E126" s="1115" t="s">
        <v>863</v>
      </c>
      <c r="F126" s="1138">
        <v>1</v>
      </c>
      <c r="G126" s="1755"/>
      <c r="H126" s="1757"/>
      <c r="I126" s="1759"/>
      <c r="J126" s="1193" t="s">
        <v>736</v>
      </c>
      <c r="K126" s="351" t="s">
        <v>1867</v>
      </c>
      <c r="BA126" s="66"/>
      <c r="BB126" s="66"/>
      <c r="BC126" s="66"/>
      <c r="BD126" s="66"/>
      <c r="BE126" s="66"/>
      <c r="BF126" s="66"/>
      <c r="BG126" s="66"/>
      <c r="BH126" s="66"/>
      <c r="BI126" s="66"/>
      <c r="BJ126" s="66"/>
      <c r="BK126" s="66"/>
      <c r="BL126" s="66"/>
      <c r="BM126" s="192" t="s">
        <v>571</v>
      </c>
      <c r="BN126" s="66"/>
      <c r="BO126" s="66"/>
      <c r="BP126" s="66"/>
      <c r="BQ126" s="66"/>
      <c r="BR126" s="66"/>
      <c r="BS126" s="66"/>
      <c r="BT126" s="66"/>
      <c r="BU126" s="66"/>
      <c r="BV126" s="66"/>
      <c r="BW126" s="66"/>
      <c r="BX126" s="66"/>
      <c r="BY126" s="66"/>
      <c r="BZ126" s="66"/>
      <c r="CA126" s="66"/>
      <c r="CB126" s="66"/>
      <c r="CC126" s="66"/>
      <c r="CD126" s="66"/>
      <c r="CE126" s="66"/>
      <c r="CF126" s="66"/>
      <c r="CG126" s="66"/>
      <c r="CH126" s="66"/>
    </row>
    <row r="127" spans="1:86" ht="14.25" customHeight="1">
      <c r="A127" s="1149" t="s">
        <v>39</v>
      </c>
      <c r="B127" s="384" t="s">
        <v>575</v>
      </c>
      <c r="C127" s="534" t="s">
        <v>22</v>
      </c>
      <c r="D127" s="697" t="s">
        <v>6</v>
      </c>
      <c r="E127" s="1115" t="s">
        <v>840</v>
      </c>
      <c r="F127" s="1138">
        <v>1</v>
      </c>
      <c r="G127" s="1755"/>
      <c r="H127" s="1757"/>
      <c r="I127" s="1759"/>
      <c r="J127" s="1193" t="s">
        <v>736</v>
      </c>
      <c r="K127" s="351" t="s">
        <v>1867</v>
      </c>
      <c r="BA127" s="66"/>
      <c r="BB127" s="66"/>
      <c r="BC127" s="66"/>
      <c r="BD127" s="66"/>
      <c r="BE127" s="66"/>
      <c r="BF127" s="66"/>
      <c r="BG127" s="66"/>
      <c r="BH127" s="66"/>
      <c r="BI127" s="66"/>
      <c r="BJ127" s="66"/>
      <c r="BK127" s="66"/>
      <c r="BL127" s="66"/>
      <c r="BM127" s="192" t="s">
        <v>572</v>
      </c>
      <c r="BN127" s="66"/>
      <c r="BO127" s="66"/>
      <c r="BP127" s="66"/>
      <c r="BQ127" s="66"/>
      <c r="BR127" s="66"/>
      <c r="BS127" s="66"/>
      <c r="BT127" s="66"/>
      <c r="BU127" s="66"/>
      <c r="BV127" s="66"/>
      <c r="BW127" s="66"/>
      <c r="BX127" s="66"/>
      <c r="BY127" s="66"/>
      <c r="BZ127" s="66"/>
      <c r="CA127" s="66"/>
      <c r="CB127" s="66"/>
      <c r="CC127" s="66"/>
      <c r="CD127" s="66"/>
      <c r="CE127" s="66"/>
      <c r="CF127" s="66"/>
      <c r="CG127" s="66"/>
      <c r="CH127" s="66"/>
    </row>
    <row r="128" spans="1:86" ht="14.25" customHeight="1">
      <c r="A128" s="1149" t="s">
        <v>39</v>
      </c>
      <c r="B128" s="384" t="s">
        <v>576</v>
      </c>
      <c r="C128" s="534" t="s">
        <v>22</v>
      </c>
      <c r="D128" s="697" t="s">
        <v>6</v>
      </c>
      <c r="E128" s="1115" t="s">
        <v>840</v>
      </c>
      <c r="F128" s="1138">
        <v>1</v>
      </c>
      <c r="G128" s="1755"/>
      <c r="H128" s="1757"/>
      <c r="I128" s="1759"/>
      <c r="J128" s="1193" t="s">
        <v>736</v>
      </c>
      <c r="K128" s="351" t="s">
        <v>1867</v>
      </c>
      <c r="BA128" s="66"/>
      <c r="BB128" s="66"/>
      <c r="BC128" s="66"/>
      <c r="BD128" s="66"/>
      <c r="BE128" s="66"/>
      <c r="BF128" s="66"/>
      <c r="BG128" s="66"/>
      <c r="BH128" s="66"/>
      <c r="BI128" s="66"/>
      <c r="BJ128" s="66"/>
      <c r="BK128" s="66"/>
      <c r="BL128" s="66"/>
      <c r="BM128" s="192" t="s">
        <v>573</v>
      </c>
      <c r="BN128" s="66"/>
      <c r="BO128" s="66"/>
      <c r="BP128" s="66"/>
      <c r="BQ128" s="66"/>
      <c r="BR128" s="66"/>
      <c r="BS128" s="66"/>
      <c r="BT128" s="66"/>
      <c r="BU128" s="66"/>
      <c r="BV128" s="66"/>
      <c r="BW128" s="66"/>
      <c r="BX128" s="66"/>
      <c r="BY128" s="66"/>
      <c r="BZ128" s="66"/>
      <c r="CA128" s="66"/>
      <c r="CB128" s="66"/>
      <c r="CC128" s="66"/>
      <c r="CD128" s="66"/>
      <c r="CE128" s="66"/>
      <c r="CF128" s="66"/>
      <c r="CG128" s="66"/>
      <c r="CH128" s="66"/>
    </row>
    <row r="129" spans="1:86" ht="14.25" customHeight="1">
      <c r="A129" s="1149" t="s">
        <v>39</v>
      </c>
      <c r="B129" s="384" t="s">
        <v>577</v>
      </c>
      <c r="C129" s="534" t="s">
        <v>22</v>
      </c>
      <c r="D129" s="697" t="s">
        <v>6</v>
      </c>
      <c r="E129" s="1115" t="s">
        <v>922</v>
      </c>
      <c r="F129" s="1138">
        <v>1</v>
      </c>
      <c r="G129" s="1755"/>
      <c r="H129" s="1757"/>
      <c r="I129" s="1759"/>
      <c r="J129" s="1193" t="s">
        <v>736</v>
      </c>
      <c r="K129" s="351" t="s">
        <v>1867</v>
      </c>
      <c r="BA129" s="66"/>
      <c r="BB129" s="66"/>
      <c r="BC129" s="66"/>
      <c r="BD129" s="66"/>
      <c r="BE129" s="66"/>
      <c r="BF129" s="66"/>
      <c r="BG129" s="66"/>
      <c r="BH129" s="66"/>
      <c r="BI129" s="66"/>
      <c r="BJ129" s="66"/>
      <c r="BK129" s="66"/>
      <c r="BL129" s="66"/>
      <c r="BM129" s="192" t="s">
        <v>574</v>
      </c>
      <c r="BN129" s="66"/>
      <c r="BO129" s="66"/>
      <c r="BP129" s="66"/>
      <c r="BQ129" s="66"/>
      <c r="BR129" s="66"/>
      <c r="BS129" s="66"/>
      <c r="BT129" s="66"/>
      <c r="BU129" s="66"/>
      <c r="BV129" s="66"/>
      <c r="BW129" s="66"/>
      <c r="BX129" s="66"/>
      <c r="BY129" s="66"/>
      <c r="BZ129" s="66"/>
      <c r="CA129" s="66"/>
      <c r="CB129" s="66"/>
      <c r="CC129" s="66"/>
      <c r="CD129" s="66"/>
      <c r="CE129" s="66"/>
      <c r="CF129" s="66"/>
      <c r="CG129" s="66"/>
      <c r="CH129" s="66"/>
    </row>
    <row r="130" spans="1:86" ht="14.25" customHeight="1">
      <c r="A130" s="1149" t="s">
        <v>39</v>
      </c>
      <c r="B130" s="384" t="s">
        <v>579</v>
      </c>
      <c r="C130" s="534" t="s">
        <v>22</v>
      </c>
      <c r="D130" s="697" t="s">
        <v>6</v>
      </c>
      <c r="E130" s="1115" t="s">
        <v>840</v>
      </c>
      <c r="F130" s="1138">
        <v>1</v>
      </c>
      <c r="G130" s="1756"/>
      <c r="H130" s="1757"/>
      <c r="I130" s="1760"/>
      <c r="J130" s="1193" t="s">
        <v>736</v>
      </c>
      <c r="K130" s="351" t="s">
        <v>1867</v>
      </c>
      <c r="BA130" s="66"/>
      <c r="BB130" s="66"/>
      <c r="BC130" s="66"/>
      <c r="BD130" s="66"/>
      <c r="BE130" s="66"/>
      <c r="BF130" s="66"/>
      <c r="BG130" s="66"/>
      <c r="BH130" s="66"/>
      <c r="BI130" s="66"/>
      <c r="BJ130" s="66"/>
      <c r="BK130" s="66"/>
      <c r="BL130" s="66"/>
      <c r="BM130" s="192" t="s">
        <v>575</v>
      </c>
      <c r="BN130" s="66"/>
      <c r="BO130" s="66"/>
      <c r="BP130" s="66"/>
      <c r="BQ130" s="66"/>
      <c r="BR130" s="66"/>
      <c r="BS130" s="66"/>
      <c r="BT130" s="66"/>
      <c r="BU130" s="66"/>
      <c r="BV130" s="66"/>
      <c r="BW130" s="66"/>
      <c r="BX130" s="66"/>
      <c r="BY130" s="66"/>
      <c r="BZ130" s="66"/>
      <c r="CA130" s="66"/>
      <c r="CB130" s="66"/>
      <c r="CC130" s="66"/>
      <c r="CD130" s="66"/>
      <c r="CE130" s="66"/>
      <c r="CF130" s="66"/>
      <c r="CG130" s="66"/>
      <c r="CH130" s="66"/>
    </row>
    <row r="131" spans="1:86" ht="14.25" customHeight="1">
      <c r="A131" s="1149" t="s">
        <v>39</v>
      </c>
      <c r="B131" s="384" t="s">
        <v>825</v>
      </c>
      <c r="C131" s="534" t="s">
        <v>22</v>
      </c>
      <c r="D131" s="697" t="s">
        <v>6</v>
      </c>
      <c r="E131" s="1115" t="s">
        <v>923</v>
      </c>
      <c r="F131" s="1138">
        <v>1</v>
      </c>
      <c r="G131" s="1194">
        <v>0</v>
      </c>
      <c r="H131" s="1220">
        <v>0.5</v>
      </c>
      <c r="I131" s="1192" t="s">
        <v>860</v>
      </c>
      <c r="J131" s="1193" t="s">
        <v>736</v>
      </c>
      <c r="K131" s="351"/>
      <c r="BA131" s="66"/>
      <c r="BB131" s="66"/>
      <c r="BC131" s="66"/>
      <c r="BD131" s="66"/>
      <c r="BE131" s="66"/>
      <c r="BF131" s="66"/>
      <c r="BG131" s="66"/>
      <c r="BH131" s="66"/>
      <c r="BI131" s="66"/>
      <c r="BJ131" s="66"/>
      <c r="BK131" s="66"/>
      <c r="BL131" s="66"/>
      <c r="BM131" s="192" t="s">
        <v>576</v>
      </c>
      <c r="BN131" s="66"/>
      <c r="BO131" s="66"/>
      <c r="BP131" s="66"/>
      <c r="BQ131" s="66"/>
      <c r="BR131" s="66"/>
      <c r="BS131" s="66"/>
      <c r="BT131" s="66"/>
      <c r="BU131" s="66"/>
      <c r="BV131" s="66"/>
      <c r="BW131" s="66"/>
      <c r="BX131" s="66"/>
      <c r="BY131" s="66"/>
      <c r="BZ131" s="66"/>
      <c r="CA131" s="66"/>
      <c r="CB131" s="66"/>
      <c r="CC131" s="66"/>
      <c r="CD131" s="66"/>
      <c r="CE131" s="66"/>
      <c r="CF131" s="66"/>
      <c r="CG131" s="66"/>
      <c r="CH131" s="66"/>
    </row>
    <row r="132" spans="1:86" ht="14.25" customHeight="1">
      <c r="A132" s="1149" t="s">
        <v>39</v>
      </c>
      <c r="B132" s="384" t="s">
        <v>826</v>
      </c>
      <c r="C132" s="534" t="s">
        <v>22</v>
      </c>
      <c r="D132" s="697" t="s">
        <v>6</v>
      </c>
      <c r="E132" s="1115" t="s">
        <v>840</v>
      </c>
      <c r="F132" s="1138">
        <v>1</v>
      </c>
      <c r="G132" s="1194">
        <v>0.16666666666666666</v>
      </c>
      <c r="H132" s="1191" t="s">
        <v>733</v>
      </c>
      <c r="I132" s="1203">
        <v>4.3153446752098977E-6</v>
      </c>
      <c r="J132" s="1193" t="s">
        <v>736</v>
      </c>
      <c r="K132" s="351"/>
      <c r="BA132" s="66"/>
      <c r="BB132" s="66"/>
      <c r="BC132" s="66"/>
      <c r="BD132" s="66"/>
      <c r="BE132" s="66"/>
      <c r="BF132" s="66"/>
      <c r="BG132" s="66"/>
      <c r="BH132" s="66"/>
      <c r="BI132" s="66"/>
      <c r="BJ132" s="66"/>
      <c r="BK132" s="66"/>
      <c r="BL132" s="66"/>
      <c r="BM132" s="192" t="s">
        <v>577</v>
      </c>
      <c r="BN132" s="66"/>
      <c r="BO132" s="66"/>
      <c r="BP132" s="66"/>
      <c r="BQ132" s="66"/>
      <c r="BR132" s="66"/>
      <c r="BS132" s="66"/>
      <c r="BT132" s="66"/>
      <c r="BU132" s="66"/>
      <c r="BV132" s="66"/>
      <c r="BW132" s="66"/>
      <c r="BX132" s="66"/>
      <c r="BY132" s="66"/>
      <c r="BZ132" s="66"/>
      <c r="CA132" s="66"/>
      <c r="CB132" s="66"/>
      <c r="CC132" s="66"/>
      <c r="CD132" s="66"/>
      <c r="CE132" s="66"/>
      <c r="CF132" s="66"/>
      <c r="CG132" s="66"/>
      <c r="CH132" s="66"/>
    </row>
    <row r="133" spans="1:86" ht="14.25" customHeight="1">
      <c r="A133" s="1172" t="s">
        <v>39</v>
      </c>
      <c r="B133" s="388" t="s">
        <v>924</v>
      </c>
      <c r="C133" s="954" t="s">
        <v>22</v>
      </c>
      <c r="D133" s="937" t="s">
        <v>6</v>
      </c>
      <c r="E133" s="696" t="s">
        <v>925</v>
      </c>
      <c r="F133" s="1155">
        <v>1</v>
      </c>
      <c r="G133" s="1221">
        <v>7892.5266666666676</v>
      </c>
      <c r="H133" s="1222" t="s">
        <v>733</v>
      </c>
      <c r="I133" s="1211">
        <v>0.43285002005426537</v>
      </c>
      <c r="J133" s="1200" t="s">
        <v>66</v>
      </c>
      <c r="K133" s="351"/>
      <c r="BA133" s="66"/>
      <c r="BB133" s="66"/>
      <c r="BC133" s="66"/>
      <c r="BD133" s="66"/>
      <c r="BE133" s="66"/>
      <c r="BF133" s="66"/>
      <c r="BG133" s="66"/>
      <c r="BH133" s="66"/>
      <c r="BI133" s="66"/>
      <c r="BJ133" s="66"/>
      <c r="BK133" s="66"/>
      <c r="BL133" s="66"/>
      <c r="BM133" s="192" t="s">
        <v>2922</v>
      </c>
      <c r="BN133" s="66"/>
      <c r="BO133" s="66"/>
      <c r="BP133" s="66"/>
      <c r="BQ133" s="66"/>
      <c r="BR133" s="66"/>
      <c r="BS133" s="66"/>
      <c r="BT133" s="66"/>
      <c r="BU133" s="66"/>
      <c r="BV133" s="66"/>
      <c r="BW133" s="66"/>
      <c r="BX133" s="66"/>
      <c r="BY133" s="66"/>
      <c r="BZ133" s="66"/>
      <c r="CA133" s="66"/>
      <c r="CB133" s="66"/>
      <c r="CC133" s="66"/>
      <c r="CD133" s="66"/>
      <c r="CE133" s="66"/>
      <c r="CF133" s="66"/>
      <c r="CG133" s="66"/>
      <c r="CH133" s="66"/>
    </row>
    <row r="134" spans="1:86" ht="14.25" customHeight="1">
      <c r="A134" s="1172" t="s">
        <v>39</v>
      </c>
      <c r="B134" s="388" t="s">
        <v>924</v>
      </c>
      <c r="C134" s="954" t="s">
        <v>22</v>
      </c>
      <c r="D134" s="937" t="s">
        <v>6</v>
      </c>
      <c r="E134" s="696" t="s">
        <v>881</v>
      </c>
      <c r="F134" s="1155">
        <v>1</v>
      </c>
      <c r="G134" s="1221">
        <v>8545.5166666666664</v>
      </c>
      <c r="H134" s="1222" t="s">
        <v>733</v>
      </c>
      <c r="I134" s="1211">
        <v>0.31688925652769701</v>
      </c>
      <c r="J134" s="1200" t="s">
        <v>66</v>
      </c>
      <c r="K134" s="351"/>
      <c r="BA134" s="66"/>
      <c r="BB134" s="66"/>
      <c r="BC134" s="66"/>
      <c r="BD134" s="66"/>
      <c r="BE134" s="66"/>
      <c r="BF134" s="66"/>
      <c r="BG134" s="66"/>
      <c r="BH134" s="66"/>
      <c r="BI134" s="66"/>
      <c r="BJ134" s="66"/>
      <c r="BK134" s="66"/>
      <c r="BL134" s="66"/>
      <c r="BM134" s="192" t="s">
        <v>578</v>
      </c>
      <c r="BN134" s="66"/>
      <c r="BO134" s="66"/>
      <c r="BP134" s="66"/>
      <c r="BQ134" s="66"/>
      <c r="BR134" s="66"/>
      <c r="BS134" s="66"/>
      <c r="BT134" s="66"/>
      <c r="BU134" s="66"/>
      <c r="BV134" s="66"/>
      <c r="BW134" s="66"/>
      <c r="BX134" s="66"/>
      <c r="BY134" s="66"/>
      <c r="BZ134" s="66"/>
      <c r="CA134" s="66"/>
      <c r="CB134" s="66"/>
      <c r="CC134" s="66"/>
      <c r="CD134" s="66"/>
      <c r="CE134" s="66"/>
      <c r="CF134" s="66"/>
      <c r="CG134" s="66"/>
      <c r="CH134" s="66"/>
    </row>
    <row r="135" spans="1:86" ht="14.25" customHeight="1">
      <c r="A135" s="1172" t="s">
        <v>39</v>
      </c>
      <c r="B135" s="388" t="s">
        <v>926</v>
      </c>
      <c r="C135" s="954" t="s">
        <v>22</v>
      </c>
      <c r="D135" s="937" t="s">
        <v>6</v>
      </c>
      <c r="E135" s="696" t="s">
        <v>927</v>
      </c>
      <c r="F135" s="1155">
        <v>2</v>
      </c>
      <c r="G135" s="1221">
        <v>26038.39333333333</v>
      </c>
      <c r="H135" s="1222" t="s">
        <v>733</v>
      </c>
      <c r="I135" s="1211">
        <v>0.56523350533546191</v>
      </c>
      <c r="J135" s="1200" t="s">
        <v>66</v>
      </c>
      <c r="K135" s="351"/>
      <c r="BA135" s="66"/>
      <c r="BB135" s="66"/>
      <c r="BC135" s="66"/>
      <c r="BD135" s="66"/>
      <c r="BE135" s="66"/>
      <c r="BF135" s="66"/>
      <c r="BG135" s="66"/>
      <c r="BH135" s="66"/>
      <c r="BI135" s="66"/>
      <c r="BJ135" s="66"/>
      <c r="BK135" s="66"/>
      <c r="BL135" s="66"/>
      <c r="BM135" s="66" t="s">
        <v>579</v>
      </c>
      <c r="BN135" s="66"/>
      <c r="BO135" s="66"/>
      <c r="BP135" s="66"/>
      <c r="BQ135" s="66"/>
      <c r="BR135" s="66"/>
      <c r="BS135" s="66"/>
      <c r="BT135" s="66"/>
      <c r="BU135" s="66"/>
      <c r="BV135" s="66"/>
      <c r="BW135" s="66"/>
      <c r="BX135" s="66"/>
      <c r="BY135" s="66"/>
      <c r="BZ135" s="66"/>
      <c r="CA135" s="66"/>
      <c r="CB135" s="66"/>
      <c r="CC135" s="66"/>
      <c r="CD135" s="66"/>
      <c r="CE135" s="66"/>
      <c r="CF135" s="66"/>
      <c r="CG135" s="66"/>
      <c r="CH135" s="66"/>
    </row>
    <row r="136" spans="1:86" ht="14.25" customHeight="1">
      <c r="A136" s="1172" t="s">
        <v>39</v>
      </c>
      <c r="B136" s="388" t="s">
        <v>592</v>
      </c>
      <c r="C136" s="954" t="s">
        <v>22</v>
      </c>
      <c r="D136" s="937" t="s">
        <v>6</v>
      </c>
      <c r="E136" s="696" t="s">
        <v>828</v>
      </c>
      <c r="F136" s="1155">
        <v>1</v>
      </c>
      <c r="G136" s="1209">
        <v>25043.13</v>
      </c>
      <c r="H136" s="1213">
        <v>11.32</v>
      </c>
      <c r="I136" s="1211">
        <v>6.6771655348810299E-2</v>
      </c>
      <c r="J136" s="1200" t="s">
        <v>66</v>
      </c>
      <c r="K136" s="351"/>
      <c r="BA136" s="66"/>
      <c r="BB136" s="66"/>
      <c r="BC136" s="66"/>
      <c r="BD136" s="66"/>
      <c r="BE136" s="66"/>
      <c r="BF136" s="66"/>
      <c r="BG136" s="66"/>
      <c r="BH136" s="66"/>
      <c r="BI136" s="66"/>
      <c r="BJ136" s="66"/>
      <c r="BK136" s="66"/>
      <c r="BL136" s="66"/>
      <c r="BM136" s="192" t="s">
        <v>580</v>
      </c>
      <c r="BN136" s="66"/>
      <c r="BO136" s="66"/>
      <c r="BP136" s="66"/>
      <c r="BQ136" s="66"/>
      <c r="BR136" s="66"/>
      <c r="BS136" s="66"/>
      <c r="BT136" s="66"/>
      <c r="BU136" s="66"/>
      <c r="BV136" s="66"/>
      <c r="BW136" s="66"/>
      <c r="BX136" s="66"/>
      <c r="BY136" s="66"/>
      <c r="BZ136" s="66"/>
      <c r="CA136" s="66"/>
      <c r="CB136" s="66"/>
      <c r="CC136" s="66"/>
      <c r="CD136" s="66"/>
      <c r="CE136" s="66"/>
      <c r="CF136" s="66"/>
      <c r="CG136" s="66"/>
      <c r="CH136" s="66"/>
    </row>
    <row r="137" spans="1:86" ht="14.25" customHeight="1">
      <c r="A137" s="1149" t="s">
        <v>39</v>
      </c>
      <c r="B137" s="384" t="s">
        <v>928</v>
      </c>
      <c r="C137" s="534" t="s">
        <v>22</v>
      </c>
      <c r="D137" s="697" t="s">
        <v>6</v>
      </c>
      <c r="E137" s="1115" t="s">
        <v>840</v>
      </c>
      <c r="F137" s="1138">
        <v>2</v>
      </c>
      <c r="G137" s="1194">
        <v>18.802000000000003</v>
      </c>
      <c r="H137" s="1219" t="s">
        <v>733</v>
      </c>
      <c r="I137" s="1198">
        <v>1.6681157620171409E-2</v>
      </c>
      <c r="J137" s="1193" t="s">
        <v>736</v>
      </c>
      <c r="K137" s="351"/>
      <c r="BA137" s="66"/>
      <c r="BB137" s="66"/>
      <c r="BC137" s="66"/>
      <c r="BD137" s="66"/>
      <c r="BE137" s="66"/>
      <c r="BF137" s="66"/>
      <c r="BG137" s="66"/>
      <c r="BH137" s="66"/>
      <c r="BI137" s="66"/>
      <c r="BJ137" s="66"/>
      <c r="BK137" s="66"/>
      <c r="BL137" s="66"/>
      <c r="BM137" s="192" t="s">
        <v>581</v>
      </c>
      <c r="BN137" s="66"/>
      <c r="BO137" s="66"/>
      <c r="BP137" s="66"/>
      <c r="BQ137" s="66"/>
      <c r="BR137" s="66"/>
      <c r="BS137" s="66"/>
      <c r="BT137" s="66"/>
      <c r="BU137" s="66"/>
      <c r="BV137" s="66"/>
      <c r="BW137" s="66"/>
      <c r="BX137" s="66"/>
      <c r="BY137" s="66"/>
      <c r="BZ137" s="66"/>
      <c r="CA137" s="66"/>
      <c r="CB137" s="66"/>
      <c r="CC137" s="66"/>
      <c r="CD137" s="66"/>
      <c r="CE137" s="66"/>
      <c r="CF137" s="66"/>
      <c r="CG137" s="66"/>
      <c r="CH137" s="66"/>
    </row>
    <row r="138" spans="1:86" ht="14.25" customHeight="1">
      <c r="A138" s="1223" t="s">
        <v>39</v>
      </c>
      <c r="B138" s="390" t="s">
        <v>596</v>
      </c>
      <c r="C138" s="534" t="s">
        <v>22</v>
      </c>
      <c r="D138" s="697" t="s">
        <v>6</v>
      </c>
      <c r="E138" s="1115" t="s">
        <v>1698</v>
      </c>
      <c r="F138" s="1224">
        <v>1</v>
      </c>
      <c r="G138" s="1194">
        <v>0</v>
      </c>
      <c r="H138" s="1191" t="s">
        <v>860</v>
      </c>
      <c r="I138" s="1225" t="s">
        <v>860</v>
      </c>
      <c r="J138" s="1193" t="s">
        <v>736</v>
      </c>
      <c r="K138" s="351"/>
      <c r="BA138" s="66"/>
      <c r="BB138" s="66"/>
      <c r="BC138" s="66"/>
      <c r="BD138" s="66"/>
      <c r="BE138" s="66"/>
      <c r="BF138" s="66"/>
      <c r="BG138" s="66"/>
      <c r="BH138" s="66"/>
      <c r="BI138" s="66"/>
      <c r="BJ138" s="66"/>
      <c r="BK138" s="66"/>
      <c r="BL138" s="66"/>
      <c r="BM138" s="192" t="s">
        <v>582</v>
      </c>
      <c r="BN138" s="66"/>
      <c r="BO138" s="66"/>
      <c r="BP138" s="66"/>
      <c r="BQ138" s="66"/>
      <c r="BR138" s="66"/>
      <c r="BS138" s="66"/>
      <c r="BT138" s="66"/>
      <c r="BU138" s="66"/>
      <c r="BV138" s="66"/>
      <c r="BW138" s="66"/>
      <c r="BX138" s="66"/>
      <c r="BY138" s="66"/>
      <c r="BZ138" s="66"/>
      <c r="CA138" s="66"/>
      <c r="CB138" s="66"/>
      <c r="CC138" s="66"/>
      <c r="CD138" s="66"/>
      <c r="CE138" s="66"/>
      <c r="CF138" s="66"/>
      <c r="CG138" s="66"/>
      <c r="CH138" s="66"/>
    </row>
    <row r="139" spans="1:86" ht="14.25" customHeight="1">
      <c r="A139" s="1226" t="s">
        <v>39</v>
      </c>
      <c r="B139" s="391" t="s">
        <v>597</v>
      </c>
      <c r="C139" s="1141" t="s">
        <v>22</v>
      </c>
      <c r="D139" s="937" t="s">
        <v>6</v>
      </c>
      <c r="E139" s="696" t="s">
        <v>1698</v>
      </c>
      <c r="F139" s="1227">
        <v>1</v>
      </c>
      <c r="G139" s="1228">
        <v>2073.7000000000003</v>
      </c>
      <c r="H139" s="1206">
        <v>10.71</v>
      </c>
      <c r="I139" s="1207">
        <v>0.19007292071174919</v>
      </c>
      <c r="J139" s="1229" t="s">
        <v>66</v>
      </c>
      <c r="K139" s="351"/>
      <c r="BA139" s="66"/>
      <c r="BB139" s="66"/>
      <c r="BC139" s="66"/>
      <c r="BD139" s="66"/>
      <c r="BE139" s="66"/>
      <c r="BF139" s="66"/>
      <c r="BG139" s="66"/>
      <c r="BH139" s="66"/>
      <c r="BI139" s="66"/>
      <c r="BJ139" s="66"/>
      <c r="BK139" s="66"/>
      <c r="BL139" s="66"/>
      <c r="BM139" s="192" t="s">
        <v>583</v>
      </c>
      <c r="BN139" s="66"/>
      <c r="BO139" s="66"/>
      <c r="BP139" s="66"/>
      <c r="BQ139" s="66"/>
      <c r="BR139" s="66"/>
      <c r="BS139" s="66"/>
      <c r="BT139" s="66"/>
      <c r="BU139" s="66"/>
      <c r="BV139" s="66"/>
      <c r="BW139" s="66"/>
      <c r="BX139" s="66"/>
      <c r="BY139" s="66"/>
      <c r="BZ139" s="66"/>
      <c r="CA139" s="66"/>
      <c r="CB139" s="66"/>
      <c r="CC139" s="66"/>
      <c r="CD139" s="66"/>
      <c r="CE139" s="66"/>
      <c r="CF139" s="66"/>
      <c r="CG139" s="66"/>
      <c r="CH139" s="66"/>
    </row>
    <row r="140" spans="1:86" ht="14.25" customHeight="1">
      <c r="A140" s="1172" t="s">
        <v>39</v>
      </c>
      <c r="B140" s="388" t="s">
        <v>929</v>
      </c>
      <c r="C140" s="954" t="s">
        <v>22</v>
      </c>
      <c r="D140" s="937" t="s">
        <v>6</v>
      </c>
      <c r="E140" s="696" t="s">
        <v>840</v>
      </c>
      <c r="F140" s="1155">
        <v>2</v>
      </c>
      <c r="G140" s="1230">
        <v>1460.3166666666666</v>
      </c>
      <c r="H140" s="1231" t="s">
        <v>733</v>
      </c>
      <c r="I140" s="1232">
        <v>0.12746113205746609</v>
      </c>
      <c r="J140" s="1233" t="s">
        <v>66</v>
      </c>
      <c r="K140" s="351"/>
      <c r="BA140" s="66"/>
      <c r="BB140" s="66"/>
      <c r="BC140" s="66"/>
      <c r="BD140" s="66"/>
      <c r="BE140" s="66"/>
      <c r="BF140" s="66"/>
      <c r="BG140" s="66"/>
      <c r="BH140" s="66"/>
      <c r="BI140" s="66"/>
      <c r="BJ140" s="66"/>
      <c r="BK140" s="66"/>
      <c r="BL140" s="66"/>
      <c r="BM140" s="192" t="s">
        <v>584</v>
      </c>
      <c r="BN140" s="66"/>
      <c r="BO140" s="66"/>
      <c r="BP140" s="66"/>
      <c r="BQ140" s="66"/>
      <c r="BR140" s="66"/>
      <c r="BS140" s="66"/>
      <c r="BT140" s="66"/>
      <c r="BU140" s="66"/>
      <c r="BV140" s="66"/>
      <c r="BW140" s="66"/>
      <c r="BX140" s="66"/>
      <c r="BY140" s="66"/>
      <c r="BZ140" s="66"/>
      <c r="CA140" s="66"/>
      <c r="CB140" s="66"/>
      <c r="CC140" s="66"/>
      <c r="CD140" s="66"/>
      <c r="CE140" s="66"/>
      <c r="CF140" s="66"/>
      <c r="CG140" s="66"/>
      <c r="CH140" s="66"/>
    </row>
    <row r="141" spans="1:86" ht="14.25" customHeight="1">
      <c r="A141" s="1149" t="s">
        <v>39</v>
      </c>
      <c r="B141" s="384" t="s">
        <v>930</v>
      </c>
      <c r="C141" s="534" t="s">
        <v>22</v>
      </c>
      <c r="D141" s="697" t="s">
        <v>6</v>
      </c>
      <c r="E141" s="1115" t="s">
        <v>931</v>
      </c>
      <c r="F141" s="1138">
        <v>1</v>
      </c>
      <c r="G141" s="1234">
        <v>0</v>
      </c>
      <c r="H141" s="1235" t="s">
        <v>733</v>
      </c>
      <c r="I141" s="1236" t="s">
        <v>860</v>
      </c>
      <c r="J141" s="1237" t="s">
        <v>736</v>
      </c>
      <c r="K141" s="351"/>
      <c r="BA141" s="66"/>
      <c r="BB141" s="66"/>
      <c r="BC141" s="66"/>
      <c r="BD141" s="66"/>
      <c r="BE141" s="66"/>
      <c r="BF141" s="66"/>
      <c r="BG141" s="66"/>
      <c r="BH141" s="66"/>
      <c r="BI141" s="66"/>
      <c r="BJ141" s="66"/>
      <c r="BK141" s="66"/>
      <c r="BL141" s="66"/>
      <c r="BM141" s="192" t="s">
        <v>585</v>
      </c>
      <c r="BN141" s="66"/>
      <c r="BO141" s="66"/>
      <c r="BP141" s="66"/>
      <c r="BQ141" s="66"/>
      <c r="BR141" s="66"/>
      <c r="BS141" s="66"/>
      <c r="BT141" s="66"/>
      <c r="BU141" s="66"/>
      <c r="BV141" s="66"/>
      <c r="BW141" s="66"/>
      <c r="BX141" s="66"/>
      <c r="BY141" s="66"/>
      <c r="BZ141" s="66"/>
      <c r="CA141" s="66"/>
      <c r="CB141" s="66"/>
      <c r="CC141" s="66"/>
      <c r="CD141" s="66"/>
      <c r="CE141" s="66"/>
      <c r="CF141" s="66"/>
      <c r="CG141" s="66"/>
      <c r="CH141" s="66"/>
    </row>
    <row r="142" spans="1:86" ht="14.25" customHeight="1">
      <c r="A142" s="1149" t="s">
        <v>39</v>
      </c>
      <c r="B142" s="384" t="s">
        <v>930</v>
      </c>
      <c r="C142" s="534" t="s">
        <v>22</v>
      </c>
      <c r="D142" s="697" t="s">
        <v>6</v>
      </c>
      <c r="E142" s="1115" t="s">
        <v>932</v>
      </c>
      <c r="F142" s="1138">
        <v>1</v>
      </c>
      <c r="G142" s="1234">
        <v>258.23</v>
      </c>
      <c r="H142" s="1238" t="s">
        <v>733</v>
      </c>
      <c r="I142" s="1236">
        <v>0.34496593489780475</v>
      </c>
      <c r="J142" s="1237" t="s">
        <v>736</v>
      </c>
      <c r="K142" s="351"/>
      <c r="BA142" s="66"/>
      <c r="BB142" s="66"/>
      <c r="BC142" s="66"/>
      <c r="BD142" s="66"/>
      <c r="BE142" s="66"/>
      <c r="BF142" s="66"/>
      <c r="BG142" s="66"/>
      <c r="BH142" s="66"/>
      <c r="BI142" s="66"/>
      <c r="BJ142" s="66"/>
      <c r="BK142" s="66"/>
      <c r="BL142" s="66"/>
      <c r="BM142" s="192" t="s">
        <v>586</v>
      </c>
      <c r="BN142" s="66"/>
      <c r="BO142" s="66"/>
      <c r="BP142" s="66"/>
      <c r="BQ142" s="66"/>
      <c r="BR142" s="66"/>
      <c r="BS142" s="66"/>
      <c r="BT142" s="66"/>
      <c r="BU142" s="66"/>
      <c r="BV142" s="66"/>
      <c r="BW142" s="66"/>
      <c r="BX142" s="66"/>
      <c r="BY142" s="66"/>
      <c r="BZ142" s="66"/>
      <c r="CA142" s="66"/>
      <c r="CB142" s="66"/>
      <c r="CC142" s="66"/>
      <c r="CD142" s="66"/>
      <c r="CE142" s="66"/>
      <c r="CF142" s="66"/>
      <c r="CG142" s="66"/>
      <c r="CH142" s="66"/>
    </row>
    <row r="143" spans="1:86" ht="14.25" customHeight="1">
      <c r="A143" s="1149" t="s">
        <v>39</v>
      </c>
      <c r="B143" s="384" t="s">
        <v>930</v>
      </c>
      <c r="C143" s="534" t="s">
        <v>22</v>
      </c>
      <c r="D143" s="697" t="s">
        <v>6</v>
      </c>
      <c r="E143" s="1115" t="s">
        <v>97</v>
      </c>
      <c r="F143" s="1138">
        <v>1</v>
      </c>
      <c r="G143" s="1234">
        <v>0</v>
      </c>
      <c r="H143" s="1235" t="s">
        <v>733</v>
      </c>
      <c r="I143" s="1236" t="s">
        <v>860</v>
      </c>
      <c r="J143" s="1237" t="s">
        <v>736</v>
      </c>
      <c r="K143" s="351"/>
      <c r="BA143" s="66"/>
      <c r="BB143" s="66"/>
      <c r="BC143" s="66"/>
      <c r="BD143" s="66"/>
      <c r="BE143" s="66"/>
      <c r="BF143" s="66"/>
      <c r="BG143" s="66"/>
      <c r="BH143" s="66"/>
      <c r="BI143" s="66"/>
      <c r="BJ143" s="66"/>
      <c r="BK143" s="66"/>
      <c r="BL143" s="66"/>
      <c r="BM143" s="192" t="s">
        <v>587</v>
      </c>
      <c r="BN143" s="66"/>
      <c r="BO143" s="66"/>
      <c r="BP143" s="66"/>
      <c r="BQ143" s="66"/>
      <c r="BR143" s="66"/>
      <c r="BS143" s="66"/>
      <c r="BT143" s="66"/>
      <c r="BU143" s="66"/>
      <c r="BV143" s="66"/>
      <c r="BW143" s="66"/>
      <c r="BX143" s="66"/>
      <c r="BY143" s="66"/>
      <c r="BZ143" s="66"/>
      <c r="CA143" s="66"/>
      <c r="CB143" s="66"/>
      <c r="CC143" s="66"/>
      <c r="CD143" s="66"/>
      <c r="CE143" s="66"/>
      <c r="CF143" s="66"/>
      <c r="CG143" s="66"/>
      <c r="CH143" s="66"/>
    </row>
    <row r="144" spans="1:86" ht="14.25" customHeight="1">
      <c r="A144" s="1149" t="s">
        <v>39</v>
      </c>
      <c r="B144" s="384" t="s">
        <v>930</v>
      </c>
      <c r="C144" s="534" t="s">
        <v>22</v>
      </c>
      <c r="D144" s="697" t="s">
        <v>6</v>
      </c>
      <c r="E144" s="1115" t="s">
        <v>933</v>
      </c>
      <c r="F144" s="1138">
        <v>1</v>
      </c>
      <c r="G144" s="1234">
        <v>10</v>
      </c>
      <c r="H144" s="1238">
        <v>0.23</v>
      </c>
      <c r="I144" s="1239">
        <v>2.4256713651921013E-3</v>
      </c>
      <c r="J144" s="1237" t="s">
        <v>736</v>
      </c>
      <c r="K144" s="351"/>
      <c r="BA144" s="66"/>
      <c r="BB144" s="66"/>
      <c r="BC144" s="66"/>
      <c r="BD144" s="66"/>
      <c r="BE144" s="66"/>
      <c r="BF144" s="66"/>
      <c r="BG144" s="66"/>
      <c r="BH144" s="66"/>
      <c r="BI144" s="66"/>
      <c r="BJ144" s="66"/>
      <c r="BK144" s="66"/>
      <c r="BL144" s="66"/>
      <c r="BM144" s="192" t="s">
        <v>588</v>
      </c>
      <c r="BN144" s="66"/>
      <c r="BO144" s="66"/>
      <c r="BP144" s="66"/>
      <c r="BQ144" s="66"/>
      <c r="BR144" s="66"/>
      <c r="BS144" s="66"/>
      <c r="BT144" s="66"/>
      <c r="BU144" s="66"/>
      <c r="BV144" s="66"/>
      <c r="BW144" s="66"/>
      <c r="BX144" s="66"/>
      <c r="BY144" s="66"/>
      <c r="BZ144" s="66"/>
      <c r="CA144" s="66"/>
      <c r="CB144" s="66"/>
      <c r="CC144" s="66"/>
      <c r="CD144" s="66"/>
      <c r="CE144" s="66"/>
      <c r="CF144" s="66"/>
      <c r="CG144" s="66"/>
      <c r="CH144" s="66"/>
    </row>
    <row r="145" spans="1:86" ht="14.25" customHeight="1">
      <c r="A145" s="1149" t="s">
        <v>39</v>
      </c>
      <c r="B145" s="384" t="s">
        <v>934</v>
      </c>
      <c r="C145" s="534" t="s">
        <v>22</v>
      </c>
      <c r="D145" s="697" t="s">
        <v>6</v>
      </c>
      <c r="E145" s="1115" t="s">
        <v>840</v>
      </c>
      <c r="F145" s="1138">
        <v>2</v>
      </c>
      <c r="G145" s="1240">
        <v>205.65666666666667</v>
      </c>
      <c r="H145" s="1235" t="s">
        <v>733</v>
      </c>
      <c r="I145" s="1236">
        <v>0.24819926099803485</v>
      </c>
      <c r="J145" s="1237" t="s">
        <v>736</v>
      </c>
      <c r="K145" s="351" t="s">
        <v>1869</v>
      </c>
      <c r="BA145" s="66"/>
      <c r="BB145" s="66"/>
      <c r="BC145" s="66"/>
      <c r="BD145" s="66"/>
      <c r="BE145" s="66"/>
      <c r="BF145" s="66"/>
      <c r="BG145" s="66"/>
      <c r="BH145" s="66"/>
      <c r="BI145" s="66"/>
      <c r="BJ145" s="66"/>
      <c r="BK145" s="66"/>
      <c r="BL145" s="66"/>
      <c r="BM145" s="192" t="s">
        <v>589</v>
      </c>
      <c r="BN145" s="66"/>
      <c r="BO145" s="66"/>
      <c r="BP145" s="66"/>
      <c r="BQ145" s="66"/>
      <c r="BR145" s="66"/>
      <c r="BS145" s="66"/>
      <c r="BT145" s="66"/>
      <c r="BU145" s="66"/>
      <c r="BV145" s="66"/>
      <c r="BW145" s="66"/>
      <c r="BX145" s="66"/>
      <c r="BY145" s="66"/>
      <c r="BZ145" s="66"/>
      <c r="CA145" s="66"/>
      <c r="CB145" s="66"/>
      <c r="CC145" s="66"/>
      <c r="CD145" s="66"/>
      <c r="CE145" s="66"/>
      <c r="CF145" s="66"/>
      <c r="CG145" s="66"/>
      <c r="CH145" s="66"/>
    </row>
    <row r="146" spans="1:86" ht="14.25" customHeight="1">
      <c r="A146" s="1149" t="s">
        <v>39</v>
      </c>
      <c r="B146" s="384" t="s">
        <v>935</v>
      </c>
      <c r="C146" s="534" t="s">
        <v>22</v>
      </c>
      <c r="D146" s="697" t="s">
        <v>6</v>
      </c>
      <c r="E146" s="1115" t="s">
        <v>840</v>
      </c>
      <c r="F146" s="1138">
        <v>1</v>
      </c>
      <c r="G146" s="1234">
        <v>2.3666666666666667</v>
      </c>
      <c r="H146" s="1238">
        <v>0</v>
      </c>
      <c r="I146" s="1236">
        <v>0.22881082823074445</v>
      </c>
      <c r="J146" s="1237" t="s">
        <v>736</v>
      </c>
      <c r="K146" s="351"/>
      <c r="BA146" s="66"/>
      <c r="BB146" s="66"/>
      <c r="BC146" s="66"/>
      <c r="BD146" s="66"/>
      <c r="BE146" s="66"/>
      <c r="BF146" s="66"/>
      <c r="BG146" s="66"/>
      <c r="BH146" s="66"/>
      <c r="BI146" s="66"/>
      <c r="BJ146" s="66"/>
      <c r="BK146" s="66"/>
      <c r="BL146" s="66"/>
      <c r="BM146" s="192" t="s">
        <v>590</v>
      </c>
      <c r="BN146" s="66"/>
      <c r="BO146" s="66"/>
      <c r="BP146" s="66"/>
      <c r="BQ146" s="66"/>
      <c r="BR146" s="66"/>
      <c r="BS146" s="66"/>
      <c r="BT146" s="66"/>
      <c r="BU146" s="66"/>
      <c r="BV146" s="66"/>
      <c r="BW146" s="66"/>
      <c r="BX146" s="66"/>
      <c r="BY146" s="66"/>
      <c r="BZ146" s="66"/>
      <c r="CA146" s="66"/>
      <c r="CB146" s="66"/>
      <c r="CC146" s="66"/>
      <c r="CD146" s="66"/>
      <c r="CE146" s="66"/>
      <c r="CF146" s="66"/>
      <c r="CG146" s="66"/>
      <c r="CH146" s="66"/>
    </row>
    <row r="147" spans="1:86" ht="14.25" customHeight="1">
      <c r="A147" s="1149" t="s">
        <v>39</v>
      </c>
      <c r="B147" s="384" t="s">
        <v>936</v>
      </c>
      <c r="C147" s="534" t="s">
        <v>22</v>
      </c>
      <c r="D147" s="697" t="s">
        <v>6</v>
      </c>
      <c r="E147" s="1115" t="s">
        <v>840</v>
      </c>
      <c r="F147" s="1138">
        <v>1</v>
      </c>
      <c r="G147" s="1234">
        <v>2.7666666666666662</v>
      </c>
      <c r="H147" s="1235" t="s">
        <v>860</v>
      </c>
      <c r="I147" s="1236">
        <v>0.89632829373650103</v>
      </c>
      <c r="J147" s="1237" t="s">
        <v>736</v>
      </c>
      <c r="K147" s="351" t="s">
        <v>1867</v>
      </c>
      <c r="BA147" s="66"/>
      <c r="BB147" s="66"/>
      <c r="BC147" s="66"/>
      <c r="BD147" s="66"/>
      <c r="BE147" s="66"/>
      <c r="BF147" s="66"/>
      <c r="BG147" s="66"/>
      <c r="BH147" s="66"/>
      <c r="BI147" s="66"/>
      <c r="BJ147" s="66"/>
      <c r="BK147" s="66"/>
      <c r="BL147" s="66"/>
      <c r="BM147" s="192" t="s">
        <v>591</v>
      </c>
      <c r="BN147" s="66"/>
      <c r="BO147" s="66"/>
      <c r="BP147" s="66"/>
      <c r="BQ147" s="66"/>
      <c r="BR147" s="66"/>
      <c r="BS147" s="66"/>
      <c r="BT147" s="66"/>
      <c r="BU147" s="66"/>
      <c r="BV147" s="66"/>
      <c r="BW147" s="66"/>
      <c r="BX147" s="66"/>
      <c r="BY147" s="66"/>
      <c r="BZ147" s="66"/>
      <c r="CA147" s="66"/>
      <c r="CB147" s="66"/>
      <c r="CC147" s="66"/>
      <c r="CD147" s="66"/>
      <c r="CE147" s="66"/>
      <c r="CF147" s="66"/>
      <c r="CG147" s="66"/>
      <c r="CH147" s="66"/>
    </row>
    <row r="148" spans="1:86" ht="14.25" customHeight="1">
      <c r="A148" s="1149" t="s">
        <v>39</v>
      </c>
      <c r="B148" s="384" t="s">
        <v>620</v>
      </c>
      <c r="C148" s="534" t="s">
        <v>22</v>
      </c>
      <c r="D148" s="697" t="s">
        <v>6</v>
      </c>
      <c r="E148" s="1115" t="s">
        <v>868</v>
      </c>
      <c r="F148" s="1138">
        <v>1</v>
      </c>
      <c r="G148" s="1234">
        <v>0</v>
      </c>
      <c r="H148" s="1235" t="s">
        <v>860</v>
      </c>
      <c r="I148" s="1241" t="s">
        <v>860</v>
      </c>
      <c r="J148" s="1237" t="s">
        <v>736</v>
      </c>
      <c r="K148" s="351" t="s">
        <v>1867</v>
      </c>
      <c r="BA148" s="66"/>
      <c r="BB148" s="66"/>
      <c r="BC148" s="66"/>
      <c r="BD148" s="66"/>
      <c r="BE148" s="66"/>
      <c r="BF148" s="66"/>
      <c r="BG148" s="66"/>
      <c r="BH148" s="66"/>
      <c r="BI148" s="66"/>
      <c r="BJ148" s="66"/>
      <c r="BK148" s="66"/>
      <c r="BL148" s="66"/>
      <c r="BM148" s="192" t="s">
        <v>592</v>
      </c>
      <c r="BN148" s="66"/>
      <c r="BO148" s="66"/>
      <c r="BP148" s="66"/>
      <c r="BQ148" s="66"/>
      <c r="BR148" s="66"/>
      <c r="BS148" s="66"/>
      <c r="BT148" s="66"/>
      <c r="BU148" s="66"/>
      <c r="BV148" s="66"/>
      <c r="BW148" s="66"/>
      <c r="BX148" s="66"/>
      <c r="BY148" s="66"/>
      <c r="BZ148" s="66"/>
      <c r="CA148" s="66"/>
      <c r="CB148" s="66"/>
      <c r="CC148" s="66"/>
      <c r="CD148" s="66"/>
      <c r="CE148" s="66"/>
      <c r="CF148" s="66"/>
      <c r="CG148" s="66"/>
      <c r="CH148" s="66"/>
    </row>
    <row r="149" spans="1:86" ht="14.25" customHeight="1">
      <c r="A149" s="1166" t="s">
        <v>39</v>
      </c>
      <c r="B149" s="464" t="s">
        <v>937</v>
      </c>
      <c r="C149" s="1167" t="s">
        <v>22</v>
      </c>
      <c r="D149" s="1168" t="s">
        <v>6</v>
      </c>
      <c r="E149" s="1169" t="s">
        <v>927</v>
      </c>
      <c r="F149" s="1170">
        <v>2</v>
      </c>
      <c r="G149" s="1234">
        <v>0</v>
      </c>
      <c r="H149" s="1235">
        <v>54</v>
      </c>
      <c r="I149" s="1241" t="s">
        <v>860</v>
      </c>
      <c r="J149" s="1237" t="s">
        <v>736</v>
      </c>
      <c r="K149" s="351"/>
      <c r="BA149" s="66"/>
      <c r="BB149" s="66"/>
      <c r="BC149" s="66"/>
      <c r="BD149" s="66"/>
      <c r="BE149" s="66"/>
      <c r="BF149" s="66"/>
      <c r="BG149" s="66"/>
      <c r="BH149" s="66"/>
      <c r="BI149" s="66"/>
      <c r="BJ149" s="66"/>
      <c r="BK149" s="66"/>
      <c r="BL149" s="66"/>
      <c r="BM149" s="192" t="s">
        <v>2923</v>
      </c>
      <c r="BN149" s="66"/>
      <c r="BO149" s="66"/>
      <c r="BP149" s="66"/>
      <c r="BQ149" s="66"/>
      <c r="BR149" s="66"/>
      <c r="BS149" s="66"/>
      <c r="BT149" s="66"/>
      <c r="BU149" s="66"/>
      <c r="BV149" s="66"/>
      <c r="BW149" s="66"/>
      <c r="BX149" s="66"/>
      <c r="BY149" s="66"/>
      <c r="BZ149" s="66"/>
      <c r="CA149" s="66"/>
      <c r="CB149" s="66"/>
      <c r="CC149" s="66"/>
      <c r="CD149" s="66"/>
      <c r="CE149" s="66"/>
      <c r="CF149" s="66"/>
      <c r="CG149" s="66"/>
      <c r="CH149" s="66"/>
    </row>
    <row r="150" spans="1:86" ht="14.25" customHeight="1">
      <c r="A150" s="1166" t="s">
        <v>39</v>
      </c>
      <c r="B150" s="464" t="s">
        <v>938</v>
      </c>
      <c r="C150" s="1167" t="s">
        <v>22</v>
      </c>
      <c r="D150" s="1168" t="s">
        <v>6</v>
      </c>
      <c r="E150" s="1169" t="s">
        <v>5</v>
      </c>
      <c r="F150" s="1170">
        <v>2</v>
      </c>
      <c r="G150" s="1234">
        <v>1.0666666666666667</v>
      </c>
      <c r="H150" s="1238" t="s">
        <v>733</v>
      </c>
      <c r="I150" s="1241">
        <v>1</v>
      </c>
      <c r="J150" s="1237" t="s">
        <v>736</v>
      </c>
      <c r="K150" s="351"/>
      <c r="BA150" s="66"/>
      <c r="BB150" s="66"/>
      <c r="BC150" s="66"/>
      <c r="BD150" s="66"/>
      <c r="BE150" s="66"/>
      <c r="BF150" s="66"/>
      <c r="BG150" s="66"/>
      <c r="BH150" s="66"/>
      <c r="BI150" s="66"/>
      <c r="BJ150" s="66"/>
      <c r="BK150" s="66"/>
      <c r="BL150" s="66"/>
      <c r="BM150" s="192" t="s">
        <v>593</v>
      </c>
      <c r="BN150" s="66"/>
      <c r="BO150" s="66"/>
      <c r="BP150" s="66"/>
      <c r="BQ150" s="66"/>
      <c r="BR150" s="66"/>
      <c r="BS150" s="66"/>
      <c r="BT150" s="66"/>
      <c r="BU150" s="66"/>
      <c r="BV150" s="66"/>
      <c r="BW150" s="66"/>
      <c r="BX150" s="66"/>
      <c r="BY150" s="66"/>
      <c r="BZ150" s="66"/>
      <c r="CA150" s="66"/>
      <c r="CB150" s="66"/>
      <c r="CC150" s="66"/>
      <c r="CD150" s="66"/>
      <c r="CE150" s="66"/>
      <c r="CF150" s="66"/>
      <c r="CG150" s="66"/>
      <c r="CH150" s="66"/>
    </row>
    <row r="151" spans="1:86" ht="14.25" customHeight="1">
      <c r="A151" s="1172" t="s">
        <v>39</v>
      </c>
      <c r="B151" s="388" t="s">
        <v>833</v>
      </c>
      <c r="C151" s="954" t="s">
        <v>22</v>
      </c>
      <c r="D151" s="937" t="s">
        <v>6</v>
      </c>
      <c r="E151" s="696" t="s">
        <v>834</v>
      </c>
      <c r="F151" s="1155">
        <v>2</v>
      </c>
      <c r="G151" s="1242">
        <v>4282.833333333333</v>
      </c>
      <c r="H151" s="1243">
        <v>5.2</v>
      </c>
      <c r="I151" s="1244">
        <v>0.22069866065792368</v>
      </c>
      <c r="J151" s="1233" t="s">
        <v>66</v>
      </c>
      <c r="K151" s="351"/>
      <c r="BA151" s="66"/>
      <c r="BB151" s="66"/>
      <c r="BC151" s="66"/>
      <c r="BD151" s="66"/>
      <c r="BE151" s="66"/>
      <c r="BF151" s="66"/>
      <c r="BG151" s="66"/>
      <c r="BH151" s="66"/>
      <c r="BI151" s="66"/>
      <c r="BJ151" s="66"/>
      <c r="BK151" s="66"/>
      <c r="BL151" s="66"/>
      <c r="BM151" s="192" t="s">
        <v>594</v>
      </c>
      <c r="BN151" s="66"/>
      <c r="BO151" s="66"/>
      <c r="BP151" s="66"/>
      <c r="BQ151" s="66"/>
      <c r="BR151" s="66"/>
      <c r="BS151" s="66"/>
      <c r="BT151" s="66"/>
      <c r="BU151" s="66"/>
      <c r="BV151" s="66"/>
      <c r="BW151" s="66"/>
      <c r="BX151" s="66"/>
      <c r="BY151" s="66"/>
      <c r="BZ151" s="66"/>
      <c r="CA151" s="66"/>
      <c r="CB151" s="66"/>
      <c r="CC151" s="66"/>
      <c r="CD151" s="66"/>
      <c r="CE151" s="66"/>
      <c r="CF151" s="66"/>
      <c r="CG151" s="66"/>
      <c r="CH151" s="66"/>
    </row>
    <row r="152" spans="1:86" ht="14.25" customHeight="1">
      <c r="A152" s="1172" t="s">
        <v>39</v>
      </c>
      <c r="B152" s="388" t="s">
        <v>833</v>
      </c>
      <c r="C152" s="954" t="s">
        <v>22</v>
      </c>
      <c r="D152" s="937" t="s">
        <v>6</v>
      </c>
      <c r="E152" s="696" t="s">
        <v>881</v>
      </c>
      <c r="F152" s="1155">
        <v>2</v>
      </c>
      <c r="G152" s="1245">
        <v>24817.653333333332</v>
      </c>
      <c r="H152" s="1243">
        <v>54.4</v>
      </c>
      <c r="I152" s="1244">
        <v>0.54003976333489756</v>
      </c>
      <c r="J152" s="1233" t="s">
        <v>66</v>
      </c>
      <c r="K152" s="351"/>
      <c r="BA152" s="66"/>
      <c r="BB152" s="66"/>
      <c r="BC152" s="66"/>
      <c r="BD152" s="66"/>
      <c r="BE152" s="66"/>
      <c r="BF152" s="66"/>
      <c r="BG152" s="66"/>
      <c r="BH152" s="66"/>
      <c r="BI152" s="66"/>
      <c r="BJ152" s="66"/>
      <c r="BK152" s="66"/>
      <c r="BL152" s="66"/>
      <c r="BM152" s="192" t="s">
        <v>595</v>
      </c>
      <c r="BN152" s="66"/>
      <c r="BO152" s="66"/>
      <c r="BP152" s="66"/>
      <c r="BQ152" s="66"/>
      <c r="BR152" s="66"/>
      <c r="BS152" s="66"/>
      <c r="BT152" s="66"/>
      <c r="BU152" s="66"/>
      <c r="BV152" s="66"/>
      <c r="BW152" s="66"/>
      <c r="BX152" s="66"/>
      <c r="BY152" s="66"/>
      <c r="BZ152" s="66"/>
      <c r="CA152" s="66"/>
      <c r="CB152" s="66"/>
      <c r="CC152" s="66"/>
      <c r="CD152" s="66"/>
      <c r="CE152" s="66"/>
      <c r="CF152" s="66"/>
      <c r="CG152" s="66"/>
      <c r="CH152" s="66"/>
    </row>
    <row r="153" spans="1:86" ht="14.25" customHeight="1">
      <c r="A153" s="1149" t="s">
        <v>39</v>
      </c>
      <c r="B153" s="392" t="s">
        <v>833</v>
      </c>
      <c r="C153" s="534" t="s">
        <v>22</v>
      </c>
      <c r="D153" s="697" t="s">
        <v>6</v>
      </c>
      <c r="E153" s="1115" t="s">
        <v>5</v>
      </c>
      <c r="F153" s="1246">
        <v>2</v>
      </c>
      <c r="G153" s="1247">
        <v>1.0666666666666667</v>
      </c>
      <c r="H153" s="1248" t="s">
        <v>839</v>
      </c>
      <c r="I153" s="1249">
        <v>1</v>
      </c>
      <c r="J153" s="1237" t="s">
        <v>736</v>
      </c>
      <c r="K153" s="351"/>
      <c r="BA153" s="66"/>
      <c r="BB153" s="66"/>
      <c r="BC153" s="66"/>
      <c r="BD153" s="66"/>
      <c r="BE153" s="66"/>
      <c r="BF153" s="66"/>
      <c r="BG153" s="66"/>
      <c r="BH153" s="66"/>
      <c r="BI153" s="66"/>
      <c r="BJ153" s="66"/>
      <c r="BK153" s="66"/>
      <c r="BL153" s="66"/>
      <c r="BM153" s="192" t="s">
        <v>596</v>
      </c>
      <c r="BN153" s="66"/>
      <c r="BO153" s="66"/>
      <c r="BP153" s="66"/>
      <c r="BQ153" s="66"/>
      <c r="BR153" s="66"/>
      <c r="BS153" s="66"/>
      <c r="BT153" s="66"/>
      <c r="BU153" s="66"/>
      <c r="BV153" s="66"/>
      <c r="BW153" s="66"/>
      <c r="BX153" s="66"/>
      <c r="BY153" s="66"/>
      <c r="BZ153" s="66"/>
      <c r="CA153" s="66"/>
      <c r="CB153" s="66"/>
      <c r="CC153" s="66"/>
      <c r="CD153" s="66"/>
      <c r="CE153" s="66"/>
      <c r="CF153" s="66"/>
      <c r="CG153" s="66"/>
      <c r="CH153" s="66"/>
    </row>
    <row r="154" spans="1:86" ht="14.25" customHeight="1">
      <c r="A154" s="1172" t="s">
        <v>39</v>
      </c>
      <c r="B154" s="388" t="s">
        <v>939</v>
      </c>
      <c r="C154" s="954" t="s">
        <v>22</v>
      </c>
      <c r="D154" s="937" t="s">
        <v>6</v>
      </c>
      <c r="E154" s="696" t="s">
        <v>840</v>
      </c>
      <c r="F154" s="1155">
        <v>2</v>
      </c>
      <c r="G154" s="1250">
        <v>2101.451</v>
      </c>
      <c r="H154" s="1002" t="s">
        <v>733</v>
      </c>
      <c r="I154" s="1251">
        <v>0.27784769122554642</v>
      </c>
      <c r="J154" s="1233" t="s">
        <v>66</v>
      </c>
      <c r="K154" s="351"/>
      <c r="BA154" s="66"/>
      <c r="BB154" s="66"/>
      <c r="BC154" s="66"/>
      <c r="BD154" s="66"/>
      <c r="BE154" s="66"/>
      <c r="BF154" s="66"/>
      <c r="BG154" s="66"/>
      <c r="BH154" s="66"/>
      <c r="BI154" s="66"/>
      <c r="BJ154" s="66"/>
      <c r="BK154" s="66"/>
      <c r="BL154" s="66"/>
      <c r="BM154" s="192" t="s">
        <v>597</v>
      </c>
      <c r="BN154" s="66"/>
      <c r="BO154" s="66"/>
      <c r="BP154" s="66"/>
      <c r="BQ154" s="66"/>
      <c r="BR154" s="66"/>
      <c r="BS154" s="66"/>
      <c r="BT154" s="66"/>
      <c r="BU154" s="66"/>
      <c r="BV154" s="66"/>
      <c r="BW154" s="66"/>
      <c r="BX154" s="66"/>
      <c r="BY154" s="66"/>
      <c r="BZ154" s="66"/>
      <c r="CA154" s="66"/>
      <c r="CB154" s="66"/>
      <c r="CC154" s="66"/>
      <c r="CD154" s="66"/>
      <c r="CE154" s="66"/>
      <c r="CF154" s="66"/>
      <c r="CG154" s="66"/>
      <c r="CH154" s="66"/>
    </row>
    <row r="155" spans="1:86" ht="14.25" customHeight="1">
      <c r="A155" s="1154" t="s">
        <v>39</v>
      </c>
      <c r="B155" s="465" t="s">
        <v>628</v>
      </c>
      <c r="C155" s="954" t="s">
        <v>22</v>
      </c>
      <c r="D155" s="937" t="s">
        <v>6</v>
      </c>
      <c r="E155" s="696" t="s">
        <v>840</v>
      </c>
      <c r="F155" s="1252">
        <v>2</v>
      </c>
      <c r="G155" s="1250">
        <v>623.18799999999999</v>
      </c>
      <c r="H155" s="1002" t="s">
        <v>733</v>
      </c>
      <c r="I155" s="1251">
        <v>0.22989080714180318</v>
      </c>
      <c r="J155" s="1233" t="s">
        <v>66</v>
      </c>
      <c r="K155" s="351"/>
      <c r="BA155" s="66"/>
      <c r="BB155" s="66"/>
      <c r="BC155" s="66"/>
      <c r="BD155" s="66"/>
      <c r="BE155" s="66"/>
      <c r="BF155" s="66"/>
      <c r="BG155" s="66"/>
      <c r="BH155" s="66"/>
      <c r="BI155" s="66"/>
      <c r="BJ155" s="66"/>
      <c r="BK155" s="66"/>
      <c r="BL155" s="66"/>
      <c r="BM155" s="192" t="s">
        <v>2924</v>
      </c>
      <c r="BN155" s="66"/>
      <c r="BO155" s="66"/>
      <c r="BP155" s="66"/>
      <c r="BQ155" s="66"/>
      <c r="BR155" s="66"/>
      <c r="BS155" s="66"/>
      <c r="BT155" s="66"/>
      <c r="BU155" s="66"/>
      <c r="BV155" s="66"/>
      <c r="BW155" s="66"/>
      <c r="BX155" s="66"/>
      <c r="BY155" s="66"/>
      <c r="BZ155" s="66"/>
      <c r="CA155" s="66"/>
      <c r="CB155" s="66"/>
      <c r="CC155" s="66"/>
      <c r="CD155" s="66"/>
      <c r="CE155" s="66"/>
      <c r="CF155" s="66"/>
      <c r="CG155" s="66"/>
      <c r="CH155" s="66"/>
    </row>
    <row r="156" spans="1:86" ht="14.25" customHeight="1">
      <c r="A156" s="1007" t="s">
        <v>39</v>
      </c>
      <c r="B156" s="393" t="s">
        <v>817</v>
      </c>
      <c r="C156" s="954" t="s">
        <v>22</v>
      </c>
      <c r="D156" s="824" t="s">
        <v>203</v>
      </c>
      <c r="E156" s="1253" t="s">
        <v>940</v>
      </c>
      <c r="F156" s="1254">
        <v>1</v>
      </c>
      <c r="G156" s="1255">
        <v>14.333333333333334</v>
      </c>
      <c r="H156" s="1256">
        <v>0</v>
      </c>
      <c r="I156" s="1257">
        <v>21</v>
      </c>
      <c r="J156" s="1029" t="s">
        <v>66</v>
      </c>
      <c r="K156" s="351" t="s">
        <v>1870</v>
      </c>
      <c r="BA156" s="66"/>
      <c r="BB156" s="66"/>
      <c r="BC156" s="66"/>
      <c r="BD156" s="66"/>
      <c r="BE156" s="66"/>
      <c r="BF156" s="66"/>
      <c r="BG156" s="66"/>
      <c r="BH156" s="66"/>
      <c r="BI156" s="66"/>
      <c r="BJ156" s="66"/>
      <c r="BK156" s="66"/>
      <c r="BL156" s="66"/>
      <c r="BM156" s="192" t="s">
        <v>598</v>
      </c>
      <c r="BN156" s="66"/>
      <c r="BO156" s="66"/>
      <c r="BP156" s="66"/>
      <c r="BQ156" s="66"/>
      <c r="BR156" s="66"/>
      <c r="BS156" s="66"/>
      <c r="BT156" s="66"/>
      <c r="BU156" s="66"/>
      <c r="BV156" s="66"/>
      <c r="BW156" s="66"/>
      <c r="BX156" s="66"/>
      <c r="BY156" s="66"/>
      <c r="BZ156" s="66"/>
      <c r="CA156" s="66"/>
      <c r="CB156" s="66"/>
      <c r="CC156" s="66"/>
      <c r="CD156" s="66"/>
      <c r="CE156" s="66"/>
      <c r="CF156" s="66"/>
      <c r="CG156" s="66"/>
      <c r="CH156" s="66"/>
    </row>
    <row r="157" spans="1:86" ht="14.25" customHeight="1">
      <c r="A157" s="1007" t="s">
        <v>39</v>
      </c>
      <c r="B157" s="393" t="s">
        <v>817</v>
      </c>
      <c r="C157" s="954" t="s">
        <v>22</v>
      </c>
      <c r="D157" s="824" t="s">
        <v>203</v>
      </c>
      <c r="E157" s="1253" t="s">
        <v>941</v>
      </c>
      <c r="F157" s="1254">
        <v>1</v>
      </c>
      <c r="G157" s="1255">
        <v>2025.3333333333333</v>
      </c>
      <c r="H157" s="1258">
        <v>25.38</v>
      </c>
      <c r="I157" s="1257">
        <v>28.000000000000004</v>
      </c>
      <c r="J157" s="1029" t="s">
        <v>66</v>
      </c>
      <c r="K157" s="351"/>
      <c r="BA157" s="66"/>
      <c r="BB157" s="66"/>
      <c r="BC157" s="66"/>
      <c r="BD157" s="66"/>
      <c r="BE157" s="66"/>
      <c r="BF157" s="66"/>
      <c r="BG157" s="66"/>
      <c r="BH157" s="66"/>
      <c r="BI157" s="66"/>
      <c r="BJ157" s="66"/>
      <c r="BK157" s="66"/>
      <c r="BL157" s="66"/>
      <c r="BM157" s="192" t="s">
        <v>599</v>
      </c>
      <c r="BN157" s="66"/>
      <c r="BO157" s="66"/>
      <c r="BP157" s="66"/>
      <c r="BQ157" s="66"/>
      <c r="BR157" s="66"/>
      <c r="BS157" s="66"/>
      <c r="BT157" s="66"/>
      <c r="BU157" s="66"/>
      <c r="BV157" s="66"/>
      <c r="BW157" s="66"/>
      <c r="BX157" s="66"/>
      <c r="BY157" s="66"/>
      <c r="BZ157" s="66"/>
      <c r="CA157" s="66"/>
      <c r="CB157" s="66"/>
      <c r="CC157" s="66"/>
      <c r="CD157" s="66"/>
      <c r="CE157" s="66"/>
      <c r="CF157" s="66"/>
      <c r="CG157" s="66"/>
      <c r="CH157" s="66"/>
    </row>
    <row r="158" spans="1:86" ht="14.25" customHeight="1">
      <c r="A158" s="1007" t="s">
        <v>39</v>
      </c>
      <c r="B158" s="393" t="s">
        <v>817</v>
      </c>
      <c r="C158" s="954" t="s">
        <v>22</v>
      </c>
      <c r="D158" s="824" t="s">
        <v>203</v>
      </c>
      <c r="E158" s="1253" t="s">
        <v>942</v>
      </c>
      <c r="F158" s="1254">
        <v>1</v>
      </c>
      <c r="G158" s="1255">
        <v>308.33333333333331</v>
      </c>
      <c r="H158" s="1256">
        <v>0</v>
      </c>
      <c r="I158" s="1257">
        <v>52</v>
      </c>
      <c r="J158" s="1029" t="s">
        <v>66</v>
      </c>
      <c r="K158" s="351" t="s">
        <v>1870</v>
      </c>
      <c r="BA158" s="66"/>
      <c r="BB158" s="66"/>
      <c r="BC158" s="66"/>
      <c r="BD158" s="66"/>
      <c r="BE158" s="66"/>
      <c r="BF158" s="66"/>
      <c r="BG158" s="66"/>
      <c r="BH158" s="66"/>
      <c r="BI158" s="66"/>
      <c r="BJ158" s="66"/>
      <c r="BK158" s="66"/>
      <c r="BL158" s="66"/>
      <c r="BM158" s="66" t="s">
        <v>600</v>
      </c>
      <c r="BN158" s="66"/>
      <c r="BO158" s="66"/>
      <c r="BP158" s="66"/>
      <c r="BQ158" s="66"/>
      <c r="BR158" s="66"/>
      <c r="BS158" s="66"/>
      <c r="BT158" s="66"/>
      <c r="BU158" s="66"/>
      <c r="BV158" s="66"/>
      <c r="BW158" s="66"/>
      <c r="BX158" s="66"/>
      <c r="BY158" s="66"/>
      <c r="BZ158" s="66"/>
      <c r="CA158" s="66"/>
      <c r="CB158" s="66"/>
      <c r="CC158" s="66"/>
      <c r="CD158" s="66"/>
      <c r="CE158" s="66"/>
      <c r="CF158" s="66"/>
      <c r="CG158" s="66"/>
      <c r="CH158" s="66"/>
    </row>
    <row r="159" spans="1:86" ht="14.25" customHeight="1">
      <c r="A159" s="1259" t="s">
        <v>39</v>
      </c>
      <c r="B159" s="394" t="s">
        <v>817</v>
      </c>
      <c r="C159" s="534" t="s">
        <v>22</v>
      </c>
      <c r="D159" s="537" t="s">
        <v>203</v>
      </c>
      <c r="E159" s="1163" t="s">
        <v>943</v>
      </c>
      <c r="F159" s="1260">
        <v>2</v>
      </c>
      <c r="G159" s="1261">
        <v>0</v>
      </c>
      <c r="H159" s="1262" t="s">
        <v>860</v>
      </c>
      <c r="I159" s="1263" t="s">
        <v>860</v>
      </c>
      <c r="J159" s="1264" t="s">
        <v>736</v>
      </c>
      <c r="K159" s="351"/>
      <c r="BA159" s="66"/>
      <c r="BB159" s="66"/>
      <c r="BC159" s="66"/>
      <c r="BD159" s="66"/>
      <c r="BE159" s="66"/>
      <c r="BF159" s="66"/>
      <c r="BG159" s="66"/>
      <c r="BH159" s="66"/>
      <c r="BI159" s="66"/>
      <c r="BJ159" s="66"/>
      <c r="BK159" s="66"/>
      <c r="BL159" s="66"/>
      <c r="BM159" s="192" t="s">
        <v>83</v>
      </c>
      <c r="BN159" s="66"/>
      <c r="BO159" s="66"/>
      <c r="BP159" s="66"/>
      <c r="BQ159" s="66"/>
      <c r="BR159" s="66"/>
      <c r="BS159" s="66"/>
      <c r="BT159" s="66"/>
      <c r="BU159" s="66"/>
      <c r="BV159" s="66"/>
      <c r="BW159" s="66"/>
      <c r="BX159" s="66"/>
      <c r="BY159" s="66"/>
      <c r="BZ159" s="66"/>
      <c r="CA159" s="66"/>
      <c r="CB159" s="66"/>
      <c r="CC159" s="66"/>
      <c r="CD159" s="66"/>
      <c r="CE159" s="66"/>
      <c r="CF159" s="66"/>
      <c r="CG159" s="66"/>
      <c r="CH159" s="66"/>
    </row>
    <row r="160" spans="1:86" ht="14.25" customHeight="1">
      <c r="A160" s="1259" t="s">
        <v>39</v>
      </c>
      <c r="B160" s="394" t="s">
        <v>817</v>
      </c>
      <c r="C160" s="534" t="s">
        <v>22</v>
      </c>
      <c r="D160" s="537" t="s">
        <v>203</v>
      </c>
      <c r="E160" s="1163" t="s">
        <v>944</v>
      </c>
      <c r="F160" s="1260">
        <v>1</v>
      </c>
      <c r="G160" s="1261">
        <v>0</v>
      </c>
      <c r="H160" s="1262" t="s">
        <v>860</v>
      </c>
      <c r="I160" s="1263" t="s">
        <v>860</v>
      </c>
      <c r="J160" s="1264" t="s">
        <v>736</v>
      </c>
      <c r="K160" s="351"/>
      <c r="BA160" s="66"/>
      <c r="BB160" s="66"/>
      <c r="BC160" s="66"/>
      <c r="BD160" s="66"/>
      <c r="BE160" s="66"/>
      <c r="BF160" s="66"/>
      <c r="BG160" s="66"/>
      <c r="BH160" s="66"/>
      <c r="BI160" s="66"/>
      <c r="BJ160" s="66"/>
      <c r="BK160" s="66"/>
      <c r="BL160" s="66"/>
      <c r="BM160" s="66" t="s">
        <v>601</v>
      </c>
      <c r="BN160" s="66"/>
      <c r="BO160" s="66"/>
      <c r="BP160" s="66"/>
      <c r="BQ160" s="66"/>
      <c r="BR160" s="66"/>
      <c r="BS160" s="66"/>
      <c r="BT160" s="66"/>
      <c r="BU160" s="66"/>
      <c r="BV160" s="66"/>
      <c r="BW160" s="66"/>
      <c r="BX160" s="66"/>
      <c r="BY160" s="66"/>
      <c r="BZ160" s="66"/>
      <c r="CA160" s="66"/>
      <c r="CB160" s="66"/>
      <c r="CC160" s="66"/>
      <c r="CD160" s="66"/>
      <c r="CE160" s="66"/>
      <c r="CF160" s="66"/>
      <c r="CG160" s="66"/>
      <c r="CH160" s="66"/>
    </row>
    <row r="161" spans="1:86" ht="14.25" customHeight="1">
      <c r="A161" s="1007" t="s">
        <v>39</v>
      </c>
      <c r="B161" s="393" t="s">
        <v>874</v>
      </c>
      <c r="C161" s="954" t="s">
        <v>22</v>
      </c>
      <c r="D161" s="824" t="s">
        <v>203</v>
      </c>
      <c r="E161" s="1253" t="s">
        <v>942</v>
      </c>
      <c r="F161" s="954">
        <v>2</v>
      </c>
      <c r="G161" s="1255">
        <v>156</v>
      </c>
      <c r="H161" s="1265">
        <v>0</v>
      </c>
      <c r="I161" s="1257">
        <v>60</v>
      </c>
      <c r="J161" s="1029" t="s">
        <v>66</v>
      </c>
      <c r="K161" s="351"/>
      <c r="BA161" s="66"/>
      <c r="BB161" s="66"/>
      <c r="BC161" s="66"/>
      <c r="BD161" s="66"/>
      <c r="BE161" s="66"/>
      <c r="BF161" s="66"/>
      <c r="BG161" s="66"/>
      <c r="BH161" s="66"/>
      <c r="BI161" s="66"/>
      <c r="BJ161" s="66"/>
      <c r="BK161" s="66"/>
      <c r="BL161" s="66"/>
      <c r="BM161" s="192" t="s">
        <v>602</v>
      </c>
      <c r="BN161" s="66"/>
      <c r="BO161" s="66"/>
      <c r="BP161" s="66"/>
      <c r="BQ161" s="66"/>
      <c r="BR161" s="66"/>
      <c r="BS161" s="66"/>
      <c r="BT161" s="66"/>
      <c r="BU161" s="66"/>
      <c r="BV161" s="66"/>
      <c r="BW161" s="66"/>
      <c r="BX161" s="66"/>
      <c r="BY161" s="66"/>
      <c r="BZ161" s="66"/>
      <c r="CA161" s="66"/>
      <c r="CB161" s="66"/>
      <c r="CC161" s="66"/>
      <c r="CD161" s="66"/>
      <c r="CE161" s="66"/>
      <c r="CF161" s="66"/>
      <c r="CG161" s="66"/>
      <c r="CH161" s="66"/>
    </row>
    <row r="162" spans="1:86" ht="14.25" customHeight="1">
      <c r="A162" s="1007" t="s">
        <v>39</v>
      </c>
      <c r="B162" s="393" t="s">
        <v>945</v>
      </c>
      <c r="C162" s="954" t="s">
        <v>22</v>
      </c>
      <c r="D162" s="824" t="s">
        <v>203</v>
      </c>
      <c r="E162" s="1253" t="s">
        <v>946</v>
      </c>
      <c r="F162" s="954">
        <v>1</v>
      </c>
      <c r="G162" s="1266">
        <v>391</v>
      </c>
      <c r="H162" s="1265">
        <v>0</v>
      </c>
      <c r="I162" s="1257">
        <v>55.000000000000007</v>
      </c>
      <c r="J162" s="1029" t="s">
        <v>66</v>
      </c>
      <c r="K162" s="351" t="s">
        <v>1870</v>
      </c>
      <c r="BA162" s="66"/>
      <c r="BB162" s="66"/>
      <c r="BC162" s="66"/>
      <c r="BD162" s="66"/>
      <c r="BE162" s="66"/>
      <c r="BF162" s="66"/>
      <c r="BG162" s="66"/>
      <c r="BH162" s="66"/>
      <c r="BI162" s="66"/>
      <c r="BJ162" s="66"/>
      <c r="BK162" s="66"/>
      <c r="BL162" s="66"/>
      <c r="BM162" s="192" t="s">
        <v>603</v>
      </c>
      <c r="BN162" s="66"/>
      <c r="BO162" s="66"/>
      <c r="BP162" s="66"/>
      <c r="BQ162" s="66"/>
      <c r="BR162" s="66"/>
      <c r="BS162" s="66"/>
      <c r="BT162" s="66"/>
      <c r="BU162" s="66"/>
      <c r="BV162" s="66"/>
      <c r="BW162" s="66"/>
      <c r="BX162" s="66"/>
      <c r="BY162" s="66"/>
      <c r="BZ162" s="66"/>
      <c r="CA162" s="66"/>
      <c r="CB162" s="66"/>
      <c r="CC162" s="66"/>
      <c r="CD162" s="66"/>
      <c r="CE162" s="66"/>
      <c r="CF162" s="66"/>
      <c r="CG162" s="66"/>
      <c r="CH162" s="66"/>
    </row>
    <row r="163" spans="1:86" ht="14.25" customHeight="1">
      <c r="A163" s="1007" t="s">
        <v>39</v>
      </c>
      <c r="B163" s="393" t="s">
        <v>945</v>
      </c>
      <c r="C163" s="954" t="s">
        <v>22</v>
      </c>
      <c r="D163" s="824" t="s">
        <v>203</v>
      </c>
      <c r="E163" s="1253" t="s">
        <v>941</v>
      </c>
      <c r="F163" s="954">
        <v>1</v>
      </c>
      <c r="G163" s="1255">
        <v>52</v>
      </c>
      <c r="H163" s="1256">
        <v>0</v>
      </c>
      <c r="I163" s="1257">
        <v>27</v>
      </c>
      <c r="J163" s="1029" t="s">
        <v>66</v>
      </c>
      <c r="K163" s="351" t="s">
        <v>1870</v>
      </c>
      <c r="BA163" s="66"/>
      <c r="BB163" s="66"/>
      <c r="BC163" s="66"/>
      <c r="BD163" s="66"/>
      <c r="BE163" s="66"/>
      <c r="BF163" s="66"/>
      <c r="BG163" s="66"/>
      <c r="BH163" s="66"/>
      <c r="BI163" s="66"/>
      <c r="BJ163" s="66"/>
      <c r="BK163" s="66"/>
      <c r="BL163" s="66"/>
      <c r="BM163" s="192" t="s">
        <v>604</v>
      </c>
      <c r="BN163" s="66"/>
      <c r="BO163" s="66"/>
      <c r="BP163" s="66"/>
      <c r="BQ163" s="66"/>
      <c r="BR163" s="66"/>
      <c r="BS163" s="66"/>
      <c r="BT163" s="66"/>
      <c r="BU163" s="66"/>
      <c r="BV163" s="66"/>
      <c r="BW163" s="66"/>
      <c r="BX163" s="66"/>
      <c r="BY163" s="66"/>
      <c r="BZ163" s="66"/>
      <c r="CA163" s="66"/>
      <c r="CB163" s="66"/>
      <c r="CC163" s="66"/>
      <c r="CD163" s="66"/>
      <c r="CE163" s="66"/>
      <c r="CF163" s="66"/>
      <c r="CG163" s="66"/>
      <c r="CH163" s="66"/>
    </row>
    <row r="164" spans="1:86" ht="14.25" customHeight="1">
      <c r="A164" s="1007" t="s">
        <v>39</v>
      </c>
      <c r="B164" s="393" t="s">
        <v>947</v>
      </c>
      <c r="C164" s="954" t="s">
        <v>22</v>
      </c>
      <c r="D164" s="824" t="s">
        <v>203</v>
      </c>
      <c r="E164" s="1253" t="s">
        <v>946</v>
      </c>
      <c r="F164" s="954">
        <v>2</v>
      </c>
      <c r="G164" s="1266">
        <v>590.66666666666663</v>
      </c>
      <c r="H164" s="1256">
        <v>0</v>
      </c>
      <c r="I164" s="1257">
        <v>69</v>
      </c>
      <c r="J164" s="1267" t="s">
        <v>66</v>
      </c>
      <c r="K164" s="351"/>
      <c r="BA164" s="66"/>
      <c r="BB164" s="66"/>
      <c r="BC164" s="66"/>
      <c r="BD164" s="66"/>
      <c r="BE164" s="66"/>
      <c r="BF164" s="66"/>
      <c r="BG164" s="66"/>
      <c r="BH164" s="66"/>
      <c r="BI164" s="66"/>
      <c r="BJ164" s="66"/>
      <c r="BK164" s="66"/>
      <c r="BL164" s="66"/>
      <c r="BM164" s="192" t="s">
        <v>605</v>
      </c>
      <c r="BN164" s="66"/>
      <c r="BO164" s="66"/>
      <c r="BP164" s="66"/>
      <c r="BQ164" s="66"/>
      <c r="BR164" s="66"/>
      <c r="BS164" s="66"/>
      <c r="BT164" s="66"/>
      <c r="BU164" s="66"/>
      <c r="BV164" s="66"/>
      <c r="BW164" s="66"/>
      <c r="BX164" s="66"/>
      <c r="BY164" s="66"/>
      <c r="BZ164" s="66"/>
      <c r="CA164" s="66"/>
      <c r="CB164" s="66"/>
      <c r="CC164" s="66"/>
      <c r="CD164" s="66"/>
      <c r="CE164" s="66"/>
      <c r="CF164" s="66"/>
      <c r="CG164" s="66"/>
      <c r="CH164" s="66"/>
    </row>
    <row r="165" spans="1:86" ht="14.25" customHeight="1">
      <c r="A165" s="1007" t="s">
        <v>39</v>
      </c>
      <c r="B165" s="395" t="s">
        <v>948</v>
      </c>
      <c r="C165" s="1141" t="s">
        <v>22</v>
      </c>
      <c r="D165" s="1268" t="s">
        <v>203</v>
      </c>
      <c r="E165" s="1164" t="s">
        <v>949</v>
      </c>
      <c r="F165" s="1141">
        <v>2</v>
      </c>
      <c r="G165" s="1266">
        <v>314.33333333333331</v>
      </c>
      <c r="H165" s="1256" t="s">
        <v>860</v>
      </c>
      <c r="I165" s="1257">
        <v>44</v>
      </c>
      <c r="J165" s="1029" t="s">
        <v>66</v>
      </c>
      <c r="K165" s="351"/>
      <c r="BA165" s="66"/>
      <c r="BB165" s="66"/>
      <c r="BC165" s="66"/>
      <c r="BD165" s="66"/>
      <c r="BE165" s="66"/>
      <c r="BF165" s="66"/>
      <c r="BG165" s="66"/>
      <c r="BH165" s="66"/>
      <c r="BI165" s="66"/>
      <c r="BJ165" s="66"/>
      <c r="BK165" s="66"/>
      <c r="BL165" s="66"/>
      <c r="BM165" s="192" t="s">
        <v>606</v>
      </c>
      <c r="BN165" s="66"/>
      <c r="BO165" s="66"/>
      <c r="BP165" s="66"/>
      <c r="BQ165" s="66"/>
      <c r="BR165" s="66"/>
      <c r="BS165" s="66"/>
      <c r="BT165" s="66"/>
      <c r="BU165" s="66"/>
      <c r="BV165" s="66"/>
      <c r="BW165" s="66"/>
      <c r="BX165" s="66"/>
      <c r="BY165" s="66"/>
      <c r="BZ165" s="66"/>
      <c r="CA165" s="66"/>
      <c r="CB165" s="66"/>
      <c r="CC165" s="66"/>
      <c r="CD165" s="66"/>
      <c r="CE165" s="66"/>
      <c r="CF165" s="66"/>
      <c r="CG165" s="66"/>
      <c r="CH165" s="66"/>
    </row>
    <row r="166" spans="1:86" ht="14.25" customHeight="1">
      <c r="A166" s="1007" t="s">
        <v>39</v>
      </c>
      <c r="B166" s="393" t="s">
        <v>910</v>
      </c>
      <c r="C166" s="1141" t="s">
        <v>22</v>
      </c>
      <c r="D166" s="1268" t="s">
        <v>203</v>
      </c>
      <c r="E166" s="1253" t="s">
        <v>950</v>
      </c>
      <c r="F166" s="954">
        <v>1</v>
      </c>
      <c r="G166" s="1255">
        <v>45</v>
      </c>
      <c r="H166" s="1002" t="s">
        <v>860</v>
      </c>
      <c r="I166" s="1257">
        <v>6</v>
      </c>
      <c r="J166" s="1029" t="s">
        <v>66</v>
      </c>
      <c r="K166" s="351" t="s">
        <v>1870</v>
      </c>
      <c r="BA166" s="66"/>
      <c r="BB166" s="66"/>
      <c r="BC166" s="66"/>
      <c r="BD166" s="66"/>
      <c r="BE166" s="66"/>
      <c r="BF166" s="66"/>
      <c r="BG166" s="66"/>
      <c r="BH166" s="66"/>
      <c r="BI166" s="66"/>
      <c r="BJ166" s="66"/>
      <c r="BK166" s="66"/>
      <c r="BL166" s="66"/>
      <c r="BM166" s="192" t="s">
        <v>607</v>
      </c>
      <c r="BN166" s="66"/>
      <c r="BO166" s="66"/>
      <c r="BP166" s="66"/>
      <c r="BQ166" s="66"/>
      <c r="BR166" s="66"/>
      <c r="BS166" s="66"/>
      <c r="BT166" s="66"/>
      <c r="BU166" s="66"/>
      <c r="BV166" s="66"/>
      <c r="BW166" s="66"/>
      <c r="BX166" s="66"/>
      <c r="BY166" s="66"/>
      <c r="BZ166" s="66"/>
      <c r="CA166" s="66"/>
      <c r="CB166" s="66"/>
      <c r="CC166" s="66"/>
      <c r="CD166" s="66"/>
      <c r="CE166" s="66"/>
      <c r="CF166" s="66"/>
      <c r="CG166" s="66"/>
      <c r="CH166" s="66"/>
    </row>
    <row r="167" spans="1:86" ht="14.25" customHeight="1">
      <c r="A167" s="1007" t="s">
        <v>39</v>
      </c>
      <c r="B167" s="395" t="s">
        <v>910</v>
      </c>
      <c r="C167" s="1141" t="s">
        <v>22</v>
      </c>
      <c r="D167" s="1268" t="s">
        <v>203</v>
      </c>
      <c r="E167" s="1164" t="s">
        <v>941</v>
      </c>
      <c r="F167" s="1141">
        <v>1</v>
      </c>
      <c r="G167" s="1266">
        <v>0</v>
      </c>
      <c r="H167" s="1269">
        <v>7.8</v>
      </c>
      <c r="I167" s="1257">
        <v>0</v>
      </c>
      <c r="J167" s="1029" t="s">
        <v>66</v>
      </c>
      <c r="K167" s="351" t="s">
        <v>1870</v>
      </c>
      <c r="BA167" s="66"/>
      <c r="BB167" s="66"/>
      <c r="BC167" s="66"/>
      <c r="BD167" s="66"/>
      <c r="BE167" s="66"/>
      <c r="BF167" s="66"/>
      <c r="BG167" s="66"/>
      <c r="BH167" s="66"/>
      <c r="BI167" s="66"/>
      <c r="BJ167" s="66"/>
      <c r="BK167" s="66"/>
      <c r="BL167" s="66"/>
      <c r="BM167" s="192" t="s">
        <v>608</v>
      </c>
      <c r="BN167" s="66"/>
      <c r="BO167" s="66"/>
      <c r="BP167" s="66"/>
      <c r="BQ167" s="66"/>
      <c r="BR167" s="66"/>
      <c r="BS167" s="66"/>
      <c r="BT167" s="66"/>
      <c r="BU167" s="66"/>
      <c r="BV167" s="66"/>
      <c r="BW167" s="66"/>
      <c r="BX167" s="66"/>
      <c r="BY167" s="66"/>
      <c r="BZ167" s="66"/>
      <c r="CA167" s="66"/>
      <c r="CB167" s="66"/>
      <c r="CC167" s="66"/>
      <c r="CD167" s="66"/>
      <c r="CE167" s="66"/>
      <c r="CF167" s="66"/>
      <c r="CG167" s="66"/>
      <c r="CH167" s="66"/>
    </row>
    <row r="168" spans="1:86" ht="14.25" customHeight="1">
      <c r="A168" s="1007" t="s">
        <v>39</v>
      </c>
      <c r="B168" s="395" t="s">
        <v>951</v>
      </c>
      <c r="C168" s="1141" t="s">
        <v>22</v>
      </c>
      <c r="D168" s="1268" t="s">
        <v>203</v>
      </c>
      <c r="E168" s="1164" t="s">
        <v>952</v>
      </c>
      <c r="F168" s="1141">
        <v>1</v>
      </c>
      <c r="G168" s="1266">
        <v>3578</v>
      </c>
      <c r="H168" s="1258">
        <v>77.2</v>
      </c>
      <c r="I168" s="1257">
        <v>85</v>
      </c>
      <c r="J168" s="1029" t="s">
        <v>66</v>
      </c>
      <c r="K168" s="351"/>
      <c r="BA168" s="66"/>
      <c r="BB168" s="66"/>
      <c r="BC168" s="66"/>
      <c r="BD168" s="66"/>
      <c r="BE168" s="66"/>
      <c r="BF168" s="66"/>
      <c r="BG168" s="66"/>
      <c r="BH168" s="66"/>
      <c r="BI168" s="66"/>
      <c r="BJ168" s="66"/>
      <c r="BK168" s="66"/>
      <c r="BL168" s="66"/>
      <c r="BM168" s="66" t="s">
        <v>609</v>
      </c>
      <c r="BN168" s="66"/>
      <c r="BO168" s="66"/>
      <c r="BP168" s="66"/>
      <c r="BQ168" s="66"/>
      <c r="BR168" s="66"/>
      <c r="BS168" s="66"/>
      <c r="BT168" s="66"/>
      <c r="BU168" s="66"/>
      <c r="BV168" s="66"/>
      <c r="BW168" s="66"/>
      <c r="BX168" s="66"/>
      <c r="BY168" s="66"/>
      <c r="BZ168" s="66"/>
      <c r="CA168" s="66"/>
      <c r="CB168" s="66"/>
      <c r="CC168" s="66"/>
      <c r="CD168" s="66"/>
      <c r="CE168" s="66"/>
      <c r="CF168" s="66"/>
      <c r="CG168" s="66"/>
      <c r="CH168" s="66"/>
    </row>
    <row r="169" spans="1:86" ht="14.25" customHeight="1">
      <c r="A169" s="1007" t="s">
        <v>39</v>
      </c>
      <c r="B169" s="395" t="s">
        <v>825</v>
      </c>
      <c r="C169" s="1141" t="s">
        <v>22</v>
      </c>
      <c r="D169" s="1268" t="s">
        <v>203</v>
      </c>
      <c r="E169" s="1164" t="s">
        <v>953</v>
      </c>
      <c r="F169" s="1141">
        <v>1</v>
      </c>
      <c r="G169" s="1266">
        <v>4399.333333333333</v>
      </c>
      <c r="H169" s="1002" t="s">
        <v>954</v>
      </c>
      <c r="I169" s="1257">
        <v>63</v>
      </c>
      <c r="J169" s="1029" t="s">
        <v>66</v>
      </c>
      <c r="K169" s="351"/>
      <c r="BA169" s="66"/>
      <c r="BB169" s="66"/>
      <c r="BC169" s="66"/>
      <c r="BD169" s="66"/>
      <c r="BE169" s="66"/>
      <c r="BF169" s="66"/>
      <c r="BG169" s="66"/>
      <c r="BH169" s="66"/>
      <c r="BI169" s="66"/>
      <c r="BJ169" s="66"/>
      <c r="BK169" s="66"/>
      <c r="BL169" s="66"/>
      <c r="BM169" s="192" t="s">
        <v>610</v>
      </c>
      <c r="BN169" s="66"/>
      <c r="BO169" s="66"/>
      <c r="BP169" s="66"/>
      <c r="BQ169" s="66"/>
      <c r="BR169" s="66"/>
      <c r="BS169" s="66"/>
      <c r="BT169" s="66"/>
      <c r="BU169" s="66"/>
      <c r="BV169" s="66"/>
      <c r="BW169" s="66"/>
      <c r="BX169" s="66"/>
      <c r="BY169" s="66"/>
      <c r="BZ169" s="66"/>
      <c r="CA169" s="66"/>
      <c r="CB169" s="66"/>
      <c r="CC169" s="66"/>
      <c r="CD169" s="66"/>
      <c r="CE169" s="66"/>
      <c r="CF169" s="66"/>
      <c r="CG169" s="66"/>
      <c r="CH169" s="66"/>
    </row>
    <row r="170" spans="1:86" ht="14.25" customHeight="1">
      <c r="A170" s="1259" t="s">
        <v>39</v>
      </c>
      <c r="B170" s="394" t="s">
        <v>825</v>
      </c>
      <c r="C170" s="534" t="s">
        <v>22</v>
      </c>
      <c r="D170" s="537" t="s">
        <v>203</v>
      </c>
      <c r="E170" s="1163" t="s">
        <v>944</v>
      </c>
      <c r="F170" s="534">
        <v>1</v>
      </c>
      <c r="G170" s="1261">
        <v>0</v>
      </c>
      <c r="H170" s="1262" t="s">
        <v>860</v>
      </c>
      <c r="I170" s="1263" t="s">
        <v>860</v>
      </c>
      <c r="J170" s="1270" t="s">
        <v>736</v>
      </c>
      <c r="K170" s="351"/>
      <c r="BA170" s="66"/>
      <c r="BB170" s="66"/>
      <c r="BC170" s="66"/>
      <c r="BD170" s="66"/>
      <c r="BE170" s="66"/>
      <c r="BF170" s="66"/>
      <c r="BG170" s="66"/>
      <c r="BH170" s="66"/>
      <c r="BI170" s="66"/>
      <c r="BJ170" s="66"/>
      <c r="BK170" s="66"/>
      <c r="BL170" s="66"/>
      <c r="BM170" s="192" t="s">
        <v>611</v>
      </c>
      <c r="BN170" s="66"/>
      <c r="BO170" s="66"/>
      <c r="BP170" s="66"/>
      <c r="BQ170" s="66"/>
      <c r="BR170" s="66"/>
      <c r="BS170" s="66"/>
      <c r="BT170" s="66"/>
      <c r="BU170" s="66"/>
      <c r="BV170" s="66"/>
      <c r="BW170" s="66"/>
      <c r="BX170" s="66"/>
      <c r="BY170" s="66"/>
      <c r="BZ170" s="66"/>
      <c r="CA170" s="66"/>
      <c r="CB170" s="66"/>
      <c r="CC170" s="66"/>
      <c r="CD170" s="66"/>
      <c r="CE170" s="66"/>
      <c r="CF170" s="66"/>
      <c r="CG170" s="66"/>
      <c r="CH170" s="66"/>
    </row>
    <row r="171" spans="1:86" ht="14.25" customHeight="1">
      <c r="A171" s="1259" t="s">
        <v>39</v>
      </c>
      <c r="B171" s="396" t="s">
        <v>826</v>
      </c>
      <c r="C171" s="535" t="s">
        <v>22</v>
      </c>
      <c r="D171" s="537" t="s">
        <v>203</v>
      </c>
      <c r="E171" s="1271" t="s">
        <v>955</v>
      </c>
      <c r="F171" s="535">
        <v>1</v>
      </c>
      <c r="G171" s="1261">
        <v>0</v>
      </c>
      <c r="H171" s="1248" t="s">
        <v>860</v>
      </c>
      <c r="I171" s="1263" t="s">
        <v>860</v>
      </c>
      <c r="J171" s="1270" t="s">
        <v>736</v>
      </c>
      <c r="K171" s="351"/>
      <c r="BA171" s="66"/>
      <c r="BB171" s="66"/>
      <c r="BC171" s="66"/>
      <c r="BD171" s="66"/>
      <c r="BE171" s="66"/>
      <c r="BF171" s="66"/>
      <c r="BG171" s="66"/>
      <c r="BH171" s="66"/>
      <c r="BI171" s="66"/>
      <c r="BJ171" s="66"/>
      <c r="BK171" s="66"/>
      <c r="BL171" s="66"/>
      <c r="BM171" s="192" t="s">
        <v>612</v>
      </c>
      <c r="BN171" s="66"/>
      <c r="BO171" s="66"/>
      <c r="BP171" s="66"/>
      <c r="BQ171" s="66"/>
      <c r="BR171" s="66"/>
      <c r="BS171" s="66"/>
      <c r="BT171" s="66"/>
      <c r="BU171" s="66"/>
      <c r="BV171" s="66"/>
      <c r="BW171" s="66"/>
      <c r="BX171" s="66"/>
      <c r="BY171" s="66"/>
      <c r="BZ171" s="66"/>
      <c r="CA171" s="66"/>
      <c r="CB171" s="66"/>
      <c r="CC171" s="66"/>
      <c r="CD171" s="66"/>
      <c r="CE171" s="66"/>
      <c r="CF171" s="66"/>
      <c r="CG171" s="66"/>
      <c r="CH171" s="66"/>
    </row>
    <row r="172" spans="1:86" ht="14.25" customHeight="1">
      <c r="A172" s="1259" t="s">
        <v>39</v>
      </c>
      <c r="B172" s="394" t="s">
        <v>956</v>
      </c>
      <c r="C172" s="534" t="s">
        <v>22</v>
      </c>
      <c r="D172" s="537" t="s">
        <v>203</v>
      </c>
      <c r="E172" s="1163" t="s">
        <v>957</v>
      </c>
      <c r="F172" s="534">
        <v>1</v>
      </c>
      <c r="G172" s="1272">
        <v>326.33333333333331</v>
      </c>
      <c r="H172" s="1273">
        <v>0</v>
      </c>
      <c r="I172" s="1263">
        <v>17</v>
      </c>
      <c r="J172" s="1270" t="s">
        <v>736</v>
      </c>
      <c r="K172" s="351"/>
      <c r="BA172" s="66"/>
      <c r="BB172" s="66"/>
      <c r="BC172" s="66"/>
      <c r="BD172" s="66"/>
      <c r="BE172" s="66"/>
      <c r="BF172" s="66"/>
      <c r="BG172" s="66"/>
      <c r="BH172" s="66"/>
      <c r="BI172" s="66"/>
      <c r="BJ172" s="66"/>
      <c r="BK172" s="66"/>
      <c r="BL172" s="66"/>
      <c r="BM172" s="192" t="s">
        <v>613</v>
      </c>
      <c r="BN172" s="66"/>
      <c r="BO172" s="66"/>
      <c r="BP172" s="66"/>
      <c r="BQ172" s="66"/>
      <c r="BR172" s="66"/>
      <c r="BS172" s="66"/>
      <c r="BT172" s="66"/>
      <c r="BU172" s="66"/>
      <c r="BV172" s="66"/>
      <c r="BW172" s="66"/>
      <c r="BX172" s="66"/>
      <c r="BY172" s="66"/>
      <c r="BZ172" s="66"/>
      <c r="CA172" s="66"/>
      <c r="CB172" s="66"/>
      <c r="CC172" s="66"/>
      <c r="CD172" s="66"/>
      <c r="CE172" s="66"/>
      <c r="CF172" s="66"/>
      <c r="CG172" s="66"/>
      <c r="CH172" s="66"/>
    </row>
    <row r="173" spans="1:86" ht="14.25" customHeight="1">
      <c r="A173" s="1007" t="s">
        <v>39</v>
      </c>
      <c r="B173" s="393" t="s">
        <v>956</v>
      </c>
      <c r="C173" s="954" t="s">
        <v>22</v>
      </c>
      <c r="D173" s="824" t="s">
        <v>203</v>
      </c>
      <c r="E173" s="1253" t="s">
        <v>941</v>
      </c>
      <c r="F173" s="954">
        <v>1</v>
      </c>
      <c r="G173" s="1266">
        <v>653</v>
      </c>
      <c r="H173" s="1002" t="s">
        <v>958</v>
      </c>
      <c r="I173" s="1257">
        <v>13</v>
      </c>
      <c r="J173" s="995" t="s">
        <v>66</v>
      </c>
      <c r="K173" s="351"/>
      <c r="BA173" s="66"/>
      <c r="BB173" s="66"/>
      <c r="BC173" s="66"/>
      <c r="BD173" s="66"/>
      <c r="BE173" s="66"/>
      <c r="BF173" s="66"/>
      <c r="BG173" s="66"/>
      <c r="BH173" s="66"/>
      <c r="BI173" s="66"/>
      <c r="BJ173" s="66"/>
      <c r="BK173" s="66"/>
      <c r="BL173" s="66"/>
      <c r="BM173" s="192" t="s">
        <v>614</v>
      </c>
      <c r="BN173" s="66"/>
      <c r="BO173" s="66"/>
      <c r="BP173" s="66"/>
      <c r="BQ173" s="66"/>
      <c r="BR173" s="66"/>
      <c r="BS173" s="66"/>
      <c r="BT173" s="66"/>
      <c r="BU173" s="66"/>
      <c r="BV173" s="66"/>
      <c r="BW173" s="66"/>
      <c r="BX173" s="66"/>
      <c r="BY173" s="66"/>
      <c r="BZ173" s="66"/>
      <c r="CA173" s="66"/>
      <c r="CB173" s="66"/>
      <c r="CC173" s="66"/>
      <c r="CD173" s="66"/>
      <c r="CE173" s="66"/>
      <c r="CF173" s="66"/>
      <c r="CG173" s="66"/>
      <c r="CH173" s="66"/>
    </row>
    <row r="174" spans="1:86" ht="14.25" customHeight="1">
      <c r="A174" s="1259" t="s">
        <v>39</v>
      </c>
      <c r="B174" s="394" t="s">
        <v>956</v>
      </c>
      <c r="C174" s="534" t="s">
        <v>22</v>
      </c>
      <c r="D174" s="537" t="s">
        <v>203</v>
      </c>
      <c r="E174" s="1163" t="s">
        <v>959</v>
      </c>
      <c r="F174" s="534">
        <v>1</v>
      </c>
      <c r="G174" s="1261">
        <v>1213</v>
      </c>
      <c r="H174" s="1248" t="s">
        <v>960</v>
      </c>
      <c r="I174" s="1263">
        <v>20</v>
      </c>
      <c r="J174" s="1270" t="s">
        <v>736</v>
      </c>
      <c r="K174" s="351" t="s">
        <v>1868</v>
      </c>
      <c r="BA174" s="66"/>
      <c r="BB174" s="66"/>
      <c r="BC174" s="66"/>
      <c r="BD174" s="66"/>
      <c r="BE174" s="66"/>
      <c r="BF174" s="66"/>
      <c r="BG174" s="66"/>
      <c r="BH174" s="66"/>
      <c r="BI174" s="66"/>
      <c r="BJ174" s="66"/>
      <c r="BK174" s="66"/>
      <c r="BL174" s="66"/>
      <c r="BM174" s="192" t="s">
        <v>615</v>
      </c>
      <c r="BN174" s="66"/>
      <c r="BO174" s="66"/>
      <c r="BP174" s="66"/>
      <c r="BQ174" s="66"/>
      <c r="BR174" s="66"/>
      <c r="BS174" s="66"/>
      <c r="BT174" s="66"/>
      <c r="BU174" s="66"/>
      <c r="BV174" s="66"/>
      <c r="BW174" s="66"/>
      <c r="BX174" s="66"/>
      <c r="BY174" s="66"/>
      <c r="BZ174" s="66"/>
      <c r="CA174" s="66"/>
      <c r="CB174" s="66"/>
      <c r="CC174" s="66"/>
      <c r="CD174" s="66"/>
      <c r="CE174" s="66"/>
      <c r="CF174" s="66"/>
      <c r="CG174" s="66"/>
      <c r="CH174" s="66"/>
    </row>
    <row r="175" spans="1:86" ht="14.25" customHeight="1">
      <c r="A175" s="1259" t="s">
        <v>39</v>
      </c>
      <c r="B175" s="394" t="s">
        <v>831</v>
      </c>
      <c r="C175" s="534" t="s">
        <v>22</v>
      </c>
      <c r="D175" s="537" t="s">
        <v>203</v>
      </c>
      <c r="E175" s="1271" t="s">
        <v>961</v>
      </c>
      <c r="F175" s="534">
        <v>1</v>
      </c>
      <c r="G175" s="1274" t="s">
        <v>1871</v>
      </c>
      <c r="H175" s="1275"/>
      <c r="I175" s="1263" t="s">
        <v>860</v>
      </c>
      <c r="J175" s="1270" t="s">
        <v>736</v>
      </c>
      <c r="K175" s="351"/>
      <c r="BA175" s="66"/>
      <c r="BB175" s="66"/>
      <c r="BC175" s="66"/>
      <c r="BD175" s="66"/>
      <c r="BE175" s="66"/>
      <c r="BF175" s="66"/>
      <c r="BG175" s="66"/>
      <c r="BH175" s="66"/>
      <c r="BI175" s="66"/>
      <c r="BJ175" s="66"/>
      <c r="BK175" s="66"/>
      <c r="BL175" s="66"/>
      <c r="BM175" s="192" t="s">
        <v>616</v>
      </c>
      <c r="BN175" s="66"/>
      <c r="BO175" s="66"/>
      <c r="BP175" s="66"/>
      <c r="BQ175" s="66"/>
      <c r="BR175" s="66"/>
      <c r="BS175" s="66"/>
      <c r="BT175" s="66"/>
      <c r="BU175" s="66"/>
      <c r="BV175" s="66"/>
      <c r="BW175" s="66"/>
      <c r="BX175" s="66"/>
      <c r="BY175" s="66"/>
      <c r="BZ175" s="66"/>
      <c r="CA175" s="66"/>
      <c r="CB175" s="66"/>
      <c r="CC175" s="66"/>
      <c r="CD175" s="66"/>
      <c r="CE175" s="66"/>
      <c r="CF175" s="66"/>
      <c r="CG175" s="66"/>
      <c r="CH175" s="66"/>
    </row>
    <row r="176" spans="1:86" ht="14.25" customHeight="1">
      <c r="A176" s="701" t="s">
        <v>39</v>
      </c>
      <c r="B176" s="397" t="s">
        <v>499</v>
      </c>
      <c r="C176" s="937" t="s">
        <v>962</v>
      </c>
      <c r="D176" s="937" t="s">
        <v>403</v>
      </c>
      <c r="E176" s="1276" t="s">
        <v>963</v>
      </c>
      <c r="F176" s="1252" t="s">
        <v>103</v>
      </c>
      <c r="G176" s="1277">
        <v>380.5</v>
      </c>
      <c r="H176" s="1278" t="s">
        <v>860</v>
      </c>
      <c r="I176" s="1279" t="s">
        <v>964</v>
      </c>
      <c r="J176" s="1233" t="s">
        <v>66</v>
      </c>
      <c r="K176" s="351" t="s">
        <v>1872</v>
      </c>
      <c r="BA176" s="66"/>
      <c r="BB176" s="66"/>
      <c r="BC176" s="66"/>
      <c r="BD176" s="66"/>
      <c r="BE176" s="66"/>
      <c r="BF176" s="66"/>
      <c r="BG176" s="66"/>
      <c r="BH176" s="66"/>
      <c r="BI176" s="66"/>
      <c r="BJ176" s="66"/>
      <c r="BK176" s="66"/>
      <c r="BL176" s="66"/>
      <c r="BM176" s="192" t="s">
        <v>617</v>
      </c>
      <c r="BN176" s="66"/>
      <c r="BO176" s="66"/>
      <c r="BP176" s="66"/>
      <c r="BQ176" s="66"/>
      <c r="BR176" s="66"/>
      <c r="BS176" s="66"/>
      <c r="BT176" s="66"/>
      <c r="BU176" s="66"/>
      <c r="BV176" s="66"/>
      <c r="BW176" s="66"/>
      <c r="BX176" s="66"/>
      <c r="BY176" s="66"/>
      <c r="BZ176" s="66"/>
      <c r="CA176" s="66"/>
      <c r="CB176" s="66"/>
      <c r="CC176" s="66"/>
      <c r="CD176" s="66"/>
      <c r="CE176" s="66"/>
      <c r="CF176" s="66"/>
      <c r="CG176" s="66"/>
      <c r="CH176" s="66"/>
    </row>
    <row r="177" spans="1:86" ht="14.25" customHeight="1">
      <c r="A177" s="701" t="s">
        <v>39</v>
      </c>
      <c r="B177" s="397" t="s">
        <v>504</v>
      </c>
      <c r="C177" s="937" t="s">
        <v>962</v>
      </c>
      <c r="D177" s="937" t="s">
        <v>403</v>
      </c>
      <c r="E177" s="1280" t="s">
        <v>840</v>
      </c>
      <c r="F177" s="1252" t="s">
        <v>103</v>
      </c>
      <c r="G177" s="1277">
        <v>224.33333333333334</v>
      </c>
      <c r="H177" s="1278" t="s">
        <v>860</v>
      </c>
      <c r="I177" s="1279" t="s">
        <v>964</v>
      </c>
      <c r="J177" s="1233" t="s">
        <v>66</v>
      </c>
      <c r="K177" s="351"/>
      <c r="BA177" s="66"/>
      <c r="BB177" s="66"/>
      <c r="BC177" s="66"/>
      <c r="BD177" s="66"/>
      <c r="BE177" s="66"/>
      <c r="BF177" s="66"/>
      <c r="BG177" s="66"/>
      <c r="BH177" s="66"/>
      <c r="BI177" s="66"/>
      <c r="BJ177" s="66"/>
      <c r="BK177" s="66"/>
      <c r="BL177" s="66"/>
      <c r="BM177" s="192" t="s">
        <v>618</v>
      </c>
      <c r="BN177" s="66"/>
      <c r="BO177" s="66"/>
      <c r="BP177" s="66"/>
      <c r="BQ177" s="66"/>
      <c r="BR177" s="66"/>
      <c r="BS177" s="66"/>
      <c r="BT177" s="66"/>
      <c r="BU177" s="66"/>
      <c r="BV177" s="66"/>
      <c r="BW177" s="66"/>
      <c r="BX177" s="66"/>
      <c r="BY177" s="66"/>
      <c r="BZ177" s="66"/>
      <c r="CA177" s="66"/>
      <c r="CB177" s="66"/>
      <c r="CC177" s="66"/>
      <c r="CD177" s="66"/>
      <c r="CE177" s="66"/>
      <c r="CF177" s="66"/>
      <c r="CG177" s="66"/>
      <c r="CH177" s="66"/>
    </row>
    <row r="178" spans="1:86" ht="14.25" customHeight="1">
      <c r="A178" s="753" t="s">
        <v>39</v>
      </c>
      <c r="B178" s="397" t="s">
        <v>527</v>
      </c>
      <c r="C178" s="937" t="s">
        <v>962</v>
      </c>
      <c r="D178" s="937" t="s">
        <v>403</v>
      </c>
      <c r="E178" s="1280" t="s">
        <v>840</v>
      </c>
      <c r="F178" s="1252">
        <v>2</v>
      </c>
      <c r="G178" s="1277">
        <v>496.25</v>
      </c>
      <c r="H178" s="1278" t="s">
        <v>860</v>
      </c>
      <c r="I178" s="1279" t="s">
        <v>964</v>
      </c>
      <c r="J178" s="1233" t="s">
        <v>66</v>
      </c>
      <c r="K178" s="351" t="s">
        <v>1872</v>
      </c>
      <c r="BA178" s="66"/>
      <c r="BB178" s="66"/>
      <c r="BC178" s="66"/>
      <c r="BD178" s="66"/>
      <c r="BE178" s="66"/>
      <c r="BF178" s="66"/>
      <c r="BG178" s="66"/>
      <c r="BH178" s="66"/>
      <c r="BI178" s="66"/>
      <c r="BJ178" s="66"/>
      <c r="BK178" s="66"/>
      <c r="BL178" s="66"/>
      <c r="BM178" s="192" t="s">
        <v>619</v>
      </c>
      <c r="BN178" s="66"/>
      <c r="BO178" s="66"/>
      <c r="BP178" s="66"/>
      <c r="BQ178" s="66"/>
      <c r="BR178" s="66"/>
      <c r="BS178" s="66"/>
      <c r="BT178" s="66"/>
      <c r="BU178" s="66"/>
      <c r="BV178" s="66"/>
      <c r="BW178" s="66"/>
      <c r="BX178" s="66"/>
      <c r="BY178" s="66"/>
      <c r="BZ178" s="66"/>
      <c r="CA178" s="66"/>
      <c r="CB178" s="66"/>
      <c r="CC178" s="66"/>
      <c r="CD178" s="66"/>
      <c r="CE178" s="66"/>
      <c r="CF178" s="66"/>
      <c r="CG178" s="66"/>
      <c r="CH178" s="66"/>
    </row>
    <row r="179" spans="1:86" ht="14.25" customHeight="1">
      <c r="A179" s="1122" t="s">
        <v>39</v>
      </c>
      <c r="B179" s="397" t="s">
        <v>965</v>
      </c>
      <c r="C179" s="937" t="s">
        <v>962</v>
      </c>
      <c r="D179" s="863" t="s">
        <v>403</v>
      </c>
      <c r="E179" s="1280" t="s">
        <v>840</v>
      </c>
      <c r="F179" s="1252">
        <v>1</v>
      </c>
      <c r="G179" s="1277">
        <v>3782</v>
      </c>
      <c r="H179" s="1278" t="s">
        <v>860</v>
      </c>
      <c r="I179" s="1281" t="s">
        <v>964</v>
      </c>
      <c r="J179" s="1233" t="s">
        <v>66</v>
      </c>
      <c r="K179" s="351"/>
      <c r="BA179" s="66"/>
      <c r="BB179" s="66"/>
      <c r="BC179" s="66"/>
      <c r="BD179" s="66"/>
      <c r="BE179" s="66"/>
      <c r="BF179" s="66"/>
      <c r="BG179" s="66"/>
      <c r="BH179" s="66"/>
      <c r="BI179" s="66"/>
      <c r="BJ179" s="66"/>
      <c r="BK179" s="66"/>
      <c r="BL179" s="66"/>
      <c r="BM179" s="192" t="s">
        <v>620</v>
      </c>
      <c r="BN179" s="66"/>
      <c r="BO179" s="66"/>
      <c r="BP179" s="66"/>
      <c r="BQ179" s="66"/>
      <c r="BR179" s="66"/>
      <c r="BS179" s="66"/>
      <c r="BT179" s="66"/>
      <c r="BU179" s="66"/>
      <c r="BV179" s="66"/>
      <c r="BW179" s="66"/>
      <c r="BX179" s="66"/>
      <c r="BY179" s="66"/>
      <c r="BZ179" s="66"/>
      <c r="CA179" s="66"/>
      <c r="CB179" s="66"/>
      <c r="CC179" s="66"/>
      <c r="CD179" s="66"/>
      <c r="CE179" s="66"/>
      <c r="CF179" s="66"/>
      <c r="CG179" s="66"/>
      <c r="CH179" s="66"/>
    </row>
    <row r="180" spans="1:86" ht="14.25" customHeight="1">
      <c r="A180" s="1122" t="s">
        <v>39</v>
      </c>
      <c r="B180" s="397" t="s">
        <v>548</v>
      </c>
      <c r="C180" s="937" t="s">
        <v>962</v>
      </c>
      <c r="D180" s="863" t="s">
        <v>403</v>
      </c>
      <c r="E180" s="1280" t="s">
        <v>840</v>
      </c>
      <c r="F180" s="1252">
        <v>1</v>
      </c>
      <c r="G180" s="1277">
        <v>4525</v>
      </c>
      <c r="H180" s="1278" t="s">
        <v>860</v>
      </c>
      <c r="I180" s="1281" t="s">
        <v>964</v>
      </c>
      <c r="J180" s="1233" t="s">
        <v>66</v>
      </c>
      <c r="K180" s="351" t="s">
        <v>1872</v>
      </c>
      <c r="BA180" s="66"/>
      <c r="BB180" s="66"/>
      <c r="BC180" s="66"/>
      <c r="BD180" s="66"/>
      <c r="BE180" s="66"/>
      <c r="BF180" s="66"/>
      <c r="BG180" s="66"/>
      <c r="BH180" s="66"/>
      <c r="BI180" s="66"/>
      <c r="BJ180" s="66"/>
      <c r="BK180" s="66"/>
      <c r="BL180" s="66"/>
      <c r="BM180" s="192" t="s">
        <v>621</v>
      </c>
      <c r="BN180" s="66"/>
      <c r="BO180" s="66"/>
      <c r="BP180" s="66"/>
      <c r="BQ180" s="66"/>
      <c r="BR180" s="66"/>
      <c r="BS180" s="66"/>
      <c r="BT180" s="66"/>
      <c r="BU180" s="66"/>
      <c r="BV180" s="66"/>
      <c r="BW180" s="66"/>
      <c r="BX180" s="66"/>
      <c r="BY180" s="66"/>
      <c r="BZ180" s="66"/>
      <c r="CA180" s="66"/>
      <c r="CB180" s="66"/>
      <c r="CC180" s="66"/>
      <c r="CD180" s="66"/>
      <c r="CE180" s="66"/>
      <c r="CF180" s="66"/>
      <c r="CG180" s="66"/>
      <c r="CH180" s="66"/>
    </row>
    <row r="181" spans="1:86" ht="14.25" customHeight="1">
      <c r="A181" s="1282" t="s">
        <v>39</v>
      </c>
      <c r="B181" s="397" t="s">
        <v>85</v>
      </c>
      <c r="C181" s="937" t="s">
        <v>962</v>
      </c>
      <c r="D181" s="863" t="s">
        <v>403</v>
      </c>
      <c r="E181" s="1280" t="s">
        <v>840</v>
      </c>
      <c r="F181" s="1252" t="s">
        <v>103</v>
      </c>
      <c r="G181" s="1277">
        <v>1039.3333333333333</v>
      </c>
      <c r="H181" s="1278" t="s">
        <v>860</v>
      </c>
      <c r="I181" s="1281" t="s">
        <v>964</v>
      </c>
      <c r="J181" s="1233" t="s">
        <v>66</v>
      </c>
      <c r="K181" s="351"/>
      <c r="BA181" s="66"/>
      <c r="BB181" s="66"/>
      <c r="BC181" s="66"/>
      <c r="BD181" s="66"/>
      <c r="BE181" s="66"/>
      <c r="BF181" s="66"/>
      <c r="BG181" s="66"/>
      <c r="BH181" s="66"/>
      <c r="BI181" s="66"/>
      <c r="BJ181" s="66"/>
      <c r="BK181" s="66"/>
      <c r="BL181" s="66"/>
      <c r="BM181" s="192" t="s">
        <v>622</v>
      </c>
      <c r="BN181" s="66"/>
      <c r="BO181" s="66"/>
      <c r="BP181" s="66"/>
      <c r="BQ181" s="66"/>
      <c r="BR181" s="66"/>
      <c r="BS181" s="66"/>
      <c r="BT181" s="66"/>
      <c r="BU181" s="66"/>
      <c r="BV181" s="66"/>
      <c r="BW181" s="66"/>
      <c r="BX181" s="66"/>
      <c r="BY181" s="66"/>
      <c r="BZ181" s="66"/>
      <c r="CA181" s="66"/>
      <c r="CB181" s="66"/>
      <c r="CC181" s="66"/>
      <c r="CD181" s="66"/>
      <c r="CE181" s="66"/>
      <c r="CF181" s="66"/>
      <c r="CG181" s="66"/>
      <c r="CH181" s="66"/>
    </row>
    <row r="182" spans="1:86" ht="14.25" customHeight="1">
      <c r="A182" s="1114" t="s">
        <v>39</v>
      </c>
      <c r="B182" s="398" t="s">
        <v>565</v>
      </c>
      <c r="C182" s="697" t="s">
        <v>962</v>
      </c>
      <c r="D182" s="1283" t="s">
        <v>403</v>
      </c>
      <c r="E182" s="1271" t="s">
        <v>840</v>
      </c>
      <c r="F182" s="1246">
        <v>1</v>
      </c>
      <c r="G182" s="1284" t="s">
        <v>860</v>
      </c>
      <c r="H182" s="1285" t="s">
        <v>860</v>
      </c>
      <c r="I182" s="1286" t="s">
        <v>860</v>
      </c>
      <c r="J182" s="1237" t="s">
        <v>736</v>
      </c>
      <c r="K182" s="351"/>
      <c r="BA182" s="66"/>
      <c r="BB182" s="66"/>
      <c r="BC182" s="66"/>
      <c r="BD182" s="66"/>
      <c r="BE182" s="66"/>
      <c r="BF182" s="66"/>
      <c r="BG182" s="66"/>
      <c r="BH182" s="66"/>
      <c r="BI182" s="66"/>
      <c r="BJ182" s="66"/>
      <c r="BK182" s="66"/>
      <c r="BL182" s="66"/>
      <c r="BM182" s="192" t="s">
        <v>2925</v>
      </c>
      <c r="BN182" s="66"/>
      <c r="BO182" s="66"/>
      <c r="BP182" s="66"/>
      <c r="BQ182" s="66"/>
      <c r="BR182" s="66"/>
      <c r="BS182" s="66"/>
      <c r="BT182" s="66"/>
      <c r="BU182" s="66"/>
      <c r="BV182" s="66"/>
      <c r="BW182" s="66"/>
      <c r="BX182" s="66"/>
      <c r="BY182" s="66"/>
      <c r="BZ182" s="66"/>
      <c r="CA182" s="66"/>
      <c r="CB182" s="66"/>
      <c r="CC182" s="66"/>
      <c r="CD182" s="66"/>
      <c r="CE182" s="66"/>
      <c r="CF182" s="66"/>
      <c r="CG182" s="66"/>
      <c r="CH182" s="66"/>
    </row>
    <row r="183" spans="1:86" ht="14.25" customHeight="1">
      <c r="A183" s="1114" t="s">
        <v>39</v>
      </c>
      <c r="B183" s="398" t="s">
        <v>566</v>
      </c>
      <c r="C183" s="697" t="s">
        <v>962</v>
      </c>
      <c r="D183" s="1283" t="s">
        <v>403</v>
      </c>
      <c r="E183" s="1271" t="s">
        <v>840</v>
      </c>
      <c r="F183" s="1246">
        <v>1</v>
      </c>
      <c r="G183" s="1284" t="s">
        <v>860</v>
      </c>
      <c r="H183" s="1285" t="s">
        <v>860</v>
      </c>
      <c r="I183" s="1286" t="s">
        <v>860</v>
      </c>
      <c r="J183" s="1237" t="s">
        <v>736</v>
      </c>
      <c r="K183" s="351"/>
      <c r="BA183" s="66"/>
      <c r="BB183" s="66"/>
      <c r="BC183" s="66"/>
      <c r="BD183" s="66"/>
      <c r="BE183" s="66"/>
      <c r="BF183" s="66"/>
      <c r="BG183" s="66"/>
      <c r="BH183" s="66"/>
      <c r="BI183" s="66"/>
      <c r="BJ183" s="66"/>
      <c r="BK183" s="66"/>
      <c r="BL183" s="66"/>
      <c r="BM183" s="192" t="s">
        <v>623</v>
      </c>
      <c r="BN183" s="66"/>
      <c r="BO183" s="66"/>
      <c r="BP183" s="66"/>
      <c r="BQ183" s="66"/>
      <c r="BR183" s="66"/>
      <c r="BS183" s="66"/>
      <c r="BT183" s="66"/>
      <c r="BU183" s="66"/>
      <c r="BV183" s="66"/>
      <c r="BW183" s="66"/>
      <c r="BX183" s="66"/>
      <c r="BY183" s="66"/>
      <c r="BZ183" s="66"/>
      <c r="CA183" s="66"/>
      <c r="CB183" s="66"/>
      <c r="CC183" s="66"/>
      <c r="CD183" s="66"/>
      <c r="CE183" s="66"/>
      <c r="CF183" s="66"/>
      <c r="CG183" s="66"/>
      <c r="CH183" s="66"/>
    </row>
    <row r="184" spans="1:86" ht="14.25" customHeight="1">
      <c r="A184" s="1114" t="s">
        <v>39</v>
      </c>
      <c r="B184" s="398" t="s">
        <v>568</v>
      </c>
      <c r="C184" s="697" t="s">
        <v>962</v>
      </c>
      <c r="D184" s="1283" t="s">
        <v>403</v>
      </c>
      <c r="E184" s="1271" t="s">
        <v>840</v>
      </c>
      <c r="F184" s="1246">
        <v>1</v>
      </c>
      <c r="G184" s="1284" t="s">
        <v>860</v>
      </c>
      <c r="H184" s="1285" t="s">
        <v>860</v>
      </c>
      <c r="I184" s="1286" t="s">
        <v>860</v>
      </c>
      <c r="J184" s="1237" t="s">
        <v>736</v>
      </c>
      <c r="K184" s="351"/>
      <c r="BA184" s="66"/>
      <c r="BB184" s="66"/>
      <c r="BC184" s="66"/>
      <c r="BD184" s="66"/>
      <c r="BE184" s="66"/>
      <c r="BF184" s="66"/>
      <c r="BG184" s="66"/>
      <c r="BH184" s="66"/>
      <c r="BI184" s="66"/>
      <c r="BJ184" s="66"/>
      <c r="BK184" s="66"/>
      <c r="BL184" s="66"/>
      <c r="BM184" s="192" t="s">
        <v>624</v>
      </c>
      <c r="BN184" s="66"/>
      <c r="BO184" s="66"/>
      <c r="BP184" s="66"/>
      <c r="BQ184" s="66"/>
      <c r="BR184" s="66"/>
      <c r="BS184" s="66"/>
      <c r="BT184" s="66"/>
      <c r="BU184" s="66"/>
      <c r="BV184" s="66"/>
      <c r="BW184" s="66"/>
      <c r="BX184" s="66"/>
      <c r="BY184" s="66"/>
      <c r="BZ184" s="66"/>
      <c r="CA184" s="66"/>
      <c r="CB184" s="66"/>
      <c r="CC184" s="66"/>
      <c r="CD184" s="66"/>
      <c r="CE184" s="66"/>
      <c r="CF184" s="66"/>
      <c r="CG184" s="66"/>
      <c r="CH184" s="66"/>
    </row>
    <row r="185" spans="1:86" ht="14.25" customHeight="1">
      <c r="A185" s="1114" t="s">
        <v>39</v>
      </c>
      <c r="B185" s="398" t="s">
        <v>579</v>
      </c>
      <c r="C185" s="697" t="s">
        <v>962</v>
      </c>
      <c r="D185" s="1283" t="s">
        <v>403</v>
      </c>
      <c r="E185" s="1271" t="s">
        <v>840</v>
      </c>
      <c r="F185" s="1246">
        <v>1</v>
      </c>
      <c r="G185" s="1284" t="s">
        <v>860</v>
      </c>
      <c r="H185" s="1285" t="s">
        <v>860</v>
      </c>
      <c r="I185" s="1286" t="s">
        <v>860</v>
      </c>
      <c r="J185" s="1237" t="s">
        <v>736</v>
      </c>
      <c r="K185" s="351"/>
      <c r="BA185" s="66"/>
      <c r="BB185" s="66"/>
      <c r="BC185" s="66"/>
      <c r="BD185" s="66"/>
      <c r="BE185" s="66"/>
      <c r="BF185" s="66"/>
      <c r="BG185" s="66"/>
      <c r="BH185" s="66"/>
      <c r="BI185" s="66"/>
      <c r="BJ185" s="66"/>
      <c r="BK185" s="66"/>
      <c r="BL185" s="66"/>
      <c r="BM185" s="192" t="s">
        <v>625</v>
      </c>
      <c r="BN185" s="66"/>
      <c r="BO185" s="66"/>
      <c r="BP185" s="66"/>
      <c r="BQ185" s="66"/>
      <c r="BR185" s="66"/>
      <c r="BS185" s="66"/>
      <c r="BT185" s="66"/>
      <c r="BU185" s="66"/>
      <c r="BV185" s="66"/>
      <c r="BW185" s="66"/>
      <c r="BX185" s="66"/>
      <c r="BY185" s="66"/>
      <c r="BZ185" s="66"/>
      <c r="CA185" s="66"/>
      <c r="CB185" s="66"/>
      <c r="CC185" s="66"/>
      <c r="CD185" s="66"/>
      <c r="CE185" s="66"/>
      <c r="CF185" s="66"/>
      <c r="CG185" s="66"/>
      <c r="CH185" s="66"/>
    </row>
    <row r="186" spans="1:86" ht="14.25" customHeight="1">
      <c r="A186" s="1139" t="s">
        <v>39</v>
      </c>
      <c r="B186" s="399" t="s">
        <v>581</v>
      </c>
      <c r="C186" s="1287" t="s">
        <v>962</v>
      </c>
      <c r="D186" s="1288" t="s">
        <v>403</v>
      </c>
      <c r="E186" s="1289" t="s">
        <v>840</v>
      </c>
      <c r="F186" s="1138">
        <v>1</v>
      </c>
      <c r="G186" s="1284" t="s">
        <v>860</v>
      </c>
      <c r="H186" s="1285" t="s">
        <v>860</v>
      </c>
      <c r="I186" s="1286" t="s">
        <v>860</v>
      </c>
      <c r="J186" s="1237" t="s">
        <v>736</v>
      </c>
      <c r="K186" s="351"/>
      <c r="BA186" s="66"/>
      <c r="BB186" s="66"/>
      <c r="BC186" s="66"/>
      <c r="BD186" s="66"/>
      <c r="BE186" s="66"/>
      <c r="BF186" s="66"/>
      <c r="BG186" s="66"/>
      <c r="BH186" s="66"/>
      <c r="BI186" s="66"/>
      <c r="BJ186" s="66"/>
      <c r="BK186" s="66"/>
      <c r="BL186" s="66"/>
      <c r="BM186" s="192" t="s">
        <v>2926</v>
      </c>
      <c r="BN186" s="66"/>
      <c r="BO186" s="66"/>
      <c r="BP186" s="66"/>
      <c r="BQ186" s="66"/>
      <c r="BR186" s="66"/>
      <c r="BS186" s="66"/>
      <c r="BT186" s="66"/>
      <c r="BU186" s="66"/>
      <c r="BV186" s="66"/>
      <c r="BW186" s="66"/>
      <c r="BX186" s="66"/>
      <c r="BY186" s="66"/>
      <c r="BZ186" s="66"/>
      <c r="CA186" s="66"/>
      <c r="CB186" s="66"/>
      <c r="CC186" s="66"/>
      <c r="CD186" s="66"/>
      <c r="CE186" s="66"/>
      <c r="CF186" s="66"/>
      <c r="CG186" s="66"/>
      <c r="CH186" s="66"/>
    </row>
    <row r="187" spans="1:86" ht="14.25" customHeight="1">
      <c r="A187" s="1223" t="s">
        <v>39</v>
      </c>
      <c r="B187" s="385" t="s">
        <v>582</v>
      </c>
      <c r="C187" s="1290" t="s">
        <v>962</v>
      </c>
      <c r="D187" s="1290" t="s">
        <v>403</v>
      </c>
      <c r="E187" s="1271" t="s">
        <v>840</v>
      </c>
      <c r="F187" s="1162">
        <v>1</v>
      </c>
      <c r="G187" s="1284" t="s">
        <v>860</v>
      </c>
      <c r="H187" s="1285" t="s">
        <v>860</v>
      </c>
      <c r="I187" s="1291" t="s">
        <v>860</v>
      </c>
      <c r="J187" s="1237" t="s">
        <v>736</v>
      </c>
      <c r="K187" s="351"/>
      <c r="BA187" s="66"/>
      <c r="BB187" s="66"/>
      <c r="BC187" s="66"/>
      <c r="BD187" s="66"/>
      <c r="BE187" s="66"/>
      <c r="BF187" s="66"/>
      <c r="BG187" s="66"/>
      <c r="BH187" s="66"/>
      <c r="BI187" s="66"/>
      <c r="BJ187" s="66"/>
      <c r="BK187" s="66"/>
      <c r="BL187" s="66"/>
      <c r="BM187" s="66" t="s">
        <v>626</v>
      </c>
      <c r="BN187" s="66"/>
      <c r="BO187" s="66"/>
      <c r="BP187" s="66"/>
      <c r="BQ187" s="66"/>
      <c r="BR187" s="66"/>
      <c r="BS187" s="66"/>
      <c r="BT187" s="66"/>
      <c r="BU187" s="66"/>
      <c r="BV187" s="66"/>
      <c r="BW187" s="66"/>
      <c r="BX187" s="66"/>
      <c r="BY187" s="66"/>
      <c r="BZ187" s="66"/>
      <c r="CA187" s="66"/>
      <c r="CB187" s="66"/>
      <c r="CC187" s="66"/>
      <c r="CD187" s="66"/>
      <c r="CE187" s="66"/>
      <c r="CF187" s="66"/>
      <c r="CG187" s="66"/>
      <c r="CH187" s="66"/>
    </row>
    <row r="188" spans="1:86" ht="14.25" customHeight="1">
      <c r="A188" s="1035" t="s">
        <v>39</v>
      </c>
      <c r="B188" s="400" t="s">
        <v>588</v>
      </c>
      <c r="C188" s="1292" t="s">
        <v>962</v>
      </c>
      <c r="D188" s="1292" t="s">
        <v>403</v>
      </c>
      <c r="E188" s="1280" t="s">
        <v>840</v>
      </c>
      <c r="F188" s="1143">
        <v>1</v>
      </c>
      <c r="G188" s="1277">
        <v>258</v>
      </c>
      <c r="H188" s="1278" t="s">
        <v>860</v>
      </c>
      <c r="I188" s="1279" t="s">
        <v>733</v>
      </c>
      <c r="J188" s="1233" t="s">
        <v>66</v>
      </c>
      <c r="K188" s="351"/>
      <c r="BA188" s="66"/>
      <c r="BB188" s="66"/>
      <c r="BC188" s="66"/>
      <c r="BD188" s="66"/>
      <c r="BE188" s="66"/>
      <c r="BF188" s="66"/>
      <c r="BG188" s="66"/>
      <c r="BH188" s="66"/>
      <c r="BI188" s="66"/>
      <c r="BJ188" s="66"/>
      <c r="BK188" s="66"/>
      <c r="BL188" s="66"/>
      <c r="BM188" s="192" t="s">
        <v>627</v>
      </c>
      <c r="BN188" s="66"/>
      <c r="BO188" s="66"/>
      <c r="BP188" s="66"/>
      <c r="BQ188" s="66"/>
      <c r="BR188" s="66"/>
      <c r="BS188" s="66"/>
      <c r="BT188" s="66"/>
      <c r="BU188" s="66"/>
      <c r="BV188" s="66"/>
      <c r="BW188" s="66"/>
      <c r="BX188" s="66"/>
      <c r="BY188" s="66"/>
      <c r="BZ188" s="66"/>
      <c r="CA188" s="66"/>
      <c r="CB188" s="66"/>
      <c r="CC188" s="66"/>
      <c r="CD188" s="66"/>
      <c r="CE188" s="66"/>
      <c r="CF188" s="66"/>
      <c r="CG188" s="66"/>
      <c r="CH188" s="66"/>
    </row>
    <row r="189" spans="1:86" ht="14.25" customHeight="1">
      <c r="A189" s="1035" t="s">
        <v>39</v>
      </c>
      <c r="B189" s="400" t="s">
        <v>590</v>
      </c>
      <c r="C189" s="1292" t="s">
        <v>962</v>
      </c>
      <c r="D189" s="1292" t="s">
        <v>403</v>
      </c>
      <c r="E189" s="1280" t="s">
        <v>840</v>
      </c>
      <c r="F189" s="1143">
        <v>1</v>
      </c>
      <c r="G189" s="1277">
        <v>424</v>
      </c>
      <c r="H189" s="1279" t="s">
        <v>860</v>
      </c>
      <c r="I189" s="1279" t="s">
        <v>733</v>
      </c>
      <c r="J189" s="1233" t="s">
        <v>66</v>
      </c>
      <c r="K189" s="351"/>
      <c r="BA189" s="66"/>
      <c r="BB189" s="66"/>
      <c r="BC189" s="66"/>
      <c r="BD189" s="66"/>
      <c r="BE189" s="66"/>
      <c r="BF189" s="66"/>
      <c r="BG189" s="66"/>
      <c r="BH189" s="66"/>
      <c r="BI189" s="66"/>
      <c r="BJ189" s="66"/>
      <c r="BK189" s="66"/>
      <c r="BL189" s="66"/>
      <c r="BM189" s="192" t="s">
        <v>628</v>
      </c>
      <c r="BN189" s="66"/>
      <c r="BO189" s="66"/>
      <c r="BP189" s="66"/>
      <c r="BQ189" s="66"/>
      <c r="BR189" s="66"/>
      <c r="BS189" s="66"/>
      <c r="BT189" s="66"/>
      <c r="BU189" s="66"/>
      <c r="BV189" s="66"/>
      <c r="BW189" s="66"/>
      <c r="BX189" s="66"/>
      <c r="BY189" s="66"/>
      <c r="BZ189" s="66"/>
      <c r="CA189" s="66"/>
      <c r="CB189" s="66"/>
      <c r="CC189" s="66"/>
      <c r="CD189" s="66"/>
      <c r="CE189" s="66"/>
      <c r="CF189" s="66"/>
      <c r="CG189" s="66"/>
      <c r="CH189" s="66"/>
    </row>
    <row r="190" spans="1:86" ht="14.25" customHeight="1">
      <c r="A190" s="1035" t="s">
        <v>39</v>
      </c>
      <c r="B190" s="400" t="s">
        <v>589</v>
      </c>
      <c r="C190" s="1292" t="s">
        <v>962</v>
      </c>
      <c r="D190" s="1292" t="s">
        <v>403</v>
      </c>
      <c r="E190" s="1280" t="s">
        <v>840</v>
      </c>
      <c r="F190" s="1143">
        <v>1</v>
      </c>
      <c r="G190" s="1277">
        <v>92</v>
      </c>
      <c r="H190" s="1279" t="s">
        <v>860</v>
      </c>
      <c r="I190" s="1279" t="s">
        <v>733</v>
      </c>
      <c r="J190" s="1233" t="s">
        <v>66</v>
      </c>
      <c r="K190" s="351"/>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c r="CA190" s="66"/>
      <c r="CB190" s="66"/>
      <c r="CC190" s="66"/>
      <c r="CD190" s="66"/>
      <c r="CE190" s="66"/>
      <c r="CF190" s="66"/>
      <c r="CG190" s="66"/>
      <c r="CH190" s="66"/>
    </row>
    <row r="191" spans="1:86" ht="14.25" customHeight="1">
      <c r="A191" s="1035" t="s">
        <v>39</v>
      </c>
      <c r="B191" s="400" t="s">
        <v>591</v>
      </c>
      <c r="C191" s="1292" t="s">
        <v>962</v>
      </c>
      <c r="D191" s="1292" t="s">
        <v>403</v>
      </c>
      <c r="E191" s="1280" t="s">
        <v>840</v>
      </c>
      <c r="F191" s="1143">
        <v>1</v>
      </c>
      <c r="G191" s="1277">
        <v>747</v>
      </c>
      <c r="H191" s="1279" t="s">
        <v>860</v>
      </c>
      <c r="I191" s="1279" t="s">
        <v>733</v>
      </c>
      <c r="J191" s="1233" t="s">
        <v>66</v>
      </c>
      <c r="K191" s="351" t="s">
        <v>1873</v>
      </c>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c r="CA191" s="66"/>
      <c r="CB191" s="66"/>
      <c r="CC191" s="66"/>
      <c r="CD191" s="66"/>
      <c r="CE191" s="66"/>
      <c r="CF191" s="66"/>
      <c r="CG191" s="66"/>
      <c r="CH191" s="66"/>
    </row>
    <row r="192" spans="1:86" ht="14.25" customHeight="1">
      <c r="A192" s="1035" t="s">
        <v>39</v>
      </c>
      <c r="B192" s="386" t="s">
        <v>598</v>
      </c>
      <c r="C192" s="1292" t="s">
        <v>962</v>
      </c>
      <c r="D192" s="1292" t="s">
        <v>403</v>
      </c>
      <c r="E192" s="1280" t="s">
        <v>840</v>
      </c>
      <c r="F192" s="1143">
        <v>1</v>
      </c>
      <c r="G192" s="1746">
        <v>244.5</v>
      </c>
      <c r="H192" s="1279" t="s">
        <v>860</v>
      </c>
      <c r="I192" s="1279" t="s">
        <v>964</v>
      </c>
      <c r="J192" s="1233" t="s">
        <v>66</v>
      </c>
      <c r="K192" s="351" t="s">
        <v>1874</v>
      </c>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c r="CA192" s="66"/>
      <c r="CB192" s="66"/>
      <c r="CC192" s="66"/>
      <c r="CD192" s="66"/>
      <c r="CE192" s="66"/>
      <c r="CF192" s="66"/>
      <c r="CG192" s="66"/>
      <c r="CH192" s="66"/>
    </row>
    <row r="193" spans="1:86" ht="14.25" customHeight="1">
      <c r="A193" s="1035" t="s">
        <v>39</v>
      </c>
      <c r="B193" s="386" t="s">
        <v>599</v>
      </c>
      <c r="C193" s="1292" t="s">
        <v>962</v>
      </c>
      <c r="D193" s="1292" t="s">
        <v>403</v>
      </c>
      <c r="E193" s="1280" t="s">
        <v>840</v>
      </c>
      <c r="F193" s="1143">
        <v>1</v>
      </c>
      <c r="G193" s="1747"/>
      <c r="H193" s="1279" t="s">
        <v>860</v>
      </c>
      <c r="I193" s="1279" t="s">
        <v>964</v>
      </c>
      <c r="J193" s="1233" t="s">
        <v>66</v>
      </c>
      <c r="K193" s="351" t="s">
        <v>1874</v>
      </c>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c r="CA193" s="66"/>
      <c r="CB193" s="66"/>
      <c r="CC193" s="66"/>
      <c r="CD193" s="66"/>
      <c r="CE193" s="66"/>
      <c r="CF193" s="66"/>
      <c r="CG193" s="66"/>
      <c r="CH193" s="66"/>
    </row>
    <row r="194" spans="1:86" ht="14.25" customHeight="1">
      <c r="A194" s="1223" t="s">
        <v>39</v>
      </c>
      <c r="B194" s="385" t="s">
        <v>600</v>
      </c>
      <c r="C194" s="1290" t="s">
        <v>962</v>
      </c>
      <c r="D194" s="1290" t="s">
        <v>403</v>
      </c>
      <c r="E194" s="1271" t="s">
        <v>840</v>
      </c>
      <c r="F194" s="1162">
        <v>1</v>
      </c>
      <c r="G194" s="1284" t="s">
        <v>860</v>
      </c>
      <c r="H194" s="1291" t="s">
        <v>860</v>
      </c>
      <c r="I194" s="1291" t="s">
        <v>860</v>
      </c>
      <c r="J194" s="1293" t="s">
        <v>736</v>
      </c>
      <c r="K194" s="351"/>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c r="CA194" s="66"/>
      <c r="CB194" s="66"/>
      <c r="CC194" s="66"/>
      <c r="CD194" s="66"/>
      <c r="CE194" s="66"/>
      <c r="CF194" s="66"/>
      <c r="CG194" s="66"/>
      <c r="CH194" s="66"/>
    </row>
    <row r="195" spans="1:86" ht="14.25" customHeight="1">
      <c r="A195" s="1223" t="s">
        <v>39</v>
      </c>
      <c r="B195" s="385" t="s">
        <v>612</v>
      </c>
      <c r="C195" s="1290" t="s">
        <v>962</v>
      </c>
      <c r="D195" s="1290" t="s">
        <v>403</v>
      </c>
      <c r="E195" s="1271" t="s">
        <v>840</v>
      </c>
      <c r="F195" s="1162">
        <v>1</v>
      </c>
      <c r="G195" s="1284" t="s">
        <v>860</v>
      </c>
      <c r="H195" s="1291" t="s">
        <v>860</v>
      </c>
      <c r="I195" s="1291" t="s">
        <v>860</v>
      </c>
      <c r="J195" s="1293" t="s">
        <v>736</v>
      </c>
      <c r="K195" s="351"/>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c r="CA195" s="66"/>
      <c r="CB195" s="66"/>
      <c r="CC195" s="66"/>
      <c r="CD195" s="66"/>
      <c r="CE195" s="66"/>
      <c r="CF195" s="66"/>
      <c r="CG195" s="66"/>
      <c r="CH195" s="66"/>
    </row>
    <row r="196" spans="1:86" ht="14.25" customHeight="1">
      <c r="A196" s="1223" t="s">
        <v>39</v>
      </c>
      <c r="B196" s="385" t="s">
        <v>613</v>
      </c>
      <c r="C196" s="1290" t="s">
        <v>962</v>
      </c>
      <c r="D196" s="1290" t="s">
        <v>403</v>
      </c>
      <c r="E196" s="1271" t="s">
        <v>840</v>
      </c>
      <c r="F196" s="1162">
        <v>1</v>
      </c>
      <c r="G196" s="1284" t="s">
        <v>860</v>
      </c>
      <c r="H196" s="1291" t="s">
        <v>860</v>
      </c>
      <c r="I196" s="1291" t="s">
        <v>860</v>
      </c>
      <c r="J196" s="1293" t="s">
        <v>736</v>
      </c>
      <c r="K196" s="351"/>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c r="CA196" s="66"/>
      <c r="CB196" s="66"/>
      <c r="CC196" s="66"/>
      <c r="CD196" s="66"/>
      <c r="CE196" s="66"/>
      <c r="CF196" s="66"/>
      <c r="CG196" s="66"/>
      <c r="CH196" s="66"/>
    </row>
    <row r="197" spans="1:86" ht="14.25" customHeight="1">
      <c r="A197" s="1223" t="s">
        <v>39</v>
      </c>
      <c r="B197" s="385" t="s">
        <v>614</v>
      </c>
      <c r="C197" s="1290" t="s">
        <v>962</v>
      </c>
      <c r="D197" s="1290" t="s">
        <v>403</v>
      </c>
      <c r="E197" s="1271" t="s">
        <v>840</v>
      </c>
      <c r="F197" s="1162">
        <v>1</v>
      </c>
      <c r="G197" s="1284" t="s">
        <v>860</v>
      </c>
      <c r="H197" s="1291" t="s">
        <v>860</v>
      </c>
      <c r="I197" s="1291" t="s">
        <v>860</v>
      </c>
      <c r="J197" s="1293" t="s">
        <v>736</v>
      </c>
      <c r="K197" s="351"/>
      <c r="BA197" s="66"/>
      <c r="BB197" s="66"/>
      <c r="BC197" s="66"/>
      <c r="BD197" s="66"/>
      <c r="BE197" s="66"/>
      <c r="BF197" s="66"/>
      <c r="BG197" s="66"/>
      <c r="BH197" s="66"/>
      <c r="BI197" s="66"/>
      <c r="BJ197" s="66"/>
      <c r="BK197" s="66"/>
      <c r="BL197" s="66"/>
      <c r="BN197" s="66"/>
      <c r="BO197" s="66"/>
      <c r="BP197" s="66"/>
      <c r="BQ197" s="66"/>
      <c r="BR197" s="66"/>
      <c r="BS197" s="66"/>
      <c r="BT197" s="66"/>
      <c r="BU197" s="66"/>
      <c r="BV197" s="66"/>
      <c r="BW197" s="66"/>
      <c r="BX197" s="66"/>
      <c r="BY197" s="66"/>
      <c r="BZ197" s="66"/>
      <c r="CA197" s="66"/>
      <c r="CB197" s="66"/>
      <c r="CC197" s="66"/>
      <c r="CD197" s="66"/>
      <c r="CE197" s="66"/>
      <c r="CF197" s="66"/>
      <c r="CG197" s="66"/>
      <c r="CH197" s="66"/>
    </row>
    <row r="198" spans="1:86" ht="14.25" customHeight="1">
      <c r="A198" s="1035" t="s">
        <v>39</v>
      </c>
      <c r="B198" s="400" t="s">
        <v>966</v>
      </c>
      <c r="C198" s="1292" t="s">
        <v>962</v>
      </c>
      <c r="D198" s="1292" t="s">
        <v>403</v>
      </c>
      <c r="E198" s="1280" t="s">
        <v>840</v>
      </c>
      <c r="F198" s="1143">
        <v>1</v>
      </c>
      <c r="G198" s="1277">
        <v>352</v>
      </c>
      <c r="H198" s="1279" t="s">
        <v>860</v>
      </c>
      <c r="I198" s="1279" t="s">
        <v>733</v>
      </c>
      <c r="J198" s="1233" t="s">
        <v>66</v>
      </c>
      <c r="K198" s="351"/>
      <c r="BA198" s="66"/>
      <c r="BB198" s="66"/>
      <c r="BC198" s="66"/>
      <c r="BD198" s="66"/>
      <c r="BE198" s="66"/>
      <c r="BF198" s="66"/>
      <c r="BG198" s="66"/>
      <c r="BH198" s="66"/>
      <c r="BI198" s="66"/>
      <c r="BJ198" s="66"/>
      <c r="BK198" s="66"/>
      <c r="BL198" s="66"/>
      <c r="BN198" s="66"/>
      <c r="BO198" s="66"/>
      <c r="BP198" s="66"/>
      <c r="BQ198" s="66"/>
      <c r="BR198" s="66"/>
      <c r="BS198" s="66"/>
      <c r="BT198" s="66"/>
      <c r="BU198" s="66"/>
      <c r="BV198" s="66"/>
      <c r="BW198" s="66"/>
      <c r="BX198" s="66"/>
      <c r="BY198" s="66"/>
      <c r="BZ198" s="66"/>
      <c r="CA198" s="66"/>
      <c r="CB198" s="66"/>
      <c r="CC198" s="66"/>
      <c r="CD198" s="66"/>
      <c r="CE198" s="66"/>
      <c r="CF198" s="66"/>
      <c r="CG198" s="66"/>
      <c r="CH198" s="66"/>
    </row>
    <row r="199" spans="1:86" ht="14.25" customHeight="1">
      <c r="A199" s="1114" t="s">
        <v>39</v>
      </c>
      <c r="B199" s="401" t="s">
        <v>465</v>
      </c>
      <c r="C199" s="534" t="s">
        <v>24</v>
      </c>
      <c r="D199" s="910" t="s">
        <v>101</v>
      </c>
      <c r="E199" s="1294" t="s">
        <v>840</v>
      </c>
      <c r="F199" s="1246" t="s">
        <v>103</v>
      </c>
      <c r="G199" s="1295">
        <v>23.466666666666669</v>
      </c>
      <c r="H199" s="1296" t="s">
        <v>733</v>
      </c>
      <c r="I199" s="1249">
        <v>0</v>
      </c>
      <c r="J199" s="1293" t="s">
        <v>736</v>
      </c>
      <c r="K199" s="351"/>
      <c r="BA199" s="66"/>
      <c r="BB199" s="66"/>
      <c r="BC199" s="66"/>
      <c r="BD199" s="66"/>
      <c r="BE199" s="66"/>
      <c r="BF199" s="66"/>
      <c r="BG199" s="66"/>
      <c r="BH199" s="66"/>
      <c r="BI199" s="66"/>
      <c r="BJ199" s="66"/>
      <c r="BK199" s="66"/>
      <c r="BL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row>
    <row r="200" spans="1:86" ht="14.25" customHeight="1">
      <c r="A200" s="1114" t="s">
        <v>39</v>
      </c>
      <c r="B200" s="401" t="s">
        <v>468</v>
      </c>
      <c r="C200" s="534" t="s">
        <v>24</v>
      </c>
      <c r="D200" s="910" t="s">
        <v>101</v>
      </c>
      <c r="E200" s="1294" t="s">
        <v>840</v>
      </c>
      <c r="F200" s="1246" t="s">
        <v>103</v>
      </c>
      <c r="G200" s="1295">
        <v>0.33666666666666667</v>
      </c>
      <c r="H200" s="1296" t="s">
        <v>733</v>
      </c>
      <c r="I200" s="1249" t="s">
        <v>860</v>
      </c>
      <c r="J200" s="1293" t="s">
        <v>736</v>
      </c>
      <c r="K200" s="351"/>
      <c r="BA200" s="66"/>
      <c r="BB200" s="66"/>
      <c r="BC200" s="66"/>
      <c r="BD200" s="66"/>
      <c r="BE200" s="66"/>
      <c r="BF200" s="66"/>
      <c r="BG200" s="66"/>
      <c r="BH200" s="66"/>
      <c r="BI200" s="66"/>
      <c r="BJ200" s="66"/>
      <c r="BK200" s="66"/>
      <c r="BL200" s="66"/>
      <c r="BN200" s="66"/>
      <c r="BO200" s="66"/>
      <c r="BP200" s="66"/>
      <c r="BQ200" s="66"/>
      <c r="BR200" s="66"/>
      <c r="BS200" s="66"/>
      <c r="BT200" s="66"/>
      <c r="BU200" s="66"/>
      <c r="BV200" s="66"/>
      <c r="BW200" s="66"/>
      <c r="BX200" s="66"/>
      <c r="BY200" s="66"/>
      <c r="BZ200" s="66"/>
      <c r="CA200" s="66"/>
      <c r="CB200" s="66"/>
      <c r="CC200" s="66"/>
      <c r="CD200" s="66"/>
      <c r="CE200" s="66"/>
      <c r="CF200" s="66"/>
      <c r="CG200" s="66"/>
      <c r="CH200" s="66"/>
    </row>
    <row r="201" spans="1:86" ht="14.25" customHeight="1">
      <c r="A201" s="1122" t="s">
        <v>39</v>
      </c>
      <c r="B201" s="402" t="s">
        <v>469</v>
      </c>
      <c r="C201" s="954" t="s">
        <v>24</v>
      </c>
      <c r="D201" s="367" t="s">
        <v>101</v>
      </c>
      <c r="E201" s="1297" t="s">
        <v>840</v>
      </c>
      <c r="F201" s="1252" t="s">
        <v>103</v>
      </c>
      <c r="G201" s="1298">
        <v>1065.3333333333333</v>
      </c>
      <c r="H201" s="1299" t="s">
        <v>733</v>
      </c>
      <c r="I201" s="1251">
        <v>0.64029999999999998</v>
      </c>
      <c r="J201" s="1233" t="s">
        <v>66</v>
      </c>
      <c r="K201" s="351"/>
    </row>
    <row r="202" spans="1:86" ht="14.25" customHeight="1">
      <c r="A202" s="1114" t="s">
        <v>39</v>
      </c>
      <c r="B202" s="401" t="s">
        <v>100</v>
      </c>
      <c r="C202" s="534" t="s">
        <v>24</v>
      </c>
      <c r="D202" s="910" t="s">
        <v>101</v>
      </c>
      <c r="E202" s="1163" t="s">
        <v>968</v>
      </c>
      <c r="F202" s="1246" t="s">
        <v>969</v>
      </c>
      <c r="G202" s="1295">
        <v>453.36666666666662</v>
      </c>
      <c r="H202" s="1296" t="s">
        <v>733</v>
      </c>
      <c r="I202" s="1249">
        <v>0.11550000000000001</v>
      </c>
      <c r="J202" s="1293" t="s">
        <v>736</v>
      </c>
      <c r="K202" s="351"/>
    </row>
    <row r="203" spans="1:86" ht="14.25" customHeight="1">
      <c r="A203" s="1114" t="s">
        <v>39</v>
      </c>
      <c r="B203" s="401" t="s">
        <v>477</v>
      </c>
      <c r="C203" s="534" t="s">
        <v>24</v>
      </c>
      <c r="D203" s="910" t="s">
        <v>101</v>
      </c>
      <c r="E203" s="1294" t="s">
        <v>840</v>
      </c>
      <c r="F203" s="1246">
        <v>1</v>
      </c>
      <c r="G203" s="1295">
        <v>1.5333333333333332</v>
      </c>
      <c r="H203" s="1296" t="s">
        <v>733</v>
      </c>
      <c r="I203" s="1249">
        <v>0.94550000000000001</v>
      </c>
      <c r="J203" s="1293" t="s">
        <v>736</v>
      </c>
      <c r="K203" s="351"/>
    </row>
    <row r="204" spans="1:86" ht="14.25" customHeight="1">
      <c r="A204" s="1114" t="s">
        <v>39</v>
      </c>
      <c r="B204" s="401" t="s">
        <v>482</v>
      </c>
      <c r="C204" s="534" t="s">
        <v>24</v>
      </c>
      <c r="D204" s="910" t="s">
        <v>101</v>
      </c>
      <c r="E204" s="1294" t="s">
        <v>840</v>
      </c>
      <c r="F204" s="1246">
        <v>1</v>
      </c>
      <c r="G204" s="1300">
        <v>0.10000000000000002</v>
      </c>
      <c r="H204" s="1296" t="s">
        <v>733</v>
      </c>
      <c r="I204" s="1249">
        <v>1</v>
      </c>
      <c r="J204" s="1293" t="s">
        <v>736</v>
      </c>
      <c r="K204" s="351"/>
    </row>
    <row r="205" spans="1:86" ht="14.25" customHeight="1">
      <c r="A205" s="1114" t="s">
        <v>39</v>
      </c>
      <c r="B205" s="401" t="s">
        <v>486</v>
      </c>
      <c r="C205" s="534" t="s">
        <v>24</v>
      </c>
      <c r="D205" s="910" t="s">
        <v>101</v>
      </c>
      <c r="E205" s="1294" t="s">
        <v>840</v>
      </c>
      <c r="F205" s="1246" t="s">
        <v>969</v>
      </c>
      <c r="G205" s="1295">
        <v>0</v>
      </c>
      <c r="H205" s="1296" t="s">
        <v>733</v>
      </c>
      <c r="I205" s="1249" t="s">
        <v>860</v>
      </c>
      <c r="J205" s="1293" t="s">
        <v>736</v>
      </c>
      <c r="K205" s="351"/>
    </row>
    <row r="206" spans="1:86" ht="14.25" customHeight="1">
      <c r="A206" s="1114" t="s">
        <v>39</v>
      </c>
      <c r="B206" s="401" t="s">
        <v>487</v>
      </c>
      <c r="C206" s="534" t="s">
        <v>24</v>
      </c>
      <c r="D206" s="910" t="s">
        <v>101</v>
      </c>
      <c r="E206" s="1294" t="s">
        <v>840</v>
      </c>
      <c r="F206" s="1246" t="s">
        <v>969</v>
      </c>
      <c r="G206" s="1295">
        <v>111.83333333333333</v>
      </c>
      <c r="H206" s="1296" t="s">
        <v>733</v>
      </c>
      <c r="I206" s="1301">
        <v>9.6500000000000002E-2</v>
      </c>
      <c r="J206" s="1293" t="s">
        <v>736</v>
      </c>
      <c r="K206" s="351"/>
    </row>
    <row r="207" spans="1:86" ht="14.25" customHeight="1">
      <c r="A207" s="1114" t="s">
        <v>39</v>
      </c>
      <c r="B207" s="401" t="s">
        <v>490</v>
      </c>
      <c r="C207" s="534" t="s">
        <v>24</v>
      </c>
      <c r="D207" s="910" t="s">
        <v>101</v>
      </c>
      <c r="E207" s="1294" t="s">
        <v>840</v>
      </c>
      <c r="F207" s="1246">
        <v>1</v>
      </c>
      <c r="G207" s="1295">
        <v>4.8666666666666663</v>
      </c>
      <c r="H207" s="1296" t="s">
        <v>733</v>
      </c>
      <c r="I207" s="1249">
        <v>0.96530000000000005</v>
      </c>
      <c r="J207" s="1293" t="s">
        <v>736</v>
      </c>
      <c r="K207" s="351"/>
    </row>
    <row r="208" spans="1:86" ht="14.25" customHeight="1">
      <c r="A208" s="1114" t="s">
        <v>39</v>
      </c>
      <c r="B208" s="401" t="s">
        <v>493</v>
      </c>
      <c r="C208" s="534" t="s">
        <v>24</v>
      </c>
      <c r="D208" s="910" t="s">
        <v>101</v>
      </c>
      <c r="E208" s="1294" t="s">
        <v>840</v>
      </c>
      <c r="F208" s="1246" t="s">
        <v>969</v>
      </c>
      <c r="G208" s="1295">
        <v>97.733333333333334</v>
      </c>
      <c r="H208" s="1296" t="s">
        <v>733</v>
      </c>
      <c r="I208" s="1249">
        <v>0.20369999999999999</v>
      </c>
      <c r="J208" s="1293" t="s">
        <v>736</v>
      </c>
      <c r="K208" s="351"/>
    </row>
    <row r="209" spans="1:11" ht="14.25" customHeight="1">
      <c r="A209" s="1114" t="s">
        <v>39</v>
      </c>
      <c r="B209" s="401" t="s">
        <v>495</v>
      </c>
      <c r="C209" s="534" t="s">
        <v>24</v>
      </c>
      <c r="D209" s="910" t="s">
        <v>101</v>
      </c>
      <c r="E209" s="1294" t="s">
        <v>840</v>
      </c>
      <c r="F209" s="1246">
        <v>1</v>
      </c>
      <c r="G209" s="1295">
        <v>0</v>
      </c>
      <c r="H209" s="1296" t="s">
        <v>733</v>
      </c>
      <c r="I209" s="1249" t="s">
        <v>860</v>
      </c>
      <c r="J209" s="1293" t="s">
        <v>736</v>
      </c>
      <c r="K209" s="351"/>
    </row>
    <row r="210" spans="1:11" ht="14.25" customHeight="1">
      <c r="A210" s="1114" t="s">
        <v>39</v>
      </c>
      <c r="B210" s="401" t="s">
        <v>496</v>
      </c>
      <c r="C210" s="534" t="s">
        <v>24</v>
      </c>
      <c r="D210" s="910" t="s">
        <v>101</v>
      </c>
      <c r="E210" s="1294" t="s">
        <v>840</v>
      </c>
      <c r="F210" s="1246">
        <v>1</v>
      </c>
      <c r="G210" s="1295">
        <v>0</v>
      </c>
      <c r="H210" s="1296" t="s">
        <v>733</v>
      </c>
      <c r="I210" s="1249" t="s">
        <v>860</v>
      </c>
      <c r="J210" s="1293" t="s">
        <v>736</v>
      </c>
      <c r="K210" s="351"/>
    </row>
    <row r="211" spans="1:11" ht="14.25" customHeight="1">
      <c r="A211" s="1122" t="s">
        <v>39</v>
      </c>
      <c r="B211" s="402" t="s">
        <v>497</v>
      </c>
      <c r="C211" s="954" t="s">
        <v>24</v>
      </c>
      <c r="D211" s="367" t="s">
        <v>101</v>
      </c>
      <c r="E211" s="1253" t="s">
        <v>970</v>
      </c>
      <c r="F211" s="1252" t="s">
        <v>969</v>
      </c>
      <c r="G211" s="1298">
        <v>1609.1333333333332</v>
      </c>
      <c r="H211" s="1299" t="s">
        <v>733</v>
      </c>
      <c r="I211" s="1251">
        <v>0.99980000000000002</v>
      </c>
      <c r="J211" s="993" t="s">
        <v>66</v>
      </c>
      <c r="K211" s="351"/>
    </row>
    <row r="212" spans="1:11" ht="14.25" customHeight="1">
      <c r="A212" s="1114" t="s">
        <v>39</v>
      </c>
      <c r="B212" s="401" t="s">
        <v>498</v>
      </c>
      <c r="C212" s="534" t="s">
        <v>24</v>
      </c>
      <c r="D212" s="910" t="s">
        <v>101</v>
      </c>
      <c r="E212" s="1163" t="s">
        <v>971</v>
      </c>
      <c r="F212" s="1246" t="s">
        <v>969</v>
      </c>
      <c r="G212" s="1295">
        <v>271.59999999999997</v>
      </c>
      <c r="H212" s="1296" t="s">
        <v>733</v>
      </c>
      <c r="I212" s="1301">
        <v>9.6600000000000005E-2</v>
      </c>
      <c r="J212" s="1293" t="s">
        <v>736</v>
      </c>
      <c r="K212" s="351"/>
    </row>
    <row r="213" spans="1:11" ht="14.25" customHeight="1">
      <c r="A213" s="1122" t="s">
        <v>39</v>
      </c>
      <c r="B213" s="402" t="s">
        <v>499</v>
      </c>
      <c r="C213" s="954" t="s">
        <v>24</v>
      </c>
      <c r="D213" s="367" t="s">
        <v>101</v>
      </c>
      <c r="E213" s="1297" t="s">
        <v>840</v>
      </c>
      <c r="F213" s="1155" t="s">
        <v>103</v>
      </c>
      <c r="G213" s="1298">
        <v>17218.633333333335</v>
      </c>
      <c r="H213" s="1299" t="s">
        <v>733</v>
      </c>
      <c r="I213" s="1251">
        <v>0.25009999999999999</v>
      </c>
      <c r="J213" s="1233" t="s">
        <v>66</v>
      </c>
      <c r="K213" s="351"/>
    </row>
    <row r="214" spans="1:11" ht="14.25" customHeight="1">
      <c r="A214" s="1114" t="s">
        <v>39</v>
      </c>
      <c r="B214" s="401" t="s">
        <v>501</v>
      </c>
      <c r="C214" s="534" t="s">
        <v>24</v>
      </c>
      <c r="D214" s="910" t="s">
        <v>101</v>
      </c>
      <c r="E214" s="1294" t="s">
        <v>840</v>
      </c>
      <c r="F214" s="1246">
        <v>1</v>
      </c>
      <c r="G214" s="1302">
        <v>3.3333333333333333E-2</v>
      </c>
      <c r="H214" s="1296" t="s">
        <v>733</v>
      </c>
      <c r="I214" s="1249">
        <v>0.42859999999999998</v>
      </c>
      <c r="J214" s="1293" t="s">
        <v>736</v>
      </c>
      <c r="K214" s="351"/>
    </row>
    <row r="215" spans="1:11" ht="14.25" customHeight="1">
      <c r="A215" s="1114" t="s">
        <v>39</v>
      </c>
      <c r="B215" s="401" t="s">
        <v>503</v>
      </c>
      <c r="C215" s="534" t="s">
        <v>24</v>
      </c>
      <c r="D215" s="910" t="s">
        <v>101</v>
      </c>
      <c r="E215" s="1163" t="s">
        <v>972</v>
      </c>
      <c r="F215" s="1162" t="s">
        <v>969</v>
      </c>
      <c r="G215" s="1303">
        <v>39.766666666666666</v>
      </c>
      <c r="H215" s="1296" t="s">
        <v>733</v>
      </c>
      <c r="I215" s="1301">
        <v>5.6300000000000003E-2</v>
      </c>
      <c r="J215" s="1293" t="s">
        <v>736</v>
      </c>
      <c r="K215" s="351"/>
    </row>
    <row r="216" spans="1:11" ht="14.25" customHeight="1">
      <c r="A216" s="1114" t="s">
        <v>39</v>
      </c>
      <c r="B216" s="401" t="s">
        <v>505</v>
      </c>
      <c r="C216" s="534" t="s">
        <v>24</v>
      </c>
      <c r="D216" s="910" t="s">
        <v>101</v>
      </c>
      <c r="E216" s="1294" t="s">
        <v>840</v>
      </c>
      <c r="F216" s="1246">
        <v>1</v>
      </c>
      <c r="G216" s="1295">
        <v>33.166666666666664</v>
      </c>
      <c r="H216" s="1296" t="s">
        <v>733</v>
      </c>
      <c r="I216" s="1249">
        <v>0.98670000000000002</v>
      </c>
      <c r="J216" s="1293" t="s">
        <v>736</v>
      </c>
      <c r="K216" s="351"/>
    </row>
    <row r="217" spans="1:11" ht="14.25" customHeight="1">
      <c r="A217" s="1114" t="s">
        <v>39</v>
      </c>
      <c r="B217" s="401" t="s">
        <v>506</v>
      </c>
      <c r="C217" s="534" t="s">
        <v>24</v>
      </c>
      <c r="D217" s="910" t="s">
        <v>101</v>
      </c>
      <c r="E217" s="1294" t="s">
        <v>840</v>
      </c>
      <c r="F217" s="1246">
        <v>1</v>
      </c>
      <c r="G217" s="1295">
        <v>84.933333333333337</v>
      </c>
      <c r="H217" s="1296" t="s">
        <v>733</v>
      </c>
      <c r="I217" s="1249">
        <v>0.99780000000000002</v>
      </c>
      <c r="J217" s="1293" t="s">
        <v>736</v>
      </c>
      <c r="K217" s="351"/>
    </row>
    <row r="218" spans="1:11" ht="14.25" customHeight="1">
      <c r="A218" s="1114" t="s">
        <v>39</v>
      </c>
      <c r="B218" s="401" t="s">
        <v>508</v>
      </c>
      <c r="C218" s="534" t="s">
        <v>24</v>
      </c>
      <c r="D218" s="910" t="s">
        <v>101</v>
      </c>
      <c r="E218" s="1294" t="s">
        <v>840</v>
      </c>
      <c r="F218" s="1246">
        <v>1</v>
      </c>
      <c r="G218" s="1295">
        <v>0</v>
      </c>
      <c r="H218" s="1296" t="s">
        <v>733</v>
      </c>
      <c r="I218" s="1249" t="s">
        <v>860</v>
      </c>
      <c r="J218" s="1293" t="s">
        <v>736</v>
      </c>
      <c r="K218" s="351"/>
    </row>
    <row r="219" spans="1:11" ht="14.25" customHeight="1">
      <c r="A219" s="1114" t="s">
        <v>39</v>
      </c>
      <c r="B219" s="401" t="s">
        <v>510</v>
      </c>
      <c r="C219" s="534" t="s">
        <v>24</v>
      </c>
      <c r="D219" s="910" t="s">
        <v>101</v>
      </c>
      <c r="E219" s="1294" t="s">
        <v>840</v>
      </c>
      <c r="F219" s="1246">
        <v>1</v>
      </c>
      <c r="G219" s="1295">
        <v>1.8666666666666665</v>
      </c>
      <c r="H219" s="1296" t="s">
        <v>733</v>
      </c>
      <c r="I219" s="1249">
        <v>0.1278</v>
      </c>
      <c r="J219" s="1293" t="s">
        <v>736</v>
      </c>
      <c r="K219" s="351"/>
    </row>
    <row r="220" spans="1:11" ht="14.25" customHeight="1">
      <c r="A220" s="1114" t="s">
        <v>39</v>
      </c>
      <c r="B220" s="401" t="s">
        <v>511</v>
      </c>
      <c r="C220" s="534" t="s">
        <v>24</v>
      </c>
      <c r="D220" s="910" t="s">
        <v>101</v>
      </c>
      <c r="E220" s="1294" t="s">
        <v>840</v>
      </c>
      <c r="F220" s="1246">
        <v>1</v>
      </c>
      <c r="G220" s="1295">
        <v>0.96666666666666667</v>
      </c>
      <c r="H220" s="1296" t="s">
        <v>733</v>
      </c>
      <c r="I220" s="1301">
        <v>6.8199999999999997E-2</v>
      </c>
      <c r="J220" s="1293" t="s">
        <v>736</v>
      </c>
      <c r="K220" s="351"/>
    </row>
    <row r="221" spans="1:11" ht="14.25" customHeight="1">
      <c r="A221" s="1122" t="s">
        <v>39</v>
      </c>
      <c r="B221" s="466" t="s">
        <v>973</v>
      </c>
      <c r="C221" s="954" t="s">
        <v>24</v>
      </c>
      <c r="D221" s="367" t="s">
        <v>101</v>
      </c>
      <c r="E221" s="1297" t="s">
        <v>840</v>
      </c>
      <c r="F221" s="1143" t="s">
        <v>969</v>
      </c>
      <c r="G221" s="1277">
        <v>1370</v>
      </c>
      <c r="H221" s="1299" t="s">
        <v>733</v>
      </c>
      <c r="I221" s="1251">
        <v>0.28389999999999999</v>
      </c>
      <c r="J221" s="993" t="s">
        <v>66</v>
      </c>
      <c r="K221" s="351"/>
    </row>
    <row r="222" spans="1:11" ht="14.25" customHeight="1">
      <c r="A222" s="1114" t="s">
        <v>39</v>
      </c>
      <c r="B222" s="401" t="s">
        <v>522</v>
      </c>
      <c r="C222" s="534" t="s">
        <v>24</v>
      </c>
      <c r="D222" s="910" t="s">
        <v>101</v>
      </c>
      <c r="E222" s="1294" t="s">
        <v>840</v>
      </c>
      <c r="F222" s="1246">
        <v>1</v>
      </c>
      <c r="G222" s="1295">
        <v>0</v>
      </c>
      <c r="H222" s="1296" t="s">
        <v>733</v>
      </c>
      <c r="I222" s="1249" t="s">
        <v>860</v>
      </c>
      <c r="J222" s="1293" t="s">
        <v>736</v>
      </c>
      <c r="K222" s="351"/>
    </row>
    <row r="223" spans="1:11" ht="14.25" customHeight="1">
      <c r="A223" s="1114" t="s">
        <v>39</v>
      </c>
      <c r="B223" s="401" t="s">
        <v>524</v>
      </c>
      <c r="C223" s="534" t="s">
        <v>24</v>
      </c>
      <c r="D223" s="910" t="s">
        <v>101</v>
      </c>
      <c r="E223" s="1294" t="s">
        <v>840</v>
      </c>
      <c r="F223" s="1246">
        <v>1</v>
      </c>
      <c r="G223" s="1295">
        <v>0</v>
      </c>
      <c r="H223" s="1296" t="s">
        <v>733</v>
      </c>
      <c r="I223" s="1249" t="s">
        <v>860</v>
      </c>
      <c r="J223" s="1293" t="s">
        <v>736</v>
      </c>
      <c r="K223" s="351"/>
    </row>
    <row r="224" spans="1:11" ht="14.25" customHeight="1">
      <c r="A224" s="1122" t="s">
        <v>39</v>
      </c>
      <c r="B224" s="402" t="s">
        <v>527</v>
      </c>
      <c r="C224" s="954" t="s">
        <v>24</v>
      </c>
      <c r="D224" s="367" t="s">
        <v>101</v>
      </c>
      <c r="E224" s="1297" t="s">
        <v>840</v>
      </c>
      <c r="F224" s="1143" t="s">
        <v>969</v>
      </c>
      <c r="G224" s="1277">
        <v>482.33333333333331</v>
      </c>
      <c r="H224" s="1299" t="s">
        <v>733</v>
      </c>
      <c r="I224" s="1251">
        <v>0.193</v>
      </c>
      <c r="J224" s="1233" t="s">
        <v>66</v>
      </c>
      <c r="K224" s="351"/>
    </row>
    <row r="225" spans="1:11" ht="14.25" customHeight="1">
      <c r="A225" s="1122" t="s">
        <v>39</v>
      </c>
      <c r="B225" s="402" t="s">
        <v>528</v>
      </c>
      <c r="C225" s="954" t="s">
        <v>24</v>
      </c>
      <c r="D225" s="367" t="s">
        <v>101</v>
      </c>
      <c r="E225" s="1253" t="s">
        <v>974</v>
      </c>
      <c r="F225" s="1143" t="s">
        <v>969</v>
      </c>
      <c r="G225" s="1277">
        <v>1200.8666666666666</v>
      </c>
      <c r="H225" s="1299" t="s">
        <v>733</v>
      </c>
      <c r="I225" s="1251">
        <v>0.5202</v>
      </c>
      <c r="J225" s="1233" t="s">
        <v>66</v>
      </c>
      <c r="K225" s="351"/>
    </row>
    <row r="226" spans="1:11" ht="14.25" customHeight="1">
      <c r="A226" s="1122" t="s">
        <v>39</v>
      </c>
      <c r="B226" s="402" t="s">
        <v>975</v>
      </c>
      <c r="C226" s="954" t="s">
        <v>24</v>
      </c>
      <c r="D226" s="367" t="s">
        <v>101</v>
      </c>
      <c r="E226" s="1253" t="s">
        <v>974</v>
      </c>
      <c r="F226" s="1143" t="s">
        <v>969</v>
      </c>
      <c r="G226" s="1277">
        <v>407.59999999999997</v>
      </c>
      <c r="H226" s="1299" t="s">
        <v>733</v>
      </c>
      <c r="I226" s="1251">
        <v>0.21099999999999999</v>
      </c>
      <c r="J226" s="1233" t="s">
        <v>66</v>
      </c>
      <c r="K226" s="351"/>
    </row>
    <row r="227" spans="1:11" ht="14.25" customHeight="1">
      <c r="A227" s="1122" t="s">
        <v>39</v>
      </c>
      <c r="B227" s="402" t="s">
        <v>102</v>
      </c>
      <c r="C227" s="954" t="s">
        <v>24</v>
      </c>
      <c r="D227" s="367" t="s">
        <v>101</v>
      </c>
      <c r="E227" s="1297" t="s">
        <v>840</v>
      </c>
      <c r="F227" s="1143" t="s">
        <v>103</v>
      </c>
      <c r="G227" s="1277">
        <v>3371.1</v>
      </c>
      <c r="H227" s="1299" t="s">
        <v>733</v>
      </c>
      <c r="I227" s="1251">
        <v>0.19409999999999999</v>
      </c>
      <c r="J227" s="1233" t="s">
        <v>66</v>
      </c>
      <c r="K227" s="351"/>
    </row>
    <row r="228" spans="1:11" ht="14.25" customHeight="1">
      <c r="A228" s="1122" t="s">
        <v>39</v>
      </c>
      <c r="B228" s="467" t="s">
        <v>537</v>
      </c>
      <c r="C228" s="954" t="s">
        <v>24</v>
      </c>
      <c r="D228" s="367" t="s">
        <v>101</v>
      </c>
      <c r="E228" s="1297" t="s">
        <v>976</v>
      </c>
      <c r="F228" s="1143" t="s">
        <v>969</v>
      </c>
      <c r="G228" s="1277">
        <v>1518.1666666666667</v>
      </c>
      <c r="H228" s="1299" t="s">
        <v>733</v>
      </c>
      <c r="I228" s="1251">
        <v>0.66579999999999995</v>
      </c>
      <c r="J228" s="1233" t="s">
        <v>66</v>
      </c>
      <c r="K228" s="351"/>
    </row>
    <row r="229" spans="1:11" ht="14.25" customHeight="1">
      <c r="A229" s="1114" t="s">
        <v>39</v>
      </c>
      <c r="B229" s="401" t="s">
        <v>541</v>
      </c>
      <c r="C229" s="534" t="s">
        <v>24</v>
      </c>
      <c r="D229" s="910" t="s">
        <v>101</v>
      </c>
      <c r="E229" s="1163" t="s">
        <v>971</v>
      </c>
      <c r="F229" s="1162" t="s">
        <v>969</v>
      </c>
      <c r="G229" s="1303">
        <v>303.63333333333333</v>
      </c>
      <c r="H229" s="1296" t="s">
        <v>733</v>
      </c>
      <c r="I229" s="1301">
        <v>5.6599999999999998E-2</v>
      </c>
      <c r="J229" s="1293" t="s">
        <v>736</v>
      </c>
      <c r="K229" s="351"/>
    </row>
    <row r="230" spans="1:11" ht="14.25" customHeight="1">
      <c r="A230" s="1122" t="s">
        <v>39</v>
      </c>
      <c r="B230" s="402" t="s">
        <v>542</v>
      </c>
      <c r="C230" s="954" t="s">
        <v>24</v>
      </c>
      <c r="D230" s="367" t="s">
        <v>101</v>
      </c>
      <c r="E230" s="1297" t="s">
        <v>840</v>
      </c>
      <c r="F230" s="1143" t="s">
        <v>103</v>
      </c>
      <c r="G230" s="1277">
        <v>1377.8</v>
      </c>
      <c r="H230" s="1299" t="s">
        <v>733</v>
      </c>
      <c r="I230" s="1251">
        <v>0.13100000000000001</v>
      </c>
      <c r="J230" s="1233" t="s">
        <v>66</v>
      </c>
      <c r="K230" s="351"/>
    </row>
    <row r="231" spans="1:11" ht="14.25" customHeight="1">
      <c r="A231" s="1122" t="s">
        <v>39</v>
      </c>
      <c r="B231" s="402" t="s">
        <v>543</v>
      </c>
      <c r="C231" s="954" t="s">
        <v>24</v>
      </c>
      <c r="D231" s="367" t="s">
        <v>101</v>
      </c>
      <c r="E231" s="1297" t="s">
        <v>840</v>
      </c>
      <c r="F231" s="1143" t="s">
        <v>103</v>
      </c>
      <c r="G231" s="1277">
        <v>677.69999999999993</v>
      </c>
      <c r="H231" s="1299" t="s">
        <v>733</v>
      </c>
      <c r="I231" s="1251">
        <v>0.1804</v>
      </c>
      <c r="J231" s="1233" t="s">
        <v>66</v>
      </c>
      <c r="K231" s="351"/>
    </row>
    <row r="232" spans="1:11" ht="14.25" customHeight="1">
      <c r="A232" s="1114" t="s">
        <v>39</v>
      </c>
      <c r="B232" s="401" t="s">
        <v>544</v>
      </c>
      <c r="C232" s="534" t="s">
        <v>24</v>
      </c>
      <c r="D232" s="910" t="s">
        <v>101</v>
      </c>
      <c r="E232" s="1294" t="s">
        <v>840</v>
      </c>
      <c r="F232" s="1246">
        <v>1</v>
      </c>
      <c r="G232" s="1295">
        <v>0</v>
      </c>
      <c r="H232" s="1296" t="s">
        <v>733</v>
      </c>
      <c r="I232" s="1249" t="s">
        <v>860</v>
      </c>
      <c r="J232" s="1293" t="s">
        <v>736</v>
      </c>
      <c r="K232" s="351"/>
    </row>
    <row r="233" spans="1:11" ht="14.25" customHeight="1">
      <c r="A233" s="1114" t="s">
        <v>39</v>
      </c>
      <c r="B233" s="401" t="s">
        <v>545</v>
      </c>
      <c r="C233" s="534" t="s">
        <v>24</v>
      </c>
      <c r="D233" s="910" t="s">
        <v>101</v>
      </c>
      <c r="E233" s="1294" t="s">
        <v>840</v>
      </c>
      <c r="F233" s="1246">
        <v>1</v>
      </c>
      <c r="G233" s="1295">
        <v>29.033333333333331</v>
      </c>
      <c r="H233" s="1296" t="s">
        <v>733</v>
      </c>
      <c r="I233" s="1249">
        <v>0.52429999999999999</v>
      </c>
      <c r="J233" s="1293" t="s">
        <v>736</v>
      </c>
      <c r="K233" s="351"/>
    </row>
    <row r="234" spans="1:11" ht="14.25" customHeight="1">
      <c r="A234" s="1114" t="s">
        <v>39</v>
      </c>
      <c r="B234" s="401" t="s">
        <v>546</v>
      </c>
      <c r="C234" s="534" t="s">
        <v>24</v>
      </c>
      <c r="D234" s="910" t="s">
        <v>101</v>
      </c>
      <c r="E234" s="1294" t="s">
        <v>840</v>
      </c>
      <c r="F234" s="1246">
        <v>1</v>
      </c>
      <c r="G234" s="1295">
        <v>0</v>
      </c>
      <c r="H234" s="1296" t="s">
        <v>733</v>
      </c>
      <c r="I234" s="1249" t="s">
        <v>860</v>
      </c>
      <c r="J234" s="1293" t="s">
        <v>736</v>
      </c>
      <c r="K234" s="351"/>
    </row>
    <row r="235" spans="1:11" ht="14.25" customHeight="1">
      <c r="A235" s="1114" t="s">
        <v>39</v>
      </c>
      <c r="B235" s="401" t="s">
        <v>547</v>
      </c>
      <c r="C235" s="534" t="s">
        <v>24</v>
      </c>
      <c r="D235" s="910" t="s">
        <v>101</v>
      </c>
      <c r="E235" s="1294" t="s">
        <v>840</v>
      </c>
      <c r="F235" s="1246">
        <v>1</v>
      </c>
      <c r="G235" s="1295">
        <v>10.833333333333334</v>
      </c>
      <c r="H235" s="1296" t="s">
        <v>733</v>
      </c>
      <c r="I235" s="1249">
        <v>0.2422</v>
      </c>
      <c r="J235" s="1293" t="s">
        <v>736</v>
      </c>
      <c r="K235" s="351"/>
    </row>
    <row r="236" spans="1:11" ht="14.25" customHeight="1">
      <c r="A236" s="1304" t="s">
        <v>39</v>
      </c>
      <c r="B236" s="403" t="s">
        <v>98</v>
      </c>
      <c r="C236" s="1305" t="s">
        <v>24</v>
      </c>
      <c r="D236" s="1306" t="s">
        <v>101</v>
      </c>
      <c r="E236" s="1307" t="s">
        <v>840</v>
      </c>
      <c r="F236" s="1308" t="s">
        <v>103</v>
      </c>
      <c r="G236" s="1309">
        <v>594.9666666666667</v>
      </c>
      <c r="H236" s="1310" t="s">
        <v>733</v>
      </c>
      <c r="I236" s="1311">
        <v>0.19650000000000001</v>
      </c>
      <c r="J236" s="1233" t="s">
        <v>66</v>
      </c>
      <c r="K236" s="351"/>
    </row>
    <row r="237" spans="1:11" ht="14.25" customHeight="1">
      <c r="A237" s="1122" t="s">
        <v>39</v>
      </c>
      <c r="B237" s="402" t="s">
        <v>548</v>
      </c>
      <c r="C237" s="954" t="s">
        <v>24</v>
      </c>
      <c r="D237" s="367" t="s">
        <v>101</v>
      </c>
      <c r="E237" s="1297" t="s">
        <v>840</v>
      </c>
      <c r="F237" s="1143" t="s">
        <v>969</v>
      </c>
      <c r="G237" s="1277">
        <v>3207.5666666666671</v>
      </c>
      <c r="H237" s="1299" t="s">
        <v>733</v>
      </c>
      <c r="I237" s="1251">
        <v>0.34210000000000002</v>
      </c>
      <c r="J237" s="1233" t="s">
        <v>66</v>
      </c>
      <c r="K237" s="351"/>
    </row>
    <row r="238" spans="1:11" ht="14.25" customHeight="1">
      <c r="A238" s="1114" t="s">
        <v>39</v>
      </c>
      <c r="B238" s="401" t="s">
        <v>549</v>
      </c>
      <c r="C238" s="534" t="s">
        <v>24</v>
      </c>
      <c r="D238" s="910" t="s">
        <v>101</v>
      </c>
      <c r="E238" s="1294" t="s">
        <v>840</v>
      </c>
      <c r="F238" s="1246">
        <v>1</v>
      </c>
      <c r="G238" s="1295">
        <v>0</v>
      </c>
      <c r="H238" s="1296" t="s">
        <v>733</v>
      </c>
      <c r="I238" s="1249" t="s">
        <v>860</v>
      </c>
      <c r="J238" s="1293" t="s">
        <v>736</v>
      </c>
      <c r="K238" s="351"/>
    </row>
    <row r="239" spans="1:11" ht="14.25" customHeight="1">
      <c r="A239" s="1114" t="s">
        <v>39</v>
      </c>
      <c r="B239" s="401" t="s">
        <v>550</v>
      </c>
      <c r="C239" s="534" t="s">
        <v>24</v>
      </c>
      <c r="D239" s="910" t="s">
        <v>101</v>
      </c>
      <c r="E239" s="1294" t="s">
        <v>840</v>
      </c>
      <c r="F239" s="1246">
        <v>1</v>
      </c>
      <c r="G239" s="1295">
        <v>0.96666666666666667</v>
      </c>
      <c r="H239" s="1296" t="s">
        <v>733</v>
      </c>
      <c r="I239" s="1249">
        <v>1</v>
      </c>
      <c r="J239" s="1293" t="s">
        <v>736</v>
      </c>
      <c r="K239" s="351"/>
    </row>
    <row r="240" spans="1:11" ht="14.25" customHeight="1">
      <c r="A240" s="1122" t="s">
        <v>39</v>
      </c>
      <c r="B240" s="402" t="s">
        <v>552</v>
      </c>
      <c r="C240" s="954" t="s">
        <v>24</v>
      </c>
      <c r="D240" s="367" t="s">
        <v>101</v>
      </c>
      <c r="E240" s="1297" t="s">
        <v>840</v>
      </c>
      <c r="F240" s="1143" t="s">
        <v>969</v>
      </c>
      <c r="G240" s="1277">
        <v>632.86666666666667</v>
      </c>
      <c r="H240" s="1299" t="s">
        <v>733</v>
      </c>
      <c r="I240" s="1251">
        <v>0.25269999999999998</v>
      </c>
      <c r="J240" s="993" t="s">
        <v>66</v>
      </c>
      <c r="K240" s="351"/>
    </row>
    <row r="241" spans="1:11" ht="14.25" customHeight="1">
      <c r="A241" s="1304" t="s">
        <v>39</v>
      </c>
      <c r="B241" s="403" t="s">
        <v>85</v>
      </c>
      <c r="C241" s="1305" t="s">
        <v>24</v>
      </c>
      <c r="D241" s="1306" t="s">
        <v>101</v>
      </c>
      <c r="E241" s="1307" t="s">
        <v>840</v>
      </c>
      <c r="F241" s="1308" t="s">
        <v>103</v>
      </c>
      <c r="G241" s="1309">
        <v>273.3</v>
      </c>
      <c r="H241" s="1310" t="s">
        <v>733</v>
      </c>
      <c r="I241" s="1311">
        <v>2.5000000000000001E-2</v>
      </c>
      <c r="J241" s="1233" t="s">
        <v>66</v>
      </c>
      <c r="K241" s="351"/>
    </row>
    <row r="242" spans="1:11" ht="14.25" customHeight="1">
      <c r="A242" s="1114" t="s">
        <v>39</v>
      </c>
      <c r="B242" s="401" t="s">
        <v>555</v>
      </c>
      <c r="C242" s="534" t="s">
        <v>24</v>
      </c>
      <c r="D242" s="910" t="s">
        <v>101</v>
      </c>
      <c r="E242" s="1312" t="s">
        <v>1944</v>
      </c>
      <c r="F242" s="1162" t="s">
        <v>969</v>
      </c>
      <c r="G242" s="1313">
        <v>3.3333333333333335E-3</v>
      </c>
      <c r="H242" s="1296" t="s">
        <v>733</v>
      </c>
      <c r="I242" s="1249">
        <v>0</v>
      </c>
      <c r="J242" s="1293" t="s">
        <v>736</v>
      </c>
      <c r="K242" s="351"/>
    </row>
    <row r="243" spans="1:11" ht="14.25" customHeight="1">
      <c r="A243" s="1114" t="s">
        <v>39</v>
      </c>
      <c r="B243" s="401" t="s">
        <v>565</v>
      </c>
      <c r="C243" s="534" t="s">
        <v>24</v>
      </c>
      <c r="D243" s="910" t="s">
        <v>101</v>
      </c>
      <c r="E243" s="1294" t="s">
        <v>840</v>
      </c>
      <c r="F243" s="1246">
        <v>1</v>
      </c>
      <c r="G243" s="1295">
        <v>0</v>
      </c>
      <c r="H243" s="1296" t="s">
        <v>733</v>
      </c>
      <c r="I243" s="1249" t="s">
        <v>860</v>
      </c>
      <c r="J243" s="1293" t="s">
        <v>736</v>
      </c>
      <c r="K243" s="351"/>
    </row>
    <row r="244" spans="1:11" ht="14.25" customHeight="1">
      <c r="A244" s="1114" t="s">
        <v>39</v>
      </c>
      <c r="B244" s="401" t="s">
        <v>566</v>
      </c>
      <c r="C244" s="534" t="s">
        <v>24</v>
      </c>
      <c r="D244" s="910" t="s">
        <v>101</v>
      </c>
      <c r="E244" s="1294" t="s">
        <v>840</v>
      </c>
      <c r="F244" s="1246">
        <v>1</v>
      </c>
      <c r="G244" s="1295">
        <v>0</v>
      </c>
      <c r="H244" s="1296" t="s">
        <v>733</v>
      </c>
      <c r="I244" s="1249" t="s">
        <v>860</v>
      </c>
      <c r="J244" s="1293" t="s">
        <v>736</v>
      </c>
      <c r="K244" s="351"/>
    </row>
    <row r="245" spans="1:11" ht="14.25" customHeight="1">
      <c r="A245" s="1114" t="s">
        <v>39</v>
      </c>
      <c r="B245" s="401" t="s">
        <v>568</v>
      </c>
      <c r="C245" s="534" t="s">
        <v>24</v>
      </c>
      <c r="D245" s="910" t="s">
        <v>101</v>
      </c>
      <c r="E245" s="1294" t="s">
        <v>840</v>
      </c>
      <c r="F245" s="1246">
        <v>1</v>
      </c>
      <c r="G245" s="1295">
        <v>0</v>
      </c>
      <c r="H245" s="1296" t="s">
        <v>733</v>
      </c>
      <c r="I245" s="1249" t="s">
        <v>860</v>
      </c>
      <c r="J245" s="1293" t="s">
        <v>736</v>
      </c>
      <c r="K245" s="351"/>
    </row>
    <row r="246" spans="1:11" ht="14.25" customHeight="1">
      <c r="A246" s="1114" t="s">
        <v>39</v>
      </c>
      <c r="B246" s="401" t="s">
        <v>570</v>
      </c>
      <c r="C246" s="534" t="s">
        <v>24</v>
      </c>
      <c r="D246" s="910" t="s">
        <v>101</v>
      </c>
      <c r="E246" s="1294" t="s">
        <v>840</v>
      </c>
      <c r="F246" s="1246">
        <v>1</v>
      </c>
      <c r="G246" s="1295">
        <v>113.66666666666667</v>
      </c>
      <c r="H246" s="1296" t="s">
        <v>733</v>
      </c>
      <c r="I246" s="1249">
        <v>0.5917</v>
      </c>
      <c r="J246" s="1293" t="s">
        <v>736</v>
      </c>
      <c r="K246" s="351"/>
    </row>
    <row r="247" spans="1:11" ht="14.25" customHeight="1">
      <c r="A247" s="1114" t="s">
        <v>39</v>
      </c>
      <c r="B247" s="401" t="s">
        <v>572</v>
      </c>
      <c r="C247" s="534" t="s">
        <v>24</v>
      </c>
      <c r="D247" s="910" t="s">
        <v>101</v>
      </c>
      <c r="E247" s="1163" t="s">
        <v>971</v>
      </c>
      <c r="F247" s="1162" t="s">
        <v>103</v>
      </c>
      <c r="G247" s="1303">
        <v>87.033333333333346</v>
      </c>
      <c r="H247" s="1296" t="s">
        <v>733</v>
      </c>
      <c r="I247" s="1249">
        <v>0.1757</v>
      </c>
      <c r="J247" s="1293" t="s">
        <v>736</v>
      </c>
      <c r="K247" s="351"/>
    </row>
    <row r="248" spans="1:11" ht="14.25" customHeight="1">
      <c r="A248" s="1114" t="s">
        <v>39</v>
      </c>
      <c r="B248" s="401" t="s">
        <v>574</v>
      </c>
      <c r="C248" s="534" t="s">
        <v>24</v>
      </c>
      <c r="D248" s="910" t="s">
        <v>101</v>
      </c>
      <c r="E248" s="1163" t="s">
        <v>971</v>
      </c>
      <c r="F248" s="1162" t="s">
        <v>103</v>
      </c>
      <c r="G248" s="1303">
        <v>0</v>
      </c>
      <c r="H248" s="1296" t="s">
        <v>733</v>
      </c>
      <c r="I248" s="1249" t="s">
        <v>860</v>
      </c>
      <c r="J248" s="1293" t="s">
        <v>736</v>
      </c>
      <c r="K248" s="351"/>
    </row>
    <row r="249" spans="1:11" ht="14.25" customHeight="1">
      <c r="A249" s="1114" t="s">
        <v>39</v>
      </c>
      <c r="B249" s="401" t="s">
        <v>578</v>
      </c>
      <c r="C249" s="534" t="s">
        <v>24</v>
      </c>
      <c r="D249" s="910" t="s">
        <v>101</v>
      </c>
      <c r="E249" s="1294" t="s">
        <v>840</v>
      </c>
      <c r="F249" s="1246">
        <v>1</v>
      </c>
      <c r="G249" s="1295">
        <v>0</v>
      </c>
      <c r="H249" s="1296" t="s">
        <v>733</v>
      </c>
      <c r="I249" s="1249" t="s">
        <v>860</v>
      </c>
      <c r="J249" s="1293" t="s">
        <v>736</v>
      </c>
      <c r="K249" s="351"/>
    </row>
    <row r="250" spans="1:11" ht="14.25" customHeight="1">
      <c r="A250" s="1114" t="s">
        <v>39</v>
      </c>
      <c r="B250" s="401" t="s">
        <v>977</v>
      </c>
      <c r="C250" s="534" t="s">
        <v>24</v>
      </c>
      <c r="D250" s="910" t="s">
        <v>101</v>
      </c>
      <c r="E250" s="1294" t="s">
        <v>840</v>
      </c>
      <c r="F250" s="1246">
        <v>1</v>
      </c>
      <c r="G250" s="1295">
        <v>0</v>
      </c>
      <c r="H250" s="1296" t="s">
        <v>733</v>
      </c>
      <c r="I250" s="1249" t="s">
        <v>860</v>
      </c>
      <c r="J250" s="1293" t="s">
        <v>736</v>
      </c>
      <c r="K250" s="351"/>
    </row>
    <row r="251" spans="1:11" ht="14.25" customHeight="1">
      <c r="A251" s="1114" t="s">
        <v>39</v>
      </c>
      <c r="B251" s="401" t="s">
        <v>582</v>
      </c>
      <c r="C251" s="534" t="s">
        <v>24</v>
      </c>
      <c r="D251" s="910" t="s">
        <v>101</v>
      </c>
      <c r="E251" s="1294" t="s">
        <v>840</v>
      </c>
      <c r="F251" s="1246">
        <v>1</v>
      </c>
      <c r="G251" s="1295">
        <v>0</v>
      </c>
      <c r="H251" s="1296" t="s">
        <v>733</v>
      </c>
      <c r="I251" s="1249" t="s">
        <v>860</v>
      </c>
      <c r="J251" s="1293" t="s">
        <v>736</v>
      </c>
      <c r="K251" s="351"/>
    </row>
    <row r="252" spans="1:11" ht="14.25" customHeight="1">
      <c r="A252" s="1114" t="s">
        <v>39</v>
      </c>
      <c r="B252" s="401" t="s">
        <v>583</v>
      </c>
      <c r="C252" s="534" t="s">
        <v>24</v>
      </c>
      <c r="D252" s="910" t="s">
        <v>101</v>
      </c>
      <c r="E252" s="1294" t="s">
        <v>840</v>
      </c>
      <c r="F252" s="1246">
        <v>1</v>
      </c>
      <c r="G252" s="1295">
        <v>0</v>
      </c>
      <c r="H252" s="1296" t="s">
        <v>733</v>
      </c>
      <c r="I252" s="1249" t="s">
        <v>860</v>
      </c>
      <c r="J252" s="1293" t="s">
        <v>736</v>
      </c>
      <c r="K252" s="351"/>
    </row>
    <row r="253" spans="1:11" ht="14.25" customHeight="1">
      <c r="A253" s="1122" t="s">
        <v>39</v>
      </c>
      <c r="B253" s="402" t="s">
        <v>588</v>
      </c>
      <c r="C253" s="954" t="s">
        <v>24</v>
      </c>
      <c r="D253" s="367" t="s">
        <v>101</v>
      </c>
      <c r="E253" s="1297" t="s">
        <v>840</v>
      </c>
      <c r="F253" s="1143" t="s">
        <v>103</v>
      </c>
      <c r="G253" s="1277">
        <v>15558.800000000001</v>
      </c>
      <c r="H253" s="1299" t="s">
        <v>733</v>
      </c>
      <c r="I253" s="1251">
        <v>0.15579999999999999</v>
      </c>
      <c r="J253" s="1233" t="s">
        <v>66</v>
      </c>
      <c r="K253" s="351"/>
    </row>
    <row r="254" spans="1:11" ht="14.25" customHeight="1">
      <c r="A254" s="1122" t="s">
        <v>39</v>
      </c>
      <c r="B254" s="402" t="s">
        <v>978</v>
      </c>
      <c r="C254" s="954" t="s">
        <v>24</v>
      </c>
      <c r="D254" s="367" t="s">
        <v>101</v>
      </c>
      <c r="E254" s="1297" t="s">
        <v>840</v>
      </c>
      <c r="F254" s="1143" t="s">
        <v>969</v>
      </c>
      <c r="G254" s="1277">
        <v>4738.333333333333</v>
      </c>
      <c r="H254" s="1299" t="s">
        <v>733</v>
      </c>
      <c r="I254" s="1251">
        <v>0.49909999999999999</v>
      </c>
      <c r="J254" s="1233" t="s">
        <v>66</v>
      </c>
      <c r="K254" s="351"/>
    </row>
    <row r="255" spans="1:11" ht="14.25" customHeight="1">
      <c r="A255" s="1122" t="s">
        <v>39</v>
      </c>
      <c r="B255" s="402" t="s">
        <v>594</v>
      </c>
      <c r="C255" s="954" t="s">
        <v>24</v>
      </c>
      <c r="D255" s="367" t="s">
        <v>101</v>
      </c>
      <c r="E255" s="1297" t="s">
        <v>840</v>
      </c>
      <c r="F255" s="1252">
        <v>1</v>
      </c>
      <c r="G255" s="1298">
        <v>300.83333333333331</v>
      </c>
      <c r="H255" s="1299" t="s">
        <v>733</v>
      </c>
      <c r="I255" s="1251">
        <v>0.60389999999999999</v>
      </c>
      <c r="J255" s="993" t="s">
        <v>66</v>
      </c>
      <c r="K255" s="351"/>
    </row>
    <row r="256" spans="1:11" ht="14.25" customHeight="1">
      <c r="A256" s="1114" t="s">
        <v>39</v>
      </c>
      <c r="B256" s="401" t="s">
        <v>595</v>
      </c>
      <c r="C256" s="534" t="s">
        <v>24</v>
      </c>
      <c r="D256" s="910" t="s">
        <v>101</v>
      </c>
      <c r="E256" s="1294" t="s">
        <v>840</v>
      </c>
      <c r="F256" s="1246">
        <v>1</v>
      </c>
      <c r="G256" s="1295">
        <v>0</v>
      </c>
      <c r="H256" s="1296" t="s">
        <v>733</v>
      </c>
      <c r="I256" s="1249" t="s">
        <v>860</v>
      </c>
      <c r="J256" s="1293" t="s">
        <v>736</v>
      </c>
      <c r="K256" s="351"/>
    </row>
    <row r="257" spans="1:11" ht="14.25" customHeight="1">
      <c r="A257" s="1122" t="s">
        <v>39</v>
      </c>
      <c r="B257" s="402" t="s">
        <v>599</v>
      </c>
      <c r="C257" s="954" t="s">
        <v>24</v>
      </c>
      <c r="D257" s="367" t="s">
        <v>101</v>
      </c>
      <c r="E257" s="1297" t="s">
        <v>840</v>
      </c>
      <c r="F257" s="1143" t="s">
        <v>969</v>
      </c>
      <c r="G257" s="1277">
        <v>922.66666666666663</v>
      </c>
      <c r="H257" s="1299" t="s">
        <v>733</v>
      </c>
      <c r="I257" s="1251">
        <v>0.1144</v>
      </c>
      <c r="J257" s="993" t="s">
        <v>66</v>
      </c>
      <c r="K257" s="351"/>
    </row>
    <row r="258" spans="1:11" ht="14.25" customHeight="1">
      <c r="A258" s="1114" t="s">
        <v>39</v>
      </c>
      <c r="B258" s="401" t="s">
        <v>600</v>
      </c>
      <c r="C258" s="534" t="s">
        <v>24</v>
      </c>
      <c r="D258" s="910" t="s">
        <v>101</v>
      </c>
      <c r="E258" s="1294" t="s">
        <v>840</v>
      </c>
      <c r="F258" s="1162" t="s">
        <v>103</v>
      </c>
      <c r="G258" s="1295">
        <v>22.5</v>
      </c>
      <c r="H258" s="1296" t="s">
        <v>733</v>
      </c>
      <c r="I258" s="1249">
        <v>4.53E-2</v>
      </c>
      <c r="J258" s="1293" t="s">
        <v>736</v>
      </c>
      <c r="K258" s="351"/>
    </row>
    <row r="259" spans="1:11" ht="14.25" customHeight="1">
      <c r="A259" s="1114" t="s">
        <v>39</v>
      </c>
      <c r="B259" s="401" t="s">
        <v>979</v>
      </c>
      <c r="C259" s="534" t="s">
        <v>24</v>
      </c>
      <c r="D259" s="910" t="s">
        <v>101</v>
      </c>
      <c r="E259" s="1163" t="s">
        <v>980</v>
      </c>
      <c r="F259" s="1162" t="s">
        <v>103</v>
      </c>
      <c r="G259" s="1295">
        <v>124.7</v>
      </c>
      <c r="H259" s="1296" t="s">
        <v>733</v>
      </c>
      <c r="I259" s="1249">
        <v>4.2799999999999998E-2</v>
      </c>
      <c r="J259" s="1293" t="s">
        <v>736</v>
      </c>
      <c r="K259" s="351"/>
    </row>
    <row r="260" spans="1:11" ht="14.25" customHeight="1">
      <c r="A260" s="1114" t="s">
        <v>39</v>
      </c>
      <c r="B260" s="401" t="s">
        <v>602</v>
      </c>
      <c r="C260" s="534" t="s">
        <v>24</v>
      </c>
      <c r="D260" s="910" t="s">
        <v>101</v>
      </c>
      <c r="E260" s="1163" t="s">
        <v>981</v>
      </c>
      <c r="F260" s="1162" t="s">
        <v>969</v>
      </c>
      <c r="G260" s="1295">
        <v>839.9</v>
      </c>
      <c r="H260" s="1296" t="s">
        <v>733</v>
      </c>
      <c r="I260" s="1249">
        <v>0.3201</v>
      </c>
      <c r="J260" s="1293" t="s">
        <v>736</v>
      </c>
      <c r="K260" s="351"/>
    </row>
    <row r="261" spans="1:11" ht="14.25" customHeight="1">
      <c r="A261" s="1114" t="s">
        <v>39</v>
      </c>
      <c r="B261" s="401" t="s">
        <v>607</v>
      </c>
      <c r="C261" s="534" t="s">
        <v>24</v>
      </c>
      <c r="D261" s="910" t="s">
        <v>101</v>
      </c>
      <c r="E261" s="1163" t="s">
        <v>982</v>
      </c>
      <c r="F261" s="1162" t="s">
        <v>969</v>
      </c>
      <c r="G261" s="1295">
        <v>209.66666666666666</v>
      </c>
      <c r="H261" s="1296" t="s">
        <v>733</v>
      </c>
      <c r="I261" s="1249">
        <v>0.21149999999999999</v>
      </c>
      <c r="J261" s="1293" t="s">
        <v>736</v>
      </c>
      <c r="K261" s="351"/>
    </row>
    <row r="262" spans="1:11" ht="14.25" customHeight="1">
      <c r="A262" s="1114" t="s">
        <v>39</v>
      </c>
      <c r="B262" s="401" t="s">
        <v>610</v>
      </c>
      <c r="C262" s="534" t="s">
        <v>24</v>
      </c>
      <c r="D262" s="910" t="s">
        <v>101</v>
      </c>
      <c r="E262" s="1294" t="s">
        <v>840</v>
      </c>
      <c r="F262" s="1246">
        <v>1</v>
      </c>
      <c r="G262" s="1295">
        <v>2.1</v>
      </c>
      <c r="H262" s="1296" t="s">
        <v>733</v>
      </c>
      <c r="I262" s="1249">
        <v>4.8399999999999999E-2</v>
      </c>
      <c r="J262" s="1293" t="s">
        <v>736</v>
      </c>
      <c r="K262" s="351"/>
    </row>
    <row r="263" spans="1:11" ht="14.25" customHeight="1">
      <c r="A263" s="1114" t="s">
        <v>39</v>
      </c>
      <c r="B263" s="401" t="s">
        <v>611</v>
      </c>
      <c r="C263" s="534" t="s">
        <v>24</v>
      </c>
      <c r="D263" s="910" t="s">
        <v>101</v>
      </c>
      <c r="E263" s="1294" t="s">
        <v>840</v>
      </c>
      <c r="F263" s="1246">
        <v>1</v>
      </c>
      <c r="G263" s="1295">
        <v>6.4666666666666659</v>
      </c>
      <c r="H263" s="1296" t="s">
        <v>733</v>
      </c>
      <c r="I263" s="1249">
        <v>0.18740000000000001</v>
      </c>
      <c r="J263" s="1293" t="s">
        <v>736</v>
      </c>
      <c r="K263" s="351"/>
    </row>
    <row r="264" spans="1:11" ht="14.25" customHeight="1">
      <c r="A264" s="1114" t="s">
        <v>39</v>
      </c>
      <c r="B264" s="401" t="s">
        <v>612</v>
      </c>
      <c r="C264" s="534" t="s">
        <v>24</v>
      </c>
      <c r="D264" s="910" t="s">
        <v>101</v>
      </c>
      <c r="E264" s="1294" t="s">
        <v>840</v>
      </c>
      <c r="F264" s="1246">
        <v>1</v>
      </c>
      <c r="G264" s="1295">
        <v>0</v>
      </c>
      <c r="H264" s="1296" t="s">
        <v>733</v>
      </c>
      <c r="I264" s="1249" t="s">
        <v>860</v>
      </c>
      <c r="J264" s="1293" t="s">
        <v>736</v>
      </c>
      <c r="K264" s="351"/>
    </row>
    <row r="265" spans="1:11" ht="14.25" customHeight="1">
      <c r="A265" s="1114" t="s">
        <v>39</v>
      </c>
      <c r="B265" s="401" t="s">
        <v>613</v>
      </c>
      <c r="C265" s="534" t="s">
        <v>24</v>
      </c>
      <c r="D265" s="910" t="s">
        <v>101</v>
      </c>
      <c r="E265" s="1294" t="s">
        <v>840</v>
      </c>
      <c r="F265" s="1246">
        <v>1</v>
      </c>
      <c r="G265" s="1295">
        <v>0</v>
      </c>
      <c r="H265" s="1296" t="s">
        <v>733</v>
      </c>
      <c r="I265" s="1249" t="s">
        <v>860</v>
      </c>
      <c r="J265" s="1293" t="s">
        <v>736</v>
      </c>
      <c r="K265" s="351"/>
    </row>
    <row r="266" spans="1:11" ht="14.25" customHeight="1">
      <c r="A266" s="1114" t="s">
        <v>39</v>
      </c>
      <c r="B266" s="401" t="s">
        <v>614</v>
      </c>
      <c r="C266" s="534" t="s">
        <v>24</v>
      </c>
      <c r="D266" s="910" t="s">
        <v>101</v>
      </c>
      <c r="E266" s="1294" t="s">
        <v>840</v>
      </c>
      <c r="F266" s="1246">
        <v>1</v>
      </c>
      <c r="G266" s="1295">
        <v>0</v>
      </c>
      <c r="H266" s="1296" t="s">
        <v>733</v>
      </c>
      <c r="I266" s="1249" t="s">
        <v>860</v>
      </c>
      <c r="J266" s="1293" t="s">
        <v>736</v>
      </c>
      <c r="K266" s="351"/>
    </row>
    <row r="267" spans="1:11" ht="14.25" customHeight="1">
      <c r="A267" s="1114" t="s">
        <v>39</v>
      </c>
      <c r="B267" s="401" t="s">
        <v>615</v>
      </c>
      <c r="C267" s="534" t="s">
        <v>24</v>
      </c>
      <c r="D267" s="910" t="s">
        <v>101</v>
      </c>
      <c r="E267" s="1163" t="s">
        <v>983</v>
      </c>
      <c r="F267" s="1162" t="s">
        <v>969</v>
      </c>
      <c r="G267" s="1295">
        <v>757.43333333333339</v>
      </c>
      <c r="H267" s="1296" t="s">
        <v>733</v>
      </c>
      <c r="I267" s="1249">
        <v>0.12509999999999999</v>
      </c>
      <c r="J267" s="1293" t="s">
        <v>736</v>
      </c>
      <c r="K267" s="351"/>
    </row>
    <row r="268" spans="1:11" ht="14.25" customHeight="1">
      <c r="A268" s="1114" t="s">
        <v>39</v>
      </c>
      <c r="B268" s="401" t="s">
        <v>620</v>
      </c>
      <c r="C268" s="534" t="s">
        <v>24</v>
      </c>
      <c r="D268" s="910" t="s">
        <v>101</v>
      </c>
      <c r="E268" s="1294" t="s">
        <v>840</v>
      </c>
      <c r="F268" s="1246">
        <v>1</v>
      </c>
      <c r="G268" s="1295">
        <v>0</v>
      </c>
      <c r="H268" s="1296" t="s">
        <v>733</v>
      </c>
      <c r="I268" s="1249" t="s">
        <v>860</v>
      </c>
      <c r="J268" s="1293" t="s">
        <v>736</v>
      </c>
      <c r="K268" s="351"/>
    </row>
    <row r="269" spans="1:11" ht="14.25" customHeight="1">
      <c r="A269" s="1122" t="s">
        <v>39</v>
      </c>
      <c r="B269" s="402" t="s">
        <v>621</v>
      </c>
      <c r="C269" s="954" t="s">
        <v>24</v>
      </c>
      <c r="D269" s="367" t="s">
        <v>101</v>
      </c>
      <c r="E269" s="1297" t="s">
        <v>840</v>
      </c>
      <c r="F269" s="1143" t="s">
        <v>969</v>
      </c>
      <c r="G269" s="1277">
        <v>3137.4666666666667</v>
      </c>
      <c r="H269" s="1299" t="s">
        <v>733</v>
      </c>
      <c r="I269" s="1251">
        <v>0.76459999999999995</v>
      </c>
      <c r="J269" s="1233" t="s">
        <v>66</v>
      </c>
      <c r="K269" s="351"/>
    </row>
    <row r="270" spans="1:11" ht="14.25" customHeight="1">
      <c r="A270" s="1122" t="s">
        <v>39</v>
      </c>
      <c r="B270" s="402" t="s">
        <v>623</v>
      </c>
      <c r="C270" s="954" t="s">
        <v>24</v>
      </c>
      <c r="D270" s="367" t="s">
        <v>101</v>
      </c>
      <c r="E270" s="1297" t="s">
        <v>840</v>
      </c>
      <c r="F270" s="1143" t="s">
        <v>969</v>
      </c>
      <c r="G270" s="1277">
        <v>2779</v>
      </c>
      <c r="H270" s="1299" t="s">
        <v>733</v>
      </c>
      <c r="I270" s="1251">
        <v>0.46639999999999998</v>
      </c>
      <c r="J270" s="1233" t="s">
        <v>66</v>
      </c>
      <c r="K270" s="351"/>
    </row>
    <row r="271" spans="1:11" ht="14.25" customHeight="1">
      <c r="A271" s="1114" t="s">
        <v>39</v>
      </c>
      <c r="B271" s="401" t="s">
        <v>624</v>
      </c>
      <c r="C271" s="534" t="s">
        <v>24</v>
      </c>
      <c r="D271" s="910" t="s">
        <v>101</v>
      </c>
      <c r="E271" s="1163" t="s">
        <v>984</v>
      </c>
      <c r="F271" s="1162" t="s">
        <v>969</v>
      </c>
      <c r="G271" s="1295">
        <v>27.333333333333332</v>
      </c>
      <c r="H271" s="1296" t="s">
        <v>733</v>
      </c>
      <c r="I271" s="1249">
        <v>0.26800000000000002</v>
      </c>
      <c r="J271" s="1293" t="s">
        <v>736</v>
      </c>
      <c r="K271" s="351"/>
    </row>
    <row r="272" spans="1:11" ht="14.25" customHeight="1">
      <c r="A272" s="1114" t="s">
        <v>39</v>
      </c>
      <c r="B272" s="401" t="s">
        <v>626</v>
      </c>
      <c r="C272" s="534" t="s">
        <v>24</v>
      </c>
      <c r="D272" s="910" t="s">
        <v>101</v>
      </c>
      <c r="E272" s="1163" t="s">
        <v>985</v>
      </c>
      <c r="F272" s="1162" t="s">
        <v>969</v>
      </c>
      <c r="G272" s="1295">
        <v>24.333333333333332</v>
      </c>
      <c r="H272" s="1296" t="s">
        <v>733</v>
      </c>
      <c r="I272" s="1249">
        <v>1.54E-2</v>
      </c>
      <c r="J272" s="1293" t="s">
        <v>736</v>
      </c>
      <c r="K272" s="351"/>
    </row>
    <row r="273" spans="1:11" ht="14.25" customHeight="1">
      <c r="A273" s="1314" t="s">
        <v>39</v>
      </c>
      <c r="B273" s="474" t="s">
        <v>462</v>
      </c>
      <c r="C273" s="1315" t="s">
        <v>24</v>
      </c>
      <c r="D273" s="1316" t="s">
        <v>270</v>
      </c>
      <c r="E273" s="1314" t="s">
        <v>840</v>
      </c>
      <c r="F273" s="1317">
        <v>1</v>
      </c>
      <c r="G273" s="1318" t="s">
        <v>860</v>
      </c>
      <c r="H273" s="1319" t="s">
        <v>733</v>
      </c>
      <c r="I273" s="1320" t="s">
        <v>860</v>
      </c>
      <c r="J273" s="1293" t="s">
        <v>736</v>
      </c>
      <c r="K273" s="351"/>
    </row>
    <row r="274" spans="1:11" ht="14.25" customHeight="1">
      <c r="A274" s="1321" t="s">
        <v>39</v>
      </c>
      <c r="B274" s="475" t="s">
        <v>463</v>
      </c>
      <c r="C274" s="1322" t="s">
        <v>24</v>
      </c>
      <c r="D274" s="1323" t="s">
        <v>270</v>
      </c>
      <c r="E274" s="1321" t="s">
        <v>840</v>
      </c>
      <c r="F274" s="1324">
        <v>1</v>
      </c>
      <c r="G274" s="1318" t="s">
        <v>860</v>
      </c>
      <c r="H274" s="1319" t="s">
        <v>733</v>
      </c>
      <c r="I274" s="1320" t="s">
        <v>860</v>
      </c>
      <c r="J274" s="1293" t="s">
        <v>736</v>
      </c>
      <c r="K274" s="351"/>
    </row>
    <row r="275" spans="1:11" ht="14.25" customHeight="1">
      <c r="A275" s="1321" t="s">
        <v>39</v>
      </c>
      <c r="B275" s="470" t="s">
        <v>475</v>
      </c>
      <c r="C275" s="1322" t="s">
        <v>24</v>
      </c>
      <c r="D275" s="1323" t="s">
        <v>270</v>
      </c>
      <c r="E275" s="1321" t="s">
        <v>840</v>
      </c>
      <c r="F275" s="1324">
        <v>1</v>
      </c>
      <c r="G275" s="1318" t="s">
        <v>860</v>
      </c>
      <c r="H275" s="1319" t="s">
        <v>733</v>
      </c>
      <c r="I275" s="1320" t="s">
        <v>860</v>
      </c>
      <c r="J275" s="1293" t="s">
        <v>736</v>
      </c>
      <c r="K275" s="351"/>
    </row>
    <row r="276" spans="1:11" ht="14.25" customHeight="1">
      <c r="A276" s="1321" t="s">
        <v>39</v>
      </c>
      <c r="B276" s="470" t="s">
        <v>476</v>
      </c>
      <c r="C276" s="1322" t="s">
        <v>24</v>
      </c>
      <c r="D276" s="1323" t="s">
        <v>270</v>
      </c>
      <c r="E276" s="1321" t="s">
        <v>840</v>
      </c>
      <c r="F276" s="1324">
        <v>1</v>
      </c>
      <c r="G276" s="1318" t="s">
        <v>860</v>
      </c>
      <c r="H276" s="1319" t="s">
        <v>733</v>
      </c>
      <c r="I276" s="1320" t="s">
        <v>860</v>
      </c>
      <c r="J276" s="1293" t="s">
        <v>736</v>
      </c>
      <c r="K276" s="351"/>
    </row>
    <row r="277" spans="1:11" ht="14.25" customHeight="1">
      <c r="A277" s="1325" t="s">
        <v>39</v>
      </c>
      <c r="B277" s="476" t="s">
        <v>515</v>
      </c>
      <c r="C277" s="1326" t="s">
        <v>24</v>
      </c>
      <c r="D277" s="1326" t="s">
        <v>270</v>
      </c>
      <c r="E277" s="1325" t="s">
        <v>840</v>
      </c>
      <c r="F277" s="1324">
        <v>1</v>
      </c>
      <c r="G277" s="1327">
        <v>0.38</v>
      </c>
      <c r="H277" s="1319" t="s">
        <v>733</v>
      </c>
      <c r="I277" s="1328">
        <v>5.0000000000000001E-3</v>
      </c>
      <c r="J277" s="1293" t="s">
        <v>736</v>
      </c>
      <c r="K277" s="351"/>
    </row>
    <row r="278" spans="1:11" ht="14.25" customHeight="1">
      <c r="A278" s="1325" t="s">
        <v>39</v>
      </c>
      <c r="B278" s="476" t="s">
        <v>516</v>
      </c>
      <c r="C278" s="1326" t="s">
        <v>24</v>
      </c>
      <c r="D278" s="1326" t="s">
        <v>270</v>
      </c>
      <c r="E278" s="1325" t="s">
        <v>840</v>
      </c>
      <c r="F278" s="1324">
        <v>1</v>
      </c>
      <c r="G278" s="1303">
        <v>0.5</v>
      </c>
      <c r="H278" s="1319" t="s">
        <v>733</v>
      </c>
      <c r="I278" s="1328">
        <v>1</v>
      </c>
      <c r="J278" s="1293" t="s">
        <v>736</v>
      </c>
      <c r="K278" s="351"/>
    </row>
    <row r="279" spans="1:11" ht="14.25" customHeight="1">
      <c r="A279" s="1325" t="s">
        <v>39</v>
      </c>
      <c r="B279" s="476" t="s">
        <v>518</v>
      </c>
      <c r="C279" s="1326" t="s">
        <v>24</v>
      </c>
      <c r="D279" s="1326" t="s">
        <v>270</v>
      </c>
      <c r="E279" s="1325" t="s">
        <v>840</v>
      </c>
      <c r="F279" s="1324">
        <v>1</v>
      </c>
      <c r="G279" s="1318" t="s">
        <v>860</v>
      </c>
      <c r="H279" s="1319" t="s">
        <v>733</v>
      </c>
      <c r="I279" s="1320" t="s">
        <v>860</v>
      </c>
      <c r="J279" s="1293" t="s">
        <v>736</v>
      </c>
      <c r="K279" s="351"/>
    </row>
    <row r="280" spans="1:11" ht="14.25" customHeight="1">
      <c r="A280" s="1325" t="s">
        <v>39</v>
      </c>
      <c r="B280" s="476" t="s">
        <v>564</v>
      </c>
      <c r="C280" s="1326" t="s">
        <v>24</v>
      </c>
      <c r="D280" s="1326" t="s">
        <v>270</v>
      </c>
      <c r="E280" s="1325" t="s">
        <v>840</v>
      </c>
      <c r="F280" s="1324">
        <v>1</v>
      </c>
      <c r="G280" s="1303">
        <v>43</v>
      </c>
      <c r="H280" s="1319" t="s">
        <v>733</v>
      </c>
      <c r="I280" s="1329">
        <v>0.34100000000000003</v>
      </c>
      <c r="J280" s="1293" t="s">
        <v>736</v>
      </c>
      <c r="K280" s="351"/>
    </row>
    <row r="281" spans="1:11" ht="14.25" customHeight="1">
      <c r="A281" s="1330" t="s">
        <v>39</v>
      </c>
      <c r="B281" s="477" t="s">
        <v>587</v>
      </c>
      <c r="C281" s="1331" t="s">
        <v>24</v>
      </c>
      <c r="D281" s="1332" t="s">
        <v>270</v>
      </c>
      <c r="E281" s="1330" t="s">
        <v>840</v>
      </c>
      <c r="F281" s="1279" t="s">
        <v>969</v>
      </c>
      <c r="G281" s="1277">
        <v>636</v>
      </c>
      <c r="H281" s="1333" t="s">
        <v>733</v>
      </c>
      <c r="I281" s="1334">
        <v>0.28299999999999997</v>
      </c>
      <c r="J281" s="1233" t="s">
        <v>66</v>
      </c>
      <c r="K281" s="351"/>
    </row>
    <row r="282" spans="1:11" ht="14.25" customHeight="1">
      <c r="A282" s="1321" t="s">
        <v>39</v>
      </c>
      <c r="B282" s="478" t="s">
        <v>986</v>
      </c>
      <c r="C282" s="1323" t="s">
        <v>24</v>
      </c>
      <c r="D282" s="1323" t="s">
        <v>270</v>
      </c>
      <c r="E282" s="1321" t="s">
        <v>840</v>
      </c>
      <c r="F282" s="1324" t="s">
        <v>103</v>
      </c>
      <c r="G282" s="1318" t="s">
        <v>860</v>
      </c>
      <c r="H282" s="1319" t="s">
        <v>733</v>
      </c>
      <c r="I282" s="1320" t="s">
        <v>860</v>
      </c>
      <c r="J282" s="1293" t="s">
        <v>736</v>
      </c>
      <c r="K282" s="351"/>
    </row>
    <row r="283" spans="1:11" ht="14.25" customHeight="1">
      <c r="A283" s="1321" t="s">
        <v>39</v>
      </c>
      <c r="B283" s="478" t="s">
        <v>603</v>
      </c>
      <c r="C283" s="1323" t="s">
        <v>24</v>
      </c>
      <c r="D283" s="1323" t="s">
        <v>270</v>
      </c>
      <c r="E283" s="1321" t="s">
        <v>840</v>
      </c>
      <c r="F283" s="1324" t="s">
        <v>103</v>
      </c>
      <c r="G283" s="1318" t="s">
        <v>860</v>
      </c>
      <c r="H283" s="1319" t="s">
        <v>733</v>
      </c>
      <c r="I283" s="1320" t="s">
        <v>860</v>
      </c>
      <c r="J283" s="1293" t="s">
        <v>736</v>
      </c>
      <c r="K283" s="351"/>
    </row>
    <row r="284" spans="1:11" ht="14.25" customHeight="1">
      <c r="A284" s="1321" t="s">
        <v>39</v>
      </c>
      <c r="B284" s="478" t="s">
        <v>604</v>
      </c>
      <c r="C284" s="1323" t="s">
        <v>24</v>
      </c>
      <c r="D284" s="1323" t="s">
        <v>270</v>
      </c>
      <c r="E284" s="1321" t="s">
        <v>840</v>
      </c>
      <c r="F284" s="1324" t="s">
        <v>103</v>
      </c>
      <c r="G284" s="1318" t="s">
        <v>860</v>
      </c>
      <c r="H284" s="1319" t="s">
        <v>733</v>
      </c>
      <c r="I284" s="1320" t="s">
        <v>860</v>
      </c>
      <c r="J284" s="1293" t="s">
        <v>736</v>
      </c>
      <c r="K284" s="351"/>
    </row>
    <row r="285" spans="1:11" ht="14.25" customHeight="1">
      <c r="A285" s="1321" t="s">
        <v>39</v>
      </c>
      <c r="B285" s="478" t="s">
        <v>605</v>
      </c>
      <c r="C285" s="1323" t="s">
        <v>24</v>
      </c>
      <c r="D285" s="1323" t="s">
        <v>270</v>
      </c>
      <c r="E285" s="1321" t="s">
        <v>840</v>
      </c>
      <c r="F285" s="1324" t="s">
        <v>103</v>
      </c>
      <c r="G285" s="1318" t="s">
        <v>860</v>
      </c>
      <c r="H285" s="1319" t="s">
        <v>733</v>
      </c>
      <c r="I285" s="1320" t="s">
        <v>860</v>
      </c>
      <c r="J285" s="1293" t="s">
        <v>736</v>
      </c>
      <c r="K285" s="351"/>
    </row>
    <row r="286" spans="1:11" ht="14.25" customHeight="1">
      <c r="A286" s="1321" t="s">
        <v>39</v>
      </c>
      <c r="B286" s="478" t="s">
        <v>606</v>
      </c>
      <c r="C286" s="1323" t="s">
        <v>24</v>
      </c>
      <c r="D286" s="1323" t="s">
        <v>270</v>
      </c>
      <c r="E286" s="1321" t="s">
        <v>840</v>
      </c>
      <c r="F286" s="1324" t="s">
        <v>103</v>
      </c>
      <c r="G286" s="1318" t="s">
        <v>860</v>
      </c>
      <c r="H286" s="1319" t="s">
        <v>733</v>
      </c>
      <c r="I286" s="1320" t="s">
        <v>860</v>
      </c>
      <c r="J286" s="1293" t="s">
        <v>736</v>
      </c>
      <c r="K286" s="351"/>
    </row>
    <row r="287" spans="1:11" ht="14.25" customHeight="1">
      <c r="A287" s="1330" t="s">
        <v>39</v>
      </c>
      <c r="B287" s="477" t="s">
        <v>617</v>
      </c>
      <c r="C287" s="1332" t="s">
        <v>24</v>
      </c>
      <c r="D287" s="1332" t="s">
        <v>270</v>
      </c>
      <c r="E287" s="1330" t="s">
        <v>840</v>
      </c>
      <c r="F287" s="1279" t="s">
        <v>969</v>
      </c>
      <c r="G287" s="1277">
        <v>305</v>
      </c>
      <c r="H287" s="1333" t="s">
        <v>733</v>
      </c>
      <c r="I287" s="1334">
        <v>0.158</v>
      </c>
      <c r="J287" s="1233" t="s">
        <v>66</v>
      </c>
      <c r="K287" s="351"/>
    </row>
    <row r="288" spans="1:11" ht="14.25" customHeight="1">
      <c r="A288" s="1335" t="s">
        <v>39</v>
      </c>
      <c r="B288" s="404" t="s">
        <v>619</v>
      </c>
      <c r="C288" s="1336" t="s">
        <v>24</v>
      </c>
      <c r="D288" s="1337" t="s">
        <v>270</v>
      </c>
      <c r="E288" s="1338" t="s">
        <v>840</v>
      </c>
      <c r="F288" s="1339" t="s">
        <v>103</v>
      </c>
      <c r="G288" s="1340">
        <v>1059</v>
      </c>
      <c r="H288" s="1002" t="s">
        <v>1875</v>
      </c>
      <c r="I288" s="1334">
        <v>0.19600000000000001</v>
      </c>
      <c r="J288" s="1233" t="s">
        <v>66</v>
      </c>
      <c r="K288" s="351" t="s">
        <v>1879</v>
      </c>
    </row>
    <row r="289" spans="1:11" ht="14.25" customHeight="1">
      <c r="A289" s="1341" t="s">
        <v>39</v>
      </c>
      <c r="B289" s="472" t="s">
        <v>627</v>
      </c>
      <c r="C289" s="1331" t="s">
        <v>24</v>
      </c>
      <c r="D289" s="367" t="s">
        <v>270</v>
      </c>
      <c r="E289" s="1330" t="s">
        <v>840</v>
      </c>
      <c r="F289" s="1279" t="s">
        <v>103</v>
      </c>
      <c r="G289" s="1124">
        <v>1757</v>
      </c>
      <c r="H289" s="1002" t="s">
        <v>733</v>
      </c>
      <c r="I289" s="1334">
        <v>0.24199999999999999</v>
      </c>
      <c r="J289" s="1233" t="s">
        <v>66</v>
      </c>
      <c r="K289" s="351"/>
    </row>
    <row r="290" spans="1:11" ht="14.25" customHeight="1">
      <c r="A290" s="1342" t="s">
        <v>39</v>
      </c>
      <c r="B290" s="468" t="s">
        <v>471</v>
      </c>
      <c r="C290" s="1343" t="s">
        <v>962</v>
      </c>
      <c r="D290" s="1343" t="s">
        <v>270</v>
      </c>
      <c r="E290" s="1321" t="s">
        <v>840</v>
      </c>
      <c r="F290" s="1324" t="s">
        <v>969</v>
      </c>
      <c r="G290" s="1344">
        <v>7</v>
      </c>
      <c r="H290" s="1248" t="s">
        <v>733</v>
      </c>
      <c r="I290" s="1329">
        <v>0.20300000000000001</v>
      </c>
      <c r="J290" s="1293" t="s">
        <v>736</v>
      </c>
      <c r="K290" s="351" t="s">
        <v>1880</v>
      </c>
    </row>
    <row r="291" spans="1:11" ht="14.25" customHeight="1">
      <c r="A291" s="1342" t="s">
        <v>39</v>
      </c>
      <c r="B291" s="469" t="s">
        <v>474</v>
      </c>
      <c r="C291" s="1343" t="s">
        <v>962</v>
      </c>
      <c r="D291" s="1343" t="s">
        <v>270</v>
      </c>
      <c r="E291" s="1321" t="s">
        <v>840</v>
      </c>
      <c r="F291" s="1324" t="s">
        <v>103</v>
      </c>
      <c r="G291" s="1318" t="s">
        <v>860</v>
      </c>
      <c r="H291" s="1248" t="s">
        <v>733</v>
      </c>
      <c r="I291" s="1320" t="s">
        <v>860</v>
      </c>
      <c r="J291" s="1293" t="s">
        <v>736</v>
      </c>
      <c r="K291" s="351"/>
    </row>
    <row r="292" spans="1:11" ht="14.25" customHeight="1">
      <c r="A292" s="1342" t="s">
        <v>39</v>
      </c>
      <c r="B292" s="469" t="s">
        <v>502</v>
      </c>
      <c r="C292" s="1343" t="s">
        <v>962</v>
      </c>
      <c r="D292" s="1343" t="s">
        <v>270</v>
      </c>
      <c r="E292" s="1321" t="s">
        <v>840</v>
      </c>
      <c r="F292" s="1324" t="s">
        <v>969</v>
      </c>
      <c r="G292" s="1344">
        <v>78</v>
      </c>
      <c r="H292" s="1248" t="s">
        <v>733</v>
      </c>
      <c r="I292" s="1329">
        <v>0.48</v>
      </c>
      <c r="J292" s="1293" t="s">
        <v>736</v>
      </c>
      <c r="K292" s="351"/>
    </row>
    <row r="293" spans="1:11" ht="14.25" customHeight="1">
      <c r="A293" s="1342" t="s">
        <v>39</v>
      </c>
      <c r="B293" s="470" t="s">
        <v>515</v>
      </c>
      <c r="C293" s="1343" t="s">
        <v>962</v>
      </c>
      <c r="D293" s="1343" t="s">
        <v>270</v>
      </c>
      <c r="E293" s="1321" t="s">
        <v>840</v>
      </c>
      <c r="F293" s="1324" t="s">
        <v>103</v>
      </c>
      <c r="G293" s="1344">
        <v>637</v>
      </c>
      <c r="H293" s="1248" t="s">
        <v>733</v>
      </c>
      <c r="I293" s="1329">
        <v>0.57299999999999995</v>
      </c>
      <c r="J293" s="1293" t="s">
        <v>736</v>
      </c>
      <c r="K293" s="351" t="s">
        <v>1881</v>
      </c>
    </row>
    <row r="294" spans="1:11" ht="14.25" customHeight="1">
      <c r="A294" s="1341" t="s">
        <v>39</v>
      </c>
      <c r="B294" s="471" t="s">
        <v>516</v>
      </c>
      <c r="C294" s="367" t="s">
        <v>962</v>
      </c>
      <c r="D294" s="367" t="s">
        <v>270</v>
      </c>
      <c r="E294" s="1330" t="s">
        <v>840</v>
      </c>
      <c r="F294" s="1279" t="s">
        <v>103</v>
      </c>
      <c r="G294" s="1124">
        <v>2885</v>
      </c>
      <c r="H294" s="1002" t="s">
        <v>733</v>
      </c>
      <c r="I294" s="1334">
        <v>0.77600000000000002</v>
      </c>
      <c r="J294" s="1233" t="s">
        <v>66</v>
      </c>
      <c r="K294" s="351"/>
    </row>
    <row r="295" spans="1:11" ht="14.25" customHeight="1">
      <c r="A295" s="1341" t="s">
        <v>39</v>
      </c>
      <c r="B295" s="472" t="s">
        <v>517</v>
      </c>
      <c r="C295" s="367" t="s">
        <v>962</v>
      </c>
      <c r="D295" s="367" t="s">
        <v>270</v>
      </c>
      <c r="E295" s="1330" t="s">
        <v>840</v>
      </c>
      <c r="F295" s="1279" t="s">
        <v>103</v>
      </c>
      <c r="G295" s="1124">
        <v>62973</v>
      </c>
      <c r="H295" s="1002" t="s">
        <v>733</v>
      </c>
      <c r="I295" s="1334">
        <v>0.76500000000000001</v>
      </c>
      <c r="J295" s="1233" t="s">
        <v>66</v>
      </c>
      <c r="K295" s="351" t="s">
        <v>1010</v>
      </c>
    </row>
    <row r="296" spans="1:11" ht="14.25" customHeight="1">
      <c r="A296" s="1342" t="s">
        <v>39</v>
      </c>
      <c r="B296" s="470" t="s">
        <v>518</v>
      </c>
      <c r="C296" s="1343" t="s">
        <v>962</v>
      </c>
      <c r="D296" s="1343" t="s">
        <v>270</v>
      </c>
      <c r="E296" s="1321" t="s">
        <v>840</v>
      </c>
      <c r="F296" s="1324" t="s">
        <v>103</v>
      </c>
      <c r="G296" s="1318" t="s">
        <v>860</v>
      </c>
      <c r="H296" s="1248" t="s">
        <v>987</v>
      </c>
      <c r="I296" s="1320" t="s">
        <v>860</v>
      </c>
      <c r="J296" s="1293" t="s">
        <v>736</v>
      </c>
      <c r="K296" s="351"/>
    </row>
    <row r="297" spans="1:11" ht="14.25" customHeight="1">
      <c r="A297" s="1341" t="s">
        <v>39</v>
      </c>
      <c r="B297" s="471" t="s">
        <v>564</v>
      </c>
      <c r="C297" s="367" t="s">
        <v>962</v>
      </c>
      <c r="D297" s="367" t="s">
        <v>270</v>
      </c>
      <c r="E297" s="1330" t="s">
        <v>840</v>
      </c>
      <c r="F297" s="1279" t="s">
        <v>103</v>
      </c>
      <c r="G297" s="1124">
        <v>40846</v>
      </c>
      <c r="H297" s="1002" t="s">
        <v>733</v>
      </c>
      <c r="I297" s="1334">
        <v>0.88</v>
      </c>
      <c r="J297" s="1233" t="s">
        <v>66</v>
      </c>
      <c r="K297" s="351"/>
    </row>
    <row r="298" spans="1:11" ht="14.25" customHeight="1">
      <c r="A298" s="1342" t="s">
        <v>39</v>
      </c>
      <c r="B298" s="469" t="s">
        <v>587</v>
      </c>
      <c r="C298" s="1343" t="s">
        <v>962</v>
      </c>
      <c r="D298" s="1343" t="s">
        <v>270</v>
      </c>
      <c r="E298" s="1321" t="s">
        <v>840</v>
      </c>
      <c r="F298" s="1324" t="s">
        <v>103</v>
      </c>
      <c r="G298" s="1344">
        <v>27</v>
      </c>
      <c r="H298" s="1248" t="s">
        <v>733</v>
      </c>
      <c r="I298" s="1329">
        <v>2.9000000000000001E-2</v>
      </c>
      <c r="J298" s="1293" t="s">
        <v>736</v>
      </c>
      <c r="K298" s="351"/>
    </row>
    <row r="299" spans="1:11" ht="14.25" customHeight="1">
      <c r="A299" s="1341" t="s">
        <v>39</v>
      </c>
      <c r="B299" s="473" t="s">
        <v>986</v>
      </c>
      <c r="C299" s="367" t="s">
        <v>962</v>
      </c>
      <c r="D299" s="367" t="s">
        <v>270</v>
      </c>
      <c r="E299" s="1330" t="s">
        <v>840</v>
      </c>
      <c r="F299" s="1279" t="s">
        <v>103</v>
      </c>
      <c r="G299" s="1345" t="s">
        <v>860</v>
      </c>
      <c r="H299" s="1002" t="s">
        <v>733</v>
      </c>
      <c r="I299" s="1334" t="s">
        <v>860</v>
      </c>
      <c r="J299" s="1233" t="s">
        <v>66</v>
      </c>
      <c r="K299" s="351"/>
    </row>
    <row r="300" spans="1:11" ht="14.25" customHeight="1">
      <c r="A300" s="1342" t="s">
        <v>39</v>
      </c>
      <c r="B300" s="469" t="s">
        <v>609</v>
      </c>
      <c r="C300" s="1343" t="s">
        <v>962</v>
      </c>
      <c r="D300" s="1343" t="s">
        <v>270</v>
      </c>
      <c r="E300" s="1321" t="s">
        <v>840</v>
      </c>
      <c r="F300" s="1324" t="s">
        <v>103</v>
      </c>
      <c r="G300" s="1318" t="s">
        <v>860</v>
      </c>
      <c r="H300" s="1248" t="s">
        <v>733</v>
      </c>
      <c r="I300" s="1320" t="s">
        <v>860</v>
      </c>
      <c r="J300" s="1293" t="s">
        <v>736</v>
      </c>
      <c r="K300" s="351"/>
    </row>
    <row r="301" spans="1:11" ht="14.25" customHeight="1">
      <c r="A301" s="1341" t="s">
        <v>39</v>
      </c>
      <c r="B301" s="472" t="s">
        <v>617</v>
      </c>
      <c r="C301" s="367" t="s">
        <v>962</v>
      </c>
      <c r="D301" s="367" t="s">
        <v>270</v>
      </c>
      <c r="E301" s="1330" t="s">
        <v>840</v>
      </c>
      <c r="F301" s="1279" t="s">
        <v>103</v>
      </c>
      <c r="G301" s="1124">
        <v>12268</v>
      </c>
      <c r="H301" s="1002" t="s">
        <v>1876</v>
      </c>
      <c r="I301" s="1334">
        <v>0.56799999999999995</v>
      </c>
      <c r="J301" s="1233" t="s">
        <v>66</v>
      </c>
      <c r="K301" s="351" t="s">
        <v>1011</v>
      </c>
    </row>
    <row r="302" spans="1:11" ht="14.25" customHeight="1">
      <c r="A302" s="1341" t="s">
        <v>39</v>
      </c>
      <c r="B302" s="472" t="s">
        <v>616</v>
      </c>
      <c r="C302" s="367" t="s">
        <v>962</v>
      </c>
      <c r="D302" s="367" t="s">
        <v>270</v>
      </c>
      <c r="E302" s="1330" t="s">
        <v>840</v>
      </c>
      <c r="F302" s="1279" t="s">
        <v>103</v>
      </c>
      <c r="G302" s="1124">
        <v>15307</v>
      </c>
      <c r="H302" s="1002" t="s">
        <v>733</v>
      </c>
      <c r="I302" s="1334">
        <v>0.42199999999999999</v>
      </c>
      <c r="J302" s="1233" t="s">
        <v>66</v>
      </c>
      <c r="K302" s="351" t="s">
        <v>1010</v>
      </c>
    </row>
    <row r="303" spans="1:11" ht="14.25" customHeight="1">
      <c r="A303" s="1341" t="s">
        <v>39</v>
      </c>
      <c r="B303" s="472" t="s">
        <v>618</v>
      </c>
      <c r="C303" s="367" t="s">
        <v>962</v>
      </c>
      <c r="D303" s="367" t="s">
        <v>270</v>
      </c>
      <c r="E303" s="1330" t="s">
        <v>840</v>
      </c>
      <c r="F303" s="1279" t="s">
        <v>103</v>
      </c>
      <c r="G303" s="1124">
        <v>10684</v>
      </c>
      <c r="H303" s="1002" t="s">
        <v>1877</v>
      </c>
      <c r="I303" s="1334">
        <v>0.55000000000000004</v>
      </c>
      <c r="J303" s="1233" t="s">
        <v>66</v>
      </c>
      <c r="K303" s="351" t="s">
        <v>1010</v>
      </c>
    </row>
    <row r="304" spans="1:11" ht="14.25" customHeight="1">
      <c r="A304" s="1341" t="s">
        <v>39</v>
      </c>
      <c r="B304" s="472" t="s">
        <v>619</v>
      </c>
      <c r="C304" s="367" t="s">
        <v>962</v>
      </c>
      <c r="D304" s="367" t="s">
        <v>270</v>
      </c>
      <c r="E304" s="1330" t="s">
        <v>840</v>
      </c>
      <c r="F304" s="1279" t="s">
        <v>103</v>
      </c>
      <c r="G304" s="1124">
        <v>1388</v>
      </c>
      <c r="H304" s="1231" t="s">
        <v>1875</v>
      </c>
      <c r="I304" s="1232">
        <v>0.75800000000000001</v>
      </c>
      <c r="J304" s="1233" t="s">
        <v>66</v>
      </c>
      <c r="K304" s="351" t="s">
        <v>1882</v>
      </c>
    </row>
    <row r="305" spans="1:11" ht="14.25" customHeight="1">
      <c r="A305" s="1341" t="s">
        <v>39</v>
      </c>
      <c r="B305" s="472" t="s">
        <v>627</v>
      </c>
      <c r="C305" s="367" t="s">
        <v>962</v>
      </c>
      <c r="D305" s="367" t="s">
        <v>270</v>
      </c>
      <c r="E305" s="1330" t="s">
        <v>840</v>
      </c>
      <c r="F305" s="1279" t="s">
        <v>103</v>
      </c>
      <c r="G305" s="1124">
        <v>8868</v>
      </c>
      <c r="H305" s="1002" t="s">
        <v>1878</v>
      </c>
      <c r="I305" s="1334">
        <v>0.86</v>
      </c>
      <c r="J305" s="1233" t="s">
        <v>66</v>
      </c>
      <c r="K305" s="351"/>
    </row>
    <row r="306" spans="1:11" ht="14.25" customHeight="1">
      <c r="A306" s="1342" t="s">
        <v>39</v>
      </c>
      <c r="B306" s="468" t="s">
        <v>471</v>
      </c>
      <c r="C306" s="1343" t="s">
        <v>962</v>
      </c>
      <c r="D306" s="1343" t="s">
        <v>988</v>
      </c>
      <c r="E306" s="1321" t="s">
        <v>840</v>
      </c>
      <c r="F306" s="1324" t="s">
        <v>969</v>
      </c>
      <c r="G306" s="1318" t="s">
        <v>860</v>
      </c>
      <c r="H306" s="1248" t="s">
        <v>733</v>
      </c>
      <c r="I306" s="1320" t="s">
        <v>860</v>
      </c>
      <c r="J306" s="1293" t="s">
        <v>736</v>
      </c>
      <c r="K306" s="351"/>
    </row>
    <row r="307" spans="1:11" ht="14.25" customHeight="1">
      <c r="A307" s="1342" t="s">
        <v>39</v>
      </c>
      <c r="B307" s="468" t="s">
        <v>474</v>
      </c>
      <c r="C307" s="1343" t="s">
        <v>962</v>
      </c>
      <c r="D307" s="1343" t="s">
        <v>988</v>
      </c>
      <c r="E307" s="1321" t="s">
        <v>840</v>
      </c>
      <c r="F307" s="1324" t="s">
        <v>103</v>
      </c>
      <c r="G307" s="1318" t="s">
        <v>860</v>
      </c>
      <c r="H307" s="1248" t="s">
        <v>733</v>
      </c>
      <c r="I307" s="1320" t="s">
        <v>860</v>
      </c>
      <c r="J307" s="1293" t="s">
        <v>736</v>
      </c>
      <c r="K307" s="351"/>
    </row>
    <row r="308" spans="1:11" ht="14.25" customHeight="1">
      <c r="A308" s="1342" t="s">
        <v>39</v>
      </c>
      <c r="B308" s="469" t="s">
        <v>502</v>
      </c>
      <c r="C308" s="1343" t="s">
        <v>962</v>
      </c>
      <c r="D308" s="1343" t="s">
        <v>988</v>
      </c>
      <c r="E308" s="1321" t="s">
        <v>840</v>
      </c>
      <c r="F308" s="1324" t="s">
        <v>969</v>
      </c>
      <c r="G308" s="1318" t="s">
        <v>860</v>
      </c>
      <c r="H308" s="1248" t="s">
        <v>733</v>
      </c>
      <c r="I308" s="1320" t="s">
        <v>860</v>
      </c>
      <c r="J308" s="1293" t="s">
        <v>736</v>
      </c>
      <c r="K308" s="351"/>
    </row>
    <row r="309" spans="1:11" ht="14.25" customHeight="1">
      <c r="A309" s="1342" t="s">
        <v>39</v>
      </c>
      <c r="B309" s="470" t="s">
        <v>515</v>
      </c>
      <c r="C309" s="1343" t="s">
        <v>962</v>
      </c>
      <c r="D309" s="1343" t="s">
        <v>988</v>
      </c>
      <c r="E309" s="1321" t="s">
        <v>840</v>
      </c>
      <c r="F309" s="1324" t="s">
        <v>103</v>
      </c>
      <c r="G309" s="1344">
        <v>296</v>
      </c>
      <c r="H309" s="1248" t="s">
        <v>733</v>
      </c>
      <c r="I309" s="1329">
        <v>0.51400000000000001</v>
      </c>
      <c r="J309" s="1293" t="s">
        <v>736</v>
      </c>
      <c r="K309" s="351"/>
    </row>
    <row r="310" spans="1:11" ht="14.25" customHeight="1">
      <c r="A310" s="1341" t="s">
        <v>39</v>
      </c>
      <c r="B310" s="471" t="s">
        <v>516</v>
      </c>
      <c r="C310" s="367" t="s">
        <v>962</v>
      </c>
      <c r="D310" s="367" t="s">
        <v>988</v>
      </c>
      <c r="E310" s="1330" t="s">
        <v>840</v>
      </c>
      <c r="F310" s="1279" t="s">
        <v>103</v>
      </c>
      <c r="G310" s="1124">
        <v>647</v>
      </c>
      <c r="H310" s="1002" t="s">
        <v>733</v>
      </c>
      <c r="I310" s="1232">
        <v>0.76400000000000001</v>
      </c>
      <c r="J310" s="1233" t="s">
        <v>66</v>
      </c>
      <c r="K310" s="351"/>
    </row>
    <row r="311" spans="1:11" ht="14.25" customHeight="1">
      <c r="A311" s="1341" t="s">
        <v>39</v>
      </c>
      <c r="B311" s="472" t="s">
        <v>517</v>
      </c>
      <c r="C311" s="367" t="s">
        <v>962</v>
      </c>
      <c r="D311" s="367" t="s">
        <v>988</v>
      </c>
      <c r="E311" s="1330" t="s">
        <v>840</v>
      </c>
      <c r="F311" s="1279" t="s">
        <v>103</v>
      </c>
      <c r="G311" s="1124">
        <v>58040</v>
      </c>
      <c r="H311" s="1002" t="s">
        <v>733</v>
      </c>
      <c r="I311" s="1232">
        <v>0.71699999999999997</v>
      </c>
      <c r="J311" s="1233" t="s">
        <v>66</v>
      </c>
      <c r="K311" s="351" t="s">
        <v>1011</v>
      </c>
    </row>
    <row r="312" spans="1:11" ht="14.25" customHeight="1">
      <c r="A312" s="1342" t="s">
        <v>39</v>
      </c>
      <c r="B312" s="470" t="s">
        <v>518</v>
      </c>
      <c r="C312" s="1343" t="s">
        <v>962</v>
      </c>
      <c r="D312" s="1343" t="s">
        <v>988</v>
      </c>
      <c r="E312" s="1321" t="s">
        <v>840</v>
      </c>
      <c r="F312" s="1324" t="s">
        <v>103</v>
      </c>
      <c r="G312" s="1318" t="s">
        <v>860</v>
      </c>
      <c r="H312" s="1248" t="s">
        <v>733</v>
      </c>
      <c r="I312" s="1320" t="s">
        <v>860</v>
      </c>
      <c r="J312" s="1293" t="s">
        <v>736</v>
      </c>
      <c r="K312" s="351"/>
    </row>
    <row r="313" spans="1:11" ht="14.25" customHeight="1">
      <c r="A313" s="1341" t="s">
        <v>39</v>
      </c>
      <c r="B313" s="471" t="s">
        <v>564</v>
      </c>
      <c r="C313" s="367" t="s">
        <v>962</v>
      </c>
      <c r="D313" s="367" t="s">
        <v>988</v>
      </c>
      <c r="E313" s="1330" t="s">
        <v>840</v>
      </c>
      <c r="F313" s="1279" t="s">
        <v>103</v>
      </c>
      <c r="G313" s="1124">
        <v>4162</v>
      </c>
      <c r="H313" s="1002" t="s">
        <v>733</v>
      </c>
      <c r="I313" s="1232">
        <v>0.81899999999999995</v>
      </c>
      <c r="J313" s="1233" t="s">
        <v>66</v>
      </c>
      <c r="K313" s="351"/>
    </row>
    <row r="314" spans="1:11" ht="14.25" customHeight="1">
      <c r="A314" s="1342" t="s">
        <v>39</v>
      </c>
      <c r="B314" s="469" t="s">
        <v>587</v>
      </c>
      <c r="C314" s="1343" t="s">
        <v>962</v>
      </c>
      <c r="D314" s="1343" t="s">
        <v>988</v>
      </c>
      <c r="E314" s="1321" t="s">
        <v>840</v>
      </c>
      <c r="F314" s="1324" t="s">
        <v>103</v>
      </c>
      <c r="G314" s="1318" t="s">
        <v>860</v>
      </c>
      <c r="H314" s="1248" t="s">
        <v>733</v>
      </c>
      <c r="I314" s="1320" t="s">
        <v>860</v>
      </c>
      <c r="J314" s="1293" t="s">
        <v>736</v>
      </c>
      <c r="K314" s="351"/>
    </row>
    <row r="315" spans="1:11" ht="14.25" customHeight="1">
      <c r="A315" s="1342" t="s">
        <v>39</v>
      </c>
      <c r="B315" s="469" t="s">
        <v>986</v>
      </c>
      <c r="C315" s="1343" t="s">
        <v>962</v>
      </c>
      <c r="D315" s="1343" t="s">
        <v>988</v>
      </c>
      <c r="E315" s="1321" t="s">
        <v>840</v>
      </c>
      <c r="F315" s="1324" t="s">
        <v>103</v>
      </c>
      <c r="G315" s="1344">
        <v>13</v>
      </c>
      <c r="H315" s="1248" t="s">
        <v>733</v>
      </c>
      <c r="I315" s="1329">
        <v>0.57199999999999995</v>
      </c>
      <c r="J315" s="1293" t="s">
        <v>736</v>
      </c>
      <c r="K315" s="351"/>
    </row>
    <row r="316" spans="1:11" ht="14.25" customHeight="1">
      <c r="A316" s="1342" t="s">
        <v>39</v>
      </c>
      <c r="B316" s="469" t="s">
        <v>609</v>
      </c>
      <c r="C316" s="1343" t="s">
        <v>962</v>
      </c>
      <c r="D316" s="1343" t="s">
        <v>988</v>
      </c>
      <c r="E316" s="1321" t="s">
        <v>840</v>
      </c>
      <c r="F316" s="1324" t="s">
        <v>103</v>
      </c>
      <c r="G316" s="1318" t="s">
        <v>860</v>
      </c>
      <c r="H316" s="1248" t="s">
        <v>733</v>
      </c>
      <c r="I316" s="1320" t="s">
        <v>860</v>
      </c>
      <c r="J316" s="1293" t="s">
        <v>736</v>
      </c>
      <c r="K316" s="351"/>
    </row>
    <row r="317" spans="1:11" ht="14.25" customHeight="1">
      <c r="A317" s="1342" t="s">
        <v>39</v>
      </c>
      <c r="B317" s="469" t="s">
        <v>617</v>
      </c>
      <c r="C317" s="1343" t="s">
        <v>962</v>
      </c>
      <c r="D317" s="1343" t="s">
        <v>988</v>
      </c>
      <c r="E317" s="1321" t="s">
        <v>840</v>
      </c>
      <c r="F317" s="1324" t="s">
        <v>103</v>
      </c>
      <c r="G317" s="1344">
        <v>353</v>
      </c>
      <c r="H317" s="1248" t="s">
        <v>733</v>
      </c>
      <c r="I317" s="1329">
        <v>0.27500000000000002</v>
      </c>
      <c r="J317" s="1293" t="s">
        <v>736</v>
      </c>
      <c r="K317" s="351" t="s">
        <v>996</v>
      </c>
    </row>
    <row r="318" spans="1:11" ht="14.25" customHeight="1">
      <c r="A318" s="1341" t="s">
        <v>39</v>
      </c>
      <c r="B318" s="472" t="s">
        <v>616</v>
      </c>
      <c r="C318" s="367" t="s">
        <v>962</v>
      </c>
      <c r="D318" s="367" t="s">
        <v>988</v>
      </c>
      <c r="E318" s="1330" t="s">
        <v>840</v>
      </c>
      <c r="F318" s="1279" t="s">
        <v>103</v>
      </c>
      <c r="G318" s="1124">
        <v>61606</v>
      </c>
      <c r="H318" s="1002" t="s">
        <v>733</v>
      </c>
      <c r="I318" s="1232">
        <v>0.58499999999999996</v>
      </c>
      <c r="J318" s="1233" t="s">
        <v>66</v>
      </c>
      <c r="K318" s="351" t="s">
        <v>1010</v>
      </c>
    </row>
    <row r="319" spans="1:11" ht="14.25" customHeight="1">
      <c r="A319" s="1341" t="s">
        <v>39</v>
      </c>
      <c r="B319" s="472" t="s">
        <v>618</v>
      </c>
      <c r="C319" s="367" t="s">
        <v>962</v>
      </c>
      <c r="D319" s="367" t="s">
        <v>988</v>
      </c>
      <c r="E319" s="1330" t="s">
        <v>840</v>
      </c>
      <c r="F319" s="1279" t="s">
        <v>103</v>
      </c>
      <c r="G319" s="1124">
        <v>10609</v>
      </c>
      <c r="H319" s="1002" t="s">
        <v>733</v>
      </c>
      <c r="I319" s="1232">
        <v>0.60299999999999998</v>
      </c>
      <c r="J319" s="1233" t="s">
        <v>66</v>
      </c>
      <c r="K319" s="351" t="s">
        <v>1010</v>
      </c>
    </row>
    <row r="320" spans="1:11" ht="14.25" customHeight="1">
      <c r="A320" s="1342" t="s">
        <v>39</v>
      </c>
      <c r="B320" s="470" t="s">
        <v>619</v>
      </c>
      <c r="C320" s="1343" t="s">
        <v>962</v>
      </c>
      <c r="D320" s="1343" t="s">
        <v>988</v>
      </c>
      <c r="E320" s="1321" t="s">
        <v>840</v>
      </c>
      <c r="F320" s="1324" t="s">
        <v>103</v>
      </c>
      <c r="G320" s="1318" t="s">
        <v>860</v>
      </c>
      <c r="H320" s="1248" t="s">
        <v>733</v>
      </c>
      <c r="I320" s="1320" t="s">
        <v>860</v>
      </c>
      <c r="J320" s="1293" t="s">
        <v>736</v>
      </c>
      <c r="K320" s="351"/>
    </row>
    <row r="321" spans="1:11" ht="14.25" customHeight="1">
      <c r="A321" s="1341" t="s">
        <v>39</v>
      </c>
      <c r="B321" s="472" t="s">
        <v>627</v>
      </c>
      <c r="C321" s="367" t="s">
        <v>962</v>
      </c>
      <c r="D321" s="367" t="s">
        <v>988</v>
      </c>
      <c r="E321" s="1330" t="s">
        <v>840</v>
      </c>
      <c r="F321" s="1279" t="s">
        <v>103</v>
      </c>
      <c r="G321" s="1124">
        <v>4442</v>
      </c>
      <c r="H321" s="1002" t="s">
        <v>733</v>
      </c>
      <c r="I321" s="1232">
        <v>0.64700000000000002</v>
      </c>
      <c r="J321" s="1233" t="s">
        <v>66</v>
      </c>
      <c r="K321" s="351"/>
    </row>
    <row r="322" spans="1:11" ht="14.25" customHeight="1">
      <c r="A322" s="1342" t="s">
        <v>39</v>
      </c>
      <c r="B322" s="468" t="s">
        <v>471</v>
      </c>
      <c r="C322" s="1343" t="s">
        <v>962</v>
      </c>
      <c r="D322" s="1343" t="s">
        <v>786</v>
      </c>
      <c r="E322" s="1321" t="s">
        <v>840</v>
      </c>
      <c r="F322" s="1324" t="s">
        <v>969</v>
      </c>
      <c r="G322" s="1318" t="s">
        <v>860</v>
      </c>
      <c r="H322" s="1248" t="s">
        <v>733</v>
      </c>
      <c r="I322" s="1346" t="s">
        <v>830</v>
      </c>
      <c r="J322" s="1293" t="s">
        <v>736</v>
      </c>
      <c r="K322" s="351"/>
    </row>
    <row r="323" spans="1:11" ht="14.25" customHeight="1">
      <c r="A323" s="1342" t="s">
        <v>39</v>
      </c>
      <c r="B323" s="468" t="s">
        <v>474</v>
      </c>
      <c r="C323" s="1343" t="s">
        <v>962</v>
      </c>
      <c r="D323" s="1343" t="s">
        <v>786</v>
      </c>
      <c r="E323" s="1321" t="s">
        <v>840</v>
      </c>
      <c r="F323" s="1324" t="s">
        <v>103</v>
      </c>
      <c r="G323" s="1344">
        <v>2</v>
      </c>
      <c r="H323" s="1248" t="s">
        <v>733</v>
      </c>
      <c r="I323" s="1346" t="s">
        <v>830</v>
      </c>
      <c r="J323" s="1293" t="s">
        <v>736</v>
      </c>
      <c r="K323" s="351"/>
    </row>
    <row r="324" spans="1:11" ht="14.25" customHeight="1">
      <c r="A324" s="1342" t="s">
        <v>39</v>
      </c>
      <c r="B324" s="469" t="s">
        <v>502</v>
      </c>
      <c r="C324" s="1343" t="s">
        <v>962</v>
      </c>
      <c r="D324" s="1343" t="s">
        <v>786</v>
      </c>
      <c r="E324" s="1321" t="s">
        <v>840</v>
      </c>
      <c r="F324" s="1324" t="s">
        <v>969</v>
      </c>
      <c r="G324" s="1318" t="s">
        <v>860</v>
      </c>
      <c r="H324" s="1248" t="s">
        <v>733</v>
      </c>
      <c r="I324" s="1346" t="s">
        <v>830</v>
      </c>
      <c r="J324" s="1293" t="s">
        <v>736</v>
      </c>
      <c r="K324" s="351"/>
    </row>
    <row r="325" spans="1:11" ht="14.25" customHeight="1">
      <c r="A325" s="1342" t="s">
        <v>39</v>
      </c>
      <c r="B325" s="470" t="s">
        <v>515</v>
      </c>
      <c r="C325" s="1343" t="s">
        <v>962</v>
      </c>
      <c r="D325" s="1343" t="s">
        <v>786</v>
      </c>
      <c r="E325" s="1321" t="s">
        <v>840</v>
      </c>
      <c r="F325" s="1324" t="s">
        <v>103</v>
      </c>
      <c r="G325" s="1344">
        <v>383</v>
      </c>
      <c r="H325" s="1248" t="s">
        <v>733</v>
      </c>
      <c r="I325" s="1346" t="s">
        <v>830</v>
      </c>
      <c r="J325" s="1293" t="s">
        <v>736</v>
      </c>
      <c r="K325" s="351"/>
    </row>
    <row r="326" spans="1:11" ht="14.25" customHeight="1">
      <c r="A326" s="1341" t="s">
        <v>39</v>
      </c>
      <c r="B326" s="471" t="s">
        <v>516</v>
      </c>
      <c r="C326" s="1306" t="s">
        <v>962</v>
      </c>
      <c r="D326" s="1306" t="s">
        <v>786</v>
      </c>
      <c r="E326" s="1330" t="s">
        <v>840</v>
      </c>
      <c r="F326" s="1279" t="s">
        <v>103</v>
      </c>
      <c r="G326" s="1124">
        <v>1768</v>
      </c>
      <c r="H326" s="1002" t="s">
        <v>733</v>
      </c>
      <c r="I326" s="1347" t="s">
        <v>830</v>
      </c>
      <c r="J326" s="1233" t="s">
        <v>66</v>
      </c>
      <c r="K326" s="351"/>
    </row>
    <row r="327" spans="1:11" ht="14.25" customHeight="1">
      <c r="A327" s="1341" t="s">
        <v>39</v>
      </c>
      <c r="B327" s="472" t="s">
        <v>989</v>
      </c>
      <c r="C327" s="1306" t="s">
        <v>962</v>
      </c>
      <c r="D327" s="1306" t="s">
        <v>786</v>
      </c>
      <c r="E327" s="1330" t="s">
        <v>840</v>
      </c>
      <c r="F327" s="1279" t="s">
        <v>103</v>
      </c>
      <c r="G327" s="1124">
        <v>35457</v>
      </c>
      <c r="H327" s="1002" t="s">
        <v>733</v>
      </c>
      <c r="I327" s="1347" t="s">
        <v>830</v>
      </c>
      <c r="J327" s="1233" t="s">
        <v>66</v>
      </c>
      <c r="K327" s="351" t="s">
        <v>996</v>
      </c>
    </row>
    <row r="328" spans="1:11" ht="14.25" customHeight="1">
      <c r="A328" s="1342" t="s">
        <v>39</v>
      </c>
      <c r="B328" s="470" t="s">
        <v>518</v>
      </c>
      <c r="C328" s="1343" t="s">
        <v>962</v>
      </c>
      <c r="D328" s="1343" t="s">
        <v>786</v>
      </c>
      <c r="E328" s="1321" t="s">
        <v>840</v>
      </c>
      <c r="F328" s="1324" t="s">
        <v>103</v>
      </c>
      <c r="G328" s="1318" t="s">
        <v>860</v>
      </c>
      <c r="H328" s="1248" t="s">
        <v>733</v>
      </c>
      <c r="I328" s="1346" t="s">
        <v>830</v>
      </c>
      <c r="J328" s="1293" t="s">
        <v>736</v>
      </c>
      <c r="K328" s="351"/>
    </row>
    <row r="329" spans="1:11" ht="14.25" customHeight="1">
      <c r="A329" s="1341" t="s">
        <v>39</v>
      </c>
      <c r="B329" s="471" t="s">
        <v>564</v>
      </c>
      <c r="C329" s="1306" t="s">
        <v>962</v>
      </c>
      <c r="D329" s="1306" t="s">
        <v>786</v>
      </c>
      <c r="E329" s="1330" t="s">
        <v>840</v>
      </c>
      <c r="F329" s="1279" t="s">
        <v>103</v>
      </c>
      <c r="G329" s="1124">
        <v>5723</v>
      </c>
      <c r="H329" s="1002" t="s">
        <v>733</v>
      </c>
      <c r="I329" s="1347" t="s">
        <v>830</v>
      </c>
      <c r="J329" s="1233" t="s">
        <v>66</v>
      </c>
      <c r="K329" s="351"/>
    </row>
    <row r="330" spans="1:11" ht="14.25" customHeight="1">
      <c r="A330" s="1342" t="s">
        <v>39</v>
      </c>
      <c r="B330" s="469" t="s">
        <v>587</v>
      </c>
      <c r="C330" s="1343" t="s">
        <v>962</v>
      </c>
      <c r="D330" s="1343" t="s">
        <v>786</v>
      </c>
      <c r="E330" s="1321" t="s">
        <v>840</v>
      </c>
      <c r="F330" s="1324" t="s">
        <v>103</v>
      </c>
      <c r="G330" s="1318" t="s">
        <v>860</v>
      </c>
      <c r="H330" s="1248" t="s">
        <v>733</v>
      </c>
      <c r="I330" s="1346" t="s">
        <v>830</v>
      </c>
      <c r="J330" s="1293" t="s">
        <v>736</v>
      </c>
      <c r="K330" s="351"/>
    </row>
    <row r="331" spans="1:11" ht="14.25" customHeight="1">
      <c r="A331" s="1342" t="s">
        <v>39</v>
      </c>
      <c r="B331" s="469" t="s">
        <v>986</v>
      </c>
      <c r="C331" s="1343" t="s">
        <v>962</v>
      </c>
      <c r="D331" s="1343" t="s">
        <v>786</v>
      </c>
      <c r="E331" s="1321" t="s">
        <v>840</v>
      </c>
      <c r="F331" s="1324" t="s">
        <v>103</v>
      </c>
      <c r="G331" s="1344">
        <v>14</v>
      </c>
      <c r="H331" s="1248" t="s">
        <v>733</v>
      </c>
      <c r="I331" s="1346" t="s">
        <v>830</v>
      </c>
      <c r="J331" s="1293" t="s">
        <v>736</v>
      </c>
      <c r="K331" s="351"/>
    </row>
    <row r="332" spans="1:11" ht="14.25" customHeight="1">
      <c r="A332" s="1342" t="s">
        <v>39</v>
      </c>
      <c r="B332" s="469" t="s">
        <v>609</v>
      </c>
      <c r="C332" s="1343" t="s">
        <v>962</v>
      </c>
      <c r="D332" s="1343" t="s">
        <v>786</v>
      </c>
      <c r="E332" s="1321" t="s">
        <v>840</v>
      </c>
      <c r="F332" s="1324" t="s">
        <v>103</v>
      </c>
      <c r="G332" s="1318" t="s">
        <v>860</v>
      </c>
      <c r="H332" s="1248" t="s">
        <v>733</v>
      </c>
      <c r="I332" s="1346" t="s">
        <v>830</v>
      </c>
      <c r="J332" s="1293" t="s">
        <v>736</v>
      </c>
      <c r="K332" s="351"/>
    </row>
    <row r="333" spans="1:11" ht="14.25" customHeight="1">
      <c r="A333" s="1342" t="s">
        <v>39</v>
      </c>
      <c r="B333" s="469" t="s">
        <v>617</v>
      </c>
      <c r="C333" s="1343" t="s">
        <v>962</v>
      </c>
      <c r="D333" s="1343" t="s">
        <v>786</v>
      </c>
      <c r="E333" s="1321" t="s">
        <v>840</v>
      </c>
      <c r="F333" s="1324" t="s">
        <v>103</v>
      </c>
      <c r="G333" s="1344">
        <v>27</v>
      </c>
      <c r="H333" s="1248" t="s">
        <v>733</v>
      </c>
      <c r="I333" s="1346" t="s">
        <v>830</v>
      </c>
      <c r="J333" s="1293" t="s">
        <v>736</v>
      </c>
      <c r="K333" s="351"/>
    </row>
    <row r="334" spans="1:11" ht="14.25" customHeight="1">
      <c r="A334" s="1341" t="s">
        <v>39</v>
      </c>
      <c r="B334" s="472" t="s">
        <v>616</v>
      </c>
      <c r="C334" s="1306" t="s">
        <v>962</v>
      </c>
      <c r="D334" s="1306" t="s">
        <v>786</v>
      </c>
      <c r="E334" s="1330" t="s">
        <v>840</v>
      </c>
      <c r="F334" s="1279" t="s">
        <v>103</v>
      </c>
      <c r="G334" s="1124">
        <v>5591</v>
      </c>
      <c r="H334" s="1002" t="s">
        <v>733</v>
      </c>
      <c r="I334" s="1347" t="s">
        <v>830</v>
      </c>
      <c r="J334" s="1233" t="s">
        <v>66</v>
      </c>
      <c r="K334" s="351" t="s">
        <v>996</v>
      </c>
    </row>
    <row r="335" spans="1:11" ht="14.25" customHeight="1">
      <c r="A335" s="1341" t="s">
        <v>39</v>
      </c>
      <c r="B335" s="472" t="s">
        <v>618</v>
      </c>
      <c r="C335" s="1306" t="s">
        <v>962</v>
      </c>
      <c r="D335" s="1306" t="s">
        <v>786</v>
      </c>
      <c r="E335" s="1330" t="s">
        <v>840</v>
      </c>
      <c r="F335" s="1279" t="s">
        <v>103</v>
      </c>
      <c r="G335" s="1124">
        <v>8953</v>
      </c>
      <c r="H335" s="1002" t="s">
        <v>733</v>
      </c>
      <c r="I335" s="1347" t="s">
        <v>830</v>
      </c>
      <c r="J335" s="1233" t="s">
        <v>66</v>
      </c>
      <c r="K335" s="351" t="s">
        <v>996</v>
      </c>
    </row>
    <row r="336" spans="1:11" ht="14.25" customHeight="1">
      <c r="A336" s="1342" t="s">
        <v>39</v>
      </c>
      <c r="B336" s="470" t="s">
        <v>619</v>
      </c>
      <c r="C336" s="1343" t="s">
        <v>962</v>
      </c>
      <c r="D336" s="1343" t="s">
        <v>786</v>
      </c>
      <c r="E336" s="1321" t="s">
        <v>840</v>
      </c>
      <c r="F336" s="1324" t="s">
        <v>103</v>
      </c>
      <c r="G336" s="1318" t="s">
        <v>860</v>
      </c>
      <c r="H336" s="1248" t="s">
        <v>733</v>
      </c>
      <c r="I336" s="1346" t="s">
        <v>830</v>
      </c>
      <c r="J336" s="1293" t="s">
        <v>736</v>
      </c>
      <c r="K336" s="351"/>
    </row>
    <row r="337" spans="1:11" ht="14.25" customHeight="1">
      <c r="A337" s="1341" t="s">
        <v>39</v>
      </c>
      <c r="B337" s="472" t="s">
        <v>627</v>
      </c>
      <c r="C337" s="1306" t="s">
        <v>962</v>
      </c>
      <c r="D337" s="1306" t="s">
        <v>786</v>
      </c>
      <c r="E337" s="1330" t="s">
        <v>840</v>
      </c>
      <c r="F337" s="1279" t="s">
        <v>103</v>
      </c>
      <c r="G337" s="1124">
        <v>9776</v>
      </c>
      <c r="H337" s="1002" t="s">
        <v>733</v>
      </c>
      <c r="I337" s="1347" t="s">
        <v>830</v>
      </c>
      <c r="J337" s="1233" t="s">
        <v>66</v>
      </c>
      <c r="K337" s="351"/>
    </row>
    <row r="338" spans="1:11" ht="14.25" customHeight="1"/>
    <row r="339" spans="1:11" ht="14.25" customHeight="1"/>
    <row r="340" spans="1:11" ht="14.25" customHeight="1"/>
    <row r="341" spans="1:11" ht="14.25" customHeight="1"/>
    <row r="342" spans="1:11" ht="14.25" customHeight="1"/>
    <row r="343" spans="1:11" ht="14.25" customHeight="1"/>
    <row r="344" spans="1:11" ht="14.25" customHeight="1"/>
    <row r="345" spans="1:11" ht="14.25" customHeight="1"/>
    <row r="346" spans="1:11" ht="14.25" customHeight="1"/>
    <row r="347" spans="1:11" ht="14.25" customHeight="1"/>
    <row r="348" spans="1:11" ht="14.25" customHeight="1"/>
    <row r="349" spans="1:11" ht="14.25" customHeight="1"/>
    <row r="350" spans="1:11" ht="14.25" customHeight="1"/>
    <row r="351" spans="1:11" ht="14.25" customHeight="1"/>
    <row r="352" spans="1:11"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mergeCells count="19">
    <mergeCell ref="G69:G70"/>
    <mergeCell ref="H69:H70"/>
    <mergeCell ref="I69:I70"/>
    <mergeCell ref="G78:G79"/>
    <mergeCell ref="H78:H79"/>
    <mergeCell ref="I78:I79"/>
    <mergeCell ref="G80:G81"/>
    <mergeCell ref="H80:H81"/>
    <mergeCell ref="I80:I81"/>
    <mergeCell ref="G82:G83"/>
    <mergeCell ref="H82:H83"/>
    <mergeCell ref="I82:I83"/>
    <mergeCell ref="G192:G193"/>
    <mergeCell ref="G110:G111"/>
    <mergeCell ref="H110:H111"/>
    <mergeCell ref="I110:I111"/>
    <mergeCell ref="G122:G130"/>
    <mergeCell ref="H122:H130"/>
    <mergeCell ref="I122:I130"/>
  </mergeCells>
  <phoneticPr fontId="28" type="noConversion"/>
  <dataValidations count="5">
    <dataValidation type="textLength" showInputMessage="1" showErrorMessage="1" sqref="K4:K155 K175:K337">
      <formula1>0</formula1>
      <formula2>150</formula2>
    </dataValidation>
    <dataValidation type="list" allowBlank="1" showInputMessage="1" showErrorMessage="1" sqref="A4:A18">
      <formula1>$BB$2:$BB$30</formula1>
    </dataValidation>
    <dataValidation type="list" allowBlank="1" showInputMessage="1" showErrorMessage="1" sqref="J4:J18">
      <formula1>$BK$13:$BK$14</formula1>
    </dataValidation>
    <dataValidation type="list" allowBlank="1" showInputMessage="1" showErrorMessage="1" sqref="C4:C18">
      <formula1>$BA$33:$BA$38</formula1>
    </dataValidation>
    <dataValidation type="list" allowBlank="1" showInputMessage="1" showErrorMessage="1" sqref="D4:D18">
      <formula1>$BA$47:$BA$60</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r:id="rId1"/>
  <headerFooter alignWithMargins="0"/>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A4:A9</xm:sqref>
        </x14:dataValidation>
        <x14:dataValidation type="list" allowBlank="1" showInputMessage="1" showErrorMessage="1">
          <x14:formula1>
            <xm:f>Custom_lists!$A$33:$A$37</xm:f>
          </x14:formula1>
          <xm:sqref>C4:C9</xm:sqref>
        </x14:dataValidation>
        <x14:dataValidation type="list" allowBlank="1" showInputMessage="1" showErrorMessage="1">
          <x14:formula1>
            <xm:f>Custom_lists!$A$47:$A$59</xm:f>
          </x14:formula1>
          <xm:sqref>D4:D9</xm:sqref>
        </x14:dataValidation>
        <x14:dataValidation type="list" allowBlank="1" showInputMessage="1" showErrorMessage="1">
          <x14:formula1>
            <xm:f>Custom_lists!$M$2:$M$189</xm:f>
          </x14:formula1>
          <xm:sqref>B4:B9</xm:sqref>
        </x14:dataValidation>
      </x14:dataValidations>
    </ex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enableFormatConditionsCalculation="0">
    <pageSetUpPr fitToPage="1"/>
  </sheetPr>
  <dimension ref="A1:CL970"/>
  <sheetViews>
    <sheetView topLeftCell="A73" workbookViewId="0">
      <selection activeCell="E10" sqref="E10"/>
    </sheetView>
  </sheetViews>
  <sheetFormatPr defaultColWidth="5.7109375" defaultRowHeight="20.100000000000001" customHeight="1"/>
  <cols>
    <col min="1" max="1" width="10.7109375" style="66" customWidth="1"/>
    <col min="2" max="2" width="20.42578125" style="1111" customWidth="1"/>
    <col min="3" max="3" width="11" style="949" customWidth="1"/>
    <col min="4" max="4" width="13.28515625" style="760" bestFit="1" customWidth="1"/>
    <col min="5" max="5" width="16.28515625" style="760" customWidth="1"/>
    <col min="6" max="6" width="8.7109375" style="760" customWidth="1"/>
    <col min="7" max="36" width="4.5703125" style="760" customWidth="1"/>
    <col min="37" max="37" width="11.42578125" style="677" customWidth="1"/>
    <col min="38" max="52" width="5.7109375" style="677" customWidth="1"/>
    <col min="53" max="53" width="15.42578125" style="949" customWidth="1"/>
    <col min="54" max="54" width="7.28515625" style="949" customWidth="1"/>
    <col min="55" max="55" width="5.85546875" style="949" customWidth="1"/>
    <col min="56" max="56" width="35.42578125" style="949" customWidth="1"/>
    <col min="57" max="59" width="5.85546875" style="949" customWidth="1"/>
    <col min="60" max="60" width="28.140625" style="949" customWidth="1"/>
    <col min="61" max="61" width="34.28515625" style="949" bestFit="1" customWidth="1"/>
    <col min="62" max="62" width="5.85546875" style="949" customWidth="1"/>
    <col min="63" max="63" width="9.42578125" style="949" bestFit="1" customWidth="1"/>
    <col min="64" max="64" width="5.85546875" style="949" customWidth="1"/>
    <col min="65" max="65" width="39.42578125" style="949" bestFit="1" customWidth="1"/>
    <col min="66" max="66" width="5.85546875" style="949" customWidth="1"/>
    <col min="67" max="67" width="58.85546875" style="949" bestFit="1" customWidth="1"/>
    <col min="68" max="72" width="5.85546875" style="949" customWidth="1"/>
    <col min="73" max="73" width="56" style="949" bestFit="1" customWidth="1"/>
    <col min="74" max="77" width="5.85546875" style="949" customWidth="1"/>
    <col min="78" max="78" width="63.7109375" style="949" bestFit="1" customWidth="1"/>
    <col min="79" max="80" width="5.85546875" style="949" customWidth="1"/>
    <col min="81" max="81" width="52.28515625" style="949" bestFit="1" customWidth="1"/>
    <col min="82" max="82" width="33.28515625" style="949" bestFit="1" customWidth="1"/>
    <col min="83" max="83" width="5.85546875" style="949" customWidth="1"/>
    <col min="84" max="84" width="35.140625" style="949" bestFit="1" customWidth="1"/>
    <col min="85" max="90" width="5.85546875" style="949" customWidth="1"/>
    <col min="91" max="16384" width="5.7109375" style="677"/>
  </cols>
  <sheetData>
    <row r="1" spans="1:90" ht="22.35" customHeight="1" thickBot="1">
      <c r="A1" s="35" t="s">
        <v>104</v>
      </c>
      <c r="B1" s="974"/>
      <c r="C1" s="975"/>
      <c r="D1" s="976"/>
      <c r="E1" s="975"/>
      <c r="F1" s="975"/>
      <c r="G1" s="975"/>
      <c r="H1" s="975"/>
      <c r="I1" s="975"/>
      <c r="J1" s="975"/>
      <c r="K1" s="975"/>
      <c r="L1" s="975"/>
      <c r="M1" s="975"/>
      <c r="N1" s="975"/>
      <c r="O1" s="975"/>
      <c r="P1" s="975"/>
      <c r="Q1" s="975"/>
      <c r="R1" s="975"/>
      <c r="S1" s="975"/>
      <c r="T1" s="975"/>
      <c r="U1" s="975"/>
      <c r="V1" s="975"/>
      <c r="W1" s="975"/>
      <c r="X1" s="975"/>
      <c r="Y1" s="975"/>
      <c r="Z1" s="1780" t="s">
        <v>105</v>
      </c>
      <c r="AA1" s="1781"/>
      <c r="AB1" s="1781"/>
      <c r="AC1" s="1781"/>
      <c r="AD1" s="1782"/>
      <c r="AE1" s="1783" t="s">
        <v>1014</v>
      </c>
      <c r="AF1" s="1784"/>
      <c r="AG1" s="1784"/>
      <c r="AH1" s="1784"/>
      <c r="AI1" s="1784"/>
      <c r="AJ1" s="1784"/>
      <c r="AK1" s="1785"/>
      <c r="BA1" s="239" t="s">
        <v>402</v>
      </c>
      <c r="BB1" s="240" t="s">
        <v>805</v>
      </c>
      <c r="BC1" s="66"/>
      <c r="BD1" s="138" t="s">
        <v>2904</v>
      </c>
      <c r="BE1" s="309"/>
      <c r="BF1" s="309"/>
      <c r="BG1" s="66"/>
      <c r="BH1" s="66" t="s">
        <v>2910</v>
      </c>
      <c r="BI1" s="66"/>
      <c r="BJ1" s="66"/>
      <c r="BK1" s="66"/>
      <c r="BL1" s="66"/>
      <c r="BM1" s="138" t="s">
        <v>2911</v>
      </c>
      <c r="BN1" s="66"/>
      <c r="BO1" s="66" t="s">
        <v>2912</v>
      </c>
      <c r="BP1" s="66"/>
      <c r="BQ1" s="66"/>
      <c r="BR1" s="66"/>
      <c r="BS1" s="66"/>
      <c r="BT1" s="66"/>
      <c r="BU1" s="138" t="s">
        <v>2913</v>
      </c>
      <c r="BV1" s="66"/>
      <c r="BW1" s="66"/>
      <c r="BX1" s="66"/>
      <c r="BY1" s="66"/>
      <c r="BZ1" s="66" t="s">
        <v>2914</v>
      </c>
      <c r="CA1" s="66"/>
      <c r="CB1" s="66"/>
      <c r="CC1" s="66" t="s">
        <v>2915</v>
      </c>
      <c r="CD1" s="66"/>
      <c r="CE1" s="66"/>
      <c r="CF1" s="66"/>
      <c r="CG1" s="66"/>
      <c r="CH1" s="66"/>
    </row>
    <row r="2" spans="1:90" ht="20.100000000000001" customHeight="1" thickBot="1">
      <c r="A2" s="975"/>
      <c r="B2" s="974"/>
      <c r="C2" s="975"/>
      <c r="D2" s="976"/>
      <c r="E2" s="975"/>
      <c r="F2" s="975"/>
      <c r="G2" s="975"/>
      <c r="H2" s="975"/>
      <c r="I2" s="975"/>
      <c r="J2" s="975"/>
      <c r="K2" s="975"/>
      <c r="L2" s="975"/>
      <c r="M2" s="975"/>
      <c r="N2" s="975"/>
      <c r="O2" s="975"/>
      <c r="P2" s="975"/>
      <c r="Q2" s="975"/>
      <c r="R2" s="975"/>
      <c r="S2" s="975"/>
      <c r="T2" s="975"/>
      <c r="U2" s="975"/>
      <c r="V2" s="975"/>
      <c r="W2" s="975"/>
      <c r="X2" s="975"/>
      <c r="Y2" s="975"/>
      <c r="Z2" s="1786" t="s">
        <v>248</v>
      </c>
      <c r="AA2" s="1787"/>
      <c r="AB2" s="1787"/>
      <c r="AC2" s="1787"/>
      <c r="AD2" s="1788"/>
      <c r="AE2" s="1789" t="s">
        <v>1856</v>
      </c>
      <c r="AF2" s="1790"/>
      <c r="AG2" s="1790"/>
      <c r="AH2" s="1790"/>
      <c r="AI2" s="1790"/>
      <c r="AJ2" s="1790"/>
      <c r="AK2" s="1791"/>
      <c r="BA2" s="310" t="s">
        <v>327</v>
      </c>
      <c r="BB2" s="310" t="s">
        <v>328</v>
      </c>
      <c r="BC2" s="66"/>
      <c r="BD2" s="66" t="s">
        <v>419</v>
      </c>
      <c r="BE2" s="309"/>
      <c r="BF2" s="309"/>
      <c r="BG2" s="66"/>
      <c r="BH2" s="66" t="s">
        <v>448</v>
      </c>
      <c r="BI2" s="66"/>
      <c r="BJ2" s="66"/>
      <c r="BK2" s="66"/>
      <c r="BL2" s="66"/>
      <c r="BM2" s="192" t="s">
        <v>461</v>
      </c>
      <c r="BN2" s="66"/>
      <c r="BO2" s="66" t="s">
        <v>117</v>
      </c>
      <c r="BP2" s="66"/>
      <c r="BQ2" s="66"/>
      <c r="BR2" s="66"/>
      <c r="BS2" s="66"/>
      <c r="BT2" s="66"/>
      <c r="BU2" s="197" t="s">
        <v>684</v>
      </c>
      <c r="BV2" s="197"/>
      <c r="BW2" s="197"/>
      <c r="BX2" s="197"/>
      <c r="BY2" s="197"/>
      <c r="BZ2" s="197" t="s">
        <v>173</v>
      </c>
      <c r="CA2" s="197"/>
      <c r="CB2" s="197"/>
      <c r="CC2" s="66" t="s">
        <v>263</v>
      </c>
      <c r="CD2" s="66"/>
      <c r="CE2" s="66"/>
      <c r="CF2" s="66"/>
      <c r="CG2" s="66"/>
      <c r="CH2" s="66"/>
    </row>
    <row r="3" spans="1:90" ht="32.450000000000003" customHeight="1" thickBot="1">
      <c r="A3" s="225" t="s">
        <v>1</v>
      </c>
      <c r="B3" s="241" t="s">
        <v>78</v>
      </c>
      <c r="C3" s="598" t="s">
        <v>9</v>
      </c>
      <c r="D3" s="226" t="s">
        <v>299</v>
      </c>
      <c r="E3" s="227" t="s">
        <v>92</v>
      </c>
      <c r="F3" s="228" t="s">
        <v>79</v>
      </c>
      <c r="G3" s="1792" t="s">
        <v>87</v>
      </c>
      <c r="H3" s="1792"/>
      <c r="I3" s="1792"/>
      <c r="J3" s="1792"/>
      <c r="K3" s="1792"/>
      <c r="L3" s="1792"/>
      <c r="M3" s="1793" t="s">
        <v>106</v>
      </c>
      <c r="N3" s="1793"/>
      <c r="O3" s="1793"/>
      <c r="P3" s="1793"/>
      <c r="Q3" s="1793"/>
      <c r="R3" s="1793"/>
      <c r="S3" s="1793" t="s">
        <v>107</v>
      </c>
      <c r="T3" s="1793"/>
      <c r="U3" s="1793"/>
      <c r="V3" s="1793"/>
      <c r="W3" s="1793"/>
      <c r="X3" s="1793"/>
      <c r="Y3" s="1793" t="s">
        <v>108</v>
      </c>
      <c r="Z3" s="1793"/>
      <c r="AA3" s="1793"/>
      <c r="AB3" s="1793"/>
      <c r="AC3" s="1793"/>
      <c r="AD3" s="1793"/>
      <c r="AE3" s="1793" t="s">
        <v>109</v>
      </c>
      <c r="AF3" s="1793"/>
      <c r="AG3" s="1793"/>
      <c r="AH3" s="1793"/>
      <c r="AI3" s="1793"/>
      <c r="AJ3" s="1793"/>
      <c r="AK3" s="229" t="s">
        <v>302</v>
      </c>
      <c r="BA3" s="310" t="s">
        <v>329</v>
      </c>
      <c r="BB3" s="310" t="s">
        <v>330</v>
      </c>
      <c r="BC3" s="66"/>
      <c r="BD3" s="66" t="s">
        <v>215</v>
      </c>
      <c r="BE3" s="309"/>
      <c r="BF3" s="309"/>
      <c r="BG3" s="66"/>
      <c r="BH3" s="66" t="s">
        <v>450</v>
      </c>
      <c r="BI3" s="66"/>
      <c r="BJ3" s="66"/>
      <c r="BK3" s="66"/>
      <c r="BL3" s="66"/>
      <c r="BM3" s="192" t="s">
        <v>462</v>
      </c>
      <c r="BN3" s="66"/>
      <c r="BO3" s="66" t="s">
        <v>119</v>
      </c>
      <c r="BP3" s="66"/>
      <c r="BQ3" s="66"/>
      <c r="BR3" s="66"/>
      <c r="BS3" s="66"/>
      <c r="BT3" s="66"/>
      <c r="BU3" s="197" t="s">
        <v>685</v>
      </c>
      <c r="BV3" s="197"/>
      <c r="BW3" s="197"/>
      <c r="BX3" s="197"/>
      <c r="BY3" s="197"/>
      <c r="BZ3" s="197" t="s">
        <v>710</v>
      </c>
      <c r="CA3" s="197"/>
      <c r="CB3" s="197"/>
      <c r="CC3" s="66" t="s">
        <v>264</v>
      </c>
      <c r="CD3" s="66"/>
      <c r="CE3" s="66"/>
      <c r="CF3" s="66"/>
      <c r="CG3" s="66"/>
      <c r="CH3" s="66"/>
    </row>
    <row r="4" spans="1:90" ht="35.1" customHeight="1" thickBot="1">
      <c r="A4" s="230"/>
      <c r="B4" s="242"/>
      <c r="C4" s="231"/>
      <c r="D4" s="232"/>
      <c r="E4" s="233"/>
      <c r="F4" s="234"/>
      <c r="G4" s="235">
        <v>2011</v>
      </c>
      <c r="H4" s="236">
        <v>2012</v>
      </c>
      <c r="I4" s="236">
        <v>2013</v>
      </c>
      <c r="J4" s="236">
        <v>2014</v>
      </c>
      <c r="K4" s="236">
        <v>2015</v>
      </c>
      <c r="L4" s="237">
        <v>2016</v>
      </c>
      <c r="M4" s="235">
        <v>2011</v>
      </c>
      <c r="N4" s="236">
        <v>2012</v>
      </c>
      <c r="O4" s="236">
        <v>2013</v>
      </c>
      <c r="P4" s="236">
        <v>2014</v>
      </c>
      <c r="Q4" s="236">
        <v>2015</v>
      </c>
      <c r="R4" s="237">
        <v>2016</v>
      </c>
      <c r="S4" s="235">
        <v>2011</v>
      </c>
      <c r="T4" s="236">
        <v>2012</v>
      </c>
      <c r="U4" s="236">
        <v>2013</v>
      </c>
      <c r="V4" s="236">
        <v>2014</v>
      </c>
      <c r="W4" s="236">
        <v>2015</v>
      </c>
      <c r="X4" s="237">
        <v>2016</v>
      </c>
      <c r="Y4" s="235">
        <v>2011</v>
      </c>
      <c r="Z4" s="236">
        <v>2012</v>
      </c>
      <c r="AA4" s="236">
        <v>2013</v>
      </c>
      <c r="AB4" s="236">
        <v>2014</v>
      </c>
      <c r="AC4" s="236">
        <v>2015</v>
      </c>
      <c r="AD4" s="237">
        <v>2016</v>
      </c>
      <c r="AE4" s="235">
        <v>2011</v>
      </c>
      <c r="AF4" s="236">
        <v>2012</v>
      </c>
      <c r="AG4" s="236">
        <v>2013</v>
      </c>
      <c r="AH4" s="236">
        <v>2014</v>
      </c>
      <c r="AI4" s="236">
        <v>2015</v>
      </c>
      <c r="AJ4" s="237">
        <v>2016</v>
      </c>
      <c r="AK4" s="977"/>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c r="CI4" s="978"/>
      <c r="CJ4" s="978"/>
      <c r="CK4" s="978"/>
      <c r="CL4" s="978"/>
    </row>
    <row r="5" spans="1:90" ht="13.35" customHeight="1">
      <c r="A5" s="979" t="s">
        <v>39</v>
      </c>
      <c r="B5" s="405" t="s">
        <v>96</v>
      </c>
      <c r="C5" s="980" t="s">
        <v>20</v>
      </c>
      <c r="D5" s="981" t="s">
        <v>6</v>
      </c>
      <c r="E5" s="981" t="s">
        <v>990</v>
      </c>
      <c r="F5" s="982">
        <v>1</v>
      </c>
      <c r="G5" s="983" t="s">
        <v>5</v>
      </c>
      <c r="H5" s="979" t="s">
        <v>5</v>
      </c>
      <c r="I5" s="984" t="s">
        <v>5</v>
      </c>
      <c r="J5" s="984" t="s">
        <v>5</v>
      </c>
      <c r="K5" s="985" t="s">
        <v>5</v>
      </c>
      <c r="L5" s="984" t="s">
        <v>5</v>
      </c>
      <c r="M5" s="983" t="s">
        <v>5</v>
      </c>
      <c r="N5" s="979" t="s">
        <v>5</v>
      </c>
      <c r="O5" s="984" t="s">
        <v>5</v>
      </c>
      <c r="P5" s="984" t="s">
        <v>5</v>
      </c>
      <c r="Q5" s="985" t="s">
        <v>5</v>
      </c>
      <c r="R5" s="984" t="s">
        <v>5</v>
      </c>
      <c r="S5" s="983" t="s">
        <v>5</v>
      </c>
      <c r="T5" s="979" t="s">
        <v>5</v>
      </c>
      <c r="U5" s="984" t="s">
        <v>5</v>
      </c>
      <c r="V5" s="984" t="s">
        <v>5</v>
      </c>
      <c r="W5" s="984" t="s">
        <v>5</v>
      </c>
      <c r="X5" s="985" t="s">
        <v>5</v>
      </c>
      <c r="Y5" s="983" t="s">
        <v>5</v>
      </c>
      <c r="Z5" s="979" t="s">
        <v>5</v>
      </c>
      <c r="AA5" s="984" t="s">
        <v>5</v>
      </c>
      <c r="AB5" s="984" t="s">
        <v>5</v>
      </c>
      <c r="AC5" s="985" t="s">
        <v>5</v>
      </c>
      <c r="AD5" s="984" t="s">
        <v>5</v>
      </c>
      <c r="AE5" s="983" t="s">
        <v>991</v>
      </c>
      <c r="AF5" s="984" t="s">
        <v>991</v>
      </c>
      <c r="AG5" s="984" t="s">
        <v>991</v>
      </c>
      <c r="AH5" s="984" t="s">
        <v>991</v>
      </c>
      <c r="AI5" s="986" t="s">
        <v>991</v>
      </c>
      <c r="AJ5" s="987" t="s">
        <v>991</v>
      </c>
      <c r="AK5" s="988"/>
      <c r="BA5" s="310" t="s">
        <v>335</v>
      </c>
      <c r="BB5" s="310" t="s">
        <v>336</v>
      </c>
      <c r="BC5" s="66"/>
      <c r="BD5" s="66" t="s">
        <v>219</v>
      </c>
      <c r="BE5" s="309"/>
      <c r="BF5" s="309"/>
      <c r="BG5" s="66"/>
      <c r="BH5" s="66" t="s">
        <v>447</v>
      </c>
      <c r="BI5" s="66"/>
      <c r="BJ5" s="66"/>
      <c r="BK5" s="66"/>
      <c r="BL5" s="66"/>
      <c r="BM5" s="66" t="s">
        <v>464</v>
      </c>
      <c r="BN5" s="66"/>
      <c r="BO5" s="66"/>
      <c r="BP5" s="66"/>
      <c r="BQ5" s="66"/>
      <c r="BR5" s="66"/>
      <c r="BS5" s="66"/>
      <c r="BT5" s="66"/>
      <c r="BU5" s="197" t="s">
        <v>660</v>
      </c>
      <c r="BV5" s="197"/>
      <c r="BW5" s="197"/>
      <c r="BX5" s="197"/>
      <c r="BY5" s="197"/>
      <c r="BZ5" s="197" t="s">
        <v>711</v>
      </c>
      <c r="CA5" s="197"/>
      <c r="CB5" s="197"/>
      <c r="CC5" s="66" t="s">
        <v>266</v>
      </c>
      <c r="CD5" s="66"/>
      <c r="CE5" s="66"/>
      <c r="CF5" s="66"/>
      <c r="CG5" s="66"/>
      <c r="CH5" s="66"/>
      <c r="CI5" s="978"/>
      <c r="CJ5" s="978"/>
      <c r="CK5" s="978"/>
      <c r="CL5" s="978"/>
    </row>
    <row r="6" spans="1:90" ht="13.35" customHeight="1">
      <c r="A6" s="989" t="s">
        <v>39</v>
      </c>
      <c r="B6" s="406" t="s">
        <v>597</v>
      </c>
      <c r="C6" s="990" t="s">
        <v>20</v>
      </c>
      <c r="D6" s="991" t="s">
        <v>6</v>
      </c>
      <c r="E6" s="991" t="s">
        <v>990</v>
      </c>
      <c r="F6" s="992">
        <v>1</v>
      </c>
      <c r="G6" s="993" t="s">
        <v>5</v>
      </c>
      <c r="H6" s="989" t="s">
        <v>5</v>
      </c>
      <c r="I6" s="994" t="s">
        <v>5</v>
      </c>
      <c r="J6" s="994" t="s">
        <v>5</v>
      </c>
      <c r="K6" s="995" t="s">
        <v>5</v>
      </c>
      <c r="L6" s="994" t="s">
        <v>5</v>
      </c>
      <c r="M6" s="993" t="s">
        <v>5</v>
      </c>
      <c r="N6" s="989" t="s">
        <v>5</v>
      </c>
      <c r="O6" s="994" t="s">
        <v>5</v>
      </c>
      <c r="P6" s="994" t="s">
        <v>5</v>
      </c>
      <c r="Q6" s="995" t="s">
        <v>5</v>
      </c>
      <c r="R6" s="994" t="s">
        <v>5</v>
      </c>
      <c r="S6" s="993" t="s">
        <v>5</v>
      </c>
      <c r="T6" s="989" t="s">
        <v>5</v>
      </c>
      <c r="U6" s="994" t="s">
        <v>5</v>
      </c>
      <c r="V6" s="994" t="s">
        <v>5</v>
      </c>
      <c r="W6" s="994" t="s">
        <v>5</v>
      </c>
      <c r="X6" s="995" t="s">
        <v>5</v>
      </c>
      <c r="Y6" s="993" t="s">
        <v>5</v>
      </c>
      <c r="Z6" s="989" t="s">
        <v>5</v>
      </c>
      <c r="AA6" s="994" t="s">
        <v>5</v>
      </c>
      <c r="AB6" s="994" t="s">
        <v>5</v>
      </c>
      <c r="AC6" s="995" t="s">
        <v>5</v>
      </c>
      <c r="AD6" s="994" t="s">
        <v>5</v>
      </c>
      <c r="AE6" s="993" t="s">
        <v>991</v>
      </c>
      <c r="AF6" s="994" t="s">
        <v>991</v>
      </c>
      <c r="AG6" s="994" t="s">
        <v>991</v>
      </c>
      <c r="AH6" s="994" t="s">
        <v>991</v>
      </c>
      <c r="AI6" s="906" t="s">
        <v>991</v>
      </c>
      <c r="AJ6" s="996" t="s">
        <v>991</v>
      </c>
      <c r="AK6" s="351"/>
      <c r="BA6" s="310" t="s">
        <v>337</v>
      </c>
      <c r="BB6" s="310" t="s">
        <v>338</v>
      </c>
      <c r="BC6" s="66"/>
      <c r="BD6" s="66" t="s">
        <v>415</v>
      </c>
      <c r="BE6" s="309"/>
      <c r="BF6" s="309"/>
      <c r="BG6" s="66"/>
      <c r="BH6" s="66" t="s">
        <v>451</v>
      </c>
      <c r="BI6" s="66"/>
      <c r="BJ6" s="66"/>
      <c r="BK6" s="66"/>
      <c r="BL6" s="66"/>
      <c r="BM6" s="192" t="s">
        <v>3011</v>
      </c>
      <c r="BN6" s="66"/>
      <c r="BO6" s="66"/>
      <c r="BP6" s="66"/>
      <c r="BQ6" s="66"/>
      <c r="BR6" s="66"/>
      <c r="BS6" s="66"/>
      <c r="BT6" s="66"/>
      <c r="BU6" s="197" t="s">
        <v>661</v>
      </c>
      <c r="BV6" s="197"/>
      <c r="BW6" s="197"/>
      <c r="BX6" s="197"/>
      <c r="BY6" s="197"/>
      <c r="BZ6" s="197" t="s">
        <v>709</v>
      </c>
      <c r="CA6" s="197"/>
      <c r="CB6" s="197"/>
      <c r="CC6" s="66" t="s">
        <v>723</v>
      </c>
      <c r="CD6" s="66"/>
      <c r="CE6" s="66"/>
      <c r="CF6" s="66"/>
      <c r="CG6" s="66"/>
      <c r="CH6" s="66"/>
      <c r="CI6" s="978"/>
      <c r="CJ6" s="978"/>
      <c r="CK6" s="978"/>
      <c r="CL6" s="978"/>
    </row>
    <row r="7" spans="1:90" ht="13.35" customHeight="1">
      <c r="A7" s="989" t="s">
        <v>39</v>
      </c>
      <c r="B7" s="406" t="s">
        <v>461</v>
      </c>
      <c r="C7" s="997" t="s">
        <v>22</v>
      </c>
      <c r="D7" s="991" t="s">
        <v>6</v>
      </c>
      <c r="E7" s="991" t="s">
        <v>836</v>
      </c>
      <c r="F7" s="992">
        <v>2</v>
      </c>
      <c r="G7" s="993" t="s">
        <v>991</v>
      </c>
      <c r="H7" s="989" t="s">
        <v>991</v>
      </c>
      <c r="I7" s="994" t="s">
        <v>991</v>
      </c>
      <c r="J7" s="994" t="s">
        <v>991</v>
      </c>
      <c r="K7" s="995" t="s">
        <v>991</v>
      </c>
      <c r="L7" s="994" t="s">
        <v>991</v>
      </c>
      <c r="M7" s="993" t="s">
        <v>5</v>
      </c>
      <c r="N7" s="989" t="s">
        <v>5</v>
      </c>
      <c r="O7" s="994" t="s">
        <v>5</v>
      </c>
      <c r="P7" s="994" t="s">
        <v>5</v>
      </c>
      <c r="Q7" s="995" t="s">
        <v>5</v>
      </c>
      <c r="R7" s="994" t="s">
        <v>5</v>
      </c>
      <c r="S7" s="993" t="s">
        <v>5</v>
      </c>
      <c r="T7" s="989" t="s">
        <v>5</v>
      </c>
      <c r="U7" s="994" t="s">
        <v>5</v>
      </c>
      <c r="V7" s="994" t="s">
        <v>5</v>
      </c>
      <c r="W7" s="994" t="s">
        <v>5</v>
      </c>
      <c r="X7" s="995" t="s">
        <v>5</v>
      </c>
      <c r="Y7" s="993" t="s">
        <v>5</v>
      </c>
      <c r="Z7" s="989" t="s">
        <v>5</v>
      </c>
      <c r="AA7" s="994" t="s">
        <v>5</v>
      </c>
      <c r="AB7" s="994" t="s">
        <v>5</v>
      </c>
      <c r="AC7" s="995" t="s">
        <v>5</v>
      </c>
      <c r="AD7" s="994" t="s">
        <v>5</v>
      </c>
      <c r="AE7" s="993" t="s">
        <v>991</v>
      </c>
      <c r="AF7" s="994" t="s">
        <v>991</v>
      </c>
      <c r="AG7" s="994" t="s">
        <v>991</v>
      </c>
      <c r="AH7" s="994" t="s">
        <v>991</v>
      </c>
      <c r="AI7" s="906" t="s">
        <v>991</v>
      </c>
      <c r="AJ7" s="996" t="s">
        <v>991</v>
      </c>
      <c r="AK7" s="351" t="s">
        <v>2788</v>
      </c>
      <c r="BA7" s="310" t="s">
        <v>344</v>
      </c>
      <c r="BB7" s="310" t="s">
        <v>326</v>
      </c>
      <c r="BC7" s="66"/>
      <c r="BD7" s="66" t="s">
        <v>416</v>
      </c>
      <c r="BE7" s="309"/>
      <c r="BF7" s="309"/>
      <c r="BG7" s="66"/>
      <c r="BH7" s="66" t="s">
        <v>452</v>
      </c>
      <c r="BI7" s="66"/>
      <c r="BJ7" s="66"/>
      <c r="BK7" s="66"/>
      <c r="BL7" s="66"/>
      <c r="BM7" s="192" t="s">
        <v>465</v>
      </c>
      <c r="BN7" s="66"/>
      <c r="BO7" s="66" t="s">
        <v>3012</v>
      </c>
      <c r="BP7" s="66"/>
      <c r="BQ7" s="66"/>
      <c r="BR7" s="66"/>
      <c r="BS7" s="66"/>
      <c r="BT7" s="66"/>
      <c r="BU7" s="197" t="s">
        <v>687</v>
      </c>
      <c r="BV7" s="197"/>
      <c r="BW7" s="197"/>
      <c r="BX7" s="197"/>
      <c r="BY7" s="197"/>
      <c r="BZ7" s="197" t="s">
        <v>174</v>
      </c>
      <c r="CA7" s="197"/>
      <c r="CB7" s="197"/>
      <c r="CC7" s="66" t="s">
        <v>724</v>
      </c>
      <c r="CD7" s="66"/>
      <c r="CE7" s="66"/>
      <c r="CF7" s="66"/>
      <c r="CG7" s="66"/>
      <c r="CH7" s="66"/>
      <c r="CI7" s="978"/>
      <c r="CJ7" s="978"/>
      <c r="CK7" s="978"/>
      <c r="CL7" s="978"/>
    </row>
    <row r="8" spans="1:90" ht="13.35" customHeight="1">
      <c r="A8" s="989" t="s">
        <v>39</v>
      </c>
      <c r="B8" s="544" t="s">
        <v>844</v>
      </c>
      <c r="C8" s="998" t="s">
        <v>22</v>
      </c>
      <c r="D8" s="999" t="s">
        <v>6</v>
      </c>
      <c r="E8" s="999" t="s">
        <v>992</v>
      </c>
      <c r="F8" s="1000">
        <v>2</v>
      </c>
      <c r="G8" s="1001"/>
      <c r="H8" s="1002"/>
      <c r="I8" s="1003"/>
      <c r="J8" s="1003"/>
      <c r="L8" s="1004" t="s">
        <v>5</v>
      </c>
      <c r="M8" s="1001"/>
      <c r="O8" s="1003"/>
      <c r="P8" s="1003"/>
      <c r="R8" s="1004" t="s">
        <v>5</v>
      </c>
      <c r="S8" s="1001"/>
      <c r="U8" s="1003"/>
      <c r="V8" s="1003"/>
      <c r="W8" s="1003"/>
      <c r="X8" s="1004" t="s">
        <v>5</v>
      </c>
      <c r="Y8" s="1005"/>
      <c r="AA8" s="1003"/>
      <c r="AB8" s="1003"/>
      <c r="AD8" s="1004" t="s">
        <v>5</v>
      </c>
      <c r="AE8" s="993" t="s">
        <v>991</v>
      </c>
      <c r="AF8" s="1003" t="s">
        <v>991</v>
      </c>
      <c r="AG8" s="1003" t="s">
        <v>991</v>
      </c>
      <c r="AH8" s="1003" t="s">
        <v>991</v>
      </c>
      <c r="AI8" s="906" t="s">
        <v>991</v>
      </c>
      <c r="AJ8" s="996" t="s">
        <v>991</v>
      </c>
      <c r="AK8" s="1006"/>
      <c r="BA8" s="310"/>
      <c r="BB8" s="310"/>
      <c r="BC8" s="66"/>
      <c r="BD8" s="66"/>
      <c r="BE8" s="309"/>
      <c r="BF8" s="309"/>
      <c r="BG8" s="66"/>
      <c r="BH8" s="66"/>
      <c r="BI8" s="66"/>
      <c r="BJ8" s="66"/>
      <c r="BK8" s="66"/>
      <c r="BL8" s="66"/>
      <c r="BM8" s="192"/>
      <c r="BN8" s="66"/>
      <c r="BO8" s="66"/>
      <c r="BP8" s="66"/>
      <c r="BQ8" s="66"/>
      <c r="BR8" s="66"/>
      <c r="BS8" s="66"/>
      <c r="BT8" s="66"/>
      <c r="BU8" s="197"/>
      <c r="BV8" s="197"/>
      <c r="BW8" s="197"/>
      <c r="BX8" s="197"/>
      <c r="BY8" s="197"/>
      <c r="BZ8" s="197"/>
      <c r="CA8" s="197"/>
      <c r="CB8" s="197"/>
      <c r="CC8" s="66"/>
      <c r="CD8" s="66"/>
      <c r="CE8" s="66"/>
      <c r="CF8" s="66"/>
      <c r="CG8" s="66"/>
      <c r="CH8" s="66"/>
      <c r="CI8" s="978"/>
      <c r="CJ8" s="978"/>
      <c r="CK8" s="978"/>
      <c r="CL8" s="978"/>
    </row>
    <row r="9" spans="1:90" ht="13.35" customHeight="1">
      <c r="A9" s="1007" t="s">
        <v>39</v>
      </c>
      <c r="B9" s="407" t="s">
        <v>484</v>
      </c>
      <c r="C9" s="1008" t="s">
        <v>22</v>
      </c>
      <c r="D9" s="1009" t="s">
        <v>6</v>
      </c>
      <c r="E9" s="1008" t="s">
        <v>1641</v>
      </c>
      <c r="F9" s="1010">
        <v>2</v>
      </c>
      <c r="G9" s="1005" t="s">
        <v>5</v>
      </c>
      <c r="H9" s="1011" t="s">
        <v>5</v>
      </c>
      <c r="I9" s="994" t="s">
        <v>5</v>
      </c>
      <c r="J9" s="994" t="s">
        <v>5</v>
      </c>
      <c r="K9" s="906" t="s">
        <v>5</v>
      </c>
      <c r="L9" s="1004" t="s">
        <v>5</v>
      </c>
      <c r="M9" s="1005" t="s">
        <v>5</v>
      </c>
      <c r="N9" s="1011" t="s">
        <v>5</v>
      </c>
      <c r="O9" s="994" t="s">
        <v>5</v>
      </c>
      <c r="P9" s="994" t="s">
        <v>5</v>
      </c>
      <c r="Q9" s="906" t="s">
        <v>5</v>
      </c>
      <c r="R9" s="1004" t="s">
        <v>5</v>
      </c>
      <c r="S9" s="1005" t="s">
        <v>5</v>
      </c>
      <c r="T9" s="1011" t="s">
        <v>5</v>
      </c>
      <c r="U9" s="994" t="s">
        <v>5</v>
      </c>
      <c r="V9" s="994" t="s">
        <v>5</v>
      </c>
      <c r="W9" s="994" t="s">
        <v>5</v>
      </c>
      <c r="X9" s="906" t="s">
        <v>5</v>
      </c>
      <c r="Y9" s="1005" t="s">
        <v>5</v>
      </c>
      <c r="Z9" s="1011" t="s">
        <v>5</v>
      </c>
      <c r="AA9" s="994" t="s">
        <v>5</v>
      </c>
      <c r="AB9" s="994" t="s">
        <v>5</v>
      </c>
      <c r="AC9" s="906" t="s">
        <v>5</v>
      </c>
      <c r="AD9" s="1011" t="s">
        <v>5</v>
      </c>
      <c r="AE9" s="1012" t="s">
        <v>991</v>
      </c>
      <c r="AF9" s="994" t="s">
        <v>991</v>
      </c>
      <c r="AG9" s="994" t="s">
        <v>991</v>
      </c>
      <c r="AH9" s="994" t="s">
        <v>991</v>
      </c>
      <c r="AI9" s="994" t="s">
        <v>991</v>
      </c>
      <c r="AJ9" s="1013" t="s">
        <v>991</v>
      </c>
      <c r="AK9" s="351"/>
      <c r="BA9" s="310" t="s">
        <v>339</v>
      </c>
      <c r="BB9" s="310" t="s">
        <v>322</v>
      </c>
      <c r="BC9" s="66"/>
      <c r="BD9" s="66" t="s">
        <v>417</v>
      </c>
      <c r="BE9" s="309"/>
      <c r="BF9" s="309"/>
      <c r="BG9" s="66"/>
      <c r="BH9" s="66" t="s">
        <v>453</v>
      </c>
      <c r="BI9" s="66"/>
      <c r="BJ9" s="66"/>
      <c r="BK9" s="66"/>
      <c r="BL9" s="66"/>
      <c r="BM9" s="192" t="s">
        <v>466</v>
      </c>
      <c r="BN9" s="66"/>
      <c r="BO9" s="66" t="s">
        <v>118</v>
      </c>
      <c r="BP9" s="66"/>
      <c r="BQ9" s="66"/>
      <c r="BR9" s="66"/>
      <c r="BS9" s="66"/>
      <c r="BT9" s="66"/>
      <c r="BU9" s="197" t="s">
        <v>662</v>
      </c>
      <c r="BV9" s="197"/>
      <c r="BW9" s="197"/>
      <c r="BX9" s="197"/>
      <c r="BY9" s="197"/>
      <c r="BZ9" s="197" t="s">
        <v>699</v>
      </c>
      <c r="CA9" s="197"/>
      <c r="CB9" s="197"/>
      <c r="CC9" s="66" t="s">
        <v>725</v>
      </c>
      <c r="CD9" s="66"/>
      <c r="CE9" s="66"/>
      <c r="CF9" s="66"/>
      <c r="CG9" s="66"/>
      <c r="CH9" s="66"/>
      <c r="CI9" s="978"/>
      <c r="CJ9" s="978"/>
      <c r="CK9" s="978"/>
      <c r="CL9" s="978"/>
    </row>
    <row r="10" spans="1:90" ht="13.35" customHeight="1">
      <c r="A10" s="989" t="s">
        <v>39</v>
      </c>
      <c r="B10" s="406" t="s">
        <v>488</v>
      </c>
      <c r="C10" s="997" t="s">
        <v>22</v>
      </c>
      <c r="D10" s="991" t="s">
        <v>6</v>
      </c>
      <c r="E10" s="991" t="s">
        <v>992</v>
      </c>
      <c r="F10" s="992">
        <v>1</v>
      </c>
      <c r="G10" s="993" t="s">
        <v>5</v>
      </c>
      <c r="H10" s="989" t="s">
        <v>5</v>
      </c>
      <c r="I10" s="994" t="s">
        <v>5</v>
      </c>
      <c r="J10" s="994" t="s">
        <v>5</v>
      </c>
      <c r="K10" s="995" t="s">
        <v>5</v>
      </c>
      <c r="L10" s="994" t="s">
        <v>5</v>
      </c>
      <c r="M10" s="993" t="s">
        <v>5</v>
      </c>
      <c r="N10" s="989" t="s">
        <v>5</v>
      </c>
      <c r="O10" s="994" t="s">
        <v>5</v>
      </c>
      <c r="P10" s="994" t="s">
        <v>5</v>
      </c>
      <c r="Q10" s="995" t="s">
        <v>5</v>
      </c>
      <c r="R10" s="994" t="s">
        <v>5</v>
      </c>
      <c r="S10" s="993" t="s">
        <v>5</v>
      </c>
      <c r="T10" s="989" t="s">
        <v>5</v>
      </c>
      <c r="U10" s="994" t="s">
        <v>5</v>
      </c>
      <c r="V10" s="994" t="s">
        <v>5</v>
      </c>
      <c r="W10" s="994" t="s">
        <v>5</v>
      </c>
      <c r="X10" s="995" t="s">
        <v>5</v>
      </c>
      <c r="Y10" s="993" t="s">
        <v>5</v>
      </c>
      <c r="Z10" s="989" t="s">
        <v>5</v>
      </c>
      <c r="AA10" s="994" t="s">
        <v>5</v>
      </c>
      <c r="AB10" s="994" t="s">
        <v>5</v>
      </c>
      <c r="AC10" s="995" t="s">
        <v>5</v>
      </c>
      <c r="AD10" s="994" t="s">
        <v>5</v>
      </c>
      <c r="AE10" s="993" t="s">
        <v>991</v>
      </c>
      <c r="AF10" s="994" t="s">
        <v>991</v>
      </c>
      <c r="AG10" s="994" t="s">
        <v>991</v>
      </c>
      <c r="AH10" s="994" t="s">
        <v>991</v>
      </c>
      <c r="AI10" s="1014" t="s">
        <v>991</v>
      </c>
      <c r="AJ10" s="996" t="s">
        <v>991</v>
      </c>
      <c r="AK10" s="351" t="s">
        <v>2788</v>
      </c>
      <c r="BA10" s="310" t="s">
        <v>369</v>
      </c>
      <c r="BB10" s="310" t="s">
        <v>39</v>
      </c>
      <c r="BC10" s="66"/>
      <c r="BD10" s="66" t="s">
        <v>418</v>
      </c>
      <c r="BE10" s="309"/>
      <c r="BF10" s="309"/>
      <c r="BG10" s="66"/>
      <c r="BH10" s="66" t="s">
        <v>454</v>
      </c>
      <c r="BI10" s="66"/>
      <c r="BJ10" s="66"/>
      <c r="BK10" s="66"/>
      <c r="BL10" s="66"/>
      <c r="BM10" s="192" t="s">
        <v>3013</v>
      </c>
      <c r="BN10" s="66"/>
      <c r="BO10" s="66" t="s">
        <v>648</v>
      </c>
      <c r="BP10" s="66"/>
      <c r="BQ10" s="66"/>
      <c r="BR10" s="66"/>
      <c r="BS10" s="66"/>
      <c r="BT10" s="66"/>
      <c r="BU10" s="197" t="s">
        <v>139</v>
      </c>
      <c r="BV10" s="197"/>
      <c r="BW10" s="197"/>
      <c r="BX10" s="197"/>
      <c r="BY10" s="197"/>
      <c r="BZ10" s="197" t="s">
        <v>700</v>
      </c>
      <c r="CA10" s="197"/>
      <c r="CB10" s="197"/>
      <c r="CC10" s="66" t="s">
        <v>193</v>
      </c>
      <c r="CD10" s="66"/>
      <c r="CE10" s="66"/>
      <c r="CF10" s="66"/>
      <c r="CG10" s="66"/>
      <c r="CH10" s="66"/>
    </row>
    <row r="11" spans="1:90" ht="13.35" customHeight="1">
      <c r="A11" s="1015" t="s">
        <v>39</v>
      </c>
      <c r="B11" s="407" t="s">
        <v>866</v>
      </c>
      <c r="C11" s="1016" t="s">
        <v>22</v>
      </c>
      <c r="D11" s="1009" t="s">
        <v>6</v>
      </c>
      <c r="E11" s="1017" t="s">
        <v>867</v>
      </c>
      <c r="F11" s="1018">
        <v>1</v>
      </c>
      <c r="G11" s="1019" t="s">
        <v>5</v>
      </c>
      <c r="H11" s="1020" t="s">
        <v>5</v>
      </c>
      <c r="I11" s="1021" t="s">
        <v>5</v>
      </c>
      <c r="J11" s="1021" t="s">
        <v>5</v>
      </c>
      <c r="K11" s="1022" t="s">
        <v>5</v>
      </c>
      <c r="L11" s="1023" t="s">
        <v>5</v>
      </c>
      <c r="M11" s="1019" t="s">
        <v>5</v>
      </c>
      <c r="N11" s="1020" t="s">
        <v>5</v>
      </c>
      <c r="O11" s="1021" t="s">
        <v>5</v>
      </c>
      <c r="P11" s="1021" t="s">
        <v>5</v>
      </c>
      <c r="Q11" s="1022" t="s">
        <v>5</v>
      </c>
      <c r="R11" s="1023" t="s">
        <v>5</v>
      </c>
      <c r="S11" s="1019" t="s">
        <v>5</v>
      </c>
      <c r="T11" s="1020" t="s">
        <v>5</v>
      </c>
      <c r="U11" s="1021" t="s">
        <v>5</v>
      </c>
      <c r="V11" s="1021" t="s">
        <v>5</v>
      </c>
      <c r="W11" s="1021" t="s">
        <v>5</v>
      </c>
      <c r="X11" s="1022" t="s">
        <v>5</v>
      </c>
      <c r="Y11" s="1019" t="s">
        <v>5</v>
      </c>
      <c r="Z11" s="1020" t="s">
        <v>5</v>
      </c>
      <c r="AA11" s="1021" t="s">
        <v>5</v>
      </c>
      <c r="AB11" s="1021" t="s">
        <v>5</v>
      </c>
      <c r="AC11" s="1022" t="s">
        <v>5</v>
      </c>
      <c r="AD11" s="1020" t="s">
        <v>5</v>
      </c>
      <c r="AE11" s="1024" t="s">
        <v>5</v>
      </c>
      <c r="AF11" s="1025"/>
      <c r="AG11" s="1025"/>
      <c r="AH11" s="1025" t="s">
        <v>5</v>
      </c>
      <c r="AI11" s="1025"/>
      <c r="AJ11" s="1026"/>
      <c r="AK11" s="351"/>
      <c r="BA11" s="310" t="s">
        <v>340</v>
      </c>
      <c r="BB11" s="310" t="s">
        <v>341</v>
      </c>
      <c r="BC11" s="66"/>
      <c r="BD11" s="66"/>
      <c r="BE11" s="309"/>
      <c r="BF11" s="309"/>
      <c r="BG11" s="66"/>
      <c r="BH11" s="66"/>
      <c r="BI11" s="66"/>
      <c r="BJ11" s="66"/>
      <c r="BK11" s="66"/>
      <c r="BL11" s="66"/>
      <c r="BM11" s="192" t="s">
        <v>3014</v>
      </c>
      <c r="BN11" s="66"/>
      <c r="BO11" s="66" t="s">
        <v>118</v>
      </c>
      <c r="BP11" s="66"/>
      <c r="BQ11" s="66"/>
      <c r="BR11" s="66"/>
      <c r="BS11" s="66"/>
      <c r="BT11" s="66"/>
      <c r="BU11" s="197" t="s">
        <v>663</v>
      </c>
      <c r="BV11" s="197"/>
      <c r="BW11" s="197"/>
      <c r="BX11" s="197"/>
      <c r="BY11" s="197"/>
      <c r="BZ11" s="197" t="s">
        <v>701</v>
      </c>
      <c r="CA11" s="197"/>
      <c r="CB11" s="197"/>
      <c r="CC11" s="66" t="s">
        <v>197</v>
      </c>
      <c r="CD11" s="66"/>
      <c r="CE11" s="66"/>
      <c r="CF11" s="66"/>
      <c r="CG11" s="66"/>
      <c r="CH11" s="66"/>
    </row>
    <row r="12" spans="1:90" ht="13.35" customHeight="1">
      <c r="A12" s="1011" t="s">
        <v>39</v>
      </c>
      <c r="B12" s="407" t="s">
        <v>866</v>
      </c>
      <c r="C12" s="1016" t="s">
        <v>22</v>
      </c>
      <c r="D12" s="1027" t="s">
        <v>6</v>
      </c>
      <c r="E12" s="1009" t="s">
        <v>868</v>
      </c>
      <c r="F12" s="1028">
        <v>1</v>
      </c>
      <c r="G12" s="1012" t="s">
        <v>5</v>
      </c>
      <c r="H12" s="1011" t="s">
        <v>5</v>
      </c>
      <c r="I12" s="994" t="s">
        <v>5</v>
      </c>
      <c r="J12" s="994" t="s">
        <v>5</v>
      </c>
      <c r="K12" s="906" t="s">
        <v>5</v>
      </c>
      <c r="L12" s="1004" t="s">
        <v>5</v>
      </c>
      <c r="M12" s="1012" t="s">
        <v>5</v>
      </c>
      <c r="N12" s="1011" t="s">
        <v>5</v>
      </c>
      <c r="O12" s="994" t="s">
        <v>5</v>
      </c>
      <c r="P12" s="994" t="s">
        <v>5</v>
      </c>
      <c r="Q12" s="906" t="s">
        <v>5</v>
      </c>
      <c r="R12" s="1004" t="s">
        <v>5</v>
      </c>
      <c r="S12" s="1012" t="s">
        <v>5</v>
      </c>
      <c r="T12" s="1011" t="s">
        <v>5</v>
      </c>
      <c r="U12" s="994" t="s">
        <v>5</v>
      </c>
      <c r="V12" s="994" t="s">
        <v>5</v>
      </c>
      <c r="W12" s="994" t="s">
        <v>5</v>
      </c>
      <c r="X12" s="906" t="s">
        <v>5</v>
      </c>
      <c r="Y12" s="1012" t="s">
        <v>5</v>
      </c>
      <c r="Z12" s="1011" t="s">
        <v>5</v>
      </c>
      <c r="AA12" s="994" t="s">
        <v>5</v>
      </c>
      <c r="AB12" s="994" t="s">
        <v>5</v>
      </c>
      <c r="AC12" s="906" t="s">
        <v>5</v>
      </c>
      <c r="AD12" s="1004" t="s">
        <v>5</v>
      </c>
      <c r="AE12" s="1012" t="s">
        <v>5</v>
      </c>
      <c r="AF12" s="1004" t="s">
        <v>5</v>
      </c>
      <c r="AG12" s="1004" t="s">
        <v>5</v>
      </c>
      <c r="AH12" s="1004" t="s">
        <v>5</v>
      </c>
      <c r="AI12" s="1004" t="s">
        <v>5</v>
      </c>
      <c r="AJ12" s="1029" t="s">
        <v>5</v>
      </c>
      <c r="AK12" s="351"/>
      <c r="BA12" s="310" t="s">
        <v>342</v>
      </c>
      <c r="BB12" s="310" t="s">
        <v>124</v>
      </c>
      <c r="BC12" s="66"/>
      <c r="BD12" s="66"/>
      <c r="BE12" s="309"/>
      <c r="BF12" s="309"/>
      <c r="BG12" s="66"/>
      <c r="BH12" s="66"/>
      <c r="BI12" s="66"/>
      <c r="BJ12" s="66"/>
      <c r="BK12" s="66"/>
      <c r="BL12" s="66"/>
      <c r="BM12" s="192" t="s">
        <v>467</v>
      </c>
      <c r="BN12" s="66"/>
      <c r="BO12" s="66" t="s">
        <v>120</v>
      </c>
      <c r="BP12" s="66"/>
      <c r="BQ12" s="66"/>
      <c r="BR12" s="66"/>
      <c r="BS12" s="66"/>
      <c r="BT12" s="66"/>
      <c r="BU12" s="197" t="s">
        <v>664</v>
      </c>
      <c r="BV12" s="197"/>
      <c r="BW12" s="197"/>
      <c r="BX12" s="197"/>
      <c r="BY12" s="197"/>
      <c r="BZ12" s="197" t="s">
        <v>184</v>
      </c>
      <c r="CA12" s="197"/>
      <c r="CB12" s="197"/>
      <c r="CC12" s="66"/>
      <c r="CD12" s="66"/>
      <c r="CE12" s="66"/>
      <c r="CF12" s="66"/>
      <c r="CG12" s="66"/>
      <c r="CH12" s="66"/>
    </row>
    <row r="13" spans="1:90" ht="13.35" customHeight="1">
      <c r="A13" s="1007" t="s">
        <v>39</v>
      </c>
      <c r="B13" s="407" t="s">
        <v>509</v>
      </c>
      <c r="C13" s="1016" t="s">
        <v>22</v>
      </c>
      <c r="D13" s="1009" t="s">
        <v>6</v>
      </c>
      <c r="E13" s="991" t="s">
        <v>992</v>
      </c>
      <c r="F13" s="1030">
        <v>2</v>
      </c>
      <c r="G13" s="1005" t="s">
        <v>5</v>
      </c>
      <c r="H13" s="1011" t="s">
        <v>5</v>
      </c>
      <c r="I13" s="994" t="s">
        <v>5</v>
      </c>
      <c r="J13" s="994" t="s">
        <v>5</v>
      </c>
      <c r="K13" s="906" t="s">
        <v>5</v>
      </c>
      <c r="L13" s="1004" t="s">
        <v>5</v>
      </c>
      <c r="M13" s="1005" t="s">
        <v>991</v>
      </c>
      <c r="N13" s="1031" t="s">
        <v>991</v>
      </c>
      <c r="O13" s="994" t="s">
        <v>991</v>
      </c>
      <c r="P13" s="994" t="s">
        <v>991</v>
      </c>
      <c r="Q13" s="1014" t="s">
        <v>991</v>
      </c>
      <c r="R13" s="1032" t="s">
        <v>991</v>
      </c>
      <c r="S13" s="1005" t="s">
        <v>991</v>
      </c>
      <c r="T13" s="1011" t="s">
        <v>991</v>
      </c>
      <c r="U13" s="994" t="s">
        <v>991</v>
      </c>
      <c r="V13" s="994" t="s">
        <v>991</v>
      </c>
      <c r="W13" s="994" t="s">
        <v>991</v>
      </c>
      <c r="X13" s="906" t="s">
        <v>991</v>
      </c>
      <c r="Y13" s="1005" t="s">
        <v>991</v>
      </c>
      <c r="Z13" s="1011" t="s">
        <v>991</v>
      </c>
      <c r="AA13" s="994" t="s">
        <v>991</v>
      </c>
      <c r="AB13" s="994" t="s">
        <v>991</v>
      </c>
      <c r="AC13" s="906" t="s">
        <v>991</v>
      </c>
      <c r="AD13" s="1011" t="s">
        <v>991</v>
      </c>
      <c r="AE13" s="1012" t="s">
        <v>991</v>
      </c>
      <c r="AF13" s="994" t="s">
        <v>991</v>
      </c>
      <c r="AG13" s="994" t="s">
        <v>991</v>
      </c>
      <c r="AH13" s="994" t="s">
        <v>991</v>
      </c>
      <c r="AI13" s="994" t="s">
        <v>991</v>
      </c>
      <c r="AJ13" s="1013" t="s">
        <v>991</v>
      </c>
      <c r="AK13" s="351"/>
      <c r="BA13" s="310" t="s">
        <v>343</v>
      </c>
      <c r="BB13" s="310" t="s">
        <v>49</v>
      </c>
      <c r="BC13" s="66"/>
      <c r="BD13" s="138" t="s">
        <v>3015</v>
      </c>
      <c r="BE13" s="309"/>
      <c r="BF13" s="309"/>
      <c r="BG13" s="66"/>
      <c r="BH13" s="138" t="s">
        <v>75</v>
      </c>
      <c r="BI13" s="66"/>
      <c r="BJ13" s="66"/>
      <c r="BK13" s="138" t="s">
        <v>798</v>
      </c>
      <c r="BL13" s="66"/>
      <c r="BM13" s="192" t="s">
        <v>468</v>
      </c>
      <c r="BN13" s="66"/>
      <c r="BO13" s="66" t="s">
        <v>121</v>
      </c>
      <c r="BP13" s="66"/>
      <c r="BQ13" s="66"/>
      <c r="BR13" s="66"/>
      <c r="BS13" s="66"/>
      <c r="BT13" s="66"/>
      <c r="BU13" s="197" t="s">
        <v>688</v>
      </c>
      <c r="BV13" s="197"/>
      <c r="BW13" s="197"/>
      <c r="BX13" s="197"/>
      <c r="BY13" s="197"/>
      <c r="BZ13" s="197" t="s">
        <v>702</v>
      </c>
      <c r="CA13" s="197"/>
      <c r="CB13" s="197"/>
      <c r="CC13" s="66"/>
      <c r="CD13" s="66"/>
      <c r="CE13" s="66"/>
      <c r="CF13" s="66"/>
      <c r="CG13" s="66"/>
      <c r="CH13" s="66"/>
    </row>
    <row r="14" spans="1:90" ht="13.35" customHeight="1">
      <c r="A14" s="1011" t="s">
        <v>39</v>
      </c>
      <c r="B14" s="407" t="s">
        <v>880</v>
      </c>
      <c r="C14" s="1016" t="s">
        <v>22</v>
      </c>
      <c r="D14" s="1027" t="s">
        <v>6</v>
      </c>
      <c r="E14" s="1009" t="s">
        <v>881</v>
      </c>
      <c r="F14" s="1028">
        <v>1</v>
      </c>
      <c r="G14" s="1012" t="s">
        <v>5</v>
      </c>
      <c r="H14" s="1011" t="s">
        <v>5</v>
      </c>
      <c r="I14" s="994" t="s">
        <v>5</v>
      </c>
      <c r="J14" s="994" t="s">
        <v>5</v>
      </c>
      <c r="K14" s="906" t="s">
        <v>5</v>
      </c>
      <c r="L14" s="1004" t="s">
        <v>5</v>
      </c>
      <c r="M14" s="1012" t="s">
        <v>5</v>
      </c>
      <c r="N14" s="1011" t="s">
        <v>5</v>
      </c>
      <c r="O14" s="994" t="s">
        <v>5</v>
      </c>
      <c r="P14" s="994" t="s">
        <v>5</v>
      </c>
      <c r="Q14" s="906" t="s">
        <v>5</v>
      </c>
      <c r="R14" s="1004" t="s">
        <v>5</v>
      </c>
      <c r="S14" s="1012" t="s">
        <v>5</v>
      </c>
      <c r="T14" s="1011" t="s">
        <v>5</v>
      </c>
      <c r="U14" s="994" t="s">
        <v>5</v>
      </c>
      <c r="V14" s="994" t="s">
        <v>5</v>
      </c>
      <c r="W14" s="994" t="s">
        <v>5</v>
      </c>
      <c r="X14" s="906" t="s">
        <v>5</v>
      </c>
      <c r="Y14" s="1012" t="s">
        <v>5</v>
      </c>
      <c r="Z14" s="1011" t="s">
        <v>5</v>
      </c>
      <c r="AA14" s="994" t="s">
        <v>5</v>
      </c>
      <c r="AB14" s="994" t="s">
        <v>5</v>
      </c>
      <c r="AC14" s="906" t="s">
        <v>5</v>
      </c>
      <c r="AD14" s="1004" t="s">
        <v>5</v>
      </c>
      <c r="AE14" s="1005" t="s">
        <v>991</v>
      </c>
      <c r="AF14" s="906" t="s">
        <v>991</v>
      </c>
      <c r="AG14" s="906" t="s">
        <v>991</v>
      </c>
      <c r="AH14" s="906" t="s">
        <v>991</v>
      </c>
      <c r="AI14" s="906" t="s">
        <v>991</v>
      </c>
      <c r="AJ14" s="996" t="s">
        <v>991</v>
      </c>
      <c r="AK14" s="351"/>
      <c r="BA14" s="310" t="s">
        <v>371</v>
      </c>
      <c r="BB14" s="310" t="s">
        <v>323</v>
      </c>
      <c r="BC14" s="66"/>
      <c r="BD14" s="66" t="s">
        <v>55</v>
      </c>
      <c r="BE14" s="309"/>
      <c r="BF14" s="309"/>
      <c r="BG14" s="66"/>
      <c r="BH14" s="66" t="s">
        <v>66</v>
      </c>
      <c r="BI14" s="66"/>
      <c r="BJ14" s="66"/>
      <c r="BK14" s="66" t="s">
        <v>66</v>
      </c>
      <c r="BL14" s="66"/>
      <c r="BM14" s="192" t="s">
        <v>469</v>
      </c>
      <c r="BN14" s="66"/>
      <c r="BO14" s="66" t="s">
        <v>122</v>
      </c>
      <c r="BP14" s="66"/>
      <c r="BQ14" s="66"/>
      <c r="BR14" s="66"/>
      <c r="BS14" s="66"/>
      <c r="BT14" s="66"/>
      <c r="BU14" s="197" t="s">
        <v>665</v>
      </c>
      <c r="BV14" s="197"/>
      <c r="BW14" s="197"/>
      <c r="BX14" s="197"/>
      <c r="BY14" s="197"/>
      <c r="BZ14" s="197" t="s">
        <v>712</v>
      </c>
      <c r="CA14" s="197"/>
      <c r="CB14" s="197"/>
      <c r="CC14" s="66"/>
      <c r="CD14" s="66"/>
      <c r="CE14" s="66"/>
      <c r="CF14" s="66"/>
      <c r="CG14" s="66"/>
      <c r="CH14" s="66"/>
    </row>
    <row r="15" spans="1:90" ht="13.35" customHeight="1">
      <c r="A15" s="1011" t="s">
        <v>39</v>
      </c>
      <c r="B15" s="407" t="s">
        <v>882</v>
      </c>
      <c r="C15" s="1016" t="s">
        <v>22</v>
      </c>
      <c r="D15" s="1027" t="s">
        <v>6</v>
      </c>
      <c r="E15" s="1009" t="s">
        <v>881</v>
      </c>
      <c r="F15" s="1028">
        <v>1</v>
      </c>
      <c r="G15" s="1012" t="s">
        <v>5</v>
      </c>
      <c r="H15" s="1011" t="s">
        <v>5</v>
      </c>
      <c r="I15" s="994" t="s">
        <v>5</v>
      </c>
      <c r="J15" s="994" t="s">
        <v>5</v>
      </c>
      <c r="K15" s="906" t="s">
        <v>5</v>
      </c>
      <c r="L15" s="1004" t="s">
        <v>5</v>
      </c>
      <c r="M15" s="1012" t="s">
        <v>5</v>
      </c>
      <c r="N15" s="1011" t="s">
        <v>5</v>
      </c>
      <c r="O15" s="994" t="s">
        <v>5</v>
      </c>
      <c r="P15" s="994" t="s">
        <v>5</v>
      </c>
      <c r="Q15" s="906" t="s">
        <v>5</v>
      </c>
      <c r="R15" s="1004" t="s">
        <v>5</v>
      </c>
      <c r="S15" s="1012" t="s">
        <v>5</v>
      </c>
      <c r="T15" s="1011" t="s">
        <v>5</v>
      </c>
      <c r="U15" s="994" t="s">
        <v>5</v>
      </c>
      <c r="V15" s="994" t="s">
        <v>5</v>
      </c>
      <c r="W15" s="994" t="s">
        <v>5</v>
      </c>
      <c r="X15" s="906" t="s">
        <v>5</v>
      </c>
      <c r="Y15" s="1012" t="s">
        <v>5</v>
      </c>
      <c r="Z15" s="1011" t="s">
        <v>5</v>
      </c>
      <c r="AA15" s="994" t="s">
        <v>5</v>
      </c>
      <c r="AB15" s="994" t="s">
        <v>5</v>
      </c>
      <c r="AC15" s="906" t="s">
        <v>5</v>
      </c>
      <c r="AD15" s="1004" t="s">
        <v>5</v>
      </c>
      <c r="AE15" s="1005" t="s">
        <v>991</v>
      </c>
      <c r="AF15" s="906" t="s">
        <v>991</v>
      </c>
      <c r="AG15" s="906" t="s">
        <v>991</v>
      </c>
      <c r="AH15" s="906" t="s">
        <v>991</v>
      </c>
      <c r="AI15" s="906" t="s">
        <v>991</v>
      </c>
      <c r="AJ15" s="996" t="s">
        <v>991</v>
      </c>
      <c r="AK15" s="351"/>
      <c r="BA15" s="310" t="s">
        <v>345</v>
      </c>
      <c r="BB15" s="310" t="s">
        <v>346</v>
      </c>
      <c r="BC15" s="66"/>
      <c r="BD15" s="66" t="s">
        <v>423</v>
      </c>
      <c r="BE15" s="309"/>
      <c r="BF15" s="309"/>
      <c r="BG15" s="66"/>
      <c r="BH15" s="66" t="s">
        <v>76</v>
      </c>
      <c r="BI15" s="66"/>
      <c r="BJ15" s="66"/>
      <c r="BK15" s="66" t="s">
        <v>736</v>
      </c>
      <c r="BL15" s="66"/>
      <c r="BM15" s="192" t="s">
        <v>470</v>
      </c>
      <c r="BN15" s="66"/>
      <c r="BO15" s="66" t="s">
        <v>650</v>
      </c>
      <c r="BP15" s="66"/>
      <c r="BQ15" s="66"/>
      <c r="BR15" s="66"/>
      <c r="BS15" s="66"/>
      <c r="BT15" s="66"/>
      <c r="BU15" s="197" t="s">
        <v>689</v>
      </c>
      <c r="BV15" s="197"/>
      <c r="BW15" s="197"/>
      <c r="BX15" s="197"/>
      <c r="BY15" s="197"/>
      <c r="BZ15" s="197" t="s">
        <v>703</v>
      </c>
      <c r="CA15" s="197"/>
      <c r="CB15" s="197"/>
      <c r="CC15" s="66"/>
      <c r="CD15" s="66"/>
      <c r="CE15" s="66"/>
      <c r="CF15" s="66"/>
      <c r="CG15" s="66"/>
      <c r="CH15" s="66"/>
    </row>
    <row r="16" spans="1:90" ht="13.35" customHeight="1">
      <c r="A16" s="1011" t="s">
        <v>39</v>
      </c>
      <c r="B16" s="407" t="s">
        <v>882</v>
      </c>
      <c r="C16" s="1016" t="s">
        <v>22</v>
      </c>
      <c r="D16" s="1027" t="s">
        <v>6</v>
      </c>
      <c r="E16" s="1009" t="s">
        <v>884</v>
      </c>
      <c r="F16" s="1028">
        <v>1</v>
      </c>
      <c r="G16" s="1012" t="s">
        <v>5</v>
      </c>
      <c r="H16" s="1011" t="s">
        <v>5</v>
      </c>
      <c r="I16" s="994" t="s">
        <v>5</v>
      </c>
      <c r="J16" s="994" t="s">
        <v>5</v>
      </c>
      <c r="K16" s="906" t="s">
        <v>5</v>
      </c>
      <c r="L16" s="1004" t="s">
        <v>5</v>
      </c>
      <c r="M16" s="1012" t="s">
        <v>5</v>
      </c>
      <c r="N16" s="1011" t="s">
        <v>5</v>
      </c>
      <c r="O16" s="994" t="s">
        <v>5</v>
      </c>
      <c r="P16" s="994" t="s">
        <v>5</v>
      </c>
      <c r="Q16" s="906" t="s">
        <v>5</v>
      </c>
      <c r="R16" s="1004" t="s">
        <v>5</v>
      </c>
      <c r="S16" s="1012" t="s">
        <v>5</v>
      </c>
      <c r="T16" s="1011" t="s">
        <v>5</v>
      </c>
      <c r="U16" s="994" t="s">
        <v>5</v>
      </c>
      <c r="V16" s="994" t="s">
        <v>5</v>
      </c>
      <c r="W16" s="994" t="s">
        <v>5</v>
      </c>
      <c r="X16" s="906" t="s">
        <v>5</v>
      </c>
      <c r="Y16" s="1012" t="s">
        <v>5</v>
      </c>
      <c r="Z16" s="1011" t="s">
        <v>5</v>
      </c>
      <c r="AA16" s="994" t="s">
        <v>5</v>
      </c>
      <c r="AB16" s="994" t="s">
        <v>5</v>
      </c>
      <c r="AC16" s="906" t="s">
        <v>5</v>
      </c>
      <c r="AD16" s="1004" t="s">
        <v>5</v>
      </c>
      <c r="AE16" s="1005" t="s">
        <v>991</v>
      </c>
      <c r="AF16" s="906" t="s">
        <v>991</v>
      </c>
      <c r="AG16" s="906" t="s">
        <v>991</v>
      </c>
      <c r="AH16" s="906" t="s">
        <v>991</v>
      </c>
      <c r="AI16" s="906" t="s">
        <v>991</v>
      </c>
      <c r="AJ16" s="996" t="s">
        <v>991</v>
      </c>
      <c r="AK16" s="351"/>
      <c r="BA16" s="310" t="s">
        <v>333</v>
      </c>
      <c r="BB16" s="310" t="s">
        <v>334</v>
      </c>
      <c r="BC16" s="66"/>
      <c r="BD16" s="66" t="s">
        <v>174</v>
      </c>
      <c r="BE16" s="309"/>
      <c r="BF16" s="309"/>
      <c r="BG16" s="66"/>
      <c r="BH16" s="66" t="s">
        <v>728</v>
      </c>
      <c r="BI16" s="66"/>
      <c r="BJ16" s="66"/>
      <c r="BK16" s="66"/>
      <c r="BL16" s="66"/>
      <c r="BM16" s="192" t="s">
        <v>471</v>
      </c>
      <c r="BN16" s="66"/>
      <c r="BO16" s="66" t="s">
        <v>649</v>
      </c>
      <c r="BP16" s="66"/>
      <c r="BQ16" s="66"/>
      <c r="BR16" s="66"/>
      <c r="BS16" s="66"/>
      <c r="BT16" s="66"/>
      <c r="BU16" s="197" t="s">
        <v>666</v>
      </c>
      <c r="BV16" s="197"/>
      <c r="BW16" s="197"/>
      <c r="BX16" s="197"/>
      <c r="BY16" s="197"/>
      <c r="BZ16" s="197" t="s">
        <v>704</v>
      </c>
      <c r="CA16" s="197"/>
      <c r="CB16" s="197"/>
      <c r="CC16" s="66"/>
      <c r="CD16" s="66"/>
      <c r="CE16" s="66"/>
      <c r="CF16" s="66"/>
      <c r="CG16" s="66"/>
      <c r="CH16" s="66"/>
    </row>
    <row r="17" spans="1:86" ht="13.35" customHeight="1">
      <c r="A17" s="1011" t="s">
        <v>39</v>
      </c>
      <c r="B17" s="407" t="s">
        <v>994</v>
      </c>
      <c r="C17" s="1016" t="s">
        <v>22</v>
      </c>
      <c r="D17" s="1027" t="s">
        <v>6</v>
      </c>
      <c r="E17" s="1009" t="s">
        <v>889</v>
      </c>
      <c r="F17" s="1028">
        <v>1</v>
      </c>
      <c r="G17" s="1012" t="s">
        <v>5</v>
      </c>
      <c r="H17" s="1011" t="s">
        <v>5</v>
      </c>
      <c r="I17" s="994" t="s">
        <v>5</v>
      </c>
      <c r="J17" s="994" t="s">
        <v>5</v>
      </c>
      <c r="K17" s="906" t="s">
        <v>5</v>
      </c>
      <c r="L17" s="1004" t="s">
        <v>5</v>
      </c>
      <c r="M17" s="1012" t="s">
        <v>5</v>
      </c>
      <c r="N17" s="1011" t="s">
        <v>5</v>
      </c>
      <c r="O17" s="994" t="s">
        <v>5</v>
      </c>
      <c r="P17" s="994" t="s">
        <v>5</v>
      </c>
      <c r="Q17" s="906" t="s">
        <v>5</v>
      </c>
      <c r="R17" s="1004" t="s">
        <v>5</v>
      </c>
      <c r="S17" s="1012" t="s">
        <v>5</v>
      </c>
      <c r="T17" s="1011" t="s">
        <v>5</v>
      </c>
      <c r="U17" s="994" t="s">
        <v>5</v>
      </c>
      <c r="V17" s="994" t="s">
        <v>5</v>
      </c>
      <c r="W17" s="994" t="s">
        <v>5</v>
      </c>
      <c r="X17" s="906" t="s">
        <v>5</v>
      </c>
      <c r="Y17" s="1012" t="s">
        <v>5</v>
      </c>
      <c r="Z17" s="1011" t="s">
        <v>5</v>
      </c>
      <c r="AA17" s="994" t="s">
        <v>5</v>
      </c>
      <c r="AB17" s="994" t="s">
        <v>5</v>
      </c>
      <c r="AC17" s="906" t="s">
        <v>5</v>
      </c>
      <c r="AD17" s="1004" t="s">
        <v>5</v>
      </c>
      <c r="AE17" s="1005" t="s">
        <v>991</v>
      </c>
      <c r="AF17" s="906" t="s">
        <v>991</v>
      </c>
      <c r="AG17" s="906" t="s">
        <v>991</v>
      </c>
      <c r="AH17" s="906" t="s">
        <v>991</v>
      </c>
      <c r="AI17" s="906" t="s">
        <v>991</v>
      </c>
      <c r="AJ17" s="996" t="s">
        <v>991</v>
      </c>
      <c r="AK17" s="351"/>
      <c r="BA17" s="310" t="s">
        <v>347</v>
      </c>
      <c r="BB17" s="310" t="s">
        <v>348</v>
      </c>
      <c r="BC17" s="66"/>
      <c r="BD17" s="66" t="s">
        <v>424</v>
      </c>
      <c r="BE17" s="309"/>
      <c r="BF17" s="309"/>
      <c r="BG17" s="66"/>
      <c r="BH17" s="66"/>
      <c r="BI17" s="66"/>
      <c r="BJ17" s="66"/>
      <c r="BK17" s="66"/>
      <c r="BL17" s="66"/>
      <c r="BM17" s="192" t="s">
        <v>2916</v>
      </c>
      <c r="BN17" s="66"/>
      <c r="BO17" s="66" t="s">
        <v>651</v>
      </c>
      <c r="BP17" s="66"/>
      <c r="BQ17" s="66"/>
      <c r="BR17" s="66"/>
      <c r="BS17" s="66"/>
      <c r="BT17" s="66"/>
      <c r="BU17" s="197" t="s">
        <v>141</v>
      </c>
      <c r="BV17" s="197"/>
      <c r="BW17" s="197"/>
      <c r="BX17" s="197"/>
      <c r="BY17" s="197"/>
      <c r="BZ17" s="197" t="s">
        <v>715</v>
      </c>
      <c r="CA17" s="197"/>
      <c r="CB17" s="197"/>
      <c r="CC17" s="66"/>
      <c r="CD17" s="66"/>
      <c r="CE17" s="66"/>
      <c r="CF17" s="66"/>
      <c r="CG17" s="66"/>
      <c r="CH17" s="66"/>
    </row>
    <row r="18" spans="1:86" ht="12.75">
      <c r="A18" s="1011" t="s">
        <v>39</v>
      </c>
      <c r="B18" s="407" t="s">
        <v>995</v>
      </c>
      <c r="C18" s="1016" t="s">
        <v>22</v>
      </c>
      <c r="D18" s="1027" t="s">
        <v>6</v>
      </c>
      <c r="E18" s="1009" t="s">
        <v>889</v>
      </c>
      <c r="F18" s="1028">
        <v>1</v>
      </c>
      <c r="G18" s="1012" t="s">
        <v>5</v>
      </c>
      <c r="H18" s="1011" t="s">
        <v>5</v>
      </c>
      <c r="I18" s="994" t="s">
        <v>5</v>
      </c>
      <c r="J18" s="994" t="s">
        <v>5</v>
      </c>
      <c r="K18" s="906" t="s">
        <v>5</v>
      </c>
      <c r="L18" s="1004" t="s">
        <v>5</v>
      </c>
      <c r="M18" s="1012" t="s">
        <v>5</v>
      </c>
      <c r="N18" s="1011" t="s">
        <v>5</v>
      </c>
      <c r="O18" s="994" t="s">
        <v>5</v>
      </c>
      <c r="P18" s="994" t="s">
        <v>5</v>
      </c>
      <c r="Q18" s="906" t="s">
        <v>5</v>
      </c>
      <c r="R18" s="1004" t="s">
        <v>5</v>
      </c>
      <c r="S18" s="1012" t="s">
        <v>5</v>
      </c>
      <c r="T18" s="1011" t="s">
        <v>5</v>
      </c>
      <c r="U18" s="994" t="s">
        <v>5</v>
      </c>
      <c r="V18" s="994" t="s">
        <v>5</v>
      </c>
      <c r="W18" s="994" t="s">
        <v>5</v>
      </c>
      <c r="X18" s="906" t="s">
        <v>5</v>
      </c>
      <c r="Y18" s="1012" t="s">
        <v>5</v>
      </c>
      <c r="Z18" s="1011" t="s">
        <v>5</v>
      </c>
      <c r="AA18" s="994" t="s">
        <v>5</v>
      </c>
      <c r="AB18" s="994" t="s">
        <v>5</v>
      </c>
      <c r="AC18" s="906" t="s">
        <v>5</v>
      </c>
      <c r="AD18" s="1004" t="s">
        <v>5</v>
      </c>
      <c r="AE18" s="1005" t="s">
        <v>991</v>
      </c>
      <c r="AF18" s="906" t="s">
        <v>991</v>
      </c>
      <c r="AG18" s="906" t="s">
        <v>991</v>
      </c>
      <c r="AH18" s="906" t="s">
        <v>991</v>
      </c>
      <c r="AI18" s="906" t="s">
        <v>991</v>
      </c>
      <c r="AJ18" s="996" t="s">
        <v>991</v>
      </c>
      <c r="AK18" s="351"/>
      <c r="BA18" s="315" t="s">
        <v>349</v>
      </c>
      <c r="BB18" s="315" t="s">
        <v>350</v>
      </c>
      <c r="BC18" s="197"/>
      <c r="BD18" s="197" t="s">
        <v>184</v>
      </c>
      <c r="BE18" s="316"/>
      <c r="BF18" s="316"/>
      <c r="BG18" s="197"/>
      <c r="BH18" s="197"/>
      <c r="BI18" s="197"/>
      <c r="BJ18" s="197"/>
      <c r="BK18" s="197"/>
      <c r="BL18" s="197"/>
      <c r="BM18" s="304" t="s">
        <v>100</v>
      </c>
      <c r="BN18" s="197"/>
      <c r="BO18" s="197" t="s">
        <v>652</v>
      </c>
      <c r="BP18" s="197"/>
      <c r="BQ18" s="197"/>
      <c r="BR18" s="197"/>
      <c r="BS18" s="197"/>
      <c r="BT18" s="197"/>
      <c r="BU18" s="197" t="s">
        <v>690</v>
      </c>
      <c r="BV18" s="197"/>
      <c r="BW18" s="197"/>
      <c r="BX18" s="197"/>
      <c r="BY18" s="197"/>
      <c r="BZ18" s="197" t="s">
        <v>705</v>
      </c>
      <c r="CA18" s="197"/>
      <c r="CB18" s="197"/>
      <c r="CC18" s="197"/>
      <c r="CD18" s="197"/>
      <c r="CE18" s="197"/>
      <c r="CF18" s="197"/>
      <c r="CG18" s="197"/>
      <c r="CH18" s="197"/>
    </row>
    <row r="19" spans="1:86" ht="12.75">
      <c r="A19" s="1011" t="s">
        <v>39</v>
      </c>
      <c r="B19" s="407" t="s">
        <v>994</v>
      </c>
      <c r="C19" s="1016" t="s">
        <v>22</v>
      </c>
      <c r="D19" s="1027" t="s">
        <v>6</v>
      </c>
      <c r="E19" s="1009" t="s">
        <v>881</v>
      </c>
      <c r="F19" s="1028">
        <v>1</v>
      </c>
      <c r="G19" s="1012" t="s">
        <v>5</v>
      </c>
      <c r="H19" s="1011" t="s">
        <v>5</v>
      </c>
      <c r="I19" s="994" t="s">
        <v>5</v>
      </c>
      <c r="J19" s="994" t="s">
        <v>5</v>
      </c>
      <c r="K19" s="906" t="s">
        <v>5</v>
      </c>
      <c r="L19" s="1004" t="s">
        <v>5</v>
      </c>
      <c r="M19" s="1012" t="s">
        <v>5</v>
      </c>
      <c r="N19" s="1011" t="s">
        <v>5</v>
      </c>
      <c r="O19" s="994" t="s">
        <v>5</v>
      </c>
      <c r="P19" s="994" t="s">
        <v>5</v>
      </c>
      <c r="Q19" s="906" t="s">
        <v>5</v>
      </c>
      <c r="R19" s="1004" t="s">
        <v>5</v>
      </c>
      <c r="S19" s="1012" t="s">
        <v>5</v>
      </c>
      <c r="T19" s="1011" t="s">
        <v>5</v>
      </c>
      <c r="U19" s="994" t="s">
        <v>5</v>
      </c>
      <c r="V19" s="994" t="s">
        <v>5</v>
      </c>
      <c r="W19" s="994" t="s">
        <v>5</v>
      </c>
      <c r="X19" s="906" t="s">
        <v>5</v>
      </c>
      <c r="Y19" s="1012" t="s">
        <v>5</v>
      </c>
      <c r="Z19" s="1011" t="s">
        <v>5</v>
      </c>
      <c r="AA19" s="994" t="s">
        <v>5</v>
      </c>
      <c r="AB19" s="994" t="s">
        <v>5</v>
      </c>
      <c r="AC19" s="906" t="s">
        <v>5</v>
      </c>
      <c r="AD19" s="1004" t="s">
        <v>5</v>
      </c>
      <c r="AE19" s="1005" t="s">
        <v>991</v>
      </c>
      <c r="AF19" s="906" t="s">
        <v>991</v>
      </c>
      <c r="AG19" s="906" t="s">
        <v>991</v>
      </c>
      <c r="AH19" s="906" t="s">
        <v>991</v>
      </c>
      <c r="AI19" s="906" t="s">
        <v>991</v>
      </c>
      <c r="AJ19" s="996" t="s">
        <v>991</v>
      </c>
      <c r="AK19" s="351"/>
      <c r="BA19" s="315" t="s">
        <v>351</v>
      </c>
      <c r="BB19" s="315" t="s">
        <v>99</v>
      </c>
      <c r="BC19" s="197"/>
      <c r="BD19" s="197" t="s">
        <v>425</v>
      </c>
      <c r="BE19" s="316"/>
      <c r="BF19" s="316"/>
      <c r="BG19" s="197"/>
      <c r="BH19" s="197"/>
      <c r="BI19" s="197"/>
      <c r="BJ19" s="197"/>
      <c r="BK19" s="197"/>
      <c r="BL19" s="197"/>
      <c r="BM19" s="304" t="s">
        <v>472</v>
      </c>
      <c r="BN19" s="197"/>
      <c r="BO19" s="197" t="s">
        <v>653</v>
      </c>
      <c r="BP19" s="197"/>
      <c r="BQ19" s="197"/>
      <c r="BR19" s="197"/>
      <c r="BS19" s="197"/>
      <c r="BT19" s="197"/>
      <c r="BU19" s="197" t="s">
        <v>719</v>
      </c>
      <c r="BV19" s="197"/>
      <c r="BW19" s="197"/>
      <c r="BX19" s="197"/>
      <c r="BY19" s="197"/>
      <c r="BZ19" s="197" t="s">
        <v>706</v>
      </c>
      <c r="CA19" s="197"/>
      <c r="CB19" s="197"/>
      <c r="CC19" s="197"/>
      <c r="CD19" s="197"/>
      <c r="CE19" s="197"/>
      <c r="CF19" s="197"/>
      <c r="CG19" s="197"/>
      <c r="CH19" s="197"/>
    </row>
    <row r="20" spans="1:86" ht="12.75">
      <c r="A20" s="1011" t="s">
        <v>39</v>
      </c>
      <c r="B20" s="407" t="s">
        <v>995</v>
      </c>
      <c r="C20" s="1016" t="s">
        <v>22</v>
      </c>
      <c r="D20" s="1027" t="s">
        <v>6</v>
      </c>
      <c r="E20" s="1009" t="s">
        <v>881</v>
      </c>
      <c r="F20" s="1028">
        <v>1</v>
      </c>
      <c r="G20" s="1012" t="s">
        <v>5</v>
      </c>
      <c r="H20" s="1011" t="s">
        <v>5</v>
      </c>
      <c r="I20" s="994" t="s">
        <v>5</v>
      </c>
      <c r="J20" s="994" t="s">
        <v>5</v>
      </c>
      <c r="K20" s="906" t="s">
        <v>5</v>
      </c>
      <c r="L20" s="1004" t="s">
        <v>5</v>
      </c>
      <c r="M20" s="1012" t="s">
        <v>5</v>
      </c>
      <c r="N20" s="1011" t="s">
        <v>5</v>
      </c>
      <c r="O20" s="994" t="s">
        <v>5</v>
      </c>
      <c r="P20" s="994" t="s">
        <v>5</v>
      </c>
      <c r="Q20" s="906" t="s">
        <v>5</v>
      </c>
      <c r="R20" s="1004" t="s">
        <v>5</v>
      </c>
      <c r="S20" s="1012" t="s">
        <v>5</v>
      </c>
      <c r="T20" s="1011" t="s">
        <v>5</v>
      </c>
      <c r="U20" s="994" t="s">
        <v>5</v>
      </c>
      <c r="V20" s="994" t="s">
        <v>5</v>
      </c>
      <c r="W20" s="994" t="s">
        <v>5</v>
      </c>
      <c r="X20" s="906" t="s">
        <v>5</v>
      </c>
      <c r="Y20" s="1012" t="s">
        <v>5</v>
      </c>
      <c r="Z20" s="1011" t="s">
        <v>5</v>
      </c>
      <c r="AA20" s="994" t="s">
        <v>5</v>
      </c>
      <c r="AB20" s="994" t="s">
        <v>5</v>
      </c>
      <c r="AC20" s="906" t="s">
        <v>5</v>
      </c>
      <c r="AD20" s="1004" t="s">
        <v>5</v>
      </c>
      <c r="AE20" s="1005" t="s">
        <v>991</v>
      </c>
      <c r="AF20" s="906" t="s">
        <v>991</v>
      </c>
      <c r="AG20" s="906" t="s">
        <v>991</v>
      </c>
      <c r="AH20" s="906" t="s">
        <v>991</v>
      </c>
      <c r="AI20" s="906" t="s">
        <v>991</v>
      </c>
      <c r="AJ20" s="996" t="s">
        <v>991</v>
      </c>
      <c r="AK20" s="351"/>
      <c r="BA20" s="315" t="s">
        <v>353</v>
      </c>
      <c r="BB20" s="315" t="s">
        <v>325</v>
      </c>
      <c r="BC20" s="197"/>
      <c r="BD20" s="197" t="s">
        <v>426</v>
      </c>
      <c r="BE20" s="316"/>
      <c r="BF20" s="316"/>
      <c r="BG20" s="197"/>
      <c r="BH20" s="197"/>
      <c r="BI20" s="197"/>
      <c r="BJ20" s="197"/>
      <c r="BK20" s="197"/>
      <c r="BL20" s="197"/>
      <c r="BM20" s="304" t="s">
        <v>473</v>
      </c>
      <c r="BN20" s="197"/>
      <c r="BO20" s="197" t="s">
        <v>654</v>
      </c>
      <c r="BP20" s="197"/>
      <c r="BQ20" s="197"/>
      <c r="BR20" s="197"/>
      <c r="BS20" s="197"/>
      <c r="BT20" s="197"/>
      <c r="BU20" s="197" t="s">
        <v>720</v>
      </c>
      <c r="BV20" s="197"/>
      <c r="BW20" s="197"/>
      <c r="BX20" s="197"/>
      <c r="BY20" s="197"/>
      <c r="BZ20" s="197" t="s">
        <v>714</v>
      </c>
      <c r="CA20" s="197"/>
      <c r="CB20" s="197"/>
      <c r="CC20" s="197"/>
      <c r="CD20" s="197"/>
      <c r="CE20" s="197"/>
      <c r="CF20" s="197"/>
      <c r="CG20" s="197"/>
      <c r="CH20" s="197"/>
    </row>
    <row r="21" spans="1:86" ht="25.5">
      <c r="A21" s="1007" t="s">
        <v>39</v>
      </c>
      <c r="B21" s="407" t="s">
        <v>102</v>
      </c>
      <c r="C21" s="1016" t="s">
        <v>22</v>
      </c>
      <c r="D21" s="1009" t="s">
        <v>6</v>
      </c>
      <c r="E21" s="1009" t="s">
        <v>896</v>
      </c>
      <c r="F21" s="1033">
        <v>1</v>
      </c>
      <c r="G21" s="1005" t="s">
        <v>5</v>
      </c>
      <c r="H21" s="1011" t="s">
        <v>5</v>
      </c>
      <c r="I21" s="994" t="s">
        <v>5</v>
      </c>
      <c r="J21" s="994" t="s">
        <v>5</v>
      </c>
      <c r="K21" s="906" t="s">
        <v>5</v>
      </c>
      <c r="L21" s="1004" t="s">
        <v>5</v>
      </c>
      <c r="M21" s="1005" t="s">
        <v>5</v>
      </c>
      <c r="N21" s="1011" t="s">
        <v>5</v>
      </c>
      <c r="O21" s="994" t="s">
        <v>5</v>
      </c>
      <c r="P21" s="994" t="s">
        <v>5</v>
      </c>
      <c r="Q21" s="906" t="s">
        <v>5</v>
      </c>
      <c r="R21" s="1004" t="s">
        <v>5</v>
      </c>
      <c r="S21" s="1005" t="s">
        <v>5</v>
      </c>
      <c r="T21" s="1011" t="s">
        <v>5</v>
      </c>
      <c r="U21" s="994" t="s">
        <v>5</v>
      </c>
      <c r="V21" s="994" t="s">
        <v>5</v>
      </c>
      <c r="W21" s="994" t="s">
        <v>5</v>
      </c>
      <c r="X21" s="906" t="s">
        <v>5</v>
      </c>
      <c r="Y21" s="1005" t="s">
        <v>5</v>
      </c>
      <c r="Z21" s="1011" t="s">
        <v>5</v>
      </c>
      <c r="AA21" s="994" t="s">
        <v>5</v>
      </c>
      <c r="AB21" s="994" t="s">
        <v>5</v>
      </c>
      <c r="AC21" s="906" t="s">
        <v>5</v>
      </c>
      <c r="AD21" s="1011" t="s">
        <v>5</v>
      </c>
      <c r="AE21" s="1012" t="s">
        <v>991</v>
      </c>
      <c r="AF21" s="994" t="s">
        <v>991</v>
      </c>
      <c r="AG21" s="994" t="s">
        <v>991</v>
      </c>
      <c r="AH21" s="994" t="s">
        <v>991</v>
      </c>
      <c r="AI21" s="994" t="s">
        <v>991</v>
      </c>
      <c r="AJ21" s="1013" t="s">
        <v>991</v>
      </c>
      <c r="AK21" s="351"/>
      <c r="BA21" s="315" t="s">
        <v>354</v>
      </c>
      <c r="BB21" s="315" t="s">
        <v>355</v>
      </c>
      <c r="BC21" s="197"/>
      <c r="BD21" s="197" t="s">
        <v>427</v>
      </c>
      <c r="BE21" s="316"/>
      <c r="BF21" s="316"/>
      <c r="BG21" s="197"/>
      <c r="BH21" s="197"/>
      <c r="BI21" s="197"/>
      <c r="BJ21" s="197"/>
      <c r="BK21" s="197"/>
      <c r="BL21" s="197"/>
      <c r="BM21" s="304" t="s">
        <v>474</v>
      </c>
      <c r="BN21" s="197"/>
      <c r="BO21" s="197" t="s">
        <v>655</v>
      </c>
      <c r="BP21" s="197"/>
      <c r="BQ21" s="197"/>
      <c r="BR21" s="197"/>
      <c r="BS21" s="197"/>
      <c r="BT21" s="197"/>
      <c r="BU21" s="197" t="s">
        <v>721</v>
      </c>
      <c r="BV21" s="197"/>
      <c r="BW21" s="197"/>
      <c r="BX21" s="197"/>
      <c r="BY21" s="197"/>
      <c r="BZ21" s="197" t="s">
        <v>713</v>
      </c>
      <c r="CA21" s="197"/>
      <c r="CB21" s="197"/>
      <c r="CC21" s="197"/>
      <c r="CD21" s="197"/>
      <c r="CE21" s="197"/>
      <c r="CF21" s="197"/>
      <c r="CG21" s="197"/>
      <c r="CH21" s="197"/>
    </row>
    <row r="22" spans="1:86" ht="12.75">
      <c r="A22" s="1007" t="s">
        <v>39</v>
      </c>
      <c r="B22" s="407" t="s">
        <v>102</v>
      </c>
      <c r="C22" s="1016" t="s">
        <v>22</v>
      </c>
      <c r="D22" s="1009" t="s">
        <v>6</v>
      </c>
      <c r="E22" s="1009" t="s">
        <v>897</v>
      </c>
      <c r="F22" s="1030">
        <v>1</v>
      </c>
      <c r="G22" s="1005" t="s">
        <v>5</v>
      </c>
      <c r="H22" s="1011" t="s">
        <v>5</v>
      </c>
      <c r="I22" s="994" t="s">
        <v>5</v>
      </c>
      <c r="J22" s="994" t="s">
        <v>5</v>
      </c>
      <c r="K22" s="906" t="s">
        <v>5</v>
      </c>
      <c r="L22" s="1004" t="s">
        <v>5</v>
      </c>
      <c r="M22" s="1005" t="s">
        <v>5</v>
      </c>
      <c r="N22" s="1011" t="s">
        <v>5</v>
      </c>
      <c r="O22" s="994" t="s">
        <v>5</v>
      </c>
      <c r="P22" s="994" t="s">
        <v>5</v>
      </c>
      <c r="Q22" s="906" t="s">
        <v>5</v>
      </c>
      <c r="R22" s="1004" t="s">
        <v>5</v>
      </c>
      <c r="S22" s="1005" t="s">
        <v>5</v>
      </c>
      <c r="T22" s="1011" t="s">
        <v>5</v>
      </c>
      <c r="U22" s="994" t="s">
        <v>5</v>
      </c>
      <c r="V22" s="994" t="s">
        <v>5</v>
      </c>
      <c r="W22" s="994" t="s">
        <v>5</v>
      </c>
      <c r="X22" s="906" t="s">
        <v>5</v>
      </c>
      <c r="Y22" s="1005" t="s">
        <v>5</v>
      </c>
      <c r="Z22" s="1011" t="s">
        <v>5</v>
      </c>
      <c r="AA22" s="994" t="s">
        <v>5</v>
      </c>
      <c r="AB22" s="994" t="s">
        <v>5</v>
      </c>
      <c r="AC22" s="906" t="s">
        <v>5</v>
      </c>
      <c r="AD22" s="1011" t="s">
        <v>5</v>
      </c>
      <c r="AE22" s="1012" t="s">
        <v>991</v>
      </c>
      <c r="AF22" s="994" t="s">
        <v>991</v>
      </c>
      <c r="AG22" s="994" t="s">
        <v>991</v>
      </c>
      <c r="AH22" s="994" t="s">
        <v>991</v>
      </c>
      <c r="AI22" s="994" t="s">
        <v>991</v>
      </c>
      <c r="AJ22" s="1013" t="s">
        <v>991</v>
      </c>
      <c r="AK22" s="351"/>
      <c r="BA22" s="315" t="s">
        <v>352</v>
      </c>
      <c r="BB22" s="315" t="s">
        <v>321</v>
      </c>
      <c r="BC22" s="197"/>
      <c r="BD22" s="197" t="s">
        <v>428</v>
      </c>
      <c r="BE22" s="316"/>
      <c r="BF22" s="316"/>
      <c r="BG22" s="197"/>
      <c r="BH22" s="702" t="s">
        <v>3010</v>
      </c>
      <c r="BI22" s="197" t="s">
        <v>787</v>
      </c>
      <c r="BJ22" s="197"/>
      <c r="BK22" s="197"/>
      <c r="BL22" s="197"/>
      <c r="BM22" s="304" t="s">
        <v>475</v>
      </c>
      <c r="BN22" s="197"/>
      <c r="BO22" s="197" t="s">
        <v>656</v>
      </c>
      <c r="BP22" s="197"/>
      <c r="BQ22" s="197"/>
      <c r="BR22" s="197"/>
      <c r="BS22" s="197"/>
      <c r="BT22" s="197"/>
      <c r="BU22" s="197" t="s">
        <v>722</v>
      </c>
      <c r="BV22" s="197"/>
      <c r="BW22" s="197"/>
      <c r="BX22" s="197"/>
      <c r="BY22" s="197"/>
      <c r="BZ22" s="197" t="s">
        <v>707</v>
      </c>
      <c r="CA22" s="197"/>
      <c r="CB22" s="197"/>
      <c r="CC22" s="197"/>
      <c r="CD22" s="197"/>
      <c r="CE22" s="197"/>
      <c r="CF22" s="197"/>
      <c r="CG22" s="197"/>
      <c r="CH22" s="197"/>
    </row>
    <row r="23" spans="1:86" ht="12.75">
      <c r="A23" s="1011" t="s">
        <v>39</v>
      </c>
      <c r="B23" s="407" t="s">
        <v>821</v>
      </c>
      <c r="C23" s="1016" t="s">
        <v>22</v>
      </c>
      <c r="D23" s="1027" t="s">
        <v>6</v>
      </c>
      <c r="E23" s="1009" t="s">
        <v>822</v>
      </c>
      <c r="F23" s="1028">
        <v>1</v>
      </c>
      <c r="G23" s="1012" t="s">
        <v>5</v>
      </c>
      <c r="H23" s="1011" t="s">
        <v>5</v>
      </c>
      <c r="I23" s="994" t="s">
        <v>5</v>
      </c>
      <c r="J23" s="994" t="s">
        <v>5</v>
      </c>
      <c r="K23" s="906" t="s">
        <v>5</v>
      </c>
      <c r="L23" s="1004" t="s">
        <v>5</v>
      </c>
      <c r="M23" s="1012" t="s">
        <v>5</v>
      </c>
      <c r="N23" s="1011" t="s">
        <v>5</v>
      </c>
      <c r="O23" s="994" t="s">
        <v>5</v>
      </c>
      <c r="P23" s="994" t="s">
        <v>5</v>
      </c>
      <c r="Q23" s="906" t="s">
        <v>5</v>
      </c>
      <c r="R23" s="1004" t="s">
        <v>5</v>
      </c>
      <c r="S23" s="1012" t="s">
        <v>5</v>
      </c>
      <c r="T23" s="1011" t="s">
        <v>5</v>
      </c>
      <c r="U23" s="994" t="s">
        <v>5</v>
      </c>
      <c r="V23" s="994" t="s">
        <v>5</v>
      </c>
      <c r="W23" s="994" t="s">
        <v>5</v>
      </c>
      <c r="X23" s="906" t="s">
        <v>5</v>
      </c>
      <c r="Y23" s="1034" t="s">
        <v>996</v>
      </c>
      <c r="Z23" s="1011"/>
      <c r="AA23" s="994"/>
      <c r="AB23" s="1035" t="s">
        <v>996</v>
      </c>
      <c r="AC23" s="1007"/>
      <c r="AD23" s="1004"/>
      <c r="AE23" s="1005" t="s">
        <v>991</v>
      </c>
      <c r="AF23" s="906" t="s">
        <v>991</v>
      </c>
      <c r="AG23" s="906" t="s">
        <v>991</v>
      </c>
      <c r="AH23" s="906" t="s">
        <v>991</v>
      </c>
      <c r="AI23" s="906" t="s">
        <v>991</v>
      </c>
      <c r="AJ23" s="996" t="s">
        <v>991</v>
      </c>
      <c r="AK23" s="351" t="s">
        <v>996</v>
      </c>
      <c r="BA23" s="315" t="s">
        <v>356</v>
      </c>
      <c r="BB23" s="315" t="s">
        <v>357</v>
      </c>
      <c r="BC23" s="197"/>
      <c r="BD23" s="197" t="s">
        <v>119</v>
      </c>
      <c r="BE23" s="316"/>
      <c r="BF23" s="316"/>
      <c r="BG23" s="197"/>
      <c r="BH23" s="197"/>
      <c r="BI23" s="197"/>
      <c r="BJ23" s="197"/>
      <c r="BK23" s="197"/>
      <c r="BL23" s="197"/>
      <c r="BM23" s="304" t="s">
        <v>476</v>
      </c>
      <c r="BN23" s="197"/>
      <c r="BO23" s="197" t="s">
        <v>657</v>
      </c>
      <c r="BP23" s="197"/>
      <c r="BQ23" s="197"/>
      <c r="BR23" s="197"/>
      <c r="BS23" s="197"/>
      <c r="BT23" s="197"/>
      <c r="BU23" s="197" t="s">
        <v>667</v>
      </c>
      <c r="BV23" s="197"/>
      <c r="BW23" s="197"/>
      <c r="BX23" s="197"/>
      <c r="BY23" s="197"/>
      <c r="BZ23" s="197" t="s">
        <v>441</v>
      </c>
      <c r="CA23" s="197"/>
      <c r="CB23" s="197"/>
      <c r="CC23" s="197"/>
      <c r="CD23" s="197"/>
      <c r="CE23" s="197"/>
      <c r="CF23" s="197"/>
      <c r="CG23" s="197"/>
      <c r="CH23" s="197"/>
    </row>
    <row r="24" spans="1:86" ht="12.75">
      <c r="A24" s="1007" t="s">
        <v>39</v>
      </c>
      <c r="B24" s="407" t="s">
        <v>540</v>
      </c>
      <c r="C24" s="1016" t="s">
        <v>22</v>
      </c>
      <c r="D24" s="1009" t="s">
        <v>6</v>
      </c>
      <c r="E24" s="991" t="s">
        <v>992</v>
      </c>
      <c r="F24" s="1033">
        <v>2</v>
      </c>
      <c r="G24" s="1005" t="s">
        <v>5</v>
      </c>
      <c r="H24" s="1011" t="s">
        <v>5</v>
      </c>
      <c r="I24" s="994" t="s">
        <v>5</v>
      </c>
      <c r="J24" s="994" t="s">
        <v>5</v>
      </c>
      <c r="K24" s="906" t="s">
        <v>5</v>
      </c>
      <c r="L24" s="1004" t="s">
        <v>5</v>
      </c>
      <c r="M24" s="1005" t="s">
        <v>5</v>
      </c>
      <c r="N24" s="1011" t="s">
        <v>5</v>
      </c>
      <c r="O24" s="994" t="s">
        <v>5</v>
      </c>
      <c r="P24" s="994" t="s">
        <v>5</v>
      </c>
      <c r="Q24" s="906" t="s">
        <v>5</v>
      </c>
      <c r="R24" s="1004" t="s">
        <v>5</v>
      </c>
      <c r="S24" s="1005" t="s">
        <v>5</v>
      </c>
      <c r="T24" s="1011" t="s">
        <v>5</v>
      </c>
      <c r="U24" s="994" t="s">
        <v>5</v>
      </c>
      <c r="V24" s="994" t="s">
        <v>5</v>
      </c>
      <c r="W24" s="994" t="s">
        <v>5</v>
      </c>
      <c r="X24" s="906" t="s">
        <v>5</v>
      </c>
      <c r="Y24" s="1005" t="s">
        <v>5</v>
      </c>
      <c r="Z24" s="1011" t="s">
        <v>5</v>
      </c>
      <c r="AA24" s="994" t="s">
        <v>5</v>
      </c>
      <c r="AB24" s="994" t="s">
        <v>5</v>
      </c>
      <c r="AC24" s="906" t="s">
        <v>5</v>
      </c>
      <c r="AD24" s="1011" t="s">
        <v>5</v>
      </c>
      <c r="AE24" s="1012" t="s">
        <v>991</v>
      </c>
      <c r="AF24" s="994" t="s">
        <v>991</v>
      </c>
      <c r="AG24" s="994" t="s">
        <v>991</v>
      </c>
      <c r="AH24" s="994" t="s">
        <v>991</v>
      </c>
      <c r="AI24" s="994" t="s">
        <v>991</v>
      </c>
      <c r="AJ24" s="1013" t="s">
        <v>991</v>
      </c>
      <c r="AK24" s="351"/>
      <c r="BA24" s="315" t="s">
        <v>358</v>
      </c>
      <c r="BB24" s="315" t="s">
        <v>324</v>
      </c>
      <c r="BC24" s="197"/>
      <c r="BD24" s="197" t="s">
        <v>429</v>
      </c>
      <c r="BE24" s="316"/>
      <c r="BF24" s="316"/>
      <c r="BG24" s="197"/>
      <c r="BH24" s="197"/>
      <c r="BI24" s="197"/>
      <c r="BJ24" s="197"/>
      <c r="BK24" s="197"/>
      <c r="BL24" s="197"/>
      <c r="BM24" s="304" t="s">
        <v>477</v>
      </c>
      <c r="BN24" s="197"/>
      <c r="BO24" s="197" t="s">
        <v>658</v>
      </c>
      <c r="BP24" s="197"/>
      <c r="BQ24" s="197"/>
      <c r="BR24" s="197"/>
      <c r="BS24" s="197"/>
      <c r="BT24" s="197"/>
      <c r="BU24" s="197" t="s">
        <v>668</v>
      </c>
      <c r="BV24" s="197"/>
      <c r="BW24" s="197"/>
      <c r="BX24" s="197"/>
      <c r="BY24" s="197"/>
      <c r="BZ24" s="197" t="s">
        <v>708</v>
      </c>
      <c r="CA24" s="197"/>
      <c r="CB24" s="197"/>
      <c r="CC24" s="197"/>
      <c r="CD24" s="197"/>
      <c r="CE24" s="197"/>
      <c r="CF24" s="197"/>
      <c r="CG24" s="197"/>
      <c r="CH24" s="197"/>
    </row>
    <row r="25" spans="1:86" ht="12.75">
      <c r="A25" s="1036" t="s">
        <v>39</v>
      </c>
      <c r="B25" s="545" t="s">
        <v>543</v>
      </c>
      <c r="C25" s="997" t="s">
        <v>22</v>
      </c>
      <c r="D25" s="991" t="s">
        <v>6</v>
      </c>
      <c r="E25" s="991" t="s">
        <v>992</v>
      </c>
      <c r="F25" s="1000">
        <v>2</v>
      </c>
      <c r="G25" s="1001"/>
      <c r="H25" s="1037"/>
      <c r="I25" s="1003"/>
      <c r="J25" s="1003"/>
      <c r="L25" s="1038" t="s">
        <v>5</v>
      </c>
      <c r="M25" s="1001"/>
      <c r="O25" s="1003"/>
      <c r="P25" s="1003"/>
      <c r="R25" s="1038" t="s">
        <v>5</v>
      </c>
      <c r="S25" s="1001"/>
      <c r="U25" s="1003"/>
      <c r="V25" s="1003"/>
      <c r="W25" s="1003"/>
      <c r="X25" s="1038" t="s">
        <v>5</v>
      </c>
      <c r="Y25" s="1039"/>
      <c r="AA25" s="1003"/>
      <c r="AB25" s="1003"/>
      <c r="AD25" s="1038" t="s">
        <v>5</v>
      </c>
      <c r="AE25" s="993" t="s">
        <v>991</v>
      </c>
      <c r="AF25" s="1003" t="s">
        <v>991</v>
      </c>
      <c r="AG25" s="1003" t="s">
        <v>991</v>
      </c>
      <c r="AH25" s="1003" t="s">
        <v>991</v>
      </c>
      <c r="AI25" s="1040" t="s">
        <v>991</v>
      </c>
      <c r="AJ25" s="1041" t="s">
        <v>991</v>
      </c>
      <c r="AK25" s="1006"/>
      <c r="BA25" s="315" t="s">
        <v>359</v>
      </c>
      <c r="BB25" s="315" t="s">
        <v>360</v>
      </c>
      <c r="BC25" s="197"/>
      <c r="BD25" s="197"/>
      <c r="BE25" s="316"/>
      <c r="BF25" s="316"/>
      <c r="BG25" s="197"/>
      <c r="BH25" s="197"/>
      <c r="BI25" s="197"/>
      <c r="BJ25" s="197"/>
      <c r="BK25" s="197"/>
      <c r="BL25" s="197"/>
      <c r="BM25" s="304" t="s">
        <v>478</v>
      </c>
      <c r="BN25" s="197"/>
      <c r="BO25" s="197" t="s">
        <v>646</v>
      </c>
      <c r="BP25" s="197"/>
      <c r="BQ25" s="197"/>
      <c r="BR25" s="197"/>
      <c r="BS25" s="197"/>
      <c r="BT25" s="197"/>
      <c r="BU25" s="197" t="s">
        <v>669</v>
      </c>
      <c r="BV25" s="197"/>
      <c r="BW25" s="197"/>
      <c r="BX25" s="197"/>
      <c r="BY25" s="197"/>
      <c r="BZ25" s="197"/>
      <c r="CA25" s="197"/>
      <c r="CB25" s="197"/>
      <c r="CC25" s="197"/>
      <c r="CD25" s="197"/>
      <c r="CE25" s="197"/>
      <c r="CF25" s="197"/>
      <c r="CG25" s="197"/>
      <c r="CH25" s="197"/>
    </row>
    <row r="26" spans="1:86" ht="25.5">
      <c r="A26" s="1015" t="s">
        <v>39</v>
      </c>
      <c r="B26" s="407" t="s">
        <v>905</v>
      </c>
      <c r="C26" s="1016" t="s">
        <v>22</v>
      </c>
      <c r="D26" s="1009" t="s">
        <v>6</v>
      </c>
      <c r="E26" s="1017" t="s">
        <v>997</v>
      </c>
      <c r="F26" s="1042">
        <v>1</v>
      </c>
      <c r="G26" s="1019" t="s">
        <v>991</v>
      </c>
      <c r="H26" s="1020" t="s">
        <v>991</v>
      </c>
      <c r="I26" s="1021" t="s">
        <v>991</v>
      </c>
      <c r="J26" s="1021" t="s">
        <v>991</v>
      </c>
      <c r="K26" s="1022" t="s">
        <v>991</v>
      </c>
      <c r="L26" s="1023" t="s">
        <v>991</v>
      </c>
      <c r="M26" s="1019" t="s">
        <v>5</v>
      </c>
      <c r="N26" s="1020" t="s">
        <v>5</v>
      </c>
      <c r="O26" s="1021" t="s">
        <v>5</v>
      </c>
      <c r="P26" s="994" t="s">
        <v>5</v>
      </c>
      <c r="Q26" s="906" t="s">
        <v>5</v>
      </c>
      <c r="R26" s="1004" t="s">
        <v>5</v>
      </c>
      <c r="S26" s="1005" t="s">
        <v>5</v>
      </c>
      <c r="T26" s="1011" t="s">
        <v>5</v>
      </c>
      <c r="U26" s="994" t="s">
        <v>5</v>
      </c>
      <c r="V26" s="994" t="s">
        <v>5</v>
      </c>
      <c r="W26" s="994" t="s">
        <v>5</v>
      </c>
      <c r="X26" s="906" t="s">
        <v>5</v>
      </c>
      <c r="Y26" s="1005" t="s">
        <v>5</v>
      </c>
      <c r="Z26" s="1011" t="s">
        <v>5</v>
      </c>
      <c r="AA26" s="994" t="s">
        <v>5</v>
      </c>
      <c r="AB26" s="994" t="s">
        <v>5</v>
      </c>
      <c r="AC26" s="906" t="s">
        <v>5</v>
      </c>
      <c r="AD26" s="1011" t="s">
        <v>5</v>
      </c>
      <c r="AE26" s="1043" t="s">
        <v>991</v>
      </c>
      <c r="AF26" s="1021" t="s">
        <v>991</v>
      </c>
      <c r="AG26" s="1021" t="s">
        <v>991</v>
      </c>
      <c r="AH26" s="1021" t="s">
        <v>991</v>
      </c>
      <c r="AI26" s="1021" t="s">
        <v>991</v>
      </c>
      <c r="AJ26" s="1044" t="s">
        <v>991</v>
      </c>
      <c r="AK26" s="351"/>
      <c r="BA26" s="315" t="s">
        <v>361</v>
      </c>
      <c r="BB26" s="315" t="s">
        <v>362</v>
      </c>
      <c r="BC26" s="197"/>
      <c r="BD26" s="197"/>
      <c r="BE26" s="316"/>
      <c r="BF26" s="316"/>
      <c r="BG26" s="197"/>
      <c r="BH26" s="197"/>
      <c r="BI26" s="197"/>
      <c r="BJ26" s="197"/>
      <c r="BK26" s="197"/>
      <c r="BL26" s="197"/>
      <c r="BM26" s="304" t="s">
        <v>479</v>
      </c>
      <c r="BN26" s="197"/>
      <c r="BO26" s="197" t="s">
        <v>659</v>
      </c>
      <c r="BP26" s="197"/>
      <c r="BQ26" s="197"/>
      <c r="BR26" s="197"/>
      <c r="BS26" s="197"/>
      <c r="BT26" s="197"/>
      <c r="BU26" s="197" t="s">
        <v>670</v>
      </c>
      <c r="BV26" s="197"/>
      <c r="BW26" s="197"/>
      <c r="BX26" s="197"/>
      <c r="BY26" s="197"/>
      <c r="BZ26" s="197"/>
      <c r="CA26" s="197"/>
      <c r="CB26" s="197"/>
      <c r="CC26" s="197"/>
      <c r="CD26" s="197"/>
      <c r="CE26" s="197"/>
      <c r="CF26" s="197"/>
      <c r="CG26" s="197"/>
      <c r="CH26" s="197"/>
    </row>
    <row r="27" spans="1:86" ht="12.75">
      <c r="A27" s="1011" t="s">
        <v>39</v>
      </c>
      <c r="B27" s="409" t="s">
        <v>548</v>
      </c>
      <c r="C27" s="1016" t="s">
        <v>22</v>
      </c>
      <c r="D27" s="1027" t="s">
        <v>6</v>
      </c>
      <c r="E27" s="1009" t="s">
        <v>881</v>
      </c>
      <c r="F27" s="1028">
        <v>2</v>
      </c>
      <c r="G27" s="1005" t="s">
        <v>991</v>
      </c>
      <c r="H27" s="1007" t="s">
        <v>991</v>
      </c>
      <c r="I27" s="994" t="s">
        <v>991</v>
      </c>
      <c r="J27" s="994" t="s">
        <v>991</v>
      </c>
      <c r="K27" s="994" t="s">
        <v>991</v>
      </c>
      <c r="L27" s="994" t="s">
        <v>991</v>
      </c>
      <c r="M27" s="1005" t="s">
        <v>991</v>
      </c>
      <c r="N27" s="1007" t="s">
        <v>991</v>
      </c>
      <c r="O27" s="994" t="s">
        <v>991</v>
      </c>
      <c r="P27" s="994" t="s">
        <v>991</v>
      </c>
      <c r="Q27" s="906" t="s">
        <v>5</v>
      </c>
      <c r="R27" s="1004" t="s">
        <v>5</v>
      </c>
      <c r="S27" s="1005" t="s">
        <v>991</v>
      </c>
      <c r="T27" s="1007" t="s">
        <v>991</v>
      </c>
      <c r="U27" s="994" t="s">
        <v>991</v>
      </c>
      <c r="V27" s="994" t="s">
        <v>991</v>
      </c>
      <c r="W27" s="906" t="s">
        <v>5</v>
      </c>
      <c r="X27" s="1004" t="s">
        <v>5</v>
      </c>
      <c r="Y27" s="1005" t="s">
        <v>991</v>
      </c>
      <c r="Z27" s="1007" t="s">
        <v>991</v>
      </c>
      <c r="AA27" s="994" t="s">
        <v>991</v>
      </c>
      <c r="AB27" s="994" t="s">
        <v>991</v>
      </c>
      <c r="AC27" s="906" t="s">
        <v>5</v>
      </c>
      <c r="AD27" s="1004" t="s">
        <v>5</v>
      </c>
      <c r="AE27" s="1005" t="s">
        <v>991</v>
      </c>
      <c r="AF27" s="906" t="s">
        <v>991</v>
      </c>
      <c r="AG27" s="906" t="s">
        <v>991</v>
      </c>
      <c r="AH27" s="906" t="s">
        <v>991</v>
      </c>
      <c r="AI27" s="906" t="s">
        <v>991</v>
      </c>
      <c r="AJ27" s="996" t="s">
        <v>991</v>
      </c>
      <c r="AK27" s="351"/>
      <c r="BA27" s="315" t="s">
        <v>363</v>
      </c>
      <c r="BB27" s="315" t="s">
        <v>364</v>
      </c>
      <c r="BC27" s="197"/>
      <c r="BD27" s="182" t="s">
        <v>3016</v>
      </c>
      <c r="BE27" s="316"/>
      <c r="BF27" s="316"/>
      <c r="BG27" s="197"/>
      <c r="BH27" s="182" t="s">
        <v>2905</v>
      </c>
      <c r="BI27" s="197"/>
      <c r="BJ27" s="197"/>
      <c r="BK27" s="197"/>
      <c r="BL27" s="197"/>
      <c r="BM27" s="304" t="s">
        <v>480</v>
      </c>
      <c r="BN27" s="197"/>
      <c r="BO27" s="197" t="s">
        <v>647</v>
      </c>
      <c r="BP27" s="197"/>
      <c r="BQ27" s="197"/>
      <c r="BR27" s="197"/>
      <c r="BS27" s="197"/>
      <c r="BT27" s="197"/>
      <c r="BU27" s="197" t="s">
        <v>691</v>
      </c>
      <c r="BV27" s="197"/>
      <c r="BW27" s="197"/>
      <c r="BX27" s="197"/>
      <c r="BY27" s="197"/>
      <c r="BZ27" s="197" t="s">
        <v>2906</v>
      </c>
      <c r="CA27" s="197"/>
      <c r="CB27" s="197"/>
      <c r="CC27" s="197"/>
      <c r="CD27" s="195" t="s">
        <v>212</v>
      </c>
      <c r="CE27" s="196"/>
      <c r="CF27" s="195" t="s">
        <v>213</v>
      </c>
      <c r="CG27" s="197"/>
      <c r="CH27" s="197"/>
    </row>
    <row r="28" spans="1:86" ht="12.75">
      <c r="A28" s="1007" t="s">
        <v>39</v>
      </c>
      <c r="B28" s="407" t="s">
        <v>551</v>
      </c>
      <c r="C28" s="1016" t="s">
        <v>22</v>
      </c>
      <c r="D28" s="1027" t="s">
        <v>6</v>
      </c>
      <c r="E28" s="1045" t="s">
        <v>909</v>
      </c>
      <c r="F28" s="1030">
        <v>1</v>
      </c>
      <c r="G28" s="1046"/>
      <c r="H28" s="1031" t="s">
        <v>5</v>
      </c>
      <c r="I28" s="994"/>
      <c r="J28" s="994"/>
      <c r="K28" s="1014" t="s">
        <v>5</v>
      </c>
      <c r="L28" s="1032"/>
      <c r="M28" s="1046"/>
      <c r="N28" s="1031" t="s">
        <v>5</v>
      </c>
      <c r="O28" s="994"/>
      <c r="P28" s="994" t="s">
        <v>5</v>
      </c>
      <c r="Q28" s="994"/>
      <c r="R28" s="1032"/>
      <c r="S28" s="1046"/>
      <c r="T28" s="1031" t="s">
        <v>5</v>
      </c>
      <c r="U28" s="994"/>
      <c r="V28" s="994" t="s">
        <v>5</v>
      </c>
      <c r="W28" s="994"/>
      <c r="X28" s="1032"/>
      <c r="Y28" s="1046"/>
      <c r="Z28" s="1031" t="s">
        <v>5</v>
      </c>
      <c r="AA28" s="994"/>
      <c r="AB28" s="994" t="s">
        <v>5</v>
      </c>
      <c r="AC28" s="994"/>
      <c r="AD28" s="1032"/>
      <c r="AE28" s="1033" t="s">
        <v>991</v>
      </c>
      <c r="AF28" s="1047" t="s">
        <v>991</v>
      </c>
      <c r="AG28" s="1047" t="s">
        <v>991</v>
      </c>
      <c r="AH28" s="1047" t="s">
        <v>991</v>
      </c>
      <c r="AI28" s="1047" t="s">
        <v>991</v>
      </c>
      <c r="AJ28" s="1048" t="s">
        <v>991</v>
      </c>
      <c r="AK28" s="351"/>
      <c r="BA28" s="315" t="s">
        <v>365</v>
      </c>
      <c r="BB28" s="315" t="s">
        <v>366</v>
      </c>
      <c r="BC28" s="197"/>
      <c r="BD28" s="197" t="s">
        <v>430</v>
      </c>
      <c r="BE28" s="316"/>
      <c r="BF28" s="316"/>
      <c r="BG28" s="197"/>
      <c r="BH28" s="197" t="s">
        <v>459</v>
      </c>
      <c r="BI28" s="197"/>
      <c r="BJ28" s="197"/>
      <c r="BK28" s="197"/>
      <c r="BL28" s="197"/>
      <c r="BM28" s="304" t="s">
        <v>481</v>
      </c>
      <c r="BN28" s="197"/>
      <c r="BO28" s="197"/>
      <c r="BP28" s="197"/>
      <c r="BQ28" s="197"/>
      <c r="BR28" s="197"/>
      <c r="BS28" s="197"/>
      <c r="BT28" s="197"/>
      <c r="BU28" s="197" t="s">
        <v>671</v>
      </c>
      <c r="BV28" s="197"/>
      <c r="BW28" s="197"/>
      <c r="BX28" s="197"/>
      <c r="BY28" s="197"/>
      <c r="BZ28" s="197" t="s">
        <v>173</v>
      </c>
      <c r="CA28" s="197"/>
      <c r="CB28" s="197"/>
      <c r="CC28" s="197"/>
      <c r="CD28" s="196" t="s">
        <v>214</v>
      </c>
      <c r="CE28" s="196"/>
      <c r="CF28" s="196" t="s">
        <v>215</v>
      </c>
      <c r="CG28" s="197"/>
      <c r="CH28" s="197"/>
    </row>
    <row r="29" spans="1:86" ht="12.75">
      <c r="A29" s="1015" t="s">
        <v>39</v>
      </c>
      <c r="B29" s="407" t="s">
        <v>911</v>
      </c>
      <c r="C29" s="1016" t="s">
        <v>22</v>
      </c>
      <c r="D29" s="1009" t="s">
        <v>6</v>
      </c>
      <c r="E29" s="1017" t="s">
        <v>879</v>
      </c>
      <c r="F29" s="1042">
        <v>2</v>
      </c>
      <c r="G29" s="1019" t="s">
        <v>991</v>
      </c>
      <c r="H29" s="1020" t="s">
        <v>991</v>
      </c>
      <c r="I29" s="1021" t="s">
        <v>991</v>
      </c>
      <c r="J29" s="1021" t="s">
        <v>991</v>
      </c>
      <c r="K29" s="1022" t="s">
        <v>991</v>
      </c>
      <c r="L29" s="1023" t="s">
        <v>991</v>
      </c>
      <c r="M29" s="1019"/>
      <c r="N29" s="1020" t="s">
        <v>5</v>
      </c>
      <c r="O29" s="1021"/>
      <c r="P29" s="994"/>
      <c r="Q29" s="906" t="s">
        <v>5</v>
      </c>
      <c r="R29" s="1004"/>
      <c r="S29" s="1005"/>
      <c r="T29" s="1011" t="s">
        <v>5</v>
      </c>
      <c r="U29" s="994"/>
      <c r="V29" s="994"/>
      <c r="W29" s="994" t="s">
        <v>5</v>
      </c>
      <c r="X29" s="906"/>
      <c r="Y29" s="1005"/>
      <c r="Z29" s="1011" t="s">
        <v>5</v>
      </c>
      <c r="AA29" s="994"/>
      <c r="AB29" s="994"/>
      <c r="AC29" s="906" t="s">
        <v>5</v>
      </c>
      <c r="AD29" s="1011"/>
      <c r="AE29" s="1043" t="s">
        <v>991</v>
      </c>
      <c r="AF29" s="1021" t="s">
        <v>991</v>
      </c>
      <c r="AG29" s="1021" t="s">
        <v>991</v>
      </c>
      <c r="AH29" s="1021" t="s">
        <v>991</v>
      </c>
      <c r="AI29" s="1021" t="s">
        <v>991</v>
      </c>
      <c r="AJ29" s="1044" t="s">
        <v>991</v>
      </c>
      <c r="AK29" s="351"/>
      <c r="BA29" s="315" t="s">
        <v>367</v>
      </c>
      <c r="BB29" s="315" t="s">
        <v>368</v>
      </c>
      <c r="BC29" s="197"/>
      <c r="BD29" s="197" t="s">
        <v>431</v>
      </c>
      <c r="BE29" s="316"/>
      <c r="BF29" s="316"/>
      <c r="BG29" s="197"/>
      <c r="BH29" s="197" t="s">
        <v>276</v>
      </c>
      <c r="BI29" s="197"/>
      <c r="BJ29" s="197"/>
      <c r="BK29" s="197"/>
      <c r="BL29" s="197"/>
      <c r="BM29" s="304" t="s">
        <v>482</v>
      </c>
      <c r="BN29" s="197"/>
      <c r="BO29" s="197"/>
      <c r="BP29" s="197"/>
      <c r="BQ29" s="197"/>
      <c r="BR29" s="197"/>
      <c r="BS29" s="197"/>
      <c r="BT29" s="197"/>
      <c r="BU29" s="197" t="s">
        <v>672</v>
      </c>
      <c r="BV29" s="197"/>
      <c r="BW29" s="197"/>
      <c r="BX29" s="197"/>
      <c r="BY29" s="197"/>
      <c r="BZ29" s="197" t="s">
        <v>710</v>
      </c>
      <c r="CA29" s="197"/>
      <c r="CB29" s="197"/>
      <c r="CC29" s="197"/>
      <c r="CD29" s="196" t="s">
        <v>216</v>
      </c>
      <c r="CE29" s="196"/>
      <c r="CF29" s="196" t="s">
        <v>217</v>
      </c>
      <c r="CG29" s="197"/>
      <c r="CH29" s="197"/>
    </row>
    <row r="30" spans="1:86" ht="12.75">
      <c r="A30" s="1007" t="s">
        <v>39</v>
      </c>
      <c r="B30" s="407" t="s">
        <v>558</v>
      </c>
      <c r="C30" s="1016" t="s">
        <v>22</v>
      </c>
      <c r="D30" s="1009" t="s">
        <v>6</v>
      </c>
      <c r="E30" s="991" t="s">
        <v>992</v>
      </c>
      <c r="F30" s="1033">
        <v>2</v>
      </c>
      <c r="G30" s="1005" t="s">
        <v>5</v>
      </c>
      <c r="H30" s="1011" t="s">
        <v>5</v>
      </c>
      <c r="I30" s="994" t="s">
        <v>5</v>
      </c>
      <c r="J30" s="994" t="s">
        <v>5</v>
      </c>
      <c r="K30" s="906" t="s">
        <v>5</v>
      </c>
      <c r="L30" s="1004" t="s">
        <v>5</v>
      </c>
      <c r="M30" s="1005" t="s">
        <v>5</v>
      </c>
      <c r="N30" s="1011" t="s">
        <v>5</v>
      </c>
      <c r="O30" s="994" t="s">
        <v>5</v>
      </c>
      <c r="P30" s="994" t="s">
        <v>5</v>
      </c>
      <c r="Q30" s="906" t="s">
        <v>5</v>
      </c>
      <c r="R30" s="1004" t="s">
        <v>5</v>
      </c>
      <c r="S30" s="1005" t="s">
        <v>5</v>
      </c>
      <c r="T30" s="1011" t="s">
        <v>5</v>
      </c>
      <c r="U30" s="994" t="s">
        <v>5</v>
      </c>
      <c r="V30" s="994" t="s">
        <v>5</v>
      </c>
      <c r="W30" s="994" t="s">
        <v>5</v>
      </c>
      <c r="X30" s="906" t="s">
        <v>5</v>
      </c>
      <c r="Y30" s="1005" t="s">
        <v>5</v>
      </c>
      <c r="Z30" s="1011" t="s">
        <v>5</v>
      </c>
      <c r="AA30" s="994" t="s">
        <v>5</v>
      </c>
      <c r="AB30" s="994" t="s">
        <v>5</v>
      </c>
      <c r="AC30" s="906" t="s">
        <v>5</v>
      </c>
      <c r="AD30" s="1011" t="s">
        <v>5</v>
      </c>
      <c r="AE30" s="1012" t="s">
        <v>991</v>
      </c>
      <c r="AF30" s="994" t="s">
        <v>991</v>
      </c>
      <c r="AG30" s="994" t="s">
        <v>991</v>
      </c>
      <c r="AH30" s="994" t="s">
        <v>991</v>
      </c>
      <c r="AI30" s="994" t="s">
        <v>991</v>
      </c>
      <c r="AJ30" s="1013" t="s">
        <v>991</v>
      </c>
      <c r="AK30" s="351"/>
      <c r="BA30" s="315" t="s">
        <v>370</v>
      </c>
      <c r="BB30" s="315" t="s">
        <v>4</v>
      </c>
      <c r="BC30" s="197"/>
      <c r="BD30" s="197" t="s">
        <v>57</v>
      </c>
      <c r="BE30" s="316"/>
      <c r="BF30" s="316"/>
      <c r="BG30" s="197"/>
      <c r="BH30" s="197" t="s">
        <v>458</v>
      </c>
      <c r="BI30" s="197"/>
      <c r="BJ30" s="197"/>
      <c r="BK30" s="197"/>
      <c r="BL30" s="197"/>
      <c r="BM30" s="304" t="s">
        <v>483</v>
      </c>
      <c r="BN30" s="197"/>
      <c r="BO30" s="197"/>
      <c r="BP30" s="197"/>
      <c r="BQ30" s="197"/>
      <c r="BR30" s="197"/>
      <c r="BS30" s="197"/>
      <c r="BT30" s="197"/>
      <c r="BU30" s="197" t="s">
        <v>673</v>
      </c>
      <c r="BV30" s="197"/>
      <c r="BW30" s="197"/>
      <c r="BX30" s="197"/>
      <c r="BY30" s="197"/>
      <c r="BZ30" s="197" t="s">
        <v>57</v>
      </c>
      <c r="CA30" s="197"/>
      <c r="CB30" s="197"/>
      <c r="CC30" s="197"/>
      <c r="CD30" s="196" t="s">
        <v>218</v>
      </c>
      <c r="CE30" s="196"/>
      <c r="CF30" s="196" t="s">
        <v>219</v>
      </c>
      <c r="CG30" s="197"/>
      <c r="CH30" s="197"/>
    </row>
    <row r="31" spans="1:86" ht="12.75">
      <c r="A31" s="1007" t="s">
        <v>39</v>
      </c>
      <c r="B31" s="407" t="s">
        <v>917</v>
      </c>
      <c r="C31" s="1016" t="s">
        <v>22</v>
      </c>
      <c r="D31" s="1009" t="s">
        <v>6</v>
      </c>
      <c r="E31" s="1009" t="s">
        <v>918</v>
      </c>
      <c r="F31" s="1033">
        <v>2</v>
      </c>
      <c r="G31" s="1005" t="s">
        <v>5</v>
      </c>
      <c r="H31" s="1031" t="s">
        <v>5</v>
      </c>
      <c r="I31" s="994" t="s">
        <v>5</v>
      </c>
      <c r="J31" s="994" t="s">
        <v>5</v>
      </c>
      <c r="K31" s="1014" t="s">
        <v>5</v>
      </c>
      <c r="L31" s="1004" t="s">
        <v>5</v>
      </c>
      <c r="M31" s="1005" t="s">
        <v>5</v>
      </c>
      <c r="N31" s="1031" t="s">
        <v>5</v>
      </c>
      <c r="O31" s="994" t="s">
        <v>5</v>
      </c>
      <c r="P31" s="994" t="s">
        <v>5</v>
      </c>
      <c r="Q31" s="1014" t="s">
        <v>5</v>
      </c>
      <c r="R31" s="1004" t="s">
        <v>5</v>
      </c>
      <c r="S31" s="1005" t="s">
        <v>5</v>
      </c>
      <c r="T31" s="1031" t="s">
        <v>5</v>
      </c>
      <c r="U31" s="994" t="s">
        <v>5</v>
      </c>
      <c r="V31" s="994" t="s">
        <v>5</v>
      </c>
      <c r="W31" s="994" t="s">
        <v>5</v>
      </c>
      <c r="X31" s="906" t="s">
        <v>5</v>
      </c>
      <c r="Y31" s="1005" t="s">
        <v>5</v>
      </c>
      <c r="Z31" s="1031" t="s">
        <v>5</v>
      </c>
      <c r="AA31" s="994" t="s">
        <v>5</v>
      </c>
      <c r="AB31" s="994" t="s">
        <v>5</v>
      </c>
      <c r="AC31" s="1014" t="s">
        <v>5</v>
      </c>
      <c r="AD31" s="1011" t="s">
        <v>5</v>
      </c>
      <c r="AE31" s="1012" t="s">
        <v>991</v>
      </c>
      <c r="AF31" s="994" t="s">
        <v>991</v>
      </c>
      <c r="AG31" s="994" t="s">
        <v>991</v>
      </c>
      <c r="AH31" s="994" t="s">
        <v>991</v>
      </c>
      <c r="AI31" s="994" t="s">
        <v>991</v>
      </c>
      <c r="AJ31" s="1013" t="s">
        <v>991</v>
      </c>
      <c r="AK31" s="351"/>
      <c r="BA31" s="197"/>
      <c r="BB31" s="197"/>
      <c r="BC31" s="197"/>
      <c r="BD31" s="197" t="s">
        <v>432</v>
      </c>
      <c r="BE31" s="197"/>
      <c r="BF31" s="197"/>
      <c r="BG31" s="197"/>
      <c r="BH31" s="197" t="s">
        <v>456</v>
      </c>
      <c r="BI31" s="197"/>
      <c r="BJ31" s="197"/>
      <c r="BK31" s="197"/>
      <c r="BL31" s="197"/>
      <c r="BM31" s="304" t="s">
        <v>484</v>
      </c>
      <c r="BN31" s="197"/>
      <c r="BO31" s="197"/>
      <c r="BP31" s="197"/>
      <c r="BQ31" s="197"/>
      <c r="BR31" s="197"/>
      <c r="BS31" s="197"/>
      <c r="BT31" s="197"/>
      <c r="BU31" s="197" t="s">
        <v>674</v>
      </c>
      <c r="BV31" s="197"/>
      <c r="BW31" s="197"/>
      <c r="BX31" s="197"/>
      <c r="BY31" s="197"/>
      <c r="BZ31" s="197" t="s">
        <v>718</v>
      </c>
      <c r="CA31" s="197"/>
      <c r="CB31" s="197"/>
      <c r="CC31" s="197"/>
      <c r="CD31" s="196" t="s">
        <v>220</v>
      </c>
      <c r="CE31" s="196"/>
      <c r="CF31" s="196" t="s">
        <v>221</v>
      </c>
      <c r="CG31" s="197"/>
      <c r="CH31" s="197"/>
    </row>
    <row r="32" spans="1:86" ht="12.75">
      <c r="A32" s="1007" t="s">
        <v>39</v>
      </c>
      <c r="B32" s="407" t="s">
        <v>924</v>
      </c>
      <c r="C32" s="1016" t="s">
        <v>22</v>
      </c>
      <c r="D32" s="1009" t="s">
        <v>6</v>
      </c>
      <c r="E32" s="1009" t="s">
        <v>925</v>
      </c>
      <c r="F32" s="1033">
        <v>1</v>
      </c>
      <c r="G32" s="1005" t="s">
        <v>5</v>
      </c>
      <c r="H32" s="1031" t="s">
        <v>5</v>
      </c>
      <c r="I32" s="994" t="s">
        <v>5</v>
      </c>
      <c r="J32" s="994" t="s">
        <v>5</v>
      </c>
      <c r="K32" s="1014" t="s">
        <v>5</v>
      </c>
      <c r="L32" s="1004" t="s">
        <v>5</v>
      </c>
      <c r="M32" s="1005" t="s">
        <v>5</v>
      </c>
      <c r="N32" s="1031" t="s">
        <v>5</v>
      </c>
      <c r="O32" s="994" t="s">
        <v>5</v>
      </c>
      <c r="P32" s="994" t="s">
        <v>5</v>
      </c>
      <c r="Q32" s="1014" t="s">
        <v>5</v>
      </c>
      <c r="R32" s="1004" t="s">
        <v>5</v>
      </c>
      <c r="S32" s="1005" t="s">
        <v>5</v>
      </c>
      <c r="T32" s="1031" t="s">
        <v>5</v>
      </c>
      <c r="U32" s="994" t="s">
        <v>5</v>
      </c>
      <c r="V32" s="994" t="s">
        <v>5</v>
      </c>
      <c r="W32" s="994" t="s">
        <v>5</v>
      </c>
      <c r="X32" s="906" t="s">
        <v>5</v>
      </c>
      <c r="Y32" s="1005" t="s">
        <v>5</v>
      </c>
      <c r="Z32" s="1031" t="s">
        <v>5</v>
      </c>
      <c r="AA32" s="994" t="s">
        <v>5</v>
      </c>
      <c r="AB32" s="994" t="s">
        <v>5</v>
      </c>
      <c r="AC32" s="1014" t="s">
        <v>5</v>
      </c>
      <c r="AD32" s="1011" t="s">
        <v>5</v>
      </c>
      <c r="AE32" s="1012" t="s">
        <v>5</v>
      </c>
      <c r="AF32" s="994"/>
      <c r="AG32" s="994"/>
      <c r="AH32" s="994" t="s">
        <v>5</v>
      </c>
      <c r="AI32" s="994"/>
      <c r="AJ32" s="1013"/>
      <c r="AK32" s="351"/>
      <c r="BA32" s="197"/>
      <c r="BB32" s="197"/>
      <c r="BC32" s="197"/>
      <c r="BD32" s="197" t="s">
        <v>433</v>
      </c>
      <c r="BE32" s="197"/>
      <c r="BF32" s="197"/>
      <c r="BG32" s="197"/>
      <c r="BH32" s="197" t="s">
        <v>457</v>
      </c>
      <c r="BI32" s="197"/>
      <c r="BJ32" s="197"/>
      <c r="BK32" s="197"/>
      <c r="BL32" s="197"/>
      <c r="BM32" s="304" t="s">
        <v>485</v>
      </c>
      <c r="BN32" s="197"/>
      <c r="BO32" s="197"/>
      <c r="BP32" s="197"/>
      <c r="BQ32" s="197"/>
      <c r="BR32" s="197"/>
      <c r="BS32" s="197"/>
      <c r="BT32" s="197"/>
      <c r="BU32" s="197" t="s">
        <v>675</v>
      </c>
      <c r="BV32" s="197"/>
      <c r="BW32" s="197"/>
      <c r="BX32" s="197"/>
      <c r="BY32" s="197"/>
      <c r="BZ32" s="197" t="s">
        <v>709</v>
      </c>
      <c r="CA32" s="197"/>
      <c r="CB32" s="197"/>
      <c r="CC32" s="197"/>
      <c r="CD32" s="196" t="s">
        <v>222</v>
      </c>
      <c r="CE32" s="196"/>
      <c r="CF32" s="196" t="s">
        <v>208</v>
      </c>
      <c r="CG32" s="197"/>
      <c r="CH32" s="197"/>
    </row>
    <row r="33" spans="1:86" ht="12.75">
      <c r="A33" s="1007" t="s">
        <v>39</v>
      </c>
      <c r="B33" s="407" t="s">
        <v>924</v>
      </c>
      <c r="C33" s="1016" t="s">
        <v>22</v>
      </c>
      <c r="D33" s="1009" t="s">
        <v>6</v>
      </c>
      <c r="E33" s="1009" t="s">
        <v>881</v>
      </c>
      <c r="F33" s="1033">
        <v>1</v>
      </c>
      <c r="G33" s="1005" t="s">
        <v>5</v>
      </c>
      <c r="H33" s="1031" t="s">
        <v>5</v>
      </c>
      <c r="I33" s="994" t="s">
        <v>5</v>
      </c>
      <c r="J33" s="994" t="s">
        <v>5</v>
      </c>
      <c r="K33" s="1014" t="s">
        <v>5</v>
      </c>
      <c r="L33" s="1004" t="s">
        <v>5</v>
      </c>
      <c r="M33" s="1005" t="s">
        <v>5</v>
      </c>
      <c r="N33" s="1031" t="s">
        <v>5</v>
      </c>
      <c r="O33" s="994" t="s">
        <v>5</v>
      </c>
      <c r="P33" s="994" t="s">
        <v>5</v>
      </c>
      <c r="Q33" s="1014" t="s">
        <v>5</v>
      </c>
      <c r="R33" s="1004" t="s">
        <v>5</v>
      </c>
      <c r="S33" s="1005" t="s">
        <v>5</v>
      </c>
      <c r="T33" s="1031" t="s">
        <v>5</v>
      </c>
      <c r="U33" s="994" t="s">
        <v>5</v>
      </c>
      <c r="V33" s="994" t="s">
        <v>5</v>
      </c>
      <c r="W33" s="994" t="s">
        <v>5</v>
      </c>
      <c r="X33" s="906" t="s">
        <v>5</v>
      </c>
      <c r="Y33" s="1005" t="s">
        <v>5</v>
      </c>
      <c r="Z33" s="1031" t="s">
        <v>5</v>
      </c>
      <c r="AA33" s="994" t="s">
        <v>5</v>
      </c>
      <c r="AB33" s="994" t="s">
        <v>5</v>
      </c>
      <c r="AC33" s="1014" t="s">
        <v>5</v>
      </c>
      <c r="AD33" s="1011" t="s">
        <v>5</v>
      </c>
      <c r="AE33" s="1012" t="s">
        <v>5</v>
      </c>
      <c r="AF33" s="994"/>
      <c r="AG33" s="994"/>
      <c r="AH33" s="994" t="s">
        <v>5</v>
      </c>
      <c r="AI33" s="994"/>
      <c r="AJ33" s="1013"/>
      <c r="AK33" s="351"/>
      <c r="BA33" s="182" t="s">
        <v>2907</v>
      </c>
      <c r="BB33" s="197"/>
      <c r="BC33" s="197"/>
      <c r="BD33" s="197" t="s">
        <v>174</v>
      </c>
      <c r="BE33" s="197"/>
      <c r="BF33" s="197"/>
      <c r="BG33" s="197"/>
      <c r="BH33" s="197" t="s">
        <v>277</v>
      </c>
      <c r="BI33" s="197"/>
      <c r="BJ33" s="197"/>
      <c r="BK33" s="197"/>
      <c r="BL33" s="197"/>
      <c r="BM33" s="304" t="s">
        <v>486</v>
      </c>
      <c r="BN33" s="197"/>
      <c r="BO33" s="197"/>
      <c r="BP33" s="197"/>
      <c r="BQ33" s="197"/>
      <c r="BR33" s="197"/>
      <c r="BS33" s="197"/>
      <c r="BT33" s="197"/>
      <c r="BU33" s="197" t="s">
        <v>692</v>
      </c>
      <c r="BV33" s="197"/>
      <c r="BW33" s="197"/>
      <c r="BX33" s="197"/>
      <c r="BY33" s="197"/>
      <c r="BZ33" s="197" t="s">
        <v>174</v>
      </c>
      <c r="CA33" s="197"/>
      <c r="CB33" s="197"/>
      <c r="CC33" s="197"/>
      <c r="CD33" s="196" t="s">
        <v>223</v>
      </c>
      <c r="CE33" s="196"/>
      <c r="CF33" s="196" t="s">
        <v>206</v>
      </c>
      <c r="CG33" s="197"/>
      <c r="CH33" s="197"/>
    </row>
    <row r="34" spans="1:86" ht="12.75">
      <c r="A34" s="1011" t="s">
        <v>39</v>
      </c>
      <c r="B34" s="407" t="s">
        <v>591</v>
      </c>
      <c r="C34" s="1016" t="s">
        <v>22</v>
      </c>
      <c r="D34" s="1027" t="s">
        <v>6</v>
      </c>
      <c r="E34" s="1009" t="s">
        <v>927</v>
      </c>
      <c r="F34" s="1028">
        <v>2</v>
      </c>
      <c r="G34" s="1046" t="s">
        <v>5</v>
      </c>
      <c r="H34" s="1031" t="s">
        <v>5</v>
      </c>
      <c r="I34" s="994" t="s">
        <v>5</v>
      </c>
      <c r="J34" s="994" t="s">
        <v>5</v>
      </c>
      <c r="K34" s="1014" t="s">
        <v>5</v>
      </c>
      <c r="L34" s="1032" t="s">
        <v>5</v>
      </c>
      <c r="M34" s="1046" t="s">
        <v>5</v>
      </c>
      <c r="N34" s="1031" t="s">
        <v>5</v>
      </c>
      <c r="O34" s="994" t="s">
        <v>5</v>
      </c>
      <c r="P34" s="994" t="s">
        <v>5</v>
      </c>
      <c r="Q34" s="1014" t="s">
        <v>5</v>
      </c>
      <c r="R34" s="1032" t="s">
        <v>5</v>
      </c>
      <c r="S34" s="1046" t="s">
        <v>5</v>
      </c>
      <c r="T34" s="1031" t="s">
        <v>5</v>
      </c>
      <c r="U34" s="994" t="s">
        <v>5</v>
      </c>
      <c r="V34" s="994" t="s">
        <v>5</v>
      </c>
      <c r="W34" s="994" t="s">
        <v>5</v>
      </c>
      <c r="X34" s="1014" t="s">
        <v>5</v>
      </c>
      <c r="Y34" s="1046" t="s">
        <v>5</v>
      </c>
      <c r="Z34" s="1031" t="s">
        <v>5</v>
      </c>
      <c r="AA34" s="994" t="s">
        <v>5</v>
      </c>
      <c r="AB34" s="994" t="s">
        <v>5</v>
      </c>
      <c r="AC34" s="1014" t="s">
        <v>5</v>
      </c>
      <c r="AD34" s="1031" t="s">
        <v>5</v>
      </c>
      <c r="AE34" s="1012" t="s">
        <v>991</v>
      </c>
      <c r="AF34" s="994" t="s">
        <v>991</v>
      </c>
      <c r="AG34" s="994" t="s">
        <v>991</v>
      </c>
      <c r="AH34" s="994" t="s">
        <v>991</v>
      </c>
      <c r="AI34" s="994" t="s">
        <v>991</v>
      </c>
      <c r="AJ34" s="1013" t="s">
        <v>991</v>
      </c>
      <c r="AK34" s="351"/>
      <c r="BA34" s="197" t="s">
        <v>18</v>
      </c>
      <c r="BB34" s="197"/>
      <c r="BC34" s="197"/>
      <c r="BD34" s="197" t="s">
        <v>424</v>
      </c>
      <c r="BE34" s="197"/>
      <c r="BF34" s="197"/>
      <c r="BG34" s="197"/>
      <c r="BH34" s="197"/>
      <c r="BI34" s="197"/>
      <c r="BJ34" s="197"/>
      <c r="BK34" s="197"/>
      <c r="BL34" s="197"/>
      <c r="BM34" s="304" t="s">
        <v>487</v>
      </c>
      <c r="BN34" s="197"/>
      <c r="BO34" s="197"/>
      <c r="BP34" s="197"/>
      <c r="BQ34" s="197"/>
      <c r="BR34" s="197"/>
      <c r="BS34" s="197"/>
      <c r="BT34" s="197"/>
      <c r="BU34" s="197" t="s">
        <v>676</v>
      </c>
      <c r="BV34" s="197"/>
      <c r="BW34" s="197"/>
      <c r="BX34" s="197"/>
      <c r="BY34" s="197"/>
      <c r="BZ34" s="197" t="s">
        <v>717</v>
      </c>
      <c r="CA34" s="197"/>
      <c r="CB34" s="197"/>
      <c r="CC34" s="197"/>
      <c r="CD34" s="196" t="s">
        <v>224</v>
      </c>
      <c r="CE34" s="196"/>
      <c r="CF34" s="196" t="s">
        <v>225</v>
      </c>
      <c r="CG34" s="197"/>
      <c r="CH34" s="197"/>
    </row>
    <row r="35" spans="1:86" ht="25.5">
      <c r="A35" s="1011" t="s">
        <v>39</v>
      </c>
      <c r="B35" s="407" t="s">
        <v>827</v>
      </c>
      <c r="C35" s="1016" t="s">
        <v>22</v>
      </c>
      <c r="D35" s="1027" t="s">
        <v>6</v>
      </c>
      <c r="E35" s="1009" t="s">
        <v>828</v>
      </c>
      <c r="F35" s="1028">
        <v>1</v>
      </c>
      <c r="G35" s="1046" t="s">
        <v>5</v>
      </c>
      <c r="H35" s="1031" t="s">
        <v>5</v>
      </c>
      <c r="I35" s="994" t="s">
        <v>5</v>
      </c>
      <c r="J35" s="994" t="s">
        <v>5</v>
      </c>
      <c r="K35" s="1014" t="s">
        <v>5</v>
      </c>
      <c r="L35" s="1032" t="s">
        <v>5</v>
      </c>
      <c r="M35" s="1046" t="s">
        <v>5</v>
      </c>
      <c r="N35" s="1031" t="s">
        <v>5</v>
      </c>
      <c r="O35" s="994" t="s">
        <v>5</v>
      </c>
      <c r="P35" s="994" t="s">
        <v>5</v>
      </c>
      <c r="Q35" s="1014" t="s">
        <v>5</v>
      </c>
      <c r="R35" s="1032" t="s">
        <v>5</v>
      </c>
      <c r="S35" s="1046" t="s">
        <v>5</v>
      </c>
      <c r="T35" s="1031" t="s">
        <v>5</v>
      </c>
      <c r="U35" s="994" t="s">
        <v>5</v>
      </c>
      <c r="V35" s="994" t="s">
        <v>5</v>
      </c>
      <c r="W35" s="994" t="s">
        <v>5</v>
      </c>
      <c r="X35" s="1014" t="s">
        <v>5</v>
      </c>
      <c r="Y35" s="1046" t="s">
        <v>5</v>
      </c>
      <c r="Z35" s="1031" t="s">
        <v>5</v>
      </c>
      <c r="AA35" s="994" t="s">
        <v>5</v>
      </c>
      <c r="AB35" s="994" t="s">
        <v>5</v>
      </c>
      <c r="AC35" s="1014" t="s">
        <v>5</v>
      </c>
      <c r="AD35" s="1031" t="s">
        <v>5</v>
      </c>
      <c r="AE35" s="1005"/>
      <c r="AF35" s="1049"/>
      <c r="AG35" s="1004" t="s">
        <v>5</v>
      </c>
      <c r="AH35" s="1004"/>
      <c r="AI35" s="1004"/>
      <c r="AJ35" s="996" t="s">
        <v>5</v>
      </c>
      <c r="AK35" s="351"/>
      <c r="BA35" s="197" t="s">
        <v>20</v>
      </c>
      <c r="BB35" s="197"/>
      <c r="BC35" s="197"/>
      <c r="BD35" s="197" t="s">
        <v>434</v>
      </c>
      <c r="BE35" s="197"/>
      <c r="BF35" s="197"/>
      <c r="BG35" s="197"/>
      <c r="BH35" s="197"/>
      <c r="BI35" s="197"/>
      <c r="BJ35" s="197"/>
      <c r="BK35" s="197"/>
      <c r="BL35" s="197"/>
      <c r="BM35" s="304" t="s">
        <v>488</v>
      </c>
      <c r="BN35" s="197"/>
      <c r="BO35" s="197"/>
      <c r="BP35" s="197"/>
      <c r="BQ35" s="197"/>
      <c r="BR35" s="197"/>
      <c r="BS35" s="197"/>
      <c r="BT35" s="197"/>
      <c r="BU35" s="197" t="s">
        <v>693</v>
      </c>
      <c r="BV35" s="197"/>
      <c r="BW35" s="197"/>
      <c r="BX35" s="197"/>
      <c r="BY35" s="197"/>
      <c r="BZ35" s="197" t="s">
        <v>184</v>
      </c>
      <c r="CA35" s="197"/>
      <c r="CB35" s="197"/>
      <c r="CC35" s="197"/>
      <c r="CD35" s="196" t="s">
        <v>226</v>
      </c>
      <c r="CE35" s="196"/>
      <c r="CF35" s="196" t="s">
        <v>207</v>
      </c>
      <c r="CG35" s="197"/>
      <c r="CH35" s="197"/>
    </row>
    <row r="36" spans="1:86" ht="38.25">
      <c r="A36" s="989" t="s">
        <v>39</v>
      </c>
      <c r="B36" s="406" t="s">
        <v>597</v>
      </c>
      <c r="C36" s="997" t="s">
        <v>22</v>
      </c>
      <c r="D36" s="991" t="s">
        <v>6</v>
      </c>
      <c r="E36" s="991" t="s">
        <v>998</v>
      </c>
      <c r="F36" s="992">
        <v>1</v>
      </c>
      <c r="G36" s="993" t="s">
        <v>5</v>
      </c>
      <c r="H36" s="989" t="s">
        <v>5</v>
      </c>
      <c r="I36" s="994" t="s">
        <v>5</v>
      </c>
      <c r="J36" s="994" t="s">
        <v>5</v>
      </c>
      <c r="K36" s="995" t="s">
        <v>5</v>
      </c>
      <c r="L36" s="994" t="s">
        <v>5</v>
      </c>
      <c r="M36" s="993" t="s">
        <v>5</v>
      </c>
      <c r="N36" s="989" t="s">
        <v>5</v>
      </c>
      <c r="O36" s="994" t="s">
        <v>5</v>
      </c>
      <c r="P36" s="994" t="s">
        <v>5</v>
      </c>
      <c r="Q36" s="995" t="s">
        <v>5</v>
      </c>
      <c r="R36" s="994" t="s">
        <v>5</v>
      </c>
      <c r="S36" s="993" t="s">
        <v>5</v>
      </c>
      <c r="T36" s="989" t="s">
        <v>5</v>
      </c>
      <c r="U36" s="994" t="s">
        <v>5</v>
      </c>
      <c r="V36" s="994" t="s">
        <v>5</v>
      </c>
      <c r="W36" s="994" t="s">
        <v>5</v>
      </c>
      <c r="X36" s="995" t="s">
        <v>5</v>
      </c>
      <c r="Y36" s="993" t="s">
        <v>5</v>
      </c>
      <c r="Z36" s="989" t="s">
        <v>5</v>
      </c>
      <c r="AA36" s="994" t="s">
        <v>5</v>
      </c>
      <c r="AB36" s="994" t="s">
        <v>5</v>
      </c>
      <c r="AC36" s="995" t="s">
        <v>5</v>
      </c>
      <c r="AD36" s="994" t="s">
        <v>5</v>
      </c>
      <c r="AE36" s="993" t="s">
        <v>991</v>
      </c>
      <c r="AF36" s="994" t="s">
        <v>991</v>
      </c>
      <c r="AG36" s="994" t="s">
        <v>991</v>
      </c>
      <c r="AH36" s="994" t="s">
        <v>991</v>
      </c>
      <c r="AI36" s="1014" t="s">
        <v>991</v>
      </c>
      <c r="AJ36" s="996" t="s">
        <v>991</v>
      </c>
      <c r="AK36" s="351"/>
      <c r="BA36" s="197" t="s">
        <v>22</v>
      </c>
      <c r="BB36" s="197"/>
      <c r="BC36" s="197"/>
      <c r="BD36" s="197" t="s">
        <v>435</v>
      </c>
      <c r="BE36" s="197"/>
      <c r="BF36" s="197"/>
      <c r="BG36" s="197"/>
      <c r="BH36" s="182" t="s">
        <v>630</v>
      </c>
      <c r="BI36" s="197"/>
      <c r="BJ36" s="197"/>
      <c r="BK36" s="197"/>
      <c r="BL36" s="197"/>
      <c r="BM36" s="304" t="s">
        <v>489</v>
      </c>
      <c r="BN36" s="197"/>
      <c r="BO36" s="197"/>
      <c r="BP36" s="197"/>
      <c r="BQ36" s="197"/>
      <c r="BR36" s="197"/>
      <c r="BS36" s="197"/>
      <c r="BT36" s="197"/>
      <c r="BU36" s="197" t="s">
        <v>677</v>
      </c>
      <c r="BV36" s="197"/>
      <c r="BW36" s="197"/>
      <c r="BX36" s="197"/>
      <c r="BY36" s="197"/>
      <c r="BZ36" s="197" t="s">
        <v>702</v>
      </c>
      <c r="CA36" s="197"/>
      <c r="CB36" s="197"/>
      <c r="CC36" s="197"/>
      <c r="CD36" s="196" t="s">
        <v>227</v>
      </c>
      <c r="CE36" s="196"/>
      <c r="CF36" s="196"/>
      <c r="CG36" s="197"/>
      <c r="CH36" s="197"/>
    </row>
    <row r="37" spans="1:86" ht="12.75">
      <c r="A37" s="1015" t="s">
        <v>39</v>
      </c>
      <c r="B37" s="408" t="s">
        <v>599</v>
      </c>
      <c r="C37" s="1016" t="s">
        <v>22</v>
      </c>
      <c r="D37" s="1027" t="s">
        <v>6</v>
      </c>
      <c r="E37" s="991" t="s">
        <v>992</v>
      </c>
      <c r="F37" s="1050">
        <v>2</v>
      </c>
      <c r="G37" s="1051" t="s">
        <v>991</v>
      </c>
      <c r="H37" s="1020" t="s">
        <v>991</v>
      </c>
      <c r="I37" s="1021" t="s">
        <v>991</v>
      </c>
      <c r="J37" s="994" t="s">
        <v>991</v>
      </c>
      <c r="K37" s="1022" t="s">
        <v>991</v>
      </c>
      <c r="L37" s="1023" t="s">
        <v>991</v>
      </c>
      <c r="M37" s="1052" t="s">
        <v>5</v>
      </c>
      <c r="N37" s="1053"/>
      <c r="O37" s="1021"/>
      <c r="P37" s="1021" t="s">
        <v>5</v>
      </c>
      <c r="Q37" s="1054"/>
      <c r="R37" s="1055"/>
      <c r="S37" s="1052" t="s">
        <v>5</v>
      </c>
      <c r="T37" s="1053"/>
      <c r="U37" s="1021"/>
      <c r="V37" s="1021" t="s">
        <v>5</v>
      </c>
      <c r="W37" s="1021"/>
      <c r="X37" s="1054"/>
      <c r="Y37" s="1052" t="s">
        <v>5</v>
      </c>
      <c r="Z37" s="1053"/>
      <c r="AA37" s="1021"/>
      <c r="AB37" s="1021" t="s">
        <v>5</v>
      </c>
      <c r="AC37" s="1054"/>
      <c r="AD37" s="1053"/>
      <c r="AE37" s="1056" t="s">
        <v>991</v>
      </c>
      <c r="AF37" s="1021" t="s">
        <v>991</v>
      </c>
      <c r="AG37" s="1021" t="s">
        <v>991</v>
      </c>
      <c r="AH37" s="1021" t="s">
        <v>991</v>
      </c>
      <c r="AI37" s="1021" t="s">
        <v>991</v>
      </c>
      <c r="AJ37" s="1021" t="s">
        <v>991</v>
      </c>
      <c r="AK37" s="351"/>
      <c r="BA37" s="197" t="s">
        <v>24</v>
      </c>
      <c r="BB37" s="197"/>
      <c r="BC37" s="197"/>
      <c r="BD37" s="197" t="s">
        <v>437</v>
      </c>
      <c r="BE37" s="197"/>
      <c r="BF37" s="197"/>
      <c r="BG37" s="197"/>
      <c r="BH37" s="197" t="s">
        <v>729</v>
      </c>
      <c r="BI37" s="197"/>
      <c r="BJ37" s="197"/>
      <c r="BK37" s="197"/>
      <c r="BL37" s="197"/>
      <c r="BM37" s="304" t="s">
        <v>490</v>
      </c>
      <c r="BN37" s="197"/>
      <c r="BO37" s="197"/>
      <c r="BP37" s="197"/>
      <c r="BQ37" s="197"/>
      <c r="BR37" s="197"/>
      <c r="BS37" s="197"/>
      <c r="BT37" s="197"/>
      <c r="BU37" s="197" t="s">
        <v>694</v>
      </c>
      <c r="BV37" s="197"/>
      <c r="BW37" s="197"/>
      <c r="BX37" s="197"/>
      <c r="BY37" s="197"/>
      <c r="BZ37" s="197" t="s">
        <v>712</v>
      </c>
      <c r="CA37" s="197"/>
      <c r="CB37" s="197"/>
      <c r="CC37" s="197"/>
      <c r="CD37" s="196" t="s">
        <v>228</v>
      </c>
      <c r="CE37" s="196"/>
      <c r="CF37" s="196"/>
      <c r="CG37" s="197"/>
      <c r="CH37" s="197"/>
    </row>
    <row r="38" spans="1:86" ht="38.25">
      <c r="A38" s="1011" t="s">
        <v>39</v>
      </c>
      <c r="B38" s="407" t="s">
        <v>833</v>
      </c>
      <c r="C38" s="1016" t="s">
        <v>22</v>
      </c>
      <c r="D38" s="1027" t="s">
        <v>6</v>
      </c>
      <c r="E38" s="1009" t="s">
        <v>834</v>
      </c>
      <c r="F38" s="1028">
        <v>2</v>
      </c>
      <c r="G38" s="1046" t="s">
        <v>5</v>
      </c>
      <c r="H38" s="1031" t="s">
        <v>5</v>
      </c>
      <c r="I38" s="994" t="s">
        <v>5</v>
      </c>
      <c r="J38" s="994" t="s">
        <v>5</v>
      </c>
      <c r="K38" s="1014" t="s">
        <v>5</v>
      </c>
      <c r="L38" s="1032" t="s">
        <v>5</v>
      </c>
      <c r="M38" s="1046" t="s">
        <v>5</v>
      </c>
      <c r="N38" s="1031" t="s">
        <v>5</v>
      </c>
      <c r="O38" s="994" t="s">
        <v>5</v>
      </c>
      <c r="P38" s="994" t="s">
        <v>5</v>
      </c>
      <c r="Q38" s="1014" t="s">
        <v>5</v>
      </c>
      <c r="R38" s="1032" t="s">
        <v>5</v>
      </c>
      <c r="S38" s="1046" t="s">
        <v>5</v>
      </c>
      <c r="T38" s="1031" t="s">
        <v>5</v>
      </c>
      <c r="U38" s="994" t="s">
        <v>5</v>
      </c>
      <c r="V38" s="994" t="s">
        <v>5</v>
      </c>
      <c r="W38" s="994" t="s">
        <v>5</v>
      </c>
      <c r="X38" s="1014" t="s">
        <v>5</v>
      </c>
      <c r="Y38" s="1046" t="s">
        <v>5</v>
      </c>
      <c r="Z38" s="1031" t="s">
        <v>5</v>
      </c>
      <c r="AA38" s="994" t="s">
        <v>5</v>
      </c>
      <c r="AB38" s="994" t="s">
        <v>5</v>
      </c>
      <c r="AC38" s="1014" t="s">
        <v>5</v>
      </c>
      <c r="AD38" s="1031" t="s">
        <v>5</v>
      </c>
      <c r="AE38" s="1056" t="s">
        <v>991</v>
      </c>
      <c r="AF38" s="1021" t="s">
        <v>991</v>
      </c>
      <c r="AG38" s="1021" t="s">
        <v>991</v>
      </c>
      <c r="AH38" s="1021" t="s">
        <v>991</v>
      </c>
      <c r="AI38" s="1021" t="s">
        <v>991</v>
      </c>
      <c r="AJ38" s="1021" t="s">
        <v>991</v>
      </c>
      <c r="AK38" s="351"/>
      <c r="BA38" s="197" t="s">
        <v>401</v>
      </c>
      <c r="BB38" s="197"/>
      <c r="BC38" s="197"/>
      <c r="BD38" s="197" t="s">
        <v>436</v>
      </c>
      <c r="BE38" s="197"/>
      <c r="BF38" s="197"/>
      <c r="BG38" s="197"/>
      <c r="BH38" s="197" t="s">
        <v>631</v>
      </c>
      <c r="BI38" s="197"/>
      <c r="BJ38" s="197"/>
      <c r="BK38" s="197"/>
      <c r="BL38" s="197"/>
      <c r="BM38" s="304" t="s">
        <v>491</v>
      </c>
      <c r="BN38" s="197"/>
      <c r="BO38" s="197"/>
      <c r="BP38" s="197"/>
      <c r="BQ38" s="197"/>
      <c r="BR38" s="197"/>
      <c r="BS38" s="197"/>
      <c r="BT38" s="197"/>
      <c r="BU38" s="197" t="s">
        <v>678</v>
      </c>
      <c r="BV38" s="197"/>
      <c r="BW38" s="197"/>
      <c r="BX38" s="197"/>
      <c r="BY38" s="197"/>
      <c r="BZ38" s="197" t="s">
        <v>703</v>
      </c>
      <c r="CA38" s="197"/>
      <c r="CB38" s="197"/>
      <c r="CC38" s="197"/>
      <c r="CD38" s="196" t="s">
        <v>229</v>
      </c>
      <c r="CE38" s="196"/>
      <c r="CF38" s="196"/>
      <c r="CG38" s="197"/>
      <c r="CH38" s="197"/>
    </row>
    <row r="39" spans="1:86" ht="12.75">
      <c r="A39" s="1011" t="s">
        <v>39</v>
      </c>
      <c r="B39" s="407" t="s">
        <v>833</v>
      </c>
      <c r="C39" s="1016" t="s">
        <v>22</v>
      </c>
      <c r="D39" s="1027" t="s">
        <v>6</v>
      </c>
      <c r="E39" s="1057" t="s">
        <v>881</v>
      </c>
      <c r="F39" s="1028">
        <v>2</v>
      </c>
      <c r="G39" s="1046" t="s">
        <v>5</v>
      </c>
      <c r="H39" s="1031" t="s">
        <v>5</v>
      </c>
      <c r="I39" s="994" t="s">
        <v>5</v>
      </c>
      <c r="J39" s="994" t="s">
        <v>5</v>
      </c>
      <c r="K39" s="1014" t="s">
        <v>5</v>
      </c>
      <c r="L39" s="1032" t="s">
        <v>5</v>
      </c>
      <c r="M39" s="1046" t="s">
        <v>5</v>
      </c>
      <c r="N39" s="1031" t="s">
        <v>5</v>
      </c>
      <c r="O39" s="994" t="s">
        <v>5</v>
      </c>
      <c r="P39" s="994" t="s">
        <v>5</v>
      </c>
      <c r="Q39" s="1014" t="s">
        <v>5</v>
      </c>
      <c r="R39" s="1032" t="s">
        <v>5</v>
      </c>
      <c r="S39" s="1046" t="s">
        <v>5</v>
      </c>
      <c r="T39" s="1031" t="s">
        <v>5</v>
      </c>
      <c r="U39" s="994" t="s">
        <v>5</v>
      </c>
      <c r="V39" s="994" t="s">
        <v>5</v>
      </c>
      <c r="W39" s="994" t="s">
        <v>5</v>
      </c>
      <c r="X39" s="1014" t="s">
        <v>5</v>
      </c>
      <c r="Y39" s="1046" t="s">
        <v>5</v>
      </c>
      <c r="Z39" s="1031" t="s">
        <v>5</v>
      </c>
      <c r="AA39" s="994" t="s">
        <v>5</v>
      </c>
      <c r="AB39" s="994" t="s">
        <v>5</v>
      </c>
      <c r="AC39" s="1014" t="s">
        <v>5</v>
      </c>
      <c r="AD39" s="1031" t="s">
        <v>5</v>
      </c>
      <c r="AE39" s="1005"/>
      <c r="AF39" s="1004"/>
      <c r="AG39" s="1014" t="s">
        <v>5</v>
      </c>
      <c r="AH39" s="1004"/>
      <c r="AI39" s="1004"/>
      <c r="AJ39" s="1058" t="s">
        <v>5</v>
      </c>
      <c r="AK39" s="351"/>
      <c r="BA39" s="197"/>
      <c r="BB39" s="197"/>
      <c r="BC39" s="197"/>
      <c r="BD39" s="197" t="s">
        <v>438</v>
      </c>
      <c r="BE39" s="197"/>
      <c r="BF39" s="197"/>
      <c r="BG39" s="197"/>
      <c r="BH39" s="197" t="s">
        <v>632</v>
      </c>
      <c r="BI39" s="197"/>
      <c r="BJ39" s="197"/>
      <c r="BK39" s="197"/>
      <c r="BL39" s="197"/>
      <c r="BM39" s="304" t="s">
        <v>492</v>
      </c>
      <c r="BN39" s="197"/>
      <c r="BO39" s="197"/>
      <c r="BP39" s="197"/>
      <c r="BQ39" s="197"/>
      <c r="BR39" s="197"/>
      <c r="BS39" s="197"/>
      <c r="BT39" s="197"/>
      <c r="BU39" s="197" t="s">
        <v>695</v>
      </c>
      <c r="BV39" s="197"/>
      <c r="BW39" s="197"/>
      <c r="BX39" s="197"/>
      <c r="BY39" s="197"/>
      <c r="BZ39" s="197" t="s">
        <v>704</v>
      </c>
      <c r="CA39" s="197"/>
      <c r="CB39" s="197"/>
      <c r="CC39" s="197"/>
      <c r="CD39" s="196" t="s">
        <v>230</v>
      </c>
      <c r="CE39" s="196"/>
      <c r="CF39" s="196"/>
      <c r="CG39" s="197"/>
      <c r="CH39" s="197"/>
    </row>
    <row r="40" spans="1:86" ht="12.75">
      <c r="A40" s="1011" t="s">
        <v>39</v>
      </c>
      <c r="B40" s="407" t="s">
        <v>833</v>
      </c>
      <c r="C40" s="1016" t="s">
        <v>22</v>
      </c>
      <c r="D40" s="1027" t="s">
        <v>6</v>
      </c>
      <c r="E40" s="1009" t="s">
        <v>881</v>
      </c>
      <c r="F40" s="1028">
        <v>2</v>
      </c>
      <c r="G40" s="1046" t="s">
        <v>5</v>
      </c>
      <c r="H40" s="1031" t="s">
        <v>5</v>
      </c>
      <c r="I40" s="994" t="s">
        <v>5</v>
      </c>
      <c r="J40" s="994" t="s">
        <v>5</v>
      </c>
      <c r="K40" s="1014" t="s">
        <v>5</v>
      </c>
      <c r="L40" s="1032" t="s">
        <v>5</v>
      </c>
      <c r="M40" s="1046" t="s">
        <v>5</v>
      </c>
      <c r="N40" s="1031" t="s">
        <v>5</v>
      </c>
      <c r="O40" s="994" t="s">
        <v>5</v>
      </c>
      <c r="P40" s="994" t="s">
        <v>5</v>
      </c>
      <c r="Q40" s="1014" t="s">
        <v>5</v>
      </c>
      <c r="R40" s="1032" t="s">
        <v>5</v>
      </c>
      <c r="S40" s="1046" t="s">
        <v>5</v>
      </c>
      <c r="T40" s="1031" t="s">
        <v>5</v>
      </c>
      <c r="U40" s="994" t="s">
        <v>5</v>
      </c>
      <c r="V40" s="994" t="s">
        <v>5</v>
      </c>
      <c r="W40" s="994" t="s">
        <v>5</v>
      </c>
      <c r="X40" s="1014" t="s">
        <v>5</v>
      </c>
      <c r="Y40" s="1046" t="s">
        <v>5</v>
      </c>
      <c r="Z40" s="1031" t="s">
        <v>5</v>
      </c>
      <c r="AA40" s="994" t="s">
        <v>5</v>
      </c>
      <c r="AB40" s="994" t="s">
        <v>5</v>
      </c>
      <c r="AC40" s="1014" t="s">
        <v>5</v>
      </c>
      <c r="AD40" s="1031" t="s">
        <v>5</v>
      </c>
      <c r="AE40" s="1005"/>
      <c r="AF40" s="1004"/>
      <c r="AG40" s="1014" t="s">
        <v>5</v>
      </c>
      <c r="AH40" s="1004"/>
      <c r="AI40" s="1004"/>
      <c r="AJ40" s="996" t="s">
        <v>5</v>
      </c>
      <c r="AK40" s="351"/>
      <c r="BA40" s="197"/>
      <c r="BB40" s="197"/>
      <c r="BC40" s="197"/>
      <c r="BD40" s="197" t="s">
        <v>439</v>
      </c>
      <c r="BE40" s="197"/>
      <c r="BF40" s="197"/>
      <c r="BG40" s="197"/>
      <c r="BH40" s="197" t="s">
        <v>633</v>
      </c>
      <c r="BI40" s="197"/>
      <c r="BJ40" s="197"/>
      <c r="BK40" s="197"/>
      <c r="BL40" s="197"/>
      <c r="BM40" s="304" t="s">
        <v>493</v>
      </c>
      <c r="BN40" s="197"/>
      <c r="BO40" s="197"/>
      <c r="BP40" s="197"/>
      <c r="BQ40" s="197"/>
      <c r="BR40" s="197"/>
      <c r="BS40" s="197"/>
      <c r="BT40" s="197"/>
      <c r="BU40" s="197" t="s">
        <v>696</v>
      </c>
      <c r="BV40" s="197"/>
      <c r="BW40" s="197"/>
      <c r="BX40" s="197"/>
      <c r="BY40" s="197"/>
      <c r="BZ40" s="197" t="s">
        <v>715</v>
      </c>
      <c r="CA40" s="197"/>
      <c r="CB40" s="197"/>
      <c r="CC40" s="197"/>
      <c r="CD40" s="196" t="s">
        <v>231</v>
      </c>
      <c r="CE40" s="196"/>
      <c r="CF40" s="196"/>
      <c r="CG40" s="197"/>
      <c r="CH40" s="197"/>
    </row>
    <row r="41" spans="1:86" ht="12.75">
      <c r="A41" s="1007" t="s">
        <v>39</v>
      </c>
      <c r="B41" s="410" t="s">
        <v>999</v>
      </c>
      <c r="C41" s="1016" t="s">
        <v>22</v>
      </c>
      <c r="D41" s="1009" t="s">
        <v>6</v>
      </c>
      <c r="E41" s="991" t="s">
        <v>992</v>
      </c>
      <c r="F41" s="1028">
        <v>2</v>
      </c>
      <c r="G41" s="1005" t="s">
        <v>5</v>
      </c>
      <c r="H41" s="1011" t="s">
        <v>5</v>
      </c>
      <c r="I41" s="994" t="s">
        <v>5</v>
      </c>
      <c r="J41" s="994" t="s">
        <v>5</v>
      </c>
      <c r="K41" s="906" t="s">
        <v>5</v>
      </c>
      <c r="L41" s="1004" t="s">
        <v>5</v>
      </c>
      <c r="M41" s="1005" t="s">
        <v>991</v>
      </c>
      <c r="N41" s="1011" t="s">
        <v>991</v>
      </c>
      <c r="O41" s="994" t="s">
        <v>991</v>
      </c>
      <c r="P41" s="994" t="s">
        <v>991</v>
      </c>
      <c r="Q41" s="906" t="s">
        <v>991</v>
      </c>
      <c r="R41" s="1004" t="s">
        <v>991</v>
      </c>
      <c r="S41" s="1005" t="s">
        <v>991</v>
      </c>
      <c r="T41" s="1011" t="s">
        <v>991</v>
      </c>
      <c r="U41" s="994" t="s">
        <v>991</v>
      </c>
      <c r="V41" s="994" t="s">
        <v>991</v>
      </c>
      <c r="W41" s="994" t="s">
        <v>991</v>
      </c>
      <c r="X41" s="906" t="s">
        <v>991</v>
      </c>
      <c r="Y41" s="1005" t="s">
        <v>991</v>
      </c>
      <c r="Z41" s="1011" t="s">
        <v>991</v>
      </c>
      <c r="AA41" s="994" t="s">
        <v>991</v>
      </c>
      <c r="AB41" s="994" t="s">
        <v>991</v>
      </c>
      <c r="AC41" s="906" t="s">
        <v>991</v>
      </c>
      <c r="AD41" s="1011" t="s">
        <v>991</v>
      </c>
      <c r="AE41" s="1012" t="s">
        <v>991</v>
      </c>
      <c r="AF41" s="1059" t="s">
        <v>991</v>
      </c>
      <c r="AG41" s="1059" t="s">
        <v>991</v>
      </c>
      <c r="AH41" s="1059" t="s">
        <v>991</v>
      </c>
      <c r="AI41" s="1059" t="s">
        <v>991</v>
      </c>
      <c r="AJ41" s="1013" t="s">
        <v>991</v>
      </c>
      <c r="AK41" s="351"/>
      <c r="BA41" s="197" t="s">
        <v>2908</v>
      </c>
      <c r="BB41" s="197"/>
      <c r="BC41" s="197"/>
      <c r="BD41" s="197" t="s">
        <v>440</v>
      </c>
      <c r="BE41" s="197"/>
      <c r="BF41" s="197"/>
      <c r="BG41" s="197"/>
      <c r="BH41" s="197" t="s">
        <v>634</v>
      </c>
      <c r="BI41" s="197"/>
      <c r="BJ41" s="197"/>
      <c r="BK41" s="197"/>
      <c r="BL41" s="197"/>
      <c r="BM41" s="304" t="s">
        <v>494</v>
      </c>
      <c r="BN41" s="197"/>
      <c r="BO41" s="197"/>
      <c r="BP41" s="197"/>
      <c r="BQ41" s="197"/>
      <c r="BR41" s="197"/>
      <c r="BS41" s="197"/>
      <c r="BT41" s="197"/>
      <c r="BU41" s="197" t="s">
        <v>697</v>
      </c>
      <c r="BV41" s="197"/>
      <c r="BW41" s="197"/>
      <c r="BX41" s="197"/>
      <c r="BY41" s="197"/>
      <c r="BZ41" s="197" t="s">
        <v>705</v>
      </c>
      <c r="CA41" s="197"/>
      <c r="CB41" s="197"/>
      <c r="CC41" s="197"/>
      <c r="CD41" s="197"/>
      <c r="CE41" s="197"/>
      <c r="CF41" s="197"/>
      <c r="CG41" s="197"/>
      <c r="CH41" s="197"/>
    </row>
    <row r="42" spans="1:86" ht="12.75">
      <c r="A42" s="760" t="s">
        <v>39</v>
      </c>
      <c r="B42" s="546" t="s">
        <v>628</v>
      </c>
      <c r="C42" s="1060" t="s">
        <v>22</v>
      </c>
      <c r="D42" s="1061" t="s">
        <v>6</v>
      </c>
      <c r="E42" s="999" t="s">
        <v>840</v>
      </c>
      <c r="F42" s="1062">
        <v>2</v>
      </c>
      <c r="G42" s="1001"/>
      <c r="I42" s="1063"/>
      <c r="J42" s="1063"/>
      <c r="L42" s="760" t="s">
        <v>5</v>
      </c>
      <c r="M42" s="1001"/>
      <c r="O42" s="1063"/>
      <c r="P42" s="1063"/>
      <c r="R42" s="760" t="s">
        <v>5</v>
      </c>
      <c r="S42" s="1001"/>
      <c r="U42" s="1063"/>
      <c r="V42" s="1063"/>
      <c r="W42" s="1063"/>
      <c r="X42" s="760" t="s">
        <v>5</v>
      </c>
      <c r="Y42" s="1001"/>
      <c r="AA42" s="1063"/>
      <c r="AB42" s="1063"/>
      <c r="AD42" s="760" t="s">
        <v>5</v>
      </c>
      <c r="AE42" s="1001" t="s">
        <v>991</v>
      </c>
      <c r="AF42" s="1064" t="s">
        <v>991</v>
      </c>
      <c r="AG42" s="1064" t="s">
        <v>991</v>
      </c>
      <c r="AH42" s="1064" t="s">
        <v>991</v>
      </c>
      <c r="AI42" s="760" t="s">
        <v>991</v>
      </c>
      <c r="AJ42" s="1065" t="s">
        <v>991</v>
      </c>
      <c r="AK42" s="1066"/>
      <c r="BA42" s="197"/>
      <c r="BB42" s="197"/>
      <c r="BC42" s="197"/>
      <c r="BD42" s="197"/>
      <c r="BE42" s="197"/>
      <c r="BF42" s="197"/>
      <c r="BG42" s="197"/>
      <c r="BH42" s="197"/>
      <c r="BI42" s="197"/>
      <c r="BJ42" s="197"/>
      <c r="BK42" s="197"/>
      <c r="BL42" s="197"/>
      <c r="BM42" s="304"/>
      <c r="BN42" s="197"/>
      <c r="BO42" s="197"/>
      <c r="BP42" s="197"/>
      <c r="BQ42" s="197"/>
      <c r="BR42" s="197"/>
      <c r="BS42" s="197"/>
      <c r="BT42" s="197"/>
      <c r="BU42" s="197"/>
      <c r="BV42" s="197"/>
      <c r="BW42" s="197"/>
      <c r="BX42" s="197"/>
      <c r="BY42" s="197"/>
      <c r="BZ42" s="197"/>
      <c r="CA42" s="197"/>
      <c r="CB42" s="197"/>
      <c r="CC42" s="197"/>
      <c r="CD42" s="197"/>
      <c r="CE42" s="197"/>
      <c r="CF42" s="197"/>
      <c r="CG42" s="197"/>
      <c r="CH42" s="197"/>
    </row>
    <row r="43" spans="1:86" ht="12.75">
      <c r="A43" s="989" t="s">
        <v>39</v>
      </c>
      <c r="B43" s="410" t="s">
        <v>96</v>
      </c>
      <c r="C43" s="997" t="s">
        <v>22</v>
      </c>
      <c r="D43" s="997" t="s">
        <v>203</v>
      </c>
      <c r="E43" s="991" t="s">
        <v>1000</v>
      </c>
      <c r="F43" s="1067">
        <v>1</v>
      </c>
      <c r="G43" s="993" t="s">
        <v>5</v>
      </c>
      <c r="H43" s="989" t="s">
        <v>5</v>
      </c>
      <c r="I43" s="994" t="s">
        <v>5</v>
      </c>
      <c r="J43" s="994" t="s">
        <v>5</v>
      </c>
      <c r="K43" s="995" t="s">
        <v>5</v>
      </c>
      <c r="L43" s="994" t="s">
        <v>5</v>
      </c>
      <c r="M43" s="993" t="s">
        <v>5</v>
      </c>
      <c r="N43" s="989" t="s">
        <v>5</v>
      </c>
      <c r="O43" s="994" t="s">
        <v>5</v>
      </c>
      <c r="P43" s="994" t="s">
        <v>5</v>
      </c>
      <c r="Q43" s="995" t="s">
        <v>5</v>
      </c>
      <c r="R43" s="994" t="s">
        <v>5</v>
      </c>
      <c r="S43" s="993" t="s">
        <v>5</v>
      </c>
      <c r="T43" s="989" t="s">
        <v>5</v>
      </c>
      <c r="U43" s="994" t="s">
        <v>5</v>
      </c>
      <c r="V43" s="994" t="s">
        <v>5</v>
      </c>
      <c r="W43" s="994" t="s">
        <v>5</v>
      </c>
      <c r="X43" s="995" t="s">
        <v>5</v>
      </c>
      <c r="Y43" s="993" t="s">
        <v>5</v>
      </c>
      <c r="Z43" s="989" t="s">
        <v>5</v>
      </c>
      <c r="AA43" s="994" t="s">
        <v>5</v>
      </c>
      <c r="AB43" s="994" t="s">
        <v>5</v>
      </c>
      <c r="AC43" s="995" t="s">
        <v>5</v>
      </c>
      <c r="AD43" s="994" t="s">
        <v>5</v>
      </c>
      <c r="AE43" s="993" t="s">
        <v>991</v>
      </c>
      <c r="AF43" s="994" t="s">
        <v>991</v>
      </c>
      <c r="AG43" s="994" t="s">
        <v>991</v>
      </c>
      <c r="AH43" s="994" t="s">
        <v>991</v>
      </c>
      <c r="AI43" s="1014" t="s">
        <v>991</v>
      </c>
      <c r="AJ43" s="996" t="s">
        <v>991</v>
      </c>
      <c r="AK43" s="351" t="s">
        <v>2789</v>
      </c>
      <c r="BA43" s="197" t="s">
        <v>40</v>
      </c>
      <c r="BB43" s="197"/>
      <c r="BC43" s="197"/>
      <c r="BD43" s="197" t="s">
        <v>441</v>
      </c>
      <c r="BE43" s="197"/>
      <c r="BF43" s="197"/>
      <c r="BG43" s="197"/>
      <c r="BH43" s="197" t="s">
        <v>635</v>
      </c>
      <c r="BI43" s="197"/>
      <c r="BJ43" s="197"/>
      <c r="BK43" s="197"/>
      <c r="BL43" s="197"/>
      <c r="BM43" s="304" t="s">
        <v>495</v>
      </c>
      <c r="BN43" s="197"/>
      <c r="BO43" s="197"/>
      <c r="BP43" s="197"/>
      <c r="BQ43" s="197"/>
      <c r="BR43" s="197"/>
      <c r="BS43" s="197"/>
      <c r="BT43" s="197"/>
      <c r="BU43" s="197" t="s">
        <v>679</v>
      </c>
      <c r="BV43" s="197"/>
      <c r="BW43" s="197"/>
      <c r="BX43" s="197"/>
      <c r="BY43" s="197"/>
      <c r="BZ43" s="197" t="s">
        <v>707</v>
      </c>
      <c r="CA43" s="197"/>
      <c r="CB43" s="197"/>
      <c r="CC43" s="197"/>
      <c r="CD43" s="197"/>
      <c r="CE43" s="197"/>
      <c r="CF43" s="197"/>
      <c r="CG43" s="197"/>
      <c r="CH43" s="197"/>
    </row>
    <row r="44" spans="1:86" ht="12.75">
      <c r="A44" s="989" t="s">
        <v>39</v>
      </c>
      <c r="B44" s="410" t="s">
        <v>96</v>
      </c>
      <c r="C44" s="997" t="s">
        <v>22</v>
      </c>
      <c r="D44" s="997" t="s">
        <v>203</v>
      </c>
      <c r="E44" s="991" t="s">
        <v>941</v>
      </c>
      <c r="F44" s="1067">
        <v>1</v>
      </c>
      <c r="G44" s="993" t="s">
        <v>5</v>
      </c>
      <c r="H44" s="989" t="s">
        <v>5</v>
      </c>
      <c r="I44" s="994" t="s">
        <v>5</v>
      </c>
      <c r="J44" s="994" t="s">
        <v>5</v>
      </c>
      <c r="K44" s="995" t="s">
        <v>5</v>
      </c>
      <c r="L44" s="994" t="s">
        <v>5</v>
      </c>
      <c r="M44" s="993" t="s">
        <v>5</v>
      </c>
      <c r="N44" s="989" t="s">
        <v>5</v>
      </c>
      <c r="O44" s="994" t="s">
        <v>5</v>
      </c>
      <c r="P44" s="994" t="s">
        <v>5</v>
      </c>
      <c r="Q44" s="995" t="s">
        <v>5</v>
      </c>
      <c r="R44" s="994" t="s">
        <v>5</v>
      </c>
      <c r="S44" s="993" t="s">
        <v>5</v>
      </c>
      <c r="T44" s="989" t="s">
        <v>5</v>
      </c>
      <c r="U44" s="994" t="s">
        <v>5</v>
      </c>
      <c r="V44" s="994" t="s">
        <v>5</v>
      </c>
      <c r="W44" s="994" t="s">
        <v>5</v>
      </c>
      <c r="X44" s="995" t="s">
        <v>5</v>
      </c>
      <c r="Y44" s="993" t="s">
        <v>5</v>
      </c>
      <c r="Z44" s="989" t="s">
        <v>5</v>
      </c>
      <c r="AA44" s="994" t="s">
        <v>5</v>
      </c>
      <c r="AB44" s="994" t="s">
        <v>5</v>
      </c>
      <c r="AC44" s="995" t="s">
        <v>5</v>
      </c>
      <c r="AD44" s="994" t="s">
        <v>5</v>
      </c>
      <c r="AE44" s="993" t="s">
        <v>991</v>
      </c>
      <c r="AF44" s="994" t="s">
        <v>991</v>
      </c>
      <c r="AG44" s="994" t="s">
        <v>991</v>
      </c>
      <c r="AH44" s="994" t="s">
        <v>991</v>
      </c>
      <c r="AI44" s="1014" t="s">
        <v>991</v>
      </c>
      <c r="AJ44" s="996" t="s">
        <v>991</v>
      </c>
      <c r="AK44" s="351"/>
      <c r="BA44" s="197" t="s">
        <v>24</v>
      </c>
      <c r="BB44" s="197"/>
      <c r="BC44" s="197"/>
      <c r="BD44" s="197" t="s">
        <v>442</v>
      </c>
      <c r="BE44" s="197"/>
      <c r="BF44" s="197"/>
      <c r="BG44" s="197"/>
      <c r="BH44" s="197" t="s">
        <v>636</v>
      </c>
      <c r="BI44" s="197"/>
      <c r="BJ44" s="197"/>
      <c r="BK44" s="197"/>
      <c r="BL44" s="197"/>
      <c r="BM44" s="304" t="s">
        <v>496</v>
      </c>
      <c r="BN44" s="197"/>
      <c r="BO44" s="197"/>
      <c r="BP44" s="197"/>
      <c r="BQ44" s="197"/>
      <c r="BR44" s="197"/>
      <c r="BS44" s="197"/>
      <c r="BT44" s="197"/>
      <c r="BU44" s="197" t="s">
        <v>680</v>
      </c>
      <c r="BV44" s="197"/>
      <c r="BW44" s="197"/>
      <c r="BX44" s="197"/>
      <c r="BY44" s="197"/>
      <c r="BZ44" s="197" t="s">
        <v>441</v>
      </c>
      <c r="CA44" s="197"/>
      <c r="CB44" s="197"/>
      <c r="CC44" s="197"/>
      <c r="CD44" s="197"/>
      <c r="CE44" s="197"/>
      <c r="CF44" s="197"/>
      <c r="CG44" s="197"/>
      <c r="CH44" s="197"/>
    </row>
    <row r="45" spans="1:86" ht="12.75">
      <c r="A45" s="989" t="s">
        <v>39</v>
      </c>
      <c r="B45" s="410" t="s">
        <v>96</v>
      </c>
      <c r="C45" s="997" t="s">
        <v>22</v>
      </c>
      <c r="D45" s="997" t="s">
        <v>203</v>
      </c>
      <c r="E45" s="991" t="s">
        <v>942</v>
      </c>
      <c r="F45" s="1067">
        <v>1</v>
      </c>
      <c r="G45" s="993" t="s">
        <v>5</v>
      </c>
      <c r="H45" s="989" t="s">
        <v>5</v>
      </c>
      <c r="I45" s="994" t="s">
        <v>5</v>
      </c>
      <c r="J45" s="994" t="s">
        <v>5</v>
      </c>
      <c r="K45" s="995" t="s">
        <v>5</v>
      </c>
      <c r="L45" s="994" t="s">
        <v>5</v>
      </c>
      <c r="M45" s="993" t="s">
        <v>5</v>
      </c>
      <c r="N45" s="989" t="s">
        <v>5</v>
      </c>
      <c r="O45" s="994" t="s">
        <v>5</v>
      </c>
      <c r="P45" s="994" t="s">
        <v>5</v>
      </c>
      <c r="Q45" s="995" t="s">
        <v>5</v>
      </c>
      <c r="R45" s="994" t="s">
        <v>5</v>
      </c>
      <c r="S45" s="993" t="s">
        <v>5</v>
      </c>
      <c r="T45" s="989" t="s">
        <v>5</v>
      </c>
      <c r="U45" s="994" t="s">
        <v>5</v>
      </c>
      <c r="V45" s="994" t="s">
        <v>5</v>
      </c>
      <c r="W45" s="994" t="s">
        <v>5</v>
      </c>
      <c r="X45" s="995" t="s">
        <v>5</v>
      </c>
      <c r="Y45" s="993" t="s">
        <v>5</v>
      </c>
      <c r="Z45" s="989" t="s">
        <v>5</v>
      </c>
      <c r="AA45" s="994" t="s">
        <v>5</v>
      </c>
      <c r="AB45" s="994" t="s">
        <v>5</v>
      </c>
      <c r="AC45" s="995" t="s">
        <v>5</v>
      </c>
      <c r="AD45" s="994" t="s">
        <v>5</v>
      </c>
      <c r="AE45" s="993" t="s">
        <v>991</v>
      </c>
      <c r="AF45" s="994" t="s">
        <v>991</v>
      </c>
      <c r="AG45" s="994" t="s">
        <v>991</v>
      </c>
      <c r="AH45" s="994" t="s">
        <v>991</v>
      </c>
      <c r="AI45" s="1014" t="s">
        <v>991</v>
      </c>
      <c r="AJ45" s="996" t="s">
        <v>991</v>
      </c>
      <c r="AK45" s="351" t="s">
        <v>2789</v>
      </c>
      <c r="BA45" s="197" t="s">
        <v>401</v>
      </c>
      <c r="BB45" s="197"/>
      <c r="BC45" s="197"/>
      <c r="BD45" s="197" t="s">
        <v>443</v>
      </c>
      <c r="BE45" s="197"/>
      <c r="BF45" s="197"/>
      <c r="BG45" s="197"/>
      <c r="BH45" s="197" t="s">
        <v>637</v>
      </c>
      <c r="BI45" s="197"/>
      <c r="BJ45" s="197"/>
      <c r="BK45" s="197"/>
      <c r="BL45" s="197"/>
      <c r="BM45" s="304" t="s">
        <v>497</v>
      </c>
      <c r="BN45" s="197"/>
      <c r="BO45" s="197"/>
      <c r="BP45" s="197"/>
      <c r="BQ45" s="197"/>
      <c r="BR45" s="197"/>
      <c r="BS45" s="197"/>
      <c r="BT45" s="197"/>
      <c r="BU45" s="197" t="s">
        <v>682</v>
      </c>
      <c r="BV45" s="197"/>
      <c r="BW45" s="197"/>
      <c r="BX45" s="197"/>
      <c r="BY45" s="197"/>
      <c r="BZ45" s="197" t="s">
        <v>708</v>
      </c>
      <c r="CA45" s="197"/>
      <c r="CB45" s="197"/>
      <c r="CC45" s="197"/>
      <c r="CD45" s="197"/>
      <c r="CE45" s="197"/>
      <c r="CF45" s="197"/>
      <c r="CG45" s="197"/>
      <c r="CH45" s="197"/>
    </row>
    <row r="46" spans="1:86" ht="12.75">
      <c r="A46" s="989" t="s">
        <v>39</v>
      </c>
      <c r="B46" s="406" t="s">
        <v>874</v>
      </c>
      <c r="C46" s="997" t="s">
        <v>22</v>
      </c>
      <c r="D46" s="997" t="s">
        <v>203</v>
      </c>
      <c r="E46" s="991" t="s">
        <v>942</v>
      </c>
      <c r="F46" s="1067">
        <v>2</v>
      </c>
      <c r="G46" s="993" t="s">
        <v>991</v>
      </c>
      <c r="H46" s="989" t="s">
        <v>991</v>
      </c>
      <c r="I46" s="994" t="s">
        <v>991</v>
      </c>
      <c r="J46" s="994" t="s">
        <v>991</v>
      </c>
      <c r="K46" s="995" t="s">
        <v>991</v>
      </c>
      <c r="L46" s="994" t="s">
        <v>991</v>
      </c>
      <c r="M46" s="993" t="s">
        <v>5</v>
      </c>
      <c r="N46" s="989" t="s">
        <v>5</v>
      </c>
      <c r="O46" s="994" t="s">
        <v>5</v>
      </c>
      <c r="P46" s="994" t="s">
        <v>5</v>
      </c>
      <c r="Q46" s="995" t="s">
        <v>5</v>
      </c>
      <c r="R46" s="994" t="s">
        <v>5</v>
      </c>
      <c r="S46" s="993" t="s">
        <v>5</v>
      </c>
      <c r="T46" s="989" t="s">
        <v>5</v>
      </c>
      <c r="U46" s="994" t="s">
        <v>5</v>
      </c>
      <c r="V46" s="994" t="s">
        <v>5</v>
      </c>
      <c r="W46" s="994" t="s">
        <v>5</v>
      </c>
      <c r="X46" s="995" t="s">
        <v>5</v>
      </c>
      <c r="Y46" s="993" t="s">
        <v>5</v>
      </c>
      <c r="Z46" s="989" t="s">
        <v>5</v>
      </c>
      <c r="AA46" s="994" t="s">
        <v>5</v>
      </c>
      <c r="AB46" s="994" t="s">
        <v>5</v>
      </c>
      <c r="AC46" s="995" t="s">
        <v>5</v>
      </c>
      <c r="AD46" s="994" t="s">
        <v>5</v>
      </c>
      <c r="AE46" s="993" t="s">
        <v>991</v>
      </c>
      <c r="AF46" s="994" t="s">
        <v>991</v>
      </c>
      <c r="AG46" s="994" t="s">
        <v>991</v>
      </c>
      <c r="AH46" s="994" t="s">
        <v>991</v>
      </c>
      <c r="AI46" s="1014" t="s">
        <v>991</v>
      </c>
      <c r="AJ46" s="996" t="s">
        <v>991</v>
      </c>
      <c r="AK46" s="351" t="s">
        <v>2789</v>
      </c>
      <c r="BA46" s="197"/>
      <c r="BB46" s="197"/>
      <c r="BC46" s="197"/>
      <c r="BD46" s="197" t="s">
        <v>429</v>
      </c>
      <c r="BE46" s="197"/>
      <c r="BF46" s="197"/>
      <c r="BG46" s="197"/>
      <c r="BH46" s="197" t="s">
        <v>638</v>
      </c>
      <c r="BI46" s="197"/>
      <c r="BJ46" s="197"/>
      <c r="BK46" s="197"/>
      <c r="BL46" s="197"/>
      <c r="BM46" s="304" t="s">
        <v>498</v>
      </c>
      <c r="BN46" s="197"/>
      <c r="BO46" s="197"/>
      <c r="BP46" s="197"/>
      <c r="BQ46" s="197"/>
      <c r="BR46" s="197"/>
      <c r="BS46" s="197"/>
      <c r="BT46" s="197"/>
      <c r="BU46" s="197" t="s">
        <v>683</v>
      </c>
      <c r="BV46" s="197"/>
      <c r="BW46" s="197"/>
      <c r="BX46" s="197"/>
      <c r="BY46" s="197"/>
      <c r="BZ46" s="197"/>
      <c r="CA46" s="197"/>
      <c r="CB46" s="197"/>
      <c r="CC46" s="197"/>
      <c r="CD46" s="197"/>
      <c r="CE46" s="197"/>
      <c r="CF46" s="197"/>
      <c r="CG46" s="197"/>
      <c r="CH46" s="197"/>
    </row>
    <row r="47" spans="1:86" ht="12.75">
      <c r="A47" s="989" t="s">
        <v>39</v>
      </c>
      <c r="B47" s="406" t="s">
        <v>945</v>
      </c>
      <c r="C47" s="997" t="s">
        <v>22</v>
      </c>
      <c r="D47" s="997" t="s">
        <v>203</v>
      </c>
      <c r="E47" s="991" t="s">
        <v>946</v>
      </c>
      <c r="F47" s="1067">
        <v>1</v>
      </c>
      <c r="G47" s="993" t="s">
        <v>5</v>
      </c>
      <c r="H47" s="989" t="s">
        <v>5</v>
      </c>
      <c r="I47" s="994" t="s">
        <v>5</v>
      </c>
      <c r="J47" s="994" t="s">
        <v>5</v>
      </c>
      <c r="K47" s="995" t="s">
        <v>5</v>
      </c>
      <c r="L47" s="994" t="s">
        <v>5</v>
      </c>
      <c r="M47" s="993" t="s">
        <v>5</v>
      </c>
      <c r="N47" s="989" t="s">
        <v>5</v>
      </c>
      <c r="O47" s="994" t="s">
        <v>5</v>
      </c>
      <c r="P47" s="994" t="s">
        <v>5</v>
      </c>
      <c r="Q47" s="995" t="s">
        <v>5</v>
      </c>
      <c r="R47" s="994" t="s">
        <v>5</v>
      </c>
      <c r="S47" s="993" t="s">
        <v>5</v>
      </c>
      <c r="T47" s="989" t="s">
        <v>5</v>
      </c>
      <c r="U47" s="994" t="s">
        <v>5</v>
      </c>
      <c r="V47" s="994" t="s">
        <v>5</v>
      </c>
      <c r="W47" s="994" t="s">
        <v>5</v>
      </c>
      <c r="X47" s="995" t="s">
        <v>5</v>
      </c>
      <c r="Y47" s="993" t="s">
        <v>5</v>
      </c>
      <c r="Z47" s="989" t="s">
        <v>5</v>
      </c>
      <c r="AA47" s="994" t="s">
        <v>5</v>
      </c>
      <c r="AB47" s="994" t="s">
        <v>5</v>
      </c>
      <c r="AC47" s="995" t="s">
        <v>5</v>
      </c>
      <c r="AD47" s="994" t="s">
        <v>5</v>
      </c>
      <c r="AE47" s="993" t="s">
        <v>991</v>
      </c>
      <c r="AF47" s="994" t="s">
        <v>991</v>
      </c>
      <c r="AG47" s="994" t="s">
        <v>991</v>
      </c>
      <c r="AH47" s="994" t="s">
        <v>991</v>
      </c>
      <c r="AI47" s="1014" t="s">
        <v>991</v>
      </c>
      <c r="AJ47" s="996" t="s">
        <v>991</v>
      </c>
      <c r="AK47" s="351" t="s">
        <v>2789</v>
      </c>
      <c r="BA47" s="197"/>
      <c r="BB47" s="197"/>
      <c r="BC47" s="197"/>
      <c r="BD47" s="197"/>
      <c r="BE47" s="197"/>
      <c r="BF47" s="197"/>
      <c r="BG47" s="197"/>
      <c r="BH47" s="197" t="s">
        <v>113</v>
      </c>
      <c r="BI47" s="197"/>
      <c r="BJ47" s="197"/>
      <c r="BK47" s="197"/>
      <c r="BL47" s="197"/>
      <c r="BM47" s="304" t="s">
        <v>499</v>
      </c>
      <c r="BN47" s="197"/>
      <c r="BO47" s="197"/>
      <c r="BP47" s="197"/>
      <c r="BQ47" s="197"/>
      <c r="BR47" s="197"/>
      <c r="BS47" s="197"/>
      <c r="BT47" s="197"/>
      <c r="BU47" s="197"/>
      <c r="BV47" s="197"/>
      <c r="BW47" s="197"/>
      <c r="BX47" s="197"/>
      <c r="BY47" s="197"/>
      <c r="BZ47" s="197"/>
      <c r="CA47" s="197"/>
      <c r="CB47" s="197"/>
      <c r="CC47" s="197"/>
      <c r="CD47" s="197"/>
      <c r="CE47" s="197"/>
      <c r="CF47" s="197"/>
      <c r="CG47" s="197"/>
      <c r="CH47" s="197"/>
    </row>
    <row r="48" spans="1:86" ht="12.75">
      <c r="A48" s="989" t="s">
        <v>39</v>
      </c>
      <c r="B48" s="406" t="s">
        <v>945</v>
      </c>
      <c r="C48" s="997" t="s">
        <v>22</v>
      </c>
      <c r="D48" s="997" t="s">
        <v>203</v>
      </c>
      <c r="E48" s="991" t="s">
        <v>941</v>
      </c>
      <c r="F48" s="1067">
        <v>1</v>
      </c>
      <c r="G48" s="993" t="s">
        <v>5</v>
      </c>
      <c r="H48" s="989" t="s">
        <v>5</v>
      </c>
      <c r="I48" s="994" t="s">
        <v>5</v>
      </c>
      <c r="J48" s="994" t="s">
        <v>5</v>
      </c>
      <c r="K48" s="995" t="s">
        <v>5</v>
      </c>
      <c r="L48" s="994" t="s">
        <v>5</v>
      </c>
      <c r="M48" s="993" t="s">
        <v>5</v>
      </c>
      <c r="N48" s="989" t="s">
        <v>5</v>
      </c>
      <c r="O48" s="994" t="s">
        <v>5</v>
      </c>
      <c r="P48" s="994" t="s">
        <v>5</v>
      </c>
      <c r="Q48" s="995" t="s">
        <v>5</v>
      </c>
      <c r="R48" s="994" t="s">
        <v>5</v>
      </c>
      <c r="S48" s="993" t="s">
        <v>5</v>
      </c>
      <c r="T48" s="989" t="s">
        <v>5</v>
      </c>
      <c r="U48" s="994" t="s">
        <v>5</v>
      </c>
      <c r="V48" s="994" t="s">
        <v>5</v>
      </c>
      <c r="W48" s="994" t="s">
        <v>5</v>
      </c>
      <c r="X48" s="995" t="s">
        <v>5</v>
      </c>
      <c r="Y48" s="993" t="s">
        <v>5</v>
      </c>
      <c r="Z48" s="989" t="s">
        <v>5</v>
      </c>
      <c r="AA48" s="994" t="s">
        <v>5</v>
      </c>
      <c r="AB48" s="994" t="s">
        <v>5</v>
      </c>
      <c r="AC48" s="995" t="s">
        <v>5</v>
      </c>
      <c r="AD48" s="994" t="s">
        <v>5</v>
      </c>
      <c r="AE48" s="993" t="s">
        <v>991</v>
      </c>
      <c r="AF48" s="994" t="s">
        <v>991</v>
      </c>
      <c r="AG48" s="994" t="s">
        <v>991</v>
      </c>
      <c r="AH48" s="994" t="s">
        <v>991</v>
      </c>
      <c r="AI48" s="1014" t="s">
        <v>991</v>
      </c>
      <c r="AJ48" s="996" t="s">
        <v>991</v>
      </c>
      <c r="AK48" s="351" t="s">
        <v>2789</v>
      </c>
      <c r="BA48" s="182" t="s">
        <v>299</v>
      </c>
      <c r="BB48" s="197"/>
      <c r="BC48" s="197"/>
      <c r="BD48" s="197"/>
      <c r="BE48" s="197"/>
      <c r="BF48" s="197"/>
      <c r="BG48" s="197"/>
      <c r="BH48" s="197" t="s">
        <v>114</v>
      </c>
      <c r="BI48" s="197"/>
      <c r="BJ48" s="197"/>
      <c r="BK48" s="197"/>
      <c r="BL48" s="197"/>
      <c r="BM48" s="304" t="s">
        <v>500</v>
      </c>
      <c r="BN48" s="197"/>
      <c r="BO48" s="197"/>
      <c r="BP48" s="197"/>
      <c r="BQ48" s="197"/>
      <c r="BR48" s="197"/>
      <c r="BS48" s="197"/>
      <c r="BT48" s="197"/>
      <c r="BU48" s="197"/>
      <c r="BV48" s="197"/>
      <c r="BW48" s="197"/>
      <c r="BX48" s="197"/>
      <c r="BY48" s="197"/>
      <c r="BZ48" s="197"/>
      <c r="CA48" s="197"/>
      <c r="CB48" s="197"/>
      <c r="CC48" s="197"/>
      <c r="CD48" s="197"/>
      <c r="CE48" s="197"/>
      <c r="CF48" s="197"/>
      <c r="CG48" s="197"/>
      <c r="CH48" s="197"/>
    </row>
    <row r="49" spans="1:86" ht="12.75">
      <c r="A49" s="989" t="s">
        <v>39</v>
      </c>
      <c r="B49" s="406" t="s">
        <v>947</v>
      </c>
      <c r="C49" s="997" t="s">
        <v>22</v>
      </c>
      <c r="D49" s="997" t="s">
        <v>203</v>
      </c>
      <c r="E49" s="991" t="s">
        <v>946</v>
      </c>
      <c r="F49" s="1067">
        <v>2</v>
      </c>
      <c r="G49" s="993" t="s">
        <v>991</v>
      </c>
      <c r="H49" s="989" t="s">
        <v>991</v>
      </c>
      <c r="I49" s="994" t="s">
        <v>991</v>
      </c>
      <c r="J49" s="994" t="s">
        <v>991</v>
      </c>
      <c r="K49" s="995" t="s">
        <v>991</v>
      </c>
      <c r="L49" s="994" t="s">
        <v>991</v>
      </c>
      <c r="M49" s="993" t="s">
        <v>5</v>
      </c>
      <c r="N49" s="989" t="s">
        <v>5</v>
      </c>
      <c r="O49" s="994" t="s">
        <v>5</v>
      </c>
      <c r="P49" s="994" t="s">
        <v>5</v>
      </c>
      <c r="Q49" s="995" t="s">
        <v>5</v>
      </c>
      <c r="R49" s="994" t="s">
        <v>5</v>
      </c>
      <c r="S49" s="993" t="s">
        <v>5</v>
      </c>
      <c r="T49" s="989" t="s">
        <v>5</v>
      </c>
      <c r="U49" s="994" t="s">
        <v>5</v>
      </c>
      <c r="V49" s="994" t="s">
        <v>5</v>
      </c>
      <c r="W49" s="994" t="s">
        <v>5</v>
      </c>
      <c r="X49" s="995" t="s">
        <v>5</v>
      </c>
      <c r="Y49" s="993" t="s">
        <v>5</v>
      </c>
      <c r="Z49" s="989" t="s">
        <v>5</v>
      </c>
      <c r="AA49" s="994" t="s">
        <v>5</v>
      </c>
      <c r="AB49" s="994" t="s">
        <v>5</v>
      </c>
      <c r="AC49" s="995" t="s">
        <v>5</v>
      </c>
      <c r="AD49" s="994" t="s">
        <v>5</v>
      </c>
      <c r="AE49" s="993" t="s">
        <v>991</v>
      </c>
      <c r="AF49" s="994" t="s">
        <v>991</v>
      </c>
      <c r="AG49" s="994" t="s">
        <v>991</v>
      </c>
      <c r="AH49" s="994" t="s">
        <v>991</v>
      </c>
      <c r="AI49" s="1014" t="s">
        <v>991</v>
      </c>
      <c r="AJ49" s="996" t="s">
        <v>991</v>
      </c>
      <c r="AK49" s="351" t="s">
        <v>2789</v>
      </c>
      <c r="BA49" s="197" t="s">
        <v>6</v>
      </c>
      <c r="BB49" s="197"/>
      <c r="BC49" s="197"/>
      <c r="BD49" s="182" t="s">
        <v>284</v>
      </c>
      <c r="BE49" s="197"/>
      <c r="BF49" s="197"/>
      <c r="BG49" s="197"/>
      <c r="BH49" s="197" t="s">
        <v>115</v>
      </c>
      <c r="BI49" s="197"/>
      <c r="BJ49" s="197"/>
      <c r="BK49" s="197"/>
      <c r="BL49" s="197"/>
      <c r="BM49" s="304" t="s">
        <v>501</v>
      </c>
      <c r="BN49" s="197"/>
      <c r="BO49" s="197"/>
      <c r="BP49" s="197"/>
      <c r="BQ49" s="197"/>
      <c r="BR49" s="197"/>
      <c r="BS49" s="197"/>
      <c r="BT49" s="197"/>
      <c r="BU49" s="197"/>
      <c r="BV49" s="197"/>
      <c r="BW49" s="197"/>
      <c r="BX49" s="197"/>
      <c r="BY49" s="197"/>
      <c r="BZ49" s="197"/>
      <c r="CA49" s="197"/>
      <c r="CB49" s="197"/>
      <c r="CC49" s="197"/>
      <c r="CD49" s="197"/>
      <c r="CE49" s="197"/>
      <c r="CF49" s="197"/>
      <c r="CG49" s="197"/>
      <c r="CH49" s="197"/>
    </row>
    <row r="50" spans="1:86" ht="12.75">
      <c r="A50" s="989" t="s">
        <v>39</v>
      </c>
      <c r="B50" s="406" t="s">
        <v>1001</v>
      </c>
      <c r="C50" s="997" t="s">
        <v>22</v>
      </c>
      <c r="D50" s="997" t="s">
        <v>203</v>
      </c>
      <c r="E50" s="991" t="s">
        <v>1002</v>
      </c>
      <c r="F50" s="1067">
        <v>2</v>
      </c>
      <c r="G50" s="993" t="s">
        <v>5</v>
      </c>
      <c r="H50" s="989" t="s">
        <v>5</v>
      </c>
      <c r="I50" s="994" t="s">
        <v>5</v>
      </c>
      <c r="J50" s="994" t="s">
        <v>5</v>
      </c>
      <c r="K50" s="995" t="s">
        <v>5</v>
      </c>
      <c r="L50" s="994" t="s">
        <v>5</v>
      </c>
      <c r="M50" s="993" t="s">
        <v>5</v>
      </c>
      <c r="N50" s="989" t="s">
        <v>5</v>
      </c>
      <c r="O50" s="994" t="s">
        <v>5</v>
      </c>
      <c r="P50" s="994" t="s">
        <v>5</v>
      </c>
      <c r="Q50" s="995" t="s">
        <v>5</v>
      </c>
      <c r="R50" s="994" t="s">
        <v>5</v>
      </c>
      <c r="S50" s="993" t="s">
        <v>5</v>
      </c>
      <c r="T50" s="989" t="s">
        <v>5</v>
      </c>
      <c r="U50" s="994" t="s">
        <v>5</v>
      </c>
      <c r="V50" s="994" t="s">
        <v>5</v>
      </c>
      <c r="W50" s="994" t="s">
        <v>5</v>
      </c>
      <c r="X50" s="995" t="s">
        <v>5</v>
      </c>
      <c r="Y50" s="993" t="s">
        <v>5</v>
      </c>
      <c r="Z50" s="989" t="s">
        <v>5</v>
      </c>
      <c r="AA50" s="994" t="s">
        <v>5</v>
      </c>
      <c r="AB50" s="994" t="s">
        <v>5</v>
      </c>
      <c r="AC50" s="995" t="s">
        <v>5</v>
      </c>
      <c r="AD50" s="994" t="s">
        <v>5</v>
      </c>
      <c r="AE50" s="993" t="s">
        <v>991</v>
      </c>
      <c r="AF50" s="994" t="s">
        <v>991</v>
      </c>
      <c r="AG50" s="994" t="s">
        <v>991</v>
      </c>
      <c r="AH50" s="994" t="s">
        <v>991</v>
      </c>
      <c r="AI50" s="1014" t="s">
        <v>991</v>
      </c>
      <c r="AJ50" s="996" t="s">
        <v>991</v>
      </c>
      <c r="AK50" s="351"/>
      <c r="BA50" s="197" t="s">
        <v>101</v>
      </c>
      <c r="BB50" s="197"/>
      <c r="BC50" s="197"/>
      <c r="BD50" s="197" t="s">
        <v>444</v>
      </c>
      <c r="BE50" s="197"/>
      <c r="BF50" s="197"/>
      <c r="BG50" s="197"/>
      <c r="BH50" s="197"/>
      <c r="BI50" s="197"/>
      <c r="BJ50" s="197"/>
      <c r="BK50" s="197"/>
      <c r="BL50" s="197"/>
      <c r="BM50" s="304" t="s">
        <v>502</v>
      </c>
      <c r="BN50" s="197"/>
      <c r="BO50" s="197"/>
      <c r="BP50" s="197"/>
      <c r="BQ50" s="197"/>
      <c r="BR50" s="197"/>
      <c r="BS50" s="197"/>
      <c r="BT50" s="197"/>
      <c r="BU50" s="197"/>
      <c r="BV50" s="197"/>
      <c r="BW50" s="197"/>
      <c r="BX50" s="197"/>
      <c r="BY50" s="197"/>
      <c r="BZ50" s="197"/>
      <c r="CA50" s="197"/>
      <c r="CB50" s="197"/>
      <c r="CC50" s="197"/>
      <c r="CD50" s="197"/>
      <c r="CE50" s="197"/>
      <c r="CF50" s="197"/>
      <c r="CG50" s="197"/>
      <c r="CH50" s="197"/>
    </row>
    <row r="51" spans="1:86" ht="12.75">
      <c r="A51" s="989" t="s">
        <v>39</v>
      </c>
      <c r="B51" s="406" t="s">
        <v>910</v>
      </c>
      <c r="C51" s="997" t="s">
        <v>22</v>
      </c>
      <c r="D51" s="997" t="s">
        <v>203</v>
      </c>
      <c r="E51" s="991" t="s">
        <v>950</v>
      </c>
      <c r="F51" s="1067">
        <v>1</v>
      </c>
      <c r="G51" s="993" t="s">
        <v>991</v>
      </c>
      <c r="H51" s="989" t="s">
        <v>991</v>
      </c>
      <c r="I51" s="994" t="s">
        <v>991</v>
      </c>
      <c r="J51" s="994" t="s">
        <v>991</v>
      </c>
      <c r="K51" s="995" t="s">
        <v>991</v>
      </c>
      <c r="L51" s="994" t="s">
        <v>991</v>
      </c>
      <c r="M51" s="993" t="s">
        <v>5</v>
      </c>
      <c r="N51" s="989" t="s">
        <v>5</v>
      </c>
      <c r="O51" s="994" t="s">
        <v>5</v>
      </c>
      <c r="P51" s="994" t="s">
        <v>5</v>
      </c>
      <c r="Q51" s="995" t="s">
        <v>5</v>
      </c>
      <c r="R51" s="994" t="s">
        <v>5</v>
      </c>
      <c r="S51" s="993" t="s">
        <v>5</v>
      </c>
      <c r="T51" s="989" t="s">
        <v>5</v>
      </c>
      <c r="U51" s="994" t="s">
        <v>5</v>
      </c>
      <c r="V51" s="994" t="s">
        <v>5</v>
      </c>
      <c r="W51" s="994" t="s">
        <v>5</v>
      </c>
      <c r="X51" s="995" t="s">
        <v>5</v>
      </c>
      <c r="Y51" s="993" t="s">
        <v>5</v>
      </c>
      <c r="Z51" s="989" t="s">
        <v>5</v>
      </c>
      <c r="AA51" s="994" t="s">
        <v>5</v>
      </c>
      <c r="AB51" s="994" t="s">
        <v>5</v>
      </c>
      <c r="AC51" s="995" t="s">
        <v>5</v>
      </c>
      <c r="AD51" s="994" t="s">
        <v>5</v>
      </c>
      <c r="AE51" s="993" t="s">
        <v>991</v>
      </c>
      <c r="AF51" s="994" t="s">
        <v>991</v>
      </c>
      <c r="AG51" s="994" t="s">
        <v>991</v>
      </c>
      <c r="AH51" s="994" t="s">
        <v>991</v>
      </c>
      <c r="AI51" s="1014" t="s">
        <v>991</v>
      </c>
      <c r="AJ51" s="996" t="s">
        <v>991</v>
      </c>
      <c r="AK51" s="351"/>
      <c r="BA51" s="197" t="s">
        <v>203</v>
      </c>
      <c r="BB51" s="197"/>
      <c r="BC51" s="197"/>
      <c r="BD51" s="197" t="s">
        <v>445</v>
      </c>
      <c r="BE51" s="197"/>
      <c r="BF51" s="197"/>
      <c r="BG51" s="197"/>
      <c r="BH51" s="197"/>
      <c r="BI51" s="197"/>
      <c r="BJ51" s="197"/>
      <c r="BK51" s="197"/>
      <c r="BL51" s="197"/>
      <c r="BM51" s="304" t="s">
        <v>503</v>
      </c>
      <c r="BN51" s="197"/>
      <c r="BO51" s="197"/>
      <c r="BP51" s="197"/>
      <c r="BQ51" s="197"/>
      <c r="BR51" s="197"/>
      <c r="BS51" s="197"/>
      <c r="BT51" s="197"/>
      <c r="BU51" s="197"/>
      <c r="BV51" s="197"/>
      <c r="BW51" s="197"/>
      <c r="BX51" s="197"/>
      <c r="BY51" s="197"/>
      <c r="BZ51" s="197"/>
      <c r="CA51" s="197"/>
      <c r="CB51" s="197"/>
      <c r="CC51" s="197"/>
      <c r="CD51" s="197"/>
      <c r="CE51" s="197"/>
      <c r="CF51" s="197"/>
      <c r="CG51" s="197"/>
      <c r="CH51" s="197"/>
    </row>
    <row r="52" spans="1:86" ht="12.75">
      <c r="A52" s="989" t="s">
        <v>39</v>
      </c>
      <c r="B52" s="406" t="s">
        <v>910</v>
      </c>
      <c r="C52" s="997" t="s">
        <v>22</v>
      </c>
      <c r="D52" s="997" t="s">
        <v>203</v>
      </c>
      <c r="E52" s="991" t="s">
        <v>941</v>
      </c>
      <c r="F52" s="1067">
        <v>1</v>
      </c>
      <c r="G52" s="993" t="s">
        <v>991</v>
      </c>
      <c r="H52" s="989" t="s">
        <v>991</v>
      </c>
      <c r="I52" s="994" t="s">
        <v>991</v>
      </c>
      <c r="J52" s="994" t="s">
        <v>991</v>
      </c>
      <c r="K52" s="995" t="s">
        <v>991</v>
      </c>
      <c r="L52" s="994" t="s">
        <v>991</v>
      </c>
      <c r="M52" s="993" t="s">
        <v>5</v>
      </c>
      <c r="N52" s="989" t="s">
        <v>5</v>
      </c>
      <c r="O52" s="994" t="s">
        <v>5</v>
      </c>
      <c r="P52" s="994" t="s">
        <v>5</v>
      </c>
      <c r="Q52" s="995" t="s">
        <v>5</v>
      </c>
      <c r="R52" s="994" t="s">
        <v>5</v>
      </c>
      <c r="S52" s="993" t="s">
        <v>5</v>
      </c>
      <c r="T52" s="989" t="s">
        <v>5</v>
      </c>
      <c r="U52" s="994" t="s">
        <v>5</v>
      </c>
      <c r="V52" s="994" t="s">
        <v>5</v>
      </c>
      <c r="W52" s="994" t="s">
        <v>5</v>
      </c>
      <c r="X52" s="995" t="s">
        <v>5</v>
      </c>
      <c r="Y52" s="993" t="s">
        <v>5</v>
      </c>
      <c r="Z52" s="989" t="s">
        <v>5</v>
      </c>
      <c r="AA52" s="994" t="s">
        <v>5</v>
      </c>
      <c r="AB52" s="994" t="s">
        <v>5</v>
      </c>
      <c r="AC52" s="995" t="s">
        <v>5</v>
      </c>
      <c r="AD52" s="994" t="s">
        <v>5</v>
      </c>
      <c r="AE52" s="993" t="s">
        <v>991</v>
      </c>
      <c r="AF52" s="994" t="s">
        <v>991</v>
      </c>
      <c r="AG52" s="994" t="s">
        <v>991</v>
      </c>
      <c r="AH52" s="994" t="s">
        <v>991</v>
      </c>
      <c r="AI52" s="1014" t="s">
        <v>991</v>
      </c>
      <c r="AJ52" s="996" t="s">
        <v>991</v>
      </c>
      <c r="AK52" s="351"/>
      <c r="BA52" s="197" t="s">
        <v>403</v>
      </c>
      <c r="BB52" s="197"/>
      <c r="BC52" s="197"/>
      <c r="BD52" s="197" t="s">
        <v>446</v>
      </c>
      <c r="BE52" s="197"/>
      <c r="BF52" s="197"/>
      <c r="BG52" s="197"/>
      <c r="BH52" s="197"/>
      <c r="BI52" s="197"/>
      <c r="BJ52" s="197"/>
      <c r="BK52" s="197"/>
      <c r="BL52" s="197"/>
      <c r="BM52" s="304" t="s">
        <v>504</v>
      </c>
      <c r="BN52" s="197"/>
      <c r="BO52" s="197"/>
      <c r="BP52" s="197"/>
      <c r="BQ52" s="197"/>
      <c r="BR52" s="197"/>
      <c r="BS52" s="197"/>
      <c r="BT52" s="197"/>
      <c r="BU52" s="197"/>
      <c r="BV52" s="197"/>
      <c r="BW52" s="197"/>
      <c r="BX52" s="197"/>
      <c r="BY52" s="197"/>
      <c r="BZ52" s="197"/>
      <c r="CA52" s="197"/>
      <c r="CB52" s="197"/>
      <c r="CC52" s="197"/>
      <c r="CD52" s="197"/>
      <c r="CE52" s="197"/>
      <c r="CF52" s="197"/>
      <c r="CG52" s="197"/>
      <c r="CH52" s="197"/>
    </row>
    <row r="53" spans="1:86" ht="12.75">
      <c r="A53" s="989" t="s">
        <v>39</v>
      </c>
      <c r="B53" s="406" t="s">
        <v>951</v>
      </c>
      <c r="C53" s="997" t="s">
        <v>22</v>
      </c>
      <c r="D53" s="997" t="s">
        <v>203</v>
      </c>
      <c r="E53" s="991" t="s">
        <v>952</v>
      </c>
      <c r="F53" s="1067">
        <v>1</v>
      </c>
      <c r="G53" s="993" t="s">
        <v>991</v>
      </c>
      <c r="H53" s="989" t="s">
        <v>991</v>
      </c>
      <c r="I53" s="994" t="s">
        <v>991</v>
      </c>
      <c r="J53" s="994" t="s">
        <v>991</v>
      </c>
      <c r="K53" s="995" t="s">
        <v>991</v>
      </c>
      <c r="L53" s="994" t="s">
        <v>991</v>
      </c>
      <c r="M53" s="993" t="s">
        <v>5</v>
      </c>
      <c r="N53" s="989" t="s">
        <v>5</v>
      </c>
      <c r="O53" s="994" t="s">
        <v>5</v>
      </c>
      <c r="P53" s="994" t="s">
        <v>5</v>
      </c>
      <c r="Q53" s="995" t="s">
        <v>5</v>
      </c>
      <c r="R53" s="994" t="s">
        <v>5</v>
      </c>
      <c r="S53" s="993" t="s">
        <v>5</v>
      </c>
      <c r="T53" s="989" t="s">
        <v>5</v>
      </c>
      <c r="U53" s="994" t="s">
        <v>5</v>
      </c>
      <c r="V53" s="994" t="s">
        <v>5</v>
      </c>
      <c r="W53" s="994" t="s">
        <v>5</v>
      </c>
      <c r="X53" s="995" t="s">
        <v>5</v>
      </c>
      <c r="Y53" s="993" t="s">
        <v>5</v>
      </c>
      <c r="Z53" s="989" t="s">
        <v>5</v>
      </c>
      <c r="AA53" s="994" t="s">
        <v>5</v>
      </c>
      <c r="AB53" s="994" t="s">
        <v>5</v>
      </c>
      <c r="AC53" s="995" t="s">
        <v>5</v>
      </c>
      <c r="AD53" s="994" t="s">
        <v>5</v>
      </c>
      <c r="AE53" s="993" t="s">
        <v>991</v>
      </c>
      <c r="AF53" s="994" t="s">
        <v>991</v>
      </c>
      <c r="AG53" s="994" t="s">
        <v>991</v>
      </c>
      <c r="AH53" s="994" t="s">
        <v>991</v>
      </c>
      <c r="AI53" s="1014" t="s">
        <v>991</v>
      </c>
      <c r="AJ53" s="996" t="s">
        <v>991</v>
      </c>
      <c r="AK53" s="351"/>
      <c r="BA53" s="197" t="s">
        <v>404</v>
      </c>
      <c r="BB53" s="197"/>
      <c r="BC53" s="197"/>
      <c r="BD53" s="197"/>
      <c r="BE53" s="197"/>
      <c r="BF53" s="197"/>
      <c r="BG53" s="197"/>
      <c r="BH53" s="197"/>
      <c r="BI53" s="197"/>
      <c r="BJ53" s="197"/>
      <c r="BK53" s="197"/>
      <c r="BL53" s="197"/>
      <c r="BM53" s="304" t="s">
        <v>96</v>
      </c>
      <c r="BN53" s="197"/>
      <c r="BO53" s="197"/>
      <c r="BP53" s="197"/>
      <c r="BQ53" s="197"/>
      <c r="BR53" s="197"/>
      <c r="BS53" s="197"/>
      <c r="BT53" s="197"/>
      <c r="BU53" s="197"/>
      <c r="BV53" s="197"/>
      <c r="BW53" s="197"/>
      <c r="BX53" s="197"/>
      <c r="BY53" s="197"/>
      <c r="BZ53" s="197"/>
      <c r="CA53" s="197"/>
      <c r="CB53" s="197"/>
      <c r="CC53" s="197"/>
      <c r="CD53" s="197"/>
      <c r="CE53" s="197"/>
      <c r="CF53" s="197"/>
      <c r="CG53" s="197"/>
      <c r="CH53" s="197"/>
    </row>
    <row r="54" spans="1:86" ht="12.75">
      <c r="A54" s="989" t="s">
        <v>39</v>
      </c>
      <c r="B54" s="406" t="s">
        <v>825</v>
      </c>
      <c r="C54" s="997" t="s">
        <v>22</v>
      </c>
      <c r="D54" s="997" t="s">
        <v>203</v>
      </c>
      <c r="E54" s="991" t="s">
        <v>953</v>
      </c>
      <c r="F54" s="1067">
        <v>1</v>
      </c>
      <c r="G54" s="993" t="s">
        <v>5</v>
      </c>
      <c r="H54" s="989" t="s">
        <v>5</v>
      </c>
      <c r="I54" s="994" t="s">
        <v>5</v>
      </c>
      <c r="J54" s="994" t="s">
        <v>5</v>
      </c>
      <c r="K54" s="995" t="s">
        <v>5</v>
      </c>
      <c r="L54" s="994" t="s">
        <v>5</v>
      </c>
      <c r="M54" s="993" t="s">
        <v>5</v>
      </c>
      <c r="N54" s="989" t="s">
        <v>5</v>
      </c>
      <c r="O54" s="994" t="s">
        <v>5</v>
      </c>
      <c r="P54" s="994" t="s">
        <v>5</v>
      </c>
      <c r="Q54" s="995" t="s">
        <v>5</v>
      </c>
      <c r="R54" s="994" t="s">
        <v>5</v>
      </c>
      <c r="S54" s="993" t="s">
        <v>5</v>
      </c>
      <c r="T54" s="989" t="s">
        <v>5</v>
      </c>
      <c r="U54" s="994" t="s">
        <v>5</v>
      </c>
      <c r="V54" s="994" t="s">
        <v>5</v>
      </c>
      <c r="W54" s="994" t="s">
        <v>5</v>
      </c>
      <c r="X54" s="995" t="s">
        <v>5</v>
      </c>
      <c r="Y54" s="993" t="s">
        <v>5</v>
      </c>
      <c r="Z54" s="989" t="s">
        <v>5</v>
      </c>
      <c r="AA54" s="994" t="s">
        <v>5</v>
      </c>
      <c r="AB54" s="994" t="s">
        <v>5</v>
      </c>
      <c r="AC54" s="995" t="s">
        <v>5</v>
      </c>
      <c r="AD54" s="994" t="s">
        <v>5</v>
      </c>
      <c r="AE54" s="993" t="s">
        <v>991</v>
      </c>
      <c r="AF54" s="994" t="s">
        <v>991</v>
      </c>
      <c r="AG54" s="994" t="s">
        <v>991</v>
      </c>
      <c r="AH54" s="994" t="s">
        <v>991</v>
      </c>
      <c r="AI54" s="1014" t="s">
        <v>991</v>
      </c>
      <c r="AJ54" s="996" t="s">
        <v>991</v>
      </c>
      <c r="AK54" s="351"/>
      <c r="BA54" s="197" t="s">
        <v>270</v>
      </c>
      <c r="BB54" s="197"/>
      <c r="BC54" s="197"/>
      <c r="BD54" s="197"/>
      <c r="BE54" s="197"/>
      <c r="BF54" s="197"/>
      <c r="BG54" s="197"/>
      <c r="BH54" s="197"/>
      <c r="BI54" s="197"/>
      <c r="BJ54" s="197"/>
      <c r="BK54" s="197"/>
      <c r="BL54" s="197"/>
      <c r="BM54" s="304" t="s">
        <v>505</v>
      </c>
      <c r="BN54" s="197"/>
      <c r="BO54" s="197"/>
      <c r="BP54" s="197"/>
      <c r="BQ54" s="197"/>
      <c r="BR54" s="197"/>
      <c r="BS54" s="197"/>
      <c r="BT54" s="197"/>
      <c r="BU54" s="197"/>
      <c r="BV54" s="197"/>
      <c r="BW54" s="197"/>
      <c r="BX54" s="197"/>
      <c r="BY54" s="197"/>
      <c r="BZ54" s="197"/>
      <c r="CA54" s="197"/>
      <c r="CB54" s="197"/>
      <c r="CC54" s="197"/>
      <c r="CD54" s="197"/>
      <c r="CE54" s="197"/>
      <c r="CF54" s="197"/>
      <c r="CG54" s="197"/>
      <c r="CH54" s="197"/>
    </row>
    <row r="55" spans="1:86" ht="12.75">
      <c r="A55" s="989" t="s">
        <v>39</v>
      </c>
      <c r="B55" s="406" t="s">
        <v>1003</v>
      </c>
      <c r="C55" s="997" t="s">
        <v>22</v>
      </c>
      <c r="D55" s="997" t="s">
        <v>203</v>
      </c>
      <c r="E55" s="991" t="s">
        <v>941</v>
      </c>
      <c r="F55" s="1067">
        <v>1</v>
      </c>
      <c r="G55" s="993" t="s">
        <v>5</v>
      </c>
      <c r="H55" s="989" t="s">
        <v>5</v>
      </c>
      <c r="I55" s="994" t="s">
        <v>5</v>
      </c>
      <c r="J55" s="994" t="s">
        <v>5</v>
      </c>
      <c r="K55" s="995" t="s">
        <v>5</v>
      </c>
      <c r="L55" s="994" t="s">
        <v>5</v>
      </c>
      <c r="M55" s="993" t="s">
        <v>991</v>
      </c>
      <c r="N55" s="989" t="s">
        <v>991</v>
      </c>
      <c r="O55" s="994" t="s">
        <v>991</v>
      </c>
      <c r="P55" s="994" t="s">
        <v>991</v>
      </c>
      <c r="Q55" s="995" t="s">
        <v>991</v>
      </c>
      <c r="R55" s="994" t="s">
        <v>991</v>
      </c>
      <c r="S55" s="993" t="s">
        <v>991</v>
      </c>
      <c r="T55" s="989" t="s">
        <v>991</v>
      </c>
      <c r="U55" s="994" t="s">
        <v>991</v>
      </c>
      <c r="V55" s="994" t="s">
        <v>991</v>
      </c>
      <c r="W55" s="994" t="s">
        <v>991</v>
      </c>
      <c r="X55" s="995" t="s">
        <v>991</v>
      </c>
      <c r="Y55" s="993" t="s">
        <v>991</v>
      </c>
      <c r="Z55" s="989" t="s">
        <v>991</v>
      </c>
      <c r="AA55" s="994" t="s">
        <v>991</v>
      </c>
      <c r="AB55" s="994" t="s">
        <v>991</v>
      </c>
      <c r="AC55" s="995" t="s">
        <v>991</v>
      </c>
      <c r="AD55" s="994" t="s">
        <v>991</v>
      </c>
      <c r="AE55" s="993" t="s">
        <v>991</v>
      </c>
      <c r="AF55" s="994" t="s">
        <v>991</v>
      </c>
      <c r="AG55" s="994" t="s">
        <v>991</v>
      </c>
      <c r="AH55" s="994" t="s">
        <v>991</v>
      </c>
      <c r="AI55" s="1014" t="s">
        <v>991</v>
      </c>
      <c r="AJ55" s="996" t="s">
        <v>991</v>
      </c>
      <c r="AK55" s="351" t="s">
        <v>1587</v>
      </c>
      <c r="BA55" s="197" t="s">
        <v>405</v>
      </c>
      <c r="BB55" s="197"/>
      <c r="BC55" s="197"/>
      <c r="BD55" s="197"/>
      <c r="BE55" s="197"/>
      <c r="BF55" s="197"/>
      <c r="BG55" s="197"/>
      <c r="BH55" s="197"/>
      <c r="BI55" s="197"/>
      <c r="BJ55" s="197"/>
      <c r="BK55" s="197"/>
      <c r="BL55" s="197"/>
      <c r="BM55" s="304" t="s">
        <v>506</v>
      </c>
      <c r="BN55" s="197"/>
      <c r="BO55" s="197"/>
      <c r="BP55" s="197"/>
      <c r="BQ55" s="197"/>
      <c r="BR55" s="197"/>
      <c r="BS55" s="197"/>
      <c r="BT55" s="197"/>
      <c r="BU55" s="197"/>
      <c r="BV55" s="197"/>
      <c r="BW55" s="197"/>
      <c r="BX55" s="197"/>
      <c r="BY55" s="197"/>
      <c r="BZ55" s="197"/>
      <c r="CA55" s="197"/>
      <c r="CB55" s="197"/>
      <c r="CC55" s="197"/>
      <c r="CD55" s="197"/>
      <c r="CE55" s="197"/>
      <c r="CF55" s="197"/>
      <c r="CG55" s="197"/>
      <c r="CH55" s="197"/>
    </row>
    <row r="56" spans="1:86" ht="12.75">
      <c r="A56" s="989" t="s">
        <v>39</v>
      </c>
      <c r="B56" s="406" t="s">
        <v>597</v>
      </c>
      <c r="C56" s="997" t="s">
        <v>22</v>
      </c>
      <c r="D56" s="997" t="s">
        <v>203</v>
      </c>
      <c r="E56" s="991" t="s">
        <v>944</v>
      </c>
      <c r="F56" s="992">
        <v>1</v>
      </c>
      <c r="G56" s="1068" t="s">
        <v>1004</v>
      </c>
      <c r="H56" s="989"/>
      <c r="I56" s="994"/>
      <c r="J56" s="1069"/>
      <c r="K56" s="995"/>
      <c r="L56" s="994"/>
      <c r="M56" s="993"/>
      <c r="N56" s="989"/>
      <c r="O56" s="994"/>
      <c r="P56" s="994"/>
      <c r="Q56" s="995"/>
      <c r="R56" s="994"/>
      <c r="S56" s="993"/>
      <c r="T56" s="989"/>
      <c r="U56" s="994"/>
      <c r="V56" s="994"/>
      <c r="W56" s="994"/>
      <c r="X56" s="995"/>
      <c r="Y56" s="993"/>
      <c r="Z56" s="989"/>
      <c r="AA56" s="994"/>
      <c r="AB56" s="994"/>
      <c r="AC56" s="995"/>
      <c r="AD56" s="994"/>
      <c r="AE56" s="993" t="s">
        <v>991</v>
      </c>
      <c r="AF56" s="994" t="s">
        <v>991</v>
      </c>
      <c r="AG56" s="994" t="s">
        <v>991</v>
      </c>
      <c r="AH56" s="994" t="s">
        <v>991</v>
      </c>
      <c r="AI56" s="1014" t="s">
        <v>991</v>
      </c>
      <c r="AJ56" s="996" t="s">
        <v>991</v>
      </c>
      <c r="AK56" s="351"/>
      <c r="BA56" s="197" t="s">
        <v>406</v>
      </c>
      <c r="BB56" s="197"/>
      <c r="BC56" s="197"/>
      <c r="BD56" s="197"/>
      <c r="BE56" s="197"/>
      <c r="BF56" s="197"/>
      <c r="BG56" s="197"/>
      <c r="BH56" s="197"/>
      <c r="BI56" s="197"/>
      <c r="BJ56" s="197"/>
      <c r="BK56" s="197"/>
      <c r="BL56" s="197"/>
      <c r="BM56" s="304" t="s">
        <v>507</v>
      </c>
      <c r="BN56" s="197"/>
      <c r="BO56" s="197"/>
      <c r="BP56" s="197"/>
      <c r="BQ56" s="197"/>
      <c r="BR56" s="197"/>
      <c r="BS56" s="197"/>
      <c r="BT56" s="197"/>
      <c r="BU56" s="197"/>
      <c r="BV56" s="197"/>
      <c r="BW56" s="197"/>
      <c r="BX56" s="197"/>
      <c r="BY56" s="197"/>
      <c r="BZ56" s="197"/>
      <c r="CA56" s="197"/>
      <c r="CB56" s="197"/>
      <c r="CC56" s="197"/>
      <c r="CD56" s="197"/>
      <c r="CE56" s="197"/>
      <c r="CF56" s="197"/>
      <c r="CG56" s="197"/>
      <c r="CH56" s="197"/>
    </row>
    <row r="57" spans="1:86" ht="25.5">
      <c r="A57" s="1070" t="s">
        <v>39</v>
      </c>
      <c r="B57" s="408" t="s">
        <v>499</v>
      </c>
      <c r="C57" s="1008" t="s">
        <v>962</v>
      </c>
      <c r="D57" s="991" t="s">
        <v>403</v>
      </c>
      <c r="E57" s="991" t="s">
        <v>963</v>
      </c>
      <c r="F57" s="1071" t="s">
        <v>103</v>
      </c>
      <c r="G57" s="993" t="s">
        <v>991</v>
      </c>
      <c r="H57" s="989" t="s">
        <v>991</v>
      </c>
      <c r="I57" s="994" t="s">
        <v>991</v>
      </c>
      <c r="J57" s="994" t="s">
        <v>991</v>
      </c>
      <c r="K57" s="995" t="s">
        <v>991</v>
      </c>
      <c r="L57" s="994" t="s">
        <v>991</v>
      </c>
      <c r="M57" s="993"/>
      <c r="N57" s="989"/>
      <c r="O57" s="994" t="s">
        <v>5</v>
      </c>
      <c r="P57" s="994"/>
      <c r="Q57" s="995"/>
      <c r="R57" s="994" t="s">
        <v>5</v>
      </c>
      <c r="S57" s="993"/>
      <c r="T57" s="989"/>
      <c r="U57" s="994" t="s">
        <v>5</v>
      </c>
      <c r="V57" s="994"/>
      <c r="W57" s="994"/>
      <c r="X57" s="995" t="s">
        <v>5</v>
      </c>
      <c r="Y57" s="993"/>
      <c r="Z57" s="989"/>
      <c r="AA57" s="994" t="s">
        <v>5</v>
      </c>
      <c r="AB57" s="994"/>
      <c r="AC57" s="995"/>
      <c r="AD57" s="994" t="s">
        <v>5</v>
      </c>
      <c r="AE57" s="1005" t="s">
        <v>991</v>
      </c>
      <c r="AF57" s="1004" t="s">
        <v>991</v>
      </c>
      <c r="AG57" s="1004" t="s">
        <v>991</v>
      </c>
      <c r="AH57" s="1004" t="s">
        <v>991</v>
      </c>
      <c r="AI57" s="1004" t="s">
        <v>991</v>
      </c>
      <c r="AJ57" s="996" t="s">
        <v>991</v>
      </c>
      <c r="AK57" s="351"/>
      <c r="BA57" s="197" t="s">
        <v>407</v>
      </c>
      <c r="BB57" s="197"/>
      <c r="BC57" s="197"/>
      <c r="BD57" s="197"/>
      <c r="BE57" s="197"/>
      <c r="BF57" s="197"/>
      <c r="BG57" s="197"/>
      <c r="BH57" s="197"/>
      <c r="BI57" s="197"/>
      <c r="BJ57" s="197"/>
      <c r="BK57" s="197"/>
      <c r="BL57" s="197"/>
      <c r="BM57" s="304" t="s">
        <v>508</v>
      </c>
      <c r="BN57" s="197"/>
      <c r="BO57" s="197"/>
      <c r="BP57" s="197"/>
      <c r="BQ57" s="197"/>
      <c r="BR57" s="197"/>
      <c r="BS57" s="197"/>
      <c r="BT57" s="197"/>
      <c r="BU57" s="197"/>
      <c r="BV57" s="197"/>
      <c r="BW57" s="197"/>
      <c r="BX57" s="197"/>
      <c r="BY57" s="197"/>
      <c r="BZ57" s="197"/>
      <c r="CA57" s="197"/>
      <c r="CB57" s="197"/>
      <c r="CC57" s="197"/>
      <c r="CD57" s="197"/>
      <c r="CE57" s="197"/>
      <c r="CF57" s="197"/>
      <c r="CG57" s="197"/>
      <c r="CH57" s="197"/>
    </row>
    <row r="58" spans="1:86" ht="12.75">
      <c r="A58" s="1072" t="s">
        <v>39</v>
      </c>
      <c r="B58" s="411" t="s">
        <v>85</v>
      </c>
      <c r="C58" s="1008" t="s">
        <v>962</v>
      </c>
      <c r="D58" s="991" t="s">
        <v>403</v>
      </c>
      <c r="E58" s="991" t="s">
        <v>992</v>
      </c>
      <c r="F58" s="1073" t="s">
        <v>103</v>
      </c>
      <c r="G58" s="993" t="s">
        <v>991</v>
      </c>
      <c r="H58" s="989" t="s">
        <v>991</v>
      </c>
      <c r="I58" s="994" t="s">
        <v>991</v>
      </c>
      <c r="J58" s="994" t="s">
        <v>991</v>
      </c>
      <c r="K58" s="995" t="s">
        <v>991</v>
      </c>
      <c r="L58" s="994" t="s">
        <v>991</v>
      </c>
      <c r="M58" s="993"/>
      <c r="N58" s="989"/>
      <c r="O58" s="994" t="s">
        <v>5</v>
      </c>
      <c r="P58" s="994"/>
      <c r="Q58" s="995"/>
      <c r="R58" s="994" t="s">
        <v>5</v>
      </c>
      <c r="S58" s="993" t="s">
        <v>5</v>
      </c>
      <c r="T58" s="989" t="s">
        <v>5</v>
      </c>
      <c r="U58" s="994" t="s">
        <v>5</v>
      </c>
      <c r="V58" s="994" t="s">
        <v>5</v>
      </c>
      <c r="W58" s="994" t="s">
        <v>5</v>
      </c>
      <c r="X58" s="995" t="s">
        <v>5</v>
      </c>
      <c r="Y58" s="993"/>
      <c r="Z58" s="989"/>
      <c r="AA58" s="994" t="s">
        <v>5</v>
      </c>
      <c r="AB58" s="994"/>
      <c r="AC58" s="995"/>
      <c r="AD58" s="994" t="s">
        <v>5</v>
      </c>
      <c r="AE58" s="1005" t="s">
        <v>991</v>
      </c>
      <c r="AF58" s="1004" t="s">
        <v>991</v>
      </c>
      <c r="AG58" s="1004" t="s">
        <v>991</v>
      </c>
      <c r="AH58" s="1004" t="s">
        <v>991</v>
      </c>
      <c r="AI58" s="1004" t="s">
        <v>991</v>
      </c>
      <c r="AJ58" s="996" t="s">
        <v>991</v>
      </c>
      <c r="AK58" s="351"/>
      <c r="BA58" s="197" t="s">
        <v>408</v>
      </c>
      <c r="BB58" s="197"/>
      <c r="BC58" s="197"/>
      <c r="BD58" s="197"/>
      <c r="BE58" s="197"/>
      <c r="BF58" s="197"/>
      <c r="BG58" s="197"/>
      <c r="BH58" s="197"/>
      <c r="BI58" s="197"/>
      <c r="BJ58" s="197"/>
      <c r="BK58" s="197"/>
      <c r="BL58" s="197"/>
      <c r="BM58" s="304" t="s">
        <v>509</v>
      </c>
      <c r="BN58" s="197"/>
      <c r="BO58" s="197"/>
      <c r="BP58" s="197"/>
      <c r="BQ58" s="197"/>
      <c r="BR58" s="197"/>
      <c r="BS58" s="197"/>
      <c r="BT58" s="197"/>
      <c r="BU58" s="197"/>
      <c r="BV58" s="197"/>
      <c r="BW58" s="197"/>
      <c r="BX58" s="197"/>
      <c r="BY58" s="197"/>
      <c r="BZ58" s="197"/>
      <c r="CA58" s="197"/>
      <c r="CB58" s="197"/>
      <c r="CC58" s="197"/>
      <c r="CD58" s="197"/>
      <c r="CE58" s="197"/>
      <c r="CF58" s="197"/>
      <c r="CG58" s="197"/>
      <c r="CH58" s="197"/>
    </row>
    <row r="59" spans="1:86" ht="12.75">
      <c r="A59" s="1072" t="s">
        <v>39</v>
      </c>
      <c r="B59" s="411" t="s">
        <v>504</v>
      </c>
      <c r="C59" s="1008" t="s">
        <v>962</v>
      </c>
      <c r="D59" s="991" t="s">
        <v>403</v>
      </c>
      <c r="E59" s="991" t="s">
        <v>992</v>
      </c>
      <c r="F59" s="1073" t="s">
        <v>103</v>
      </c>
      <c r="G59" s="993" t="s">
        <v>991</v>
      </c>
      <c r="H59" s="989" t="s">
        <v>991</v>
      </c>
      <c r="I59" s="994" t="s">
        <v>991</v>
      </c>
      <c r="J59" s="994" t="s">
        <v>991</v>
      </c>
      <c r="K59" s="995" t="s">
        <v>991</v>
      </c>
      <c r="L59" s="994" t="s">
        <v>991</v>
      </c>
      <c r="M59" s="993"/>
      <c r="N59" s="989" t="s">
        <v>5</v>
      </c>
      <c r="O59" s="994"/>
      <c r="P59" s="994"/>
      <c r="Q59" s="995" t="s">
        <v>5</v>
      </c>
      <c r="R59" s="994"/>
      <c r="S59" s="993" t="s">
        <v>5</v>
      </c>
      <c r="T59" s="989" t="s">
        <v>5</v>
      </c>
      <c r="U59" s="994" t="s">
        <v>5</v>
      </c>
      <c r="V59" s="994" t="s">
        <v>5</v>
      </c>
      <c r="W59" s="994" t="s">
        <v>5</v>
      </c>
      <c r="X59" s="995" t="s">
        <v>5</v>
      </c>
      <c r="Y59" s="993"/>
      <c r="Z59" s="989" t="s">
        <v>5</v>
      </c>
      <c r="AA59" s="994"/>
      <c r="AB59" s="994"/>
      <c r="AC59" s="995" t="s">
        <v>5</v>
      </c>
      <c r="AD59" s="994"/>
      <c r="AE59" s="1005" t="s">
        <v>991</v>
      </c>
      <c r="AF59" s="1004" t="s">
        <v>991</v>
      </c>
      <c r="AG59" s="1004" t="s">
        <v>991</v>
      </c>
      <c r="AH59" s="1004" t="s">
        <v>991</v>
      </c>
      <c r="AI59" s="1004" t="s">
        <v>991</v>
      </c>
      <c r="AJ59" s="996" t="s">
        <v>991</v>
      </c>
      <c r="AK59" s="351"/>
      <c r="BA59" s="197" t="s">
        <v>409</v>
      </c>
      <c r="BB59" s="197"/>
      <c r="BC59" s="197"/>
      <c r="BD59" s="197"/>
      <c r="BE59" s="197"/>
      <c r="BF59" s="197"/>
      <c r="BG59" s="197"/>
      <c r="BH59" s="197"/>
      <c r="BI59" s="197"/>
      <c r="BJ59" s="197"/>
      <c r="BK59" s="197"/>
      <c r="BL59" s="197"/>
      <c r="BM59" s="304" t="s">
        <v>510</v>
      </c>
      <c r="BN59" s="197"/>
      <c r="BO59" s="197"/>
      <c r="BP59" s="197"/>
      <c r="BQ59" s="197"/>
      <c r="BR59" s="197"/>
      <c r="BS59" s="197"/>
      <c r="BT59" s="197"/>
      <c r="BU59" s="197"/>
      <c r="BV59" s="197"/>
      <c r="BW59" s="197"/>
      <c r="BX59" s="197"/>
      <c r="BY59" s="197"/>
      <c r="BZ59" s="197"/>
      <c r="CA59" s="197"/>
      <c r="CB59" s="197"/>
      <c r="CC59" s="197"/>
      <c r="CD59" s="197"/>
      <c r="CE59" s="197"/>
      <c r="CF59" s="197"/>
      <c r="CG59" s="197"/>
      <c r="CH59" s="197"/>
    </row>
    <row r="60" spans="1:86" ht="12.75">
      <c r="A60" s="1007" t="s">
        <v>39</v>
      </c>
      <c r="B60" s="410" t="s">
        <v>527</v>
      </c>
      <c r="C60" s="1008" t="s">
        <v>962</v>
      </c>
      <c r="D60" s="1009" t="s">
        <v>403</v>
      </c>
      <c r="E60" s="991" t="s">
        <v>992</v>
      </c>
      <c r="F60" s="1010">
        <v>2</v>
      </c>
      <c r="G60" s="1005" t="s">
        <v>991</v>
      </c>
      <c r="H60" s="1011" t="s">
        <v>991</v>
      </c>
      <c r="I60" s="994" t="s">
        <v>991</v>
      </c>
      <c r="J60" s="994" t="s">
        <v>991</v>
      </c>
      <c r="K60" s="906" t="s">
        <v>991</v>
      </c>
      <c r="L60" s="1004" t="s">
        <v>991</v>
      </c>
      <c r="M60" s="1005" t="s">
        <v>5</v>
      </c>
      <c r="N60" s="1031" t="s">
        <v>5</v>
      </c>
      <c r="O60" s="994" t="s">
        <v>5</v>
      </c>
      <c r="P60" s="994" t="s">
        <v>5</v>
      </c>
      <c r="Q60" s="1014" t="s">
        <v>5</v>
      </c>
      <c r="R60" s="1032" t="s">
        <v>5</v>
      </c>
      <c r="S60" s="1074" t="s">
        <v>5</v>
      </c>
      <c r="T60" s="1031" t="s">
        <v>5</v>
      </c>
      <c r="U60" s="994" t="s">
        <v>5</v>
      </c>
      <c r="V60" s="1075" t="s">
        <v>5</v>
      </c>
      <c r="W60" s="994" t="s">
        <v>5</v>
      </c>
      <c r="X60" s="1014" t="s">
        <v>5</v>
      </c>
      <c r="Y60" s="1005" t="s">
        <v>5</v>
      </c>
      <c r="Z60" s="1031" t="s">
        <v>5</v>
      </c>
      <c r="AA60" s="994" t="s">
        <v>5</v>
      </c>
      <c r="AB60" s="994" t="s">
        <v>5</v>
      </c>
      <c r="AC60" s="1014" t="s">
        <v>5</v>
      </c>
      <c r="AD60" s="1032" t="s">
        <v>5</v>
      </c>
      <c r="AE60" s="1005" t="s">
        <v>991</v>
      </c>
      <c r="AF60" s="1004" t="s">
        <v>991</v>
      </c>
      <c r="AG60" s="1004" t="s">
        <v>991</v>
      </c>
      <c r="AH60" s="1004" t="s">
        <v>991</v>
      </c>
      <c r="AI60" s="1004" t="s">
        <v>991</v>
      </c>
      <c r="AJ60" s="996" t="s">
        <v>991</v>
      </c>
      <c r="AK60" s="351"/>
      <c r="BA60" s="197"/>
      <c r="BB60" s="197"/>
      <c r="BC60" s="197"/>
      <c r="BD60" s="197"/>
      <c r="BE60" s="197"/>
      <c r="BF60" s="197"/>
      <c r="BG60" s="197"/>
      <c r="BH60" s="197"/>
      <c r="BI60" s="197"/>
      <c r="BJ60" s="197"/>
      <c r="BK60" s="197"/>
      <c r="BL60" s="197"/>
      <c r="BM60" s="304" t="s">
        <v>513</v>
      </c>
      <c r="BN60" s="197"/>
      <c r="BO60" s="197"/>
      <c r="BP60" s="197"/>
      <c r="BQ60" s="197"/>
      <c r="BR60" s="197"/>
      <c r="BS60" s="197"/>
      <c r="BT60" s="197"/>
      <c r="BU60" s="197"/>
      <c r="BV60" s="197"/>
      <c r="BW60" s="197"/>
      <c r="BX60" s="197"/>
      <c r="BY60" s="197"/>
      <c r="BZ60" s="197"/>
      <c r="CA60" s="197"/>
      <c r="CB60" s="197"/>
      <c r="CC60" s="197"/>
      <c r="CD60" s="197"/>
      <c r="CE60" s="197"/>
      <c r="CF60" s="197"/>
      <c r="CG60" s="197"/>
      <c r="CH60" s="197"/>
    </row>
    <row r="61" spans="1:86" ht="12.75">
      <c r="A61" s="989" t="s">
        <v>39</v>
      </c>
      <c r="B61" s="411" t="s">
        <v>965</v>
      </c>
      <c r="C61" s="1008" t="s">
        <v>962</v>
      </c>
      <c r="D61" s="991" t="s">
        <v>403</v>
      </c>
      <c r="E61" s="991" t="s">
        <v>992</v>
      </c>
      <c r="F61" s="992">
        <v>1</v>
      </c>
      <c r="G61" s="993" t="s">
        <v>991</v>
      </c>
      <c r="H61" s="989" t="s">
        <v>991</v>
      </c>
      <c r="I61" s="994" t="s">
        <v>991</v>
      </c>
      <c r="J61" s="994" t="s">
        <v>991</v>
      </c>
      <c r="K61" s="995" t="s">
        <v>991</v>
      </c>
      <c r="L61" s="994" t="s">
        <v>991</v>
      </c>
      <c r="M61" s="993" t="s">
        <v>5</v>
      </c>
      <c r="N61" s="989" t="s">
        <v>5</v>
      </c>
      <c r="O61" s="994" t="s">
        <v>5</v>
      </c>
      <c r="P61" s="994" t="s">
        <v>5</v>
      </c>
      <c r="Q61" s="995" t="s">
        <v>5</v>
      </c>
      <c r="R61" s="994" t="s">
        <v>5</v>
      </c>
      <c r="S61" s="1076" t="s">
        <v>5</v>
      </c>
      <c r="T61" s="989" t="s">
        <v>5</v>
      </c>
      <c r="U61" s="994" t="s">
        <v>5</v>
      </c>
      <c r="V61" s="1075" t="s">
        <v>5</v>
      </c>
      <c r="W61" s="994" t="s">
        <v>5</v>
      </c>
      <c r="X61" s="995" t="s">
        <v>5</v>
      </c>
      <c r="Y61" s="1076" t="s">
        <v>5</v>
      </c>
      <c r="Z61" s="989" t="s">
        <v>5</v>
      </c>
      <c r="AA61" s="994" t="s">
        <v>5</v>
      </c>
      <c r="AB61" s="1075" t="s">
        <v>5</v>
      </c>
      <c r="AC61" s="995" t="s">
        <v>5</v>
      </c>
      <c r="AD61" s="994" t="s">
        <v>5</v>
      </c>
      <c r="AE61" s="1005" t="s">
        <v>991</v>
      </c>
      <c r="AF61" s="1004" t="s">
        <v>991</v>
      </c>
      <c r="AG61" s="1004" t="s">
        <v>991</v>
      </c>
      <c r="AH61" s="1004" t="s">
        <v>991</v>
      </c>
      <c r="AI61" s="1004" t="s">
        <v>991</v>
      </c>
      <c r="AJ61" s="996" t="s">
        <v>991</v>
      </c>
      <c r="AK61" s="351"/>
      <c r="BA61" s="197" t="s">
        <v>410</v>
      </c>
      <c r="BB61" s="197"/>
      <c r="BC61" s="197"/>
      <c r="BD61" s="197"/>
      <c r="BE61" s="197"/>
      <c r="BF61" s="197"/>
      <c r="BG61" s="197"/>
      <c r="BH61" s="197"/>
      <c r="BI61" s="197"/>
      <c r="BJ61" s="197"/>
      <c r="BK61" s="197"/>
      <c r="BL61" s="197"/>
      <c r="BM61" s="304" t="s">
        <v>511</v>
      </c>
      <c r="BN61" s="197"/>
      <c r="BO61" s="197"/>
      <c r="BP61" s="197"/>
      <c r="BQ61" s="197"/>
      <c r="BR61" s="197"/>
      <c r="BS61" s="197"/>
      <c r="BT61" s="197"/>
      <c r="BU61" s="197"/>
      <c r="BV61" s="197"/>
      <c r="BW61" s="197"/>
      <c r="BX61" s="197"/>
      <c r="BY61" s="197"/>
      <c r="BZ61" s="197"/>
      <c r="CA61" s="197"/>
      <c r="CB61" s="197"/>
      <c r="CC61" s="197"/>
      <c r="CD61" s="197"/>
      <c r="CE61" s="197"/>
      <c r="CF61" s="197"/>
      <c r="CG61" s="197"/>
      <c r="CH61" s="197"/>
    </row>
    <row r="62" spans="1:86" ht="12.75">
      <c r="A62" s="989" t="s">
        <v>39</v>
      </c>
      <c r="B62" s="411" t="s">
        <v>548</v>
      </c>
      <c r="C62" s="1008" t="s">
        <v>962</v>
      </c>
      <c r="D62" s="991" t="s">
        <v>403</v>
      </c>
      <c r="E62" s="991" t="s">
        <v>992</v>
      </c>
      <c r="F62" s="992">
        <v>1</v>
      </c>
      <c r="G62" s="993" t="s">
        <v>991</v>
      </c>
      <c r="H62" s="989" t="s">
        <v>991</v>
      </c>
      <c r="I62" s="994" t="s">
        <v>991</v>
      </c>
      <c r="J62" s="994" t="s">
        <v>991</v>
      </c>
      <c r="K62" s="995" t="s">
        <v>991</v>
      </c>
      <c r="L62" s="994" t="s">
        <v>991</v>
      </c>
      <c r="M62" s="1076" t="s">
        <v>5</v>
      </c>
      <c r="N62" s="989" t="s">
        <v>5</v>
      </c>
      <c r="O62" s="994" t="s">
        <v>5</v>
      </c>
      <c r="P62" s="1075" t="s">
        <v>5</v>
      </c>
      <c r="Q62" s="995" t="s">
        <v>5</v>
      </c>
      <c r="R62" s="994" t="s">
        <v>5</v>
      </c>
      <c r="S62" s="1076" t="s">
        <v>5</v>
      </c>
      <c r="T62" s="989" t="s">
        <v>5</v>
      </c>
      <c r="U62" s="994" t="s">
        <v>5</v>
      </c>
      <c r="V62" s="1075" t="s">
        <v>5</v>
      </c>
      <c r="W62" s="994" t="s">
        <v>5</v>
      </c>
      <c r="X62" s="995" t="s">
        <v>5</v>
      </c>
      <c r="Y62" s="993" t="s">
        <v>5</v>
      </c>
      <c r="Z62" s="989" t="s">
        <v>5</v>
      </c>
      <c r="AA62" s="994" t="s">
        <v>5</v>
      </c>
      <c r="AB62" s="994" t="s">
        <v>5</v>
      </c>
      <c r="AC62" s="995" t="s">
        <v>5</v>
      </c>
      <c r="AD62" s="994" t="s">
        <v>5</v>
      </c>
      <c r="AE62" s="1005" t="s">
        <v>991</v>
      </c>
      <c r="AF62" s="1004" t="s">
        <v>991</v>
      </c>
      <c r="AG62" s="1004" t="s">
        <v>991</v>
      </c>
      <c r="AH62" s="1004" t="s">
        <v>991</v>
      </c>
      <c r="AI62" s="1004" t="s">
        <v>991</v>
      </c>
      <c r="AJ62" s="996" t="s">
        <v>991</v>
      </c>
      <c r="AK62" s="351"/>
      <c r="BA62" s="197" t="s">
        <v>411</v>
      </c>
      <c r="BB62" s="197"/>
      <c r="BC62" s="197"/>
      <c r="BD62" s="197"/>
      <c r="BE62" s="197"/>
      <c r="BF62" s="197"/>
      <c r="BG62" s="197"/>
      <c r="BH62" s="197"/>
      <c r="BI62" s="197"/>
      <c r="BJ62" s="197"/>
      <c r="BK62" s="197"/>
      <c r="BL62" s="197"/>
      <c r="BM62" s="304" t="s">
        <v>512</v>
      </c>
      <c r="BN62" s="197"/>
      <c r="BO62" s="197"/>
      <c r="BP62" s="197"/>
      <c r="BQ62" s="197"/>
      <c r="BR62" s="197"/>
      <c r="BS62" s="197"/>
      <c r="BT62" s="197"/>
      <c r="BU62" s="197"/>
      <c r="BV62" s="197"/>
      <c r="BW62" s="197"/>
      <c r="BX62" s="197"/>
      <c r="BY62" s="197"/>
      <c r="BZ62" s="197"/>
      <c r="CA62" s="197"/>
      <c r="CB62" s="197"/>
      <c r="CC62" s="197"/>
      <c r="CD62" s="197"/>
      <c r="CE62" s="197"/>
      <c r="CF62" s="197"/>
      <c r="CG62" s="197"/>
      <c r="CH62" s="197"/>
    </row>
    <row r="63" spans="1:86" ht="12.75">
      <c r="A63" s="989" t="s">
        <v>39</v>
      </c>
      <c r="B63" s="411" t="s">
        <v>588</v>
      </c>
      <c r="C63" s="1008" t="s">
        <v>962</v>
      </c>
      <c r="D63" s="991" t="s">
        <v>403</v>
      </c>
      <c r="E63" s="991" t="s">
        <v>1005</v>
      </c>
      <c r="F63" s="992">
        <v>1</v>
      </c>
      <c r="G63" s="993" t="s">
        <v>991</v>
      </c>
      <c r="H63" s="989" t="s">
        <v>991</v>
      </c>
      <c r="I63" s="994" t="s">
        <v>991</v>
      </c>
      <c r="J63" s="994" t="s">
        <v>991</v>
      </c>
      <c r="K63" s="995" t="s">
        <v>991</v>
      </c>
      <c r="L63" s="994" t="s">
        <v>991</v>
      </c>
      <c r="M63" s="1076" t="s">
        <v>5</v>
      </c>
      <c r="N63" s="989" t="s">
        <v>5</v>
      </c>
      <c r="O63" s="994" t="s">
        <v>5</v>
      </c>
      <c r="P63" s="1075" t="s">
        <v>5</v>
      </c>
      <c r="Q63" s="995" t="s">
        <v>5</v>
      </c>
      <c r="R63" s="994" t="s">
        <v>5</v>
      </c>
      <c r="S63" s="1076" t="s">
        <v>5</v>
      </c>
      <c r="T63" s="989" t="s">
        <v>5</v>
      </c>
      <c r="U63" s="994" t="s">
        <v>5</v>
      </c>
      <c r="V63" s="1075" t="s">
        <v>5</v>
      </c>
      <c r="W63" s="994" t="s">
        <v>5</v>
      </c>
      <c r="X63" s="995" t="s">
        <v>5</v>
      </c>
      <c r="Y63" s="993" t="s">
        <v>5</v>
      </c>
      <c r="Z63" s="989" t="s">
        <v>5</v>
      </c>
      <c r="AA63" s="994" t="s">
        <v>5</v>
      </c>
      <c r="AB63" s="994" t="s">
        <v>5</v>
      </c>
      <c r="AC63" s="995" t="s">
        <v>5</v>
      </c>
      <c r="AD63" s="994" t="s">
        <v>5</v>
      </c>
      <c r="AE63" s="1005" t="s">
        <v>991</v>
      </c>
      <c r="AF63" s="1004" t="s">
        <v>991</v>
      </c>
      <c r="AG63" s="1004" t="s">
        <v>991</v>
      </c>
      <c r="AH63" s="1004" t="s">
        <v>991</v>
      </c>
      <c r="AI63" s="1004" t="s">
        <v>991</v>
      </c>
      <c r="AJ63" s="996" t="s">
        <v>991</v>
      </c>
      <c r="AK63" s="351"/>
      <c r="BA63" s="197"/>
      <c r="BB63" s="197"/>
      <c r="BC63" s="197"/>
      <c r="BD63" s="197"/>
      <c r="BE63" s="197"/>
      <c r="BF63" s="197"/>
      <c r="BG63" s="197"/>
      <c r="BH63" s="197"/>
      <c r="BI63" s="197"/>
      <c r="BJ63" s="197"/>
      <c r="BK63" s="197"/>
      <c r="BL63" s="197"/>
      <c r="BM63" s="304" t="s">
        <v>514</v>
      </c>
      <c r="BN63" s="197"/>
      <c r="BO63" s="197"/>
      <c r="BP63" s="197"/>
      <c r="BQ63" s="197"/>
      <c r="BR63" s="197"/>
      <c r="BS63" s="197"/>
      <c r="BT63" s="197"/>
      <c r="BU63" s="197"/>
      <c r="BV63" s="197"/>
      <c r="BW63" s="197"/>
      <c r="BX63" s="197"/>
      <c r="BY63" s="197"/>
      <c r="BZ63" s="197"/>
      <c r="CA63" s="197"/>
      <c r="CB63" s="197"/>
      <c r="CC63" s="197"/>
      <c r="CD63" s="197"/>
      <c r="CE63" s="197"/>
      <c r="CF63" s="197"/>
      <c r="CG63" s="197"/>
      <c r="CH63" s="197"/>
    </row>
    <row r="64" spans="1:86" ht="12.75">
      <c r="A64" s="989" t="s">
        <v>39</v>
      </c>
      <c r="B64" s="411" t="s">
        <v>588</v>
      </c>
      <c r="C64" s="1008" t="s">
        <v>962</v>
      </c>
      <c r="D64" s="991" t="s">
        <v>403</v>
      </c>
      <c r="E64" s="991" t="s">
        <v>1615</v>
      </c>
      <c r="F64" s="992">
        <v>1</v>
      </c>
      <c r="G64" s="993" t="s">
        <v>991</v>
      </c>
      <c r="H64" s="989" t="s">
        <v>991</v>
      </c>
      <c r="I64" s="994" t="s">
        <v>991</v>
      </c>
      <c r="J64" s="994" t="s">
        <v>991</v>
      </c>
      <c r="K64" s="995" t="s">
        <v>991</v>
      </c>
      <c r="L64" s="994" t="s">
        <v>991</v>
      </c>
      <c r="M64" s="1076" t="s">
        <v>5</v>
      </c>
      <c r="N64" s="989" t="s">
        <v>5</v>
      </c>
      <c r="O64" s="994" t="s">
        <v>5</v>
      </c>
      <c r="P64" s="1075" t="s">
        <v>5</v>
      </c>
      <c r="Q64" s="995" t="s">
        <v>5</v>
      </c>
      <c r="R64" s="994" t="s">
        <v>5</v>
      </c>
      <c r="S64" s="1076" t="s">
        <v>5</v>
      </c>
      <c r="T64" s="989" t="s">
        <v>5</v>
      </c>
      <c r="U64" s="994" t="s">
        <v>5</v>
      </c>
      <c r="V64" s="1075" t="s">
        <v>5</v>
      </c>
      <c r="W64" s="994" t="s">
        <v>5</v>
      </c>
      <c r="X64" s="995" t="s">
        <v>5</v>
      </c>
      <c r="Y64" s="993" t="s">
        <v>5</v>
      </c>
      <c r="Z64" s="989" t="s">
        <v>5</v>
      </c>
      <c r="AA64" s="994" t="s">
        <v>5</v>
      </c>
      <c r="AB64" s="994" t="s">
        <v>5</v>
      </c>
      <c r="AC64" s="995" t="s">
        <v>5</v>
      </c>
      <c r="AD64" s="994" t="s">
        <v>5</v>
      </c>
      <c r="AE64" s="1005" t="s">
        <v>991</v>
      </c>
      <c r="AF64" s="1004" t="s">
        <v>991</v>
      </c>
      <c r="AG64" s="1004" t="s">
        <v>991</v>
      </c>
      <c r="AH64" s="1004" t="s">
        <v>991</v>
      </c>
      <c r="AI64" s="1004" t="s">
        <v>991</v>
      </c>
      <c r="AJ64" s="996" t="s">
        <v>991</v>
      </c>
      <c r="AK64" s="351"/>
      <c r="BA64" s="412" t="s">
        <v>737</v>
      </c>
      <c r="BB64" s="197"/>
      <c r="BC64" s="197"/>
      <c r="BD64" s="197"/>
      <c r="BE64" s="197"/>
      <c r="BF64" s="197"/>
      <c r="BG64" s="197"/>
      <c r="BH64" s="197"/>
      <c r="BI64" s="197"/>
      <c r="BJ64" s="197"/>
      <c r="BK64" s="197"/>
      <c r="BL64" s="197"/>
      <c r="BM64" s="304" t="s">
        <v>2909</v>
      </c>
      <c r="BN64" s="197"/>
      <c r="BO64" s="197"/>
      <c r="BP64" s="197"/>
      <c r="BQ64" s="197"/>
      <c r="BR64" s="197"/>
      <c r="BS64" s="197"/>
      <c r="BT64" s="197"/>
      <c r="BU64" s="197"/>
      <c r="BV64" s="197"/>
      <c r="BW64" s="197"/>
      <c r="BX64" s="197"/>
      <c r="BY64" s="197"/>
      <c r="BZ64" s="197"/>
      <c r="CA64" s="197"/>
      <c r="CB64" s="197"/>
      <c r="CC64" s="197"/>
      <c r="CD64" s="197"/>
      <c r="CE64" s="197"/>
      <c r="CF64" s="197"/>
      <c r="CG64" s="197"/>
      <c r="CH64" s="197"/>
    </row>
    <row r="65" spans="1:86" ht="15">
      <c r="A65" s="989" t="s">
        <v>39</v>
      </c>
      <c r="B65" s="411" t="s">
        <v>590</v>
      </c>
      <c r="C65" s="1008" t="s">
        <v>962</v>
      </c>
      <c r="D65" s="991" t="s">
        <v>403</v>
      </c>
      <c r="E65" s="991" t="s">
        <v>1005</v>
      </c>
      <c r="F65" s="992">
        <v>1</v>
      </c>
      <c r="G65" s="993" t="s">
        <v>991</v>
      </c>
      <c r="H65" s="989" t="s">
        <v>991</v>
      </c>
      <c r="I65" s="994" t="s">
        <v>991</v>
      </c>
      <c r="J65" s="994" t="s">
        <v>991</v>
      </c>
      <c r="K65" s="995" t="s">
        <v>991</v>
      </c>
      <c r="L65" s="994" t="s">
        <v>991</v>
      </c>
      <c r="M65" s="1076" t="s">
        <v>5</v>
      </c>
      <c r="N65" s="989" t="s">
        <v>5</v>
      </c>
      <c r="O65" s="994" t="s">
        <v>5</v>
      </c>
      <c r="P65" s="1075" t="s">
        <v>5</v>
      </c>
      <c r="Q65" s="995" t="s">
        <v>5</v>
      </c>
      <c r="R65" s="994" t="s">
        <v>5</v>
      </c>
      <c r="S65" s="1076" t="s">
        <v>5</v>
      </c>
      <c r="T65" s="989" t="s">
        <v>5</v>
      </c>
      <c r="U65" s="994" t="s">
        <v>5</v>
      </c>
      <c r="V65" s="1075" t="s">
        <v>5</v>
      </c>
      <c r="W65" s="994" t="s">
        <v>5</v>
      </c>
      <c r="X65" s="995" t="s">
        <v>5</v>
      </c>
      <c r="Y65" s="993" t="s">
        <v>5</v>
      </c>
      <c r="Z65" s="989" t="s">
        <v>5</v>
      </c>
      <c r="AA65" s="994" t="s">
        <v>5</v>
      </c>
      <c r="AB65" s="994" t="s">
        <v>5</v>
      </c>
      <c r="AC65" s="995" t="s">
        <v>5</v>
      </c>
      <c r="AD65" s="994" t="s">
        <v>5</v>
      </c>
      <c r="AE65" s="1005" t="s">
        <v>991</v>
      </c>
      <c r="AF65" s="1004" t="s">
        <v>991</v>
      </c>
      <c r="AG65" s="1004" t="s">
        <v>991</v>
      </c>
      <c r="AH65" s="1004" t="s">
        <v>991</v>
      </c>
      <c r="AI65" s="1004" t="s">
        <v>991</v>
      </c>
      <c r="AJ65" s="996" t="s">
        <v>991</v>
      </c>
      <c r="AK65" s="351"/>
      <c r="BA65" s="355" t="s">
        <v>738</v>
      </c>
      <c r="BB65" s="197"/>
      <c r="BC65" s="197"/>
      <c r="BD65" s="197"/>
      <c r="BE65" s="197"/>
      <c r="BF65" s="197"/>
      <c r="BG65" s="197"/>
      <c r="BH65" s="197"/>
      <c r="BI65" s="197"/>
      <c r="BJ65" s="197"/>
      <c r="BK65" s="197"/>
      <c r="BL65" s="197"/>
      <c r="BM65" s="197" t="s">
        <v>515</v>
      </c>
      <c r="BN65" s="197"/>
      <c r="BO65" s="197"/>
      <c r="BP65" s="197"/>
      <c r="BQ65" s="197"/>
      <c r="BR65" s="197"/>
      <c r="BS65" s="197"/>
      <c r="BT65" s="197"/>
      <c r="BU65" s="197"/>
      <c r="BV65" s="197"/>
      <c r="BW65" s="197"/>
      <c r="BX65" s="197"/>
      <c r="BY65" s="197"/>
      <c r="BZ65" s="197"/>
      <c r="CA65" s="197"/>
      <c r="CB65" s="197"/>
      <c r="CC65" s="197"/>
      <c r="CD65" s="197"/>
      <c r="CE65" s="197"/>
      <c r="CF65" s="197"/>
      <c r="CG65" s="197"/>
      <c r="CH65" s="197"/>
    </row>
    <row r="66" spans="1:86" ht="12.75">
      <c r="A66" s="989" t="s">
        <v>39</v>
      </c>
      <c r="B66" s="411" t="s">
        <v>590</v>
      </c>
      <c r="C66" s="1008" t="s">
        <v>962</v>
      </c>
      <c r="D66" s="991" t="s">
        <v>403</v>
      </c>
      <c r="E66" s="991" t="s">
        <v>1615</v>
      </c>
      <c r="F66" s="992">
        <v>1</v>
      </c>
      <c r="G66" s="993" t="s">
        <v>991</v>
      </c>
      <c r="H66" s="989" t="s">
        <v>991</v>
      </c>
      <c r="I66" s="994" t="s">
        <v>991</v>
      </c>
      <c r="J66" s="994" t="s">
        <v>991</v>
      </c>
      <c r="K66" s="995" t="s">
        <v>991</v>
      </c>
      <c r="L66" s="994" t="s">
        <v>991</v>
      </c>
      <c r="M66" s="1076" t="s">
        <v>5</v>
      </c>
      <c r="N66" s="989" t="s">
        <v>5</v>
      </c>
      <c r="O66" s="994" t="s">
        <v>5</v>
      </c>
      <c r="P66" s="1075" t="s">
        <v>5</v>
      </c>
      <c r="Q66" s="995" t="s">
        <v>5</v>
      </c>
      <c r="R66" s="994" t="s">
        <v>5</v>
      </c>
      <c r="S66" s="1076" t="s">
        <v>5</v>
      </c>
      <c r="T66" s="989" t="s">
        <v>5</v>
      </c>
      <c r="U66" s="994" t="s">
        <v>5</v>
      </c>
      <c r="V66" s="1075" t="s">
        <v>5</v>
      </c>
      <c r="W66" s="994" t="s">
        <v>5</v>
      </c>
      <c r="X66" s="995" t="s">
        <v>5</v>
      </c>
      <c r="Y66" s="993" t="s">
        <v>5</v>
      </c>
      <c r="Z66" s="989" t="s">
        <v>5</v>
      </c>
      <c r="AA66" s="994" t="s">
        <v>5</v>
      </c>
      <c r="AB66" s="994" t="s">
        <v>5</v>
      </c>
      <c r="AC66" s="995" t="s">
        <v>5</v>
      </c>
      <c r="AD66" s="994" t="s">
        <v>5</v>
      </c>
      <c r="AE66" s="1005" t="s">
        <v>991</v>
      </c>
      <c r="AF66" s="1004" t="s">
        <v>991</v>
      </c>
      <c r="AG66" s="1004" t="s">
        <v>991</v>
      </c>
      <c r="AH66" s="1004" t="s">
        <v>991</v>
      </c>
      <c r="AI66" s="1004" t="s">
        <v>991</v>
      </c>
      <c r="AJ66" s="996" t="s">
        <v>991</v>
      </c>
      <c r="AK66" s="351"/>
      <c r="BA66" s="320" t="s">
        <v>202</v>
      </c>
      <c r="BB66" s="197"/>
      <c r="BC66" s="197"/>
      <c r="BD66" s="197"/>
      <c r="BE66" s="197"/>
      <c r="BF66" s="197"/>
      <c r="BG66" s="197"/>
      <c r="BH66" s="197"/>
      <c r="BI66" s="197"/>
      <c r="BJ66" s="197"/>
      <c r="BK66" s="197"/>
      <c r="BL66" s="197"/>
      <c r="BM66" s="304" t="s">
        <v>516</v>
      </c>
      <c r="BN66" s="197"/>
      <c r="BO66" s="197"/>
      <c r="BP66" s="197"/>
      <c r="BQ66" s="197"/>
      <c r="BR66" s="197"/>
      <c r="BS66" s="197"/>
      <c r="BT66" s="197"/>
      <c r="BU66" s="197"/>
      <c r="BV66" s="197"/>
      <c r="BW66" s="197"/>
      <c r="BX66" s="197"/>
      <c r="BY66" s="197"/>
      <c r="BZ66" s="197"/>
      <c r="CA66" s="197"/>
      <c r="CB66" s="197"/>
      <c r="CC66" s="197"/>
      <c r="CD66" s="197"/>
      <c r="CE66" s="197"/>
      <c r="CF66" s="197"/>
      <c r="CG66" s="197"/>
      <c r="CH66" s="197"/>
    </row>
    <row r="67" spans="1:86" ht="12.75">
      <c r="A67" s="989" t="s">
        <v>39</v>
      </c>
      <c r="B67" s="411" t="s">
        <v>589</v>
      </c>
      <c r="C67" s="1008" t="s">
        <v>962</v>
      </c>
      <c r="D67" s="991" t="s">
        <v>403</v>
      </c>
      <c r="E67" s="991" t="s">
        <v>992</v>
      </c>
      <c r="F67" s="992">
        <v>1</v>
      </c>
      <c r="G67" s="993" t="s">
        <v>991</v>
      </c>
      <c r="H67" s="989" t="s">
        <v>991</v>
      </c>
      <c r="I67" s="994" t="s">
        <v>991</v>
      </c>
      <c r="J67" s="994" t="s">
        <v>991</v>
      </c>
      <c r="K67" s="995" t="s">
        <v>991</v>
      </c>
      <c r="L67" s="994" t="s">
        <v>991</v>
      </c>
      <c r="M67" s="1076"/>
      <c r="N67" s="989" t="s">
        <v>5</v>
      </c>
      <c r="O67" s="994"/>
      <c r="P67" s="1075"/>
      <c r="Q67" s="995" t="s">
        <v>5</v>
      </c>
      <c r="R67" s="994"/>
      <c r="S67" s="1076"/>
      <c r="T67" s="989" t="s">
        <v>5</v>
      </c>
      <c r="U67" s="994"/>
      <c r="V67" s="1075"/>
      <c r="W67" s="994" t="s">
        <v>5</v>
      </c>
      <c r="Y67" s="993"/>
      <c r="Z67" s="989" t="s">
        <v>5</v>
      </c>
      <c r="AA67" s="994"/>
      <c r="AB67" s="994"/>
      <c r="AC67" s="995" t="s">
        <v>5</v>
      </c>
      <c r="AD67" s="994"/>
      <c r="AE67" s="1005" t="s">
        <v>991</v>
      </c>
      <c r="AF67" s="1004" t="s">
        <v>991</v>
      </c>
      <c r="AG67" s="1004" t="s">
        <v>991</v>
      </c>
      <c r="AH67" s="1004" t="s">
        <v>991</v>
      </c>
      <c r="AI67" s="1004" t="s">
        <v>991</v>
      </c>
      <c r="AJ67" s="996" t="s">
        <v>991</v>
      </c>
      <c r="AK67" s="351"/>
      <c r="BA67" s="320" t="s">
        <v>795</v>
      </c>
      <c r="BB67" s="197"/>
      <c r="BC67" s="197"/>
      <c r="BD67" s="197"/>
      <c r="BE67" s="197"/>
      <c r="BF67" s="197"/>
      <c r="BG67" s="197"/>
      <c r="BH67" s="197"/>
      <c r="BI67" s="197"/>
      <c r="BJ67" s="197"/>
      <c r="BK67" s="197"/>
      <c r="BL67" s="197"/>
      <c r="BM67" s="304" t="s">
        <v>517</v>
      </c>
      <c r="BN67" s="197"/>
      <c r="BO67" s="197"/>
      <c r="BP67" s="197"/>
      <c r="BQ67" s="197"/>
      <c r="BR67" s="197"/>
      <c r="BS67" s="197"/>
      <c r="BT67" s="197"/>
      <c r="BU67" s="197"/>
      <c r="BV67" s="197"/>
      <c r="BW67" s="197"/>
      <c r="BX67" s="197"/>
      <c r="BY67" s="197"/>
      <c r="BZ67" s="197"/>
      <c r="CA67" s="197"/>
      <c r="CB67" s="197"/>
      <c r="CC67" s="197"/>
      <c r="CD67" s="197"/>
      <c r="CE67" s="197"/>
      <c r="CF67" s="197"/>
      <c r="CG67" s="197"/>
      <c r="CH67" s="197"/>
    </row>
    <row r="68" spans="1:86" ht="12.75">
      <c r="A68" s="989" t="s">
        <v>39</v>
      </c>
      <c r="B68" s="479" t="s">
        <v>591</v>
      </c>
      <c r="C68" s="1008" t="s">
        <v>962</v>
      </c>
      <c r="D68" s="991" t="s">
        <v>403</v>
      </c>
      <c r="E68" s="991" t="s">
        <v>1005</v>
      </c>
      <c r="F68" s="992">
        <v>1</v>
      </c>
      <c r="G68" s="993" t="s">
        <v>991</v>
      </c>
      <c r="H68" s="989" t="s">
        <v>991</v>
      </c>
      <c r="I68" s="994" t="s">
        <v>991</v>
      </c>
      <c r="J68" s="994" t="s">
        <v>991</v>
      </c>
      <c r="K68" s="995" t="s">
        <v>991</v>
      </c>
      <c r="L68" s="994" t="s">
        <v>991</v>
      </c>
      <c r="M68" s="1076" t="s">
        <v>5</v>
      </c>
      <c r="N68" s="989"/>
      <c r="O68" s="994" t="s">
        <v>5</v>
      </c>
      <c r="P68" s="1075" t="s">
        <v>5</v>
      </c>
      <c r="Q68" s="995"/>
      <c r="R68" s="994" t="s">
        <v>5</v>
      </c>
      <c r="S68" s="1076" t="s">
        <v>5</v>
      </c>
      <c r="T68" s="989"/>
      <c r="U68" s="994" t="s">
        <v>5</v>
      </c>
      <c r="V68" s="1075" t="s">
        <v>5</v>
      </c>
      <c r="W68" s="994"/>
      <c r="X68" s="995" t="s">
        <v>5</v>
      </c>
      <c r="Y68" s="993" t="s">
        <v>5</v>
      </c>
      <c r="Z68" s="989"/>
      <c r="AA68" s="994" t="s">
        <v>5</v>
      </c>
      <c r="AB68" s="994" t="s">
        <v>5</v>
      </c>
      <c r="AC68" s="995"/>
      <c r="AD68" s="994" t="s">
        <v>5</v>
      </c>
      <c r="AE68" s="1005" t="s">
        <v>991</v>
      </c>
      <c r="AF68" s="1004" t="s">
        <v>991</v>
      </c>
      <c r="AG68" s="1004" t="s">
        <v>991</v>
      </c>
      <c r="AH68" s="1004" t="s">
        <v>991</v>
      </c>
      <c r="AI68" s="1004" t="s">
        <v>991</v>
      </c>
      <c r="AJ68" s="996" t="s">
        <v>991</v>
      </c>
      <c r="AK68" s="351"/>
      <c r="BA68" s="320" t="s">
        <v>796</v>
      </c>
      <c r="BB68" s="197"/>
      <c r="BC68" s="197"/>
      <c r="BD68" s="197"/>
      <c r="BE68" s="197"/>
      <c r="BF68" s="197"/>
      <c r="BG68" s="197"/>
      <c r="BH68" s="197"/>
      <c r="BI68" s="197"/>
      <c r="BJ68" s="197"/>
      <c r="BK68" s="197"/>
      <c r="BL68" s="197"/>
      <c r="BM68" s="304" t="s">
        <v>518</v>
      </c>
      <c r="BN68" s="197"/>
      <c r="BO68" s="197"/>
      <c r="BP68" s="197"/>
      <c r="BQ68" s="197"/>
      <c r="BR68" s="197"/>
      <c r="BS68" s="197"/>
      <c r="BT68" s="197"/>
      <c r="BU68" s="197"/>
      <c r="BV68" s="197"/>
      <c r="BW68" s="197"/>
      <c r="BX68" s="197"/>
      <c r="BY68" s="197"/>
      <c r="BZ68" s="197"/>
      <c r="CA68" s="197"/>
      <c r="CB68" s="197"/>
      <c r="CC68" s="197"/>
      <c r="CD68" s="197"/>
      <c r="CE68" s="197"/>
      <c r="CF68" s="197"/>
      <c r="CG68" s="197"/>
      <c r="CH68" s="197"/>
    </row>
    <row r="69" spans="1:86" ht="12.75">
      <c r="A69" s="989" t="s">
        <v>39</v>
      </c>
      <c r="B69" s="479" t="s">
        <v>591</v>
      </c>
      <c r="C69" s="1008" t="s">
        <v>962</v>
      </c>
      <c r="D69" s="991" t="s">
        <v>403</v>
      </c>
      <c r="E69" s="991" t="s">
        <v>1615</v>
      </c>
      <c r="F69" s="992">
        <v>1</v>
      </c>
      <c r="G69" s="993" t="s">
        <v>991</v>
      </c>
      <c r="H69" s="989" t="s">
        <v>991</v>
      </c>
      <c r="I69" s="994" t="s">
        <v>991</v>
      </c>
      <c r="J69" s="994" t="s">
        <v>991</v>
      </c>
      <c r="K69" s="995" t="s">
        <v>991</v>
      </c>
      <c r="L69" s="994" t="s">
        <v>991</v>
      </c>
      <c r="M69" s="1076" t="s">
        <v>5</v>
      </c>
      <c r="N69" s="989"/>
      <c r="O69" s="994" t="s">
        <v>5</v>
      </c>
      <c r="P69" s="1075" t="s">
        <v>5</v>
      </c>
      <c r="Q69" s="995"/>
      <c r="R69" s="994" t="s">
        <v>5</v>
      </c>
      <c r="S69" s="1076" t="s">
        <v>5</v>
      </c>
      <c r="T69" s="989"/>
      <c r="U69" s="994" t="s">
        <v>5</v>
      </c>
      <c r="V69" s="1075" t="s">
        <v>5</v>
      </c>
      <c r="W69" s="994"/>
      <c r="X69" s="995" t="s">
        <v>5</v>
      </c>
      <c r="Y69" s="993" t="s">
        <v>5</v>
      </c>
      <c r="Z69" s="989"/>
      <c r="AA69" s="994" t="s">
        <v>5</v>
      </c>
      <c r="AB69" s="994" t="s">
        <v>5</v>
      </c>
      <c r="AC69" s="995"/>
      <c r="AD69" s="994" t="s">
        <v>5</v>
      </c>
      <c r="AE69" s="1005" t="s">
        <v>991</v>
      </c>
      <c r="AF69" s="1004" t="s">
        <v>991</v>
      </c>
      <c r="AG69" s="1004" t="s">
        <v>991</v>
      </c>
      <c r="AH69" s="1004" t="s">
        <v>991</v>
      </c>
      <c r="AI69" s="1004" t="s">
        <v>991</v>
      </c>
      <c r="AJ69" s="996" t="s">
        <v>991</v>
      </c>
      <c r="AK69" s="351"/>
      <c r="BA69" s="320" t="s">
        <v>65</v>
      </c>
      <c r="BB69" s="197"/>
      <c r="BC69" s="197"/>
      <c r="BD69" s="197"/>
      <c r="BE69" s="197"/>
      <c r="BF69" s="197"/>
      <c r="BG69" s="197"/>
      <c r="BH69" s="197"/>
      <c r="BI69" s="197"/>
      <c r="BJ69" s="197"/>
      <c r="BK69" s="197"/>
      <c r="BL69" s="197"/>
      <c r="BM69" s="304" t="s">
        <v>519</v>
      </c>
      <c r="BN69" s="197"/>
      <c r="BO69" s="197"/>
      <c r="BP69" s="197"/>
      <c r="BQ69" s="197"/>
      <c r="BR69" s="197"/>
      <c r="BS69" s="197"/>
      <c r="BT69" s="197"/>
      <c r="BU69" s="197"/>
      <c r="BV69" s="197"/>
      <c r="BW69" s="197"/>
      <c r="BX69" s="197"/>
      <c r="BY69" s="197"/>
      <c r="BZ69" s="197"/>
      <c r="CA69" s="197"/>
      <c r="CB69" s="197"/>
      <c r="CC69" s="197"/>
      <c r="CD69" s="197"/>
      <c r="CE69" s="197"/>
      <c r="CF69" s="197"/>
      <c r="CG69" s="197"/>
      <c r="CH69" s="197"/>
    </row>
    <row r="70" spans="1:86" ht="12.75">
      <c r="A70" s="989" t="s">
        <v>39</v>
      </c>
      <c r="B70" s="411" t="s">
        <v>598</v>
      </c>
      <c r="C70" s="1008" t="s">
        <v>962</v>
      </c>
      <c r="D70" s="991" t="s">
        <v>403</v>
      </c>
      <c r="E70" s="991" t="s">
        <v>992</v>
      </c>
      <c r="F70" s="992">
        <v>1</v>
      </c>
      <c r="G70" s="993" t="s">
        <v>991</v>
      </c>
      <c r="H70" s="989" t="s">
        <v>991</v>
      </c>
      <c r="I70" s="994" t="s">
        <v>991</v>
      </c>
      <c r="J70" s="994" t="s">
        <v>991</v>
      </c>
      <c r="K70" s="995" t="s">
        <v>991</v>
      </c>
      <c r="L70" s="994" t="s">
        <v>991</v>
      </c>
      <c r="M70" s="1076" t="s">
        <v>5</v>
      </c>
      <c r="N70" s="989" t="s">
        <v>5</v>
      </c>
      <c r="O70" s="994" t="s">
        <v>5</v>
      </c>
      <c r="P70" s="1075" t="s">
        <v>5</v>
      </c>
      <c r="Q70" s="995" t="s">
        <v>5</v>
      </c>
      <c r="R70" s="994" t="s">
        <v>5</v>
      </c>
      <c r="S70" s="1076" t="s">
        <v>5</v>
      </c>
      <c r="T70" s="989" t="s">
        <v>5</v>
      </c>
      <c r="U70" s="994" t="s">
        <v>5</v>
      </c>
      <c r="V70" s="1075" t="s">
        <v>5</v>
      </c>
      <c r="W70" s="994" t="s">
        <v>5</v>
      </c>
      <c r="X70" s="995" t="s">
        <v>5</v>
      </c>
      <c r="Y70" s="993" t="s">
        <v>5</v>
      </c>
      <c r="Z70" s="989" t="s">
        <v>5</v>
      </c>
      <c r="AA70" s="994" t="s">
        <v>5</v>
      </c>
      <c r="AB70" s="994" t="s">
        <v>5</v>
      </c>
      <c r="AC70" s="995" t="s">
        <v>5</v>
      </c>
      <c r="AD70" s="994" t="s">
        <v>5</v>
      </c>
      <c r="AE70" s="1005" t="s">
        <v>991</v>
      </c>
      <c r="AF70" s="1004" t="s">
        <v>991</v>
      </c>
      <c r="AG70" s="1004" t="s">
        <v>991</v>
      </c>
      <c r="AH70" s="1004" t="s">
        <v>991</v>
      </c>
      <c r="AI70" s="1004" t="s">
        <v>991</v>
      </c>
      <c r="AJ70" s="996" t="s">
        <v>991</v>
      </c>
      <c r="AK70" s="351"/>
      <c r="BA70" s="320" t="s">
        <v>797</v>
      </c>
      <c r="BB70" s="197"/>
      <c r="BC70" s="197"/>
      <c r="BD70" s="197"/>
      <c r="BE70" s="197"/>
      <c r="BF70" s="197"/>
      <c r="BG70" s="197"/>
      <c r="BH70" s="197"/>
      <c r="BI70" s="197"/>
      <c r="BJ70" s="197"/>
      <c r="BK70" s="197"/>
      <c r="BL70" s="197"/>
      <c r="BM70" s="304" t="s">
        <v>520</v>
      </c>
      <c r="BN70" s="197"/>
      <c r="BO70" s="197"/>
      <c r="BP70" s="197"/>
      <c r="BQ70" s="197"/>
      <c r="BR70" s="197"/>
      <c r="BS70" s="197"/>
      <c r="BT70" s="197"/>
      <c r="BU70" s="197"/>
      <c r="BV70" s="197"/>
      <c r="BW70" s="197"/>
      <c r="BX70" s="197"/>
      <c r="BY70" s="197"/>
      <c r="BZ70" s="197"/>
      <c r="CA70" s="197"/>
      <c r="CB70" s="197"/>
      <c r="CC70" s="197"/>
      <c r="CD70" s="197"/>
      <c r="CE70" s="197"/>
      <c r="CF70" s="197"/>
      <c r="CG70" s="197"/>
      <c r="CH70" s="197"/>
    </row>
    <row r="71" spans="1:86" ht="15">
      <c r="A71" s="989" t="s">
        <v>39</v>
      </c>
      <c r="B71" s="411" t="s">
        <v>599</v>
      </c>
      <c r="C71" s="1008" t="s">
        <v>962</v>
      </c>
      <c r="D71" s="991" t="s">
        <v>403</v>
      </c>
      <c r="E71" s="991" t="s">
        <v>992</v>
      </c>
      <c r="F71" s="992">
        <v>1</v>
      </c>
      <c r="G71" s="993" t="s">
        <v>991</v>
      </c>
      <c r="H71" s="989" t="s">
        <v>991</v>
      </c>
      <c r="I71" s="994" t="s">
        <v>991</v>
      </c>
      <c r="J71" s="994" t="s">
        <v>991</v>
      </c>
      <c r="K71" s="995" t="s">
        <v>991</v>
      </c>
      <c r="L71" s="994" t="s">
        <v>991</v>
      </c>
      <c r="M71" s="1076" t="s">
        <v>5</v>
      </c>
      <c r="N71" s="989" t="s">
        <v>5</v>
      </c>
      <c r="O71" s="994" t="s">
        <v>5</v>
      </c>
      <c r="P71" s="1075" t="s">
        <v>5</v>
      </c>
      <c r="Q71" s="995" t="s">
        <v>5</v>
      </c>
      <c r="R71" s="994" t="s">
        <v>5</v>
      </c>
      <c r="S71" s="1076" t="s">
        <v>5</v>
      </c>
      <c r="T71" s="989" t="s">
        <v>5</v>
      </c>
      <c r="U71" s="994" t="s">
        <v>5</v>
      </c>
      <c r="V71" s="1075" t="s">
        <v>5</v>
      </c>
      <c r="W71" s="994" t="s">
        <v>5</v>
      </c>
      <c r="X71" s="995" t="s">
        <v>5</v>
      </c>
      <c r="Y71" s="993" t="s">
        <v>5</v>
      </c>
      <c r="Z71" s="989" t="s">
        <v>5</v>
      </c>
      <c r="AA71" s="994" t="s">
        <v>5</v>
      </c>
      <c r="AB71" s="994" t="s">
        <v>5</v>
      </c>
      <c r="AC71" s="995" t="s">
        <v>5</v>
      </c>
      <c r="AD71" s="994" t="s">
        <v>5</v>
      </c>
      <c r="AE71" s="1005" t="s">
        <v>991</v>
      </c>
      <c r="AF71" s="1004" t="s">
        <v>991</v>
      </c>
      <c r="AG71" s="1004" t="s">
        <v>991</v>
      </c>
      <c r="AH71" s="1004" t="s">
        <v>991</v>
      </c>
      <c r="AI71" s="1004" t="s">
        <v>991</v>
      </c>
      <c r="AJ71" s="996" t="s">
        <v>991</v>
      </c>
      <c r="AK71" s="351"/>
      <c r="BA71" s="355" t="s">
        <v>739</v>
      </c>
      <c r="BB71" s="197"/>
      <c r="BC71" s="197"/>
      <c r="BD71" s="197"/>
      <c r="BE71" s="197"/>
      <c r="BF71" s="197"/>
      <c r="BG71" s="197"/>
      <c r="BH71" s="197"/>
      <c r="BI71" s="197"/>
      <c r="BJ71" s="197"/>
      <c r="BK71" s="197"/>
      <c r="BL71" s="197"/>
      <c r="BM71" s="304" t="s">
        <v>521</v>
      </c>
      <c r="BN71" s="197"/>
      <c r="BO71" s="197"/>
      <c r="BP71" s="197"/>
      <c r="BQ71" s="197"/>
      <c r="BR71" s="197"/>
      <c r="BS71" s="197"/>
      <c r="BT71" s="197"/>
      <c r="BU71" s="197"/>
      <c r="BV71" s="197"/>
      <c r="BW71" s="197"/>
      <c r="BX71" s="197"/>
      <c r="BY71" s="197"/>
      <c r="BZ71" s="197"/>
      <c r="CA71" s="197"/>
      <c r="CB71" s="197"/>
      <c r="CC71" s="197"/>
      <c r="CD71" s="197"/>
      <c r="CE71" s="197"/>
      <c r="CF71" s="197"/>
      <c r="CG71" s="197"/>
      <c r="CH71" s="197"/>
    </row>
    <row r="72" spans="1:86" ht="12.75">
      <c r="A72" s="1077" t="s">
        <v>39</v>
      </c>
      <c r="B72" s="411" t="s">
        <v>966</v>
      </c>
      <c r="C72" s="1008" t="s">
        <v>962</v>
      </c>
      <c r="D72" s="991" t="s">
        <v>403</v>
      </c>
      <c r="E72" s="991" t="s">
        <v>1005</v>
      </c>
      <c r="F72" s="1078">
        <v>1</v>
      </c>
      <c r="G72" s="993" t="s">
        <v>991</v>
      </c>
      <c r="H72" s="989" t="s">
        <v>991</v>
      </c>
      <c r="I72" s="994" t="s">
        <v>991</v>
      </c>
      <c r="J72" s="994" t="s">
        <v>991</v>
      </c>
      <c r="K72" s="995" t="s">
        <v>991</v>
      </c>
      <c r="L72" s="994" t="s">
        <v>991</v>
      </c>
      <c r="M72" s="1076"/>
      <c r="N72" s="989" t="s">
        <v>5</v>
      </c>
      <c r="O72" s="994"/>
      <c r="P72" s="1075"/>
      <c r="Q72" s="995" t="s">
        <v>5</v>
      </c>
      <c r="R72" s="994"/>
      <c r="S72" s="1076"/>
      <c r="T72" s="989" t="s">
        <v>5</v>
      </c>
      <c r="U72" s="994"/>
      <c r="V72" s="1075"/>
      <c r="W72" s="994" t="s">
        <v>5</v>
      </c>
      <c r="X72" s="995"/>
      <c r="Y72" s="993"/>
      <c r="Z72" s="989" t="s">
        <v>5</v>
      </c>
      <c r="AA72" s="994"/>
      <c r="AB72" s="994"/>
      <c r="AC72" s="995" t="s">
        <v>5</v>
      </c>
      <c r="AD72" s="994"/>
      <c r="AE72" s="1005" t="s">
        <v>991</v>
      </c>
      <c r="AF72" s="1004" t="s">
        <v>991</v>
      </c>
      <c r="AG72" s="1004" t="s">
        <v>991</v>
      </c>
      <c r="AH72" s="1004" t="s">
        <v>991</v>
      </c>
      <c r="AI72" s="1004" t="s">
        <v>991</v>
      </c>
      <c r="AJ72" s="996" t="s">
        <v>991</v>
      </c>
      <c r="AK72" s="351"/>
      <c r="BA72" s="197" t="s">
        <v>740</v>
      </c>
      <c r="BB72" s="197"/>
      <c r="BC72" s="197"/>
      <c r="BD72" s="197"/>
      <c r="BE72" s="197"/>
      <c r="BF72" s="197"/>
      <c r="BG72" s="197"/>
      <c r="BH72" s="197"/>
      <c r="BI72" s="197"/>
      <c r="BJ72" s="197"/>
      <c r="BK72" s="197"/>
      <c r="BL72" s="197"/>
      <c r="BM72" s="304" t="s">
        <v>522</v>
      </c>
      <c r="BN72" s="197"/>
      <c r="BO72" s="197"/>
      <c r="BP72" s="197"/>
      <c r="BQ72" s="197"/>
      <c r="BR72" s="197"/>
      <c r="BS72" s="197"/>
      <c r="BT72" s="197"/>
      <c r="BU72" s="197"/>
      <c r="BV72" s="197"/>
      <c r="BW72" s="197"/>
      <c r="BX72" s="197"/>
      <c r="BY72" s="197"/>
      <c r="BZ72" s="197"/>
      <c r="CA72" s="197"/>
      <c r="CB72" s="197"/>
      <c r="CC72" s="197"/>
      <c r="CD72" s="197"/>
      <c r="CE72" s="197"/>
      <c r="CF72" s="197"/>
      <c r="CG72" s="197"/>
      <c r="CH72" s="197"/>
    </row>
    <row r="73" spans="1:86" ht="12.75">
      <c r="A73" s="1077" t="s">
        <v>39</v>
      </c>
      <c r="B73" s="411" t="s">
        <v>966</v>
      </c>
      <c r="C73" s="1008" t="s">
        <v>962</v>
      </c>
      <c r="D73" s="991" t="s">
        <v>403</v>
      </c>
      <c r="E73" s="991" t="s">
        <v>1615</v>
      </c>
      <c r="F73" s="1078">
        <v>1</v>
      </c>
      <c r="G73" s="993" t="s">
        <v>991</v>
      </c>
      <c r="H73" s="989" t="s">
        <v>991</v>
      </c>
      <c r="I73" s="994" t="s">
        <v>991</v>
      </c>
      <c r="J73" s="994" t="s">
        <v>991</v>
      </c>
      <c r="K73" s="995" t="s">
        <v>991</v>
      </c>
      <c r="L73" s="994" t="s">
        <v>991</v>
      </c>
      <c r="M73" s="1076"/>
      <c r="N73" s="989" t="s">
        <v>5</v>
      </c>
      <c r="O73" s="994"/>
      <c r="P73" s="1075"/>
      <c r="Q73" s="995" t="s">
        <v>5</v>
      </c>
      <c r="R73" s="994"/>
      <c r="S73" s="1076"/>
      <c r="T73" s="989" t="s">
        <v>5</v>
      </c>
      <c r="U73" s="994"/>
      <c r="V73" s="1075"/>
      <c r="W73" s="994" t="s">
        <v>5</v>
      </c>
      <c r="X73" s="995"/>
      <c r="Y73" s="993"/>
      <c r="Z73" s="989" t="s">
        <v>5</v>
      </c>
      <c r="AA73" s="994"/>
      <c r="AB73" s="994"/>
      <c r="AC73" s="995" t="s">
        <v>5</v>
      </c>
      <c r="AD73" s="994"/>
      <c r="AE73" s="1005" t="s">
        <v>991</v>
      </c>
      <c r="AF73" s="1004" t="s">
        <v>991</v>
      </c>
      <c r="AG73" s="1004" t="s">
        <v>991</v>
      </c>
      <c r="AH73" s="1004" t="s">
        <v>991</v>
      </c>
      <c r="AI73" s="1004" t="s">
        <v>991</v>
      </c>
      <c r="AJ73" s="996" t="s">
        <v>991</v>
      </c>
      <c r="AK73" s="351"/>
      <c r="BA73" s="197" t="s">
        <v>741</v>
      </c>
      <c r="BB73" s="197"/>
      <c r="BC73" s="197"/>
      <c r="BD73" s="197"/>
      <c r="BE73" s="197"/>
      <c r="BF73" s="197"/>
      <c r="BG73" s="197"/>
      <c r="BH73" s="197"/>
      <c r="BI73" s="197"/>
      <c r="BJ73" s="197"/>
      <c r="BK73" s="197"/>
      <c r="BL73" s="197"/>
      <c r="BM73" s="304" t="s">
        <v>523</v>
      </c>
      <c r="BN73" s="197"/>
      <c r="BO73" s="197"/>
      <c r="BP73" s="197"/>
      <c r="BQ73" s="197"/>
      <c r="BR73" s="197"/>
      <c r="BS73" s="197"/>
      <c r="BT73" s="197"/>
      <c r="BU73" s="197"/>
      <c r="BV73" s="197"/>
      <c r="BW73" s="197"/>
      <c r="BX73" s="197"/>
      <c r="BY73" s="197"/>
      <c r="BZ73" s="197"/>
      <c r="CA73" s="197"/>
      <c r="CB73" s="197"/>
      <c r="CC73" s="197"/>
      <c r="CD73" s="197"/>
      <c r="CE73" s="197"/>
      <c r="CF73" s="197"/>
      <c r="CG73" s="197"/>
      <c r="CH73" s="197"/>
    </row>
    <row r="74" spans="1:86" ht="12.75">
      <c r="A74" s="1007" t="s">
        <v>39</v>
      </c>
      <c r="B74" s="408" t="s">
        <v>469</v>
      </c>
      <c r="C74" s="1079" t="s">
        <v>24</v>
      </c>
      <c r="D74" s="1080" t="s">
        <v>101</v>
      </c>
      <c r="E74" s="1081">
        <v>1.1000000000000001</v>
      </c>
      <c r="F74" s="1028">
        <v>1</v>
      </c>
      <c r="G74" s="1082" t="s">
        <v>991</v>
      </c>
      <c r="H74" s="1083" t="s">
        <v>991</v>
      </c>
      <c r="I74" s="1069" t="s">
        <v>991</v>
      </c>
      <c r="J74" s="1069" t="s">
        <v>991</v>
      </c>
      <c r="K74" s="1084" t="s">
        <v>991</v>
      </c>
      <c r="L74" s="1069" t="s">
        <v>991</v>
      </c>
      <c r="M74" s="1005" t="s">
        <v>5</v>
      </c>
      <c r="N74" s="1011" t="s">
        <v>5</v>
      </c>
      <c r="O74" s="994" t="s">
        <v>5</v>
      </c>
      <c r="P74" s="994" t="s">
        <v>5</v>
      </c>
      <c r="Q74" s="906" t="s">
        <v>5</v>
      </c>
      <c r="R74" s="1004" t="s">
        <v>5</v>
      </c>
      <c r="S74" s="1005" t="s">
        <v>5</v>
      </c>
      <c r="T74" s="1011" t="s">
        <v>5</v>
      </c>
      <c r="U74" s="994" t="s">
        <v>5</v>
      </c>
      <c r="V74" s="994" t="s">
        <v>5</v>
      </c>
      <c r="W74" s="994" t="s">
        <v>5</v>
      </c>
      <c r="X74" s="906" t="s">
        <v>5</v>
      </c>
      <c r="Y74" s="1005" t="s">
        <v>5</v>
      </c>
      <c r="Z74" s="1011" t="s">
        <v>5</v>
      </c>
      <c r="AA74" s="994" t="s">
        <v>5</v>
      </c>
      <c r="AB74" s="994" t="s">
        <v>5</v>
      </c>
      <c r="AC74" s="906" t="s">
        <v>5</v>
      </c>
      <c r="AD74" s="1004" t="s">
        <v>5</v>
      </c>
      <c r="AE74" s="1082" t="s">
        <v>991</v>
      </c>
      <c r="AF74" s="1069" t="s">
        <v>991</v>
      </c>
      <c r="AG74" s="1069" t="s">
        <v>991</v>
      </c>
      <c r="AH74" s="1069" t="s">
        <v>991</v>
      </c>
      <c r="AI74" s="1069" t="s">
        <v>991</v>
      </c>
      <c r="AJ74" s="1085" t="s">
        <v>991</v>
      </c>
      <c r="AK74" s="351"/>
      <c r="BA74" s="197" t="s">
        <v>742</v>
      </c>
      <c r="BB74" s="197"/>
      <c r="BC74" s="197"/>
      <c r="BD74" s="197"/>
      <c r="BE74" s="197"/>
      <c r="BF74" s="197"/>
      <c r="BG74" s="197"/>
      <c r="BH74" s="197"/>
      <c r="BI74" s="197"/>
      <c r="BJ74" s="197"/>
      <c r="BK74" s="197"/>
      <c r="BL74" s="197"/>
      <c r="BM74" s="304" t="s">
        <v>524</v>
      </c>
      <c r="BN74" s="197"/>
      <c r="BO74" s="197"/>
      <c r="BP74" s="197"/>
      <c r="BQ74" s="197"/>
      <c r="BR74" s="197"/>
      <c r="BS74" s="197"/>
      <c r="BT74" s="197"/>
      <c r="BU74" s="197"/>
      <c r="BV74" s="197"/>
      <c r="BW74" s="197"/>
      <c r="BX74" s="197"/>
      <c r="BY74" s="197"/>
      <c r="BZ74" s="197"/>
      <c r="CA74" s="197"/>
      <c r="CB74" s="197"/>
      <c r="CC74" s="197"/>
      <c r="CD74" s="197"/>
      <c r="CE74" s="197"/>
      <c r="CF74" s="197"/>
      <c r="CG74" s="197"/>
      <c r="CH74" s="197"/>
    </row>
    <row r="75" spans="1:86" ht="12.75">
      <c r="A75" s="1007" t="s">
        <v>39</v>
      </c>
      <c r="B75" s="411" t="s">
        <v>499</v>
      </c>
      <c r="C75" s="997" t="s">
        <v>24</v>
      </c>
      <c r="D75" s="1080" t="s">
        <v>101</v>
      </c>
      <c r="E75" s="1081">
        <v>1.1000000000000001</v>
      </c>
      <c r="F75" s="1028">
        <v>1</v>
      </c>
      <c r="G75" s="1005" t="s">
        <v>5</v>
      </c>
      <c r="H75" s="1086" t="s">
        <v>5</v>
      </c>
      <c r="I75" s="994" t="s">
        <v>5</v>
      </c>
      <c r="J75" s="994" t="s">
        <v>5</v>
      </c>
      <c r="K75" s="986" t="s">
        <v>5</v>
      </c>
      <c r="L75" s="1087" t="s">
        <v>5</v>
      </c>
      <c r="M75" s="1005" t="s">
        <v>5</v>
      </c>
      <c r="N75" s="1011" t="s">
        <v>5</v>
      </c>
      <c r="O75" s="994" t="s">
        <v>5</v>
      </c>
      <c r="P75" s="994" t="s">
        <v>5</v>
      </c>
      <c r="Q75" s="906" t="s">
        <v>5</v>
      </c>
      <c r="R75" s="1004" t="s">
        <v>5</v>
      </c>
      <c r="S75" s="1005" t="s">
        <v>5</v>
      </c>
      <c r="T75" s="1011" t="s">
        <v>5</v>
      </c>
      <c r="U75" s="994" t="s">
        <v>5</v>
      </c>
      <c r="V75" s="994" t="s">
        <v>5</v>
      </c>
      <c r="W75" s="994" t="s">
        <v>5</v>
      </c>
      <c r="X75" s="906" t="s">
        <v>5</v>
      </c>
      <c r="Y75" s="1005" t="s">
        <v>5</v>
      </c>
      <c r="Z75" s="1011" t="s">
        <v>5</v>
      </c>
      <c r="AA75" s="994" t="s">
        <v>5</v>
      </c>
      <c r="AB75" s="994" t="s">
        <v>5</v>
      </c>
      <c r="AC75" s="906" t="s">
        <v>5</v>
      </c>
      <c r="AD75" s="1004" t="s">
        <v>5</v>
      </c>
      <c r="AE75" s="1088" t="s">
        <v>991</v>
      </c>
      <c r="AF75" s="1069" t="s">
        <v>991</v>
      </c>
      <c r="AG75" s="1069" t="s">
        <v>991</v>
      </c>
      <c r="AH75" s="1069" t="s">
        <v>991</v>
      </c>
      <c r="AI75" s="1069" t="s">
        <v>991</v>
      </c>
      <c r="AJ75" s="1089" t="s">
        <v>991</v>
      </c>
      <c r="AK75" s="351"/>
      <c r="BA75" s="197" t="s">
        <v>743</v>
      </c>
      <c r="BB75" s="197"/>
      <c r="BC75" s="197"/>
      <c r="BD75" s="197"/>
      <c r="BE75" s="197"/>
      <c r="BF75" s="197"/>
      <c r="BG75" s="197"/>
      <c r="BH75" s="197"/>
      <c r="BI75" s="197"/>
      <c r="BJ75" s="197"/>
      <c r="BK75" s="197"/>
      <c r="BL75" s="197"/>
      <c r="BM75" s="304" t="s">
        <v>525</v>
      </c>
      <c r="BN75" s="197"/>
      <c r="BO75" s="197"/>
      <c r="BP75" s="197"/>
      <c r="BQ75" s="197"/>
      <c r="BR75" s="197"/>
      <c r="BS75" s="197"/>
      <c r="BT75" s="197"/>
      <c r="BU75" s="197"/>
      <c r="BV75" s="197"/>
      <c r="BW75" s="197"/>
      <c r="BX75" s="197"/>
      <c r="BY75" s="197"/>
      <c r="BZ75" s="197"/>
      <c r="CA75" s="197"/>
      <c r="CB75" s="197"/>
      <c r="CC75" s="197"/>
      <c r="CD75" s="197"/>
      <c r="CE75" s="197"/>
      <c r="CF75" s="197"/>
      <c r="CG75" s="197"/>
      <c r="CH75" s="197"/>
    </row>
    <row r="76" spans="1:86" ht="12.75">
      <c r="A76" s="1007" t="s">
        <v>39</v>
      </c>
      <c r="B76" s="411" t="s">
        <v>528</v>
      </c>
      <c r="C76" s="997" t="s">
        <v>24</v>
      </c>
      <c r="D76" s="1080" t="s">
        <v>101</v>
      </c>
      <c r="E76" s="1081">
        <v>1.1000000000000001</v>
      </c>
      <c r="F76" s="1010">
        <v>2</v>
      </c>
      <c r="G76" s="1005" t="s">
        <v>5</v>
      </c>
      <c r="H76" s="1011" t="s">
        <v>5</v>
      </c>
      <c r="I76" s="994" t="s">
        <v>5</v>
      </c>
      <c r="J76" s="994" t="s">
        <v>5</v>
      </c>
      <c r="K76" s="906" t="s">
        <v>5</v>
      </c>
      <c r="L76" s="1004" t="s">
        <v>5</v>
      </c>
      <c r="M76" s="1005" t="s">
        <v>5</v>
      </c>
      <c r="N76" s="1011" t="s">
        <v>5</v>
      </c>
      <c r="O76" s="994" t="s">
        <v>5</v>
      </c>
      <c r="P76" s="994" t="s">
        <v>5</v>
      </c>
      <c r="Q76" s="906" t="s">
        <v>5</v>
      </c>
      <c r="R76" s="1004" t="s">
        <v>5</v>
      </c>
      <c r="S76" s="1005" t="s">
        <v>5</v>
      </c>
      <c r="T76" s="1011" t="s">
        <v>5</v>
      </c>
      <c r="U76" s="994" t="s">
        <v>5</v>
      </c>
      <c r="V76" s="994" t="s">
        <v>5</v>
      </c>
      <c r="W76" s="994" t="s">
        <v>5</v>
      </c>
      <c r="X76" s="906" t="s">
        <v>5</v>
      </c>
      <c r="Y76" s="1005" t="s">
        <v>5</v>
      </c>
      <c r="Z76" s="1011" t="s">
        <v>5</v>
      </c>
      <c r="AA76" s="994" t="s">
        <v>5</v>
      </c>
      <c r="AB76" s="994" t="s">
        <v>5</v>
      </c>
      <c r="AC76" s="906" t="s">
        <v>5</v>
      </c>
      <c r="AD76" s="1004" t="s">
        <v>5</v>
      </c>
      <c r="AE76" s="1088" t="s">
        <v>991</v>
      </c>
      <c r="AF76" s="1069" t="s">
        <v>991</v>
      </c>
      <c r="AG76" s="1069" t="s">
        <v>991</v>
      </c>
      <c r="AH76" s="1069" t="s">
        <v>991</v>
      </c>
      <c r="AI76" s="1069" t="s">
        <v>991</v>
      </c>
      <c r="AJ76" s="1089" t="s">
        <v>991</v>
      </c>
      <c r="AK76" s="351"/>
      <c r="BA76" s="197" t="s">
        <v>744</v>
      </c>
      <c r="BB76" s="197"/>
      <c r="BC76" s="197"/>
      <c r="BD76" s="197"/>
      <c r="BE76" s="197"/>
      <c r="BF76" s="197"/>
      <c r="BG76" s="197"/>
      <c r="BH76" s="197"/>
      <c r="BI76" s="197"/>
      <c r="BJ76" s="197"/>
      <c r="BK76" s="197"/>
      <c r="BL76" s="197"/>
      <c r="BM76" s="304" t="s">
        <v>526</v>
      </c>
      <c r="BN76" s="197"/>
      <c r="BO76" s="197"/>
      <c r="BP76" s="197"/>
      <c r="BQ76" s="197"/>
      <c r="BR76" s="197"/>
      <c r="BS76" s="197"/>
      <c r="BT76" s="197"/>
      <c r="BU76" s="197"/>
      <c r="BV76" s="197"/>
      <c r="BW76" s="197"/>
      <c r="BX76" s="197"/>
      <c r="BY76" s="197"/>
      <c r="BZ76" s="197"/>
      <c r="CA76" s="197"/>
      <c r="CB76" s="197"/>
      <c r="CC76" s="197"/>
      <c r="CD76" s="197"/>
      <c r="CE76" s="197"/>
      <c r="CF76" s="197"/>
      <c r="CG76" s="197"/>
      <c r="CH76" s="197"/>
    </row>
    <row r="77" spans="1:86" ht="12.75">
      <c r="A77" s="1007" t="s">
        <v>39</v>
      </c>
      <c r="B77" s="411" t="s">
        <v>102</v>
      </c>
      <c r="C77" s="997" t="s">
        <v>24</v>
      </c>
      <c r="D77" s="1080" t="s">
        <v>101</v>
      </c>
      <c r="E77" s="1081">
        <v>1.1000000000000001</v>
      </c>
      <c r="F77" s="1028">
        <v>1</v>
      </c>
      <c r="G77" s="1005" t="s">
        <v>5</v>
      </c>
      <c r="H77" s="1011" t="s">
        <v>5</v>
      </c>
      <c r="I77" s="994" t="s">
        <v>5</v>
      </c>
      <c r="J77" s="994" t="s">
        <v>5</v>
      </c>
      <c r="K77" s="906" t="s">
        <v>5</v>
      </c>
      <c r="L77" s="1004" t="s">
        <v>5</v>
      </c>
      <c r="M77" s="1005" t="s">
        <v>5</v>
      </c>
      <c r="N77" s="1011" t="s">
        <v>5</v>
      </c>
      <c r="O77" s="994" t="s">
        <v>5</v>
      </c>
      <c r="P77" s="994" t="s">
        <v>5</v>
      </c>
      <c r="Q77" s="906" t="s">
        <v>5</v>
      </c>
      <c r="R77" s="1004" t="s">
        <v>5</v>
      </c>
      <c r="S77" s="1005" t="s">
        <v>5</v>
      </c>
      <c r="T77" s="1011" t="s">
        <v>5</v>
      </c>
      <c r="U77" s="994" t="s">
        <v>5</v>
      </c>
      <c r="V77" s="994" t="s">
        <v>5</v>
      </c>
      <c r="W77" s="994" t="s">
        <v>5</v>
      </c>
      <c r="X77" s="906" t="s">
        <v>5</v>
      </c>
      <c r="Y77" s="1005" t="s">
        <v>5</v>
      </c>
      <c r="Z77" s="1011" t="s">
        <v>5</v>
      </c>
      <c r="AA77" s="994" t="s">
        <v>5</v>
      </c>
      <c r="AB77" s="994" t="s">
        <v>5</v>
      </c>
      <c r="AC77" s="906" t="s">
        <v>5</v>
      </c>
      <c r="AD77" s="1004" t="s">
        <v>5</v>
      </c>
      <c r="AE77" s="1088" t="s">
        <v>991</v>
      </c>
      <c r="AF77" s="1069" t="s">
        <v>991</v>
      </c>
      <c r="AG77" s="1069" t="s">
        <v>991</v>
      </c>
      <c r="AH77" s="1069" t="s">
        <v>991</v>
      </c>
      <c r="AI77" s="1069" t="s">
        <v>991</v>
      </c>
      <c r="AJ77" s="1089" t="s">
        <v>991</v>
      </c>
      <c r="AK77" s="351"/>
      <c r="BA77" s="197" t="s">
        <v>745</v>
      </c>
      <c r="BB77" s="197"/>
      <c r="BC77" s="197"/>
      <c r="BD77" s="197"/>
      <c r="BE77" s="197"/>
      <c r="BF77" s="197"/>
      <c r="BG77" s="197"/>
      <c r="BH77" s="197"/>
      <c r="BI77" s="197"/>
      <c r="BJ77" s="197"/>
      <c r="BK77" s="197"/>
      <c r="BL77" s="197"/>
      <c r="BM77" s="304" t="s">
        <v>527</v>
      </c>
      <c r="BN77" s="197"/>
      <c r="BO77" s="197"/>
      <c r="BP77" s="197"/>
      <c r="BQ77" s="197"/>
      <c r="BR77" s="197"/>
      <c r="BS77" s="197"/>
      <c r="BT77" s="197"/>
      <c r="BU77" s="197"/>
      <c r="BV77" s="197"/>
      <c r="BW77" s="197"/>
      <c r="BX77" s="197"/>
      <c r="BY77" s="197"/>
      <c r="BZ77" s="197"/>
      <c r="CA77" s="197"/>
      <c r="CB77" s="197"/>
      <c r="CC77" s="197"/>
      <c r="CD77" s="197"/>
      <c r="CE77" s="197"/>
      <c r="CF77" s="197"/>
      <c r="CG77" s="197"/>
      <c r="CH77" s="197"/>
    </row>
    <row r="78" spans="1:86" ht="12.75">
      <c r="A78" s="1007" t="s">
        <v>39</v>
      </c>
      <c r="B78" s="411" t="s">
        <v>537</v>
      </c>
      <c r="C78" s="1016" t="s">
        <v>24</v>
      </c>
      <c r="D78" s="1090" t="s">
        <v>101</v>
      </c>
      <c r="E78" s="1081">
        <v>1.1000000000000001</v>
      </c>
      <c r="F78" s="1028">
        <v>2</v>
      </c>
      <c r="G78" s="1005" t="s">
        <v>5</v>
      </c>
      <c r="H78" s="1011"/>
      <c r="I78" s="994" t="s">
        <v>5</v>
      </c>
      <c r="J78" s="994" t="s">
        <v>5</v>
      </c>
      <c r="K78" s="906"/>
      <c r="L78" s="1004" t="s">
        <v>5</v>
      </c>
      <c r="M78" s="1005" t="s">
        <v>5</v>
      </c>
      <c r="N78" s="1011"/>
      <c r="O78" s="994" t="s">
        <v>5</v>
      </c>
      <c r="P78" s="994" t="s">
        <v>5</v>
      </c>
      <c r="Q78" s="906"/>
      <c r="R78" s="1004" t="s">
        <v>5</v>
      </c>
      <c r="S78" s="1005" t="s">
        <v>5</v>
      </c>
      <c r="T78" s="1011"/>
      <c r="U78" s="994" t="s">
        <v>5</v>
      </c>
      <c r="V78" s="994" t="s">
        <v>5</v>
      </c>
      <c r="W78" s="994"/>
      <c r="X78" s="906" t="s">
        <v>5</v>
      </c>
      <c r="Y78" s="1005" t="s">
        <v>5</v>
      </c>
      <c r="Z78" s="1011"/>
      <c r="AA78" s="994" t="s">
        <v>5</v>
      </c>
      <c r="AB78" s="994" t="s">
        <v>5</v>
      </c>
      <c r="AC78" s="906"/>
      <c r="AD78" s="1004" t="s">
        <v>5</v>
      </c>
      <c r="AE78" s="1088" t="s">
        <v>991</v>
      </c>
      <c r="AF78" s="1069" t="s">
        <v>991</v>
      </c>
      <c r="AG78" s="1069" t="s">
        <v>991</v>
      </c>
      <c r="AH78" s="1069" t="s">
        <v>991</v>
      </c>
      <c r="AI78" s="1069" t="s">
        <v>991</v>
      </c>
      <c r="AJ78" s="1089" t="s">
        <v>991</v>
      </c>
      <c r="AK78" s="351"/>
      <c r="BA78" s="197" t="s">
        <v>746</v>
      </c>
      <c r="BB78" s="197"/>
      <c r="BC78" s="197"/>
      <c r="BD78" s="197"/>
      <c r="BE78" s="197"/>
      <c r="BF78" s="197"/>
      <c r="BG78" s="197"/>
      <c r="BH78" s="197"/>
      <c r="BI78" s="197"/>
      <c r="BJ78" s="197"/>
      <c r="BK78" s="197"/>
      <c r="BL78" s="197"/>
      <c r="BM78" s="304" t="s">
        <v>528</v>
      </c>
      <c r="BN78" s="197"/>
      <c r="BO78" s="197"/>
      <c r="BP78" s="197"/>
      <c r="BQ78" s="197"/>
      <c r="BR78" s="197"/>
      <c r="BS78" s="197"/>
      <c r="BT78" s="197"/>
      <c r="BU78" s="197"/>
      <c r="BV78" s="197"/>
      <c r="BW78" s="197"/>
      <c r="BX78" s="197"/>
      <c r="BY78" s="197"/>
      <c r="BZ78" s="197"/>
      <c r="CA78" s="197"/>
      <c r="CB78" s="197"/>
      <c r="CC78" s="197"/>
      <c r="CD78" s="197"/>
      <c r="CE78" s="197"/>
      <c r="CF78" s="197"/>
      <c r="CG78" s="197"/>
      <c r="CH78" s="197"/>
    </row>
    <row r="79" spans="1:86" ht="12.75">
      <c r="A79" s="1007" t="s">
        <v>39</v>
      </c>
      <c r="B79" s="411" t="s">
        <v>542</v>
      </c>
      <c r="C79" s="997" t="s">
        <v>24</v>
      </c>
      <c r="D79" s="1080" t="s">
        <v>101</v>
      </c>
      <c r="E79" s="1081">
        <v>1.1000000000000001</v>
      </c>
      <c r="F79" s="1028">
        <v>1</v>
      </c>
      <c r="G79" s="1005" t="s">
        <v>5</v>
      </c>
      <c r="H79" s="1011" t="s">
        <v>5</v>
      </c>
      <c r="I79" s="994" t="s">
        <v>5</v>
      </c>
      <c r="J79" s="994" t="s">
        <v>5</v>
      </c>
      <c r="K79" s="906" t="s">
        <v>5</v>
      </c>
      <c r="L79" s="1004" t="s">
        <v>5</v>
      </c>
      <c r="M79" s="1005" t="s">
        <v>5</v>
      </c>
      <c r="N79" s="1011" t="s">
        <v>5</v>
      </c>
      <c r="O79" s="994" t="s">
        <v>5</v>
      </c>
      <c r="P79" s="994" t="s">
        <v>5</v>
      </c>
      <c r="Q79" s="906" t="s">
        <v>5</v>
      </c>
      <c r="R79" s="1004" t="s">
        <v>5</v>
      </c>
      <c r="S79" s="1005" t="s">
        <v>5</v>
      </c>
      <c r="T79" s="1011" t="s">
        <v>5</v>
      </c>
      <c r="U79" s="994" t="s">
        <v>5</v>
      </c>
      <c r="V79" s="994" t="s">
        <v>5</v>
      </c>
      <c r="W79" s="994" t="s">
        <v>5</v>
      </c>
      <c r="X79" s="906" t="s">
        <v>5</v>
      </c>
      <c r="Y79" s="1005" t="s">
        <v>5</v>
      </c>
      <c r="Z79" s="1011" t="s">
        <v>5</v>
      </c>
      <c r="AA79" s="994" t="s">
        <v>5</v>
      </c>
      <c r="AB79" s="994" t="s">
        <v>5</v>
      </c>
      <c r="AC79" s="906" t="s">
        <v>5</v>
      </c>
      <c r="AD79" s="1004" t="s">
        <v>5</v>
      </c>
      <c r="AE79" s="1088" t="s">
        <v>991</v>
      </c>
      <c r="AF79" s="1069" t="s">
        <v>991</v>
      </c>
      <c r="AG79" s="1069" t="s">
        <v>991</v>
      </c>
      <c r="AH79" s="1069" t="s">
        <v>991</v>
      </c>
      <c r="AI79" s="1069" t="s">
        <v>991</v>
      </c>
      <c r="AJ79" s="1089" t="s">
        <v>991</v>
      </c>
      <c r="AK79" s="351"/>
      <c r="BA79" s="197" t="s">
        <v>747</v>
      </c>
      <c r="BB79" s="197"/>
      <c r="BC79" s="197"/>
      <c r="BD79" s="197"/>
      <c r="BE79" s="197"/>
      <c r="BF79" s="197"/>
      <c r="BG79" s="197"/>
      <c r="BH79" s="197"/>
      <c r="BI79" s="197"/>
      <c r="BJ79" s="197"/>
      <c r="BK79" s="197"/>
      <c r="BL79" s="197"/>
      <c r="BM79" s="304" t="s">
        <v>529</v>
      </c>
      <c r="BN79" s="197"/>
      <c r="BO79" s="197"/>
      <c r="BP79" s="197"/>
      <c r="BQ79" s="197"/>
      <c r="BR79" s="197"/>
      <c r="BS79" s="197"/>
      <c r="BT79" s="197"/>
      <c r="BU79" s="197"/>
      <c r="BV79" s="197"/>
      <c r="BW79" s="197"/>
      <c r="BX79" s="197"/>
      <c r="BY79" s="197"/>
      <c r="BZ79" s="197"/>
      <c r="CA79" s="197"/>
      <c r="CB79" s="197"/>
      <c r="CC79" s="197"/>
      <c r="CD79" s="197"/>
      <c r="CE79" s="197"/>
      <c r="CF79" s="197"/>
      <c r="CG79" s="197"/>
      <c r="CH79" s="197"/>
    </row>
    <row r="80" spans="1:86" ht="12.75">
      <c r="A80" s="1007" t="s">
        <v>39</v>
      </c>
      <c r="B80" s="411" t="s">
        <v>543</v>
      </c>
      <c r="C80" s="997" t="s">
        <v>24</v>
      </c>
      <c r="D80" s="1080" t="s">
        <v>101</v>
      </c>
      <c r="E80" s="1081">
        <v>1.1000000000000001</v>
      </c>
      <c r="F80" s="1028">
        <v>1</v>
      </c>
      <c r="G80" s="1005" t="s">
        <v>5</v>
      </c>
      <c r="H80" s="1031" t="s">
        <v>5</v>
      </c>
      <c r="I80" s="994" t="s">
        <v>5</v>
      </c>
      <c r="J80" s="994" t="s">
        <v>5</v>
      </c>
      <c r="K80" s="1014" t="s">
        <v>5</v>
      </c>
      <c r="L80" s="1032" t="s">
        <v>5</v>
      </c>
      <c r="M80" s="1005" t="s">
        <v>5</v>
      </c>
      <c r="N80" s="1011" t="s">
        <v>5</v>
      </c>
      <c r="O80" s="994" t="s">
        <v>5</v>
      </c>
      <c r="P80" s="994" t="s">
        <v>5</v>
      </c>
      <c r="Q80" s="906" t="s">
        <v>5</v>
      </c>
      <c r="R80" s="1004" t="s">
        <v>5</v>
      </c>
      <c r="S80" s="1005" t="s">
        <v>5</v>
      </c>
      <c r="T80" s="1011" t="s">
        <v>5</v>
      </c>
      <c r="U80" s="994" t="s">
        <v>5</v>
      </c>
      <c r="V80" s="994" t="s">
        <v>5</v>
      </c>
      <c r="W80" s="994" t="s">
        <v>5</v>
      </c>
      <c r="X80" s="906" t="s">
        <v>5</v>
      </c>
      <c r="Y80" s="1005" t="s">
        <v>5</v>
      </c>
      <c r="Z80" s="1011" t="s">
        <v>5</v>
      </c>
      <c r="AA80" s="994" t="s">
        <v>5</v>
      </c>
      <c r="AB80" s="994" t="s">
        <v>5</v>
      </c>
      <c r="AC80" s="906" t="s">
        <v>5</v>
      </c>
      <c r="AD80" s="1004" t="s">
        <v>5</v>
      </c>
      <c r="AE80" s="1088" t="s">
        <v>991</v>
      </c>
      <c r="AF80" s="1069" t="s">
        <v>991</v>
      </c>
      <c r="AG80" s="1069" t="s">
        <v>991</v>
      </c>
      <c r="AH80" s="1069" t="s">
        <v>991</v>
      </c>
      <c r="AI80" s="1069" t="s">
        <v>991</v>
      </c>
      <c r="AJ80" s="1089" t="s">
        <v>991</v>
      </c>
      <c r="AK80" s="351"/>
      <c r="BA80" s="197" t="s">
        <v>748</v>
      </c>
      <c r="BB80" s="197"/>
      <c r="BC80" s="197"/>
      <c r="BD80" s="197"/>
      <c r="BE80" s="197"/>
      <c r="BF80" s="197"/>
      <c r="BG80" s="197"/>
      <c r="BH80" s="197"/>
      <c r="BI80" s="197"/>
      <c r="BJ80" s="197"/>
      <c r="BK80" s="197"/>
      <c r="BL80" s="197"/>
      <c r="BM80" s="304" t="s">
        <v>530</v>
      </c>
      <c r="BN80" s="197"/>
      <c r="BO80" s="197"/>
      <c r="BP80" s="197"/>
      <c r="BQ80" s="197"/>
      <c r="BR80" s="197"/>
      <c r="BS80" s="197"/>
      <c r="BT80" s="197"/>
      <c r="BU80" s="197"/>
      <c r="BV80" s="197"/>
      <c r="BW80" s="197"/>
      <c r="BX80" s="197"/>
      <c r="BY80" s="197"/>
      <c r="BZ80" s="197"/>
      <c r="CA80" s="197"/>
      <c r="CB80" s="197"/>
      <c r="CC80" s="197"/>
      <c r="CD80" s="197"/>
      <c r="CE80" s="197"/>
      <c r="CF80" s="197"/>
      <c r="CG80" s="197"/>
      <c r="CH80" s="197"/>
    </row>
    <row r="81" spans="1:86" ht="15">
      <c r="A81" s="1007" t="s">
        <v>39</v>
      </c>
      <c r="B81" s="411" t="s">
        <v>98</v>
      </c>
      <c r="C81" s="997" t="s">
        <v>24</v>
      </c>
      <c r="D81" s="1080" t="s">
        <v>101</v>
      </c>
      <c r="E81" s="1081">
        <v>1.1000000000000001</v>
      </c>
      <c r="F81" s="1028">
        <v>1</v>
      </c>
      <c r="G81" s="1088" t="s">
        <v>991</v>
      </c>
      <c r="H81" s="1083" t="s">
        <v>991</v>
      </c>
      <c r="I81" s="1069" t="s">
        <v>991</v>
      </c>
      <c r="J81" s="1069" t="s">
        <v>991</v>
      </c>
      <c r="K81" s="1084" t="s">
        <v>991</v>
      </c>
      <c r="L81" s="1069" t="s">
        <v>991</v>
      </c>
      <c r="M81" s="1005" t="s">
        <v>5</v>
      </c>
      <c r="N81" s="1011" t="s">
        <v>5</v>
      </c>
      <c r="O81" s="994" t="s">
        <v>5</v>
      </c>
      <c r="P81" s="994" t="s">
        <v>5</v>
      </c>
      <c r="Q81" s="906" t="s">
        <v>5</v>
      </c>
      <c r="R81" s="1004" t="s">
        <v>5</v>
      </c>
      <c r="S81" s="1005" t="s">
        <v>5</v>
      </c>
      <c r="T81" s="1011" t="s">
        <v>5</v>
      </c>
      <c r="U81" s="994" t="s">
        <v>5</v>
      </c>
      <c r="V81" s="994" t="s">
        <v>5</v>
      </c>
      <c r="W81" s="994" t="s">
        <v>5</v>
      </c>
      <c r="X81" s="906" t="s">
        <v>5</v>
      </c>
      <c r="Y81" s="1005" t="s">
        <v>5</v>
      </c>
      <c r="Z81" s="1011" t="s">
        <v>5</v>
      </c>
      <c r="AA81" s="994" t="s">
        <v>5</v>
      </c>
      <c r="AB81" s="994" t="s">
        <v>5</v>
      </c>
      <c r="AC81" s="906" t="s">
        <v>5</v>
      </c>
      <c r="AD81" s="1004" t="s">
        <v>5</v>
      </c>
      <c r="AE81" s="1088" t="s">
        <v>991</v>
      </c>
      <c r="AF81" s="1069" t="s">
        <v>991</v>
      </c>
      <c r="AG81" s="1069" t="s">
        <v>991</v>
      </c>
      <c r="AH81" s="1069" t="s">
        <v>991</v>
      </c>
      <c r="AI81" s="1069" t="s">
        <v>991</v>
      </c>
      <c r="AJ81" s="1089" t="s">
        <v>991</v>
      </c>
      <c r="AK81" s="351"/>
      <c r="BA81" s="355" t="s">
        <v>791</v>
      </c>
      <c r="BB81" s="197"/>
      <c r="BC81" s="197"/>
      <c r="BD81" s="197"/>
      <c r="BE81" s="197"/>
      <c r="BF81" s="197"/>
      <c r="BG81" s="197"/>
      <c r="BH81" s="197"/>
      <c r="BI81" s="197"/>
      <c r="BJ81" s="197"/>
      <c r="BK81" s="197"/>
      <c r="BL81" s="197"/>
      <c r="BM81" s="197" t="s">
        <v>531</v>
      </c>
      <c r="BN81" s="197"/>
      <c r="BO81" s="197"/>
      <c r="BP81" s="197"/>
      <c r="BQ81" s="197"/>
      <c r="BR81" s="197"/>
      <c r="BS81" s="197"/>
      <c r="BT81" s="197"/>
      <c r="BU81" s="197"/>
      <c r="BV81" s="197"/>
      <c r="BW81" s="197"/>
      <c r="BX81" s="197"/>
      <c r="BY81" s="197"/>
      <c r="BZ81" s="197"/>
      <c r="CA81" s="197"/>
      <c r="CB81" s="197"/>
      <c r="CC81" s="197"/>
      <c r="CD81" s="197"/>
      <c r="CE81" s="197"/>
      <c r="CF81" s="197"/>
      <c r="CG81" s="197"/>
      <c r="CH81" s="197"/>
    </row>
    <row r="82" spans="1:86" ht="12.75">
      <c r="A82" s="1007" t="s">
        <v>39</v>
      </c>
      <c r="B82" s="411" t="s">
        <v>548</v>
      </c>
      <c r="C82" s="1016" t="s">
        <v>24</v>
      </c>
      <c r="D82" s="1090" t="s">
        <v>101</v>
      </c>
      <c r="E82" s="1081">
        <v>1.1000000000000001</v>
      </c>
      <c r="F82" s="1028">
        <v>2</v>
      </c>
      <c r="G82" s="1088" t="s">
        <v>991</v>
      </c>
      <c r="H82" s="1083" t="s">
        <v>991</v>
      </c>
      <c r="I82" s="1069" t="s">
        <v>991</v>
      </c>
      <c r="J82" s="1069" t="s">
        <v>991</v>
      </c>
      <c r="K82" s="1084" t="s">
        <v>991</v>
      </c>
      <c r="L82" s="1069" t="s">
        <v>991</v>
      </c>
      <c r="M82" s="1005" t="s">
        <v>5</v>
      </c>
      <c r="N82" s="1011"/>
      <c r="O82" s="994" t="s">
        <v>5</v>
      </c>
      <c r="P82" s="994" t="s">
        <v>5</v>
      </c>
      <c r="Q82" s="906"/>
      <c r="R82" s="1004" t="s">
        <v>5</v>
      </c>
      <c r="S82" s="1005" t="s">
        <v>5</v>
      </c>
      <c r="T82" s="1011"/>
      <c r="U82" s="994" t="s">
        <v>5</v>
      </c>
      <c r="V82" s="994" t="s">
        <v>5</v>
      </c>
      <c r="W82" s="994"/>
      <c r="X82" s="906" t="s">
        <v>5</v>
      </c>
      <c r="Y82" s="1005" t="s">
        <v>5</v>
      </c>
      <c r="Z82" s="1011"/>
      <c r="AA82" s="994" t="s">
        <v>5</v>
      </c>
      <c r="AB82" s="994" t="s">
        <v>5</v>
      </c>
      <c r="AC82" s="906"/>
      <c r="AD82" s="1004" t="s">
        <v>5</v>
      </c>
      <c r="AE82" s="1088" t="s">
        <v>991</v>
      </c>
      <c r="AF82" s="1069" t="s">
        <v>991</v>
      </c>
      <c r="AG82" s="1069" t="s">
        <v>991</v>
      </c>
      <c r="AH82" s="1069" t="s">
        <v>991</v>
      </c>
      <c r="AI82" s="1069" t="s">
        <v>991</v>
      </c>
      <c r="AJ82" s="1089" t="s">
        <v>991</v>
      </c>
      <c r="AK82" s="351"/>
      <c r="BA82" s="197" t="s">
        <v>788</v>
      </c>
      <c r="BB82" s="197"/>
      <c r="BC82" s="197"/>
      <c r="BD82" s="197"/>
      <c r="BE82" s="197"/>
      <c r="BF82" s="197"/>
      <c r="BG82" s="197"/>
      <c r="BH82" s="197"/>
      <c r="BI82" s="197"/>
      <c r="BJ82" s="197"/>
      <c r="BK82" s="197"/>
      <c r="BL82" s="197"/>
      <c r="BM82" s="304" t="s">
        <v>532</v>
      </c>
      <c r="BN82" s="197"/>
      <c r="BO82" s="197"/>
      <c r="BP82" s="197"/>
      <c r="BQ82" s="197"/>
      <c r="BR82" s="197"/>
      <c r="BS82" s="197"/>
      <c r="BT82" s="197"/>
      <c r="BU82" s="197"/>
      <c r="BV82" s="197"/>
      <c r="BW82" s="197"/>
      <c r="BX82" s="197"/>
      <c r="BY82" s="197"/>
      <c r="BZ82" s="197"/>
      <c r="CA82" s="197"/>
      <c r="CB82" s="197"/>
      <c r="CC82" s="197"/>
      <c r="CD82" s="197"/>
      <c r="CE82" s="197"/>
      <c r="CF82" s="197"/>
      <c r="CG82" s="197"/>
      <c r="CH82" s="197"/>
    </row>
    <row r="83" spans="1:86" ht="12.75">
      <c r="A83" s="1007" t="s">
        <v>39</v>
      </c>
      <c r="B83" s="411" t="s">
        <v>85</v>
      </c>
      <c r="C83" s="997" t="s">
        <v>24</v>
      </c>
      <c r="D83" s="1080" t="s">
        <v>101</v>
      </c>
      <c r="E83" s="1081">
        <v>1.1000000000000001</v>
      </c>
      <c r="F83" s="1030">
        <v>1</v>
      </c>
      <c r="G83" s="1088" t="s">
        <v>991</v>
      </c>
      <c r="H83" s="1083" t="s">
        <v>991</v>
      </c>
      <c r="I83" s="1069" t="s">
        <v>991</v>
      </c>
      <c r="J83" s="1069" t="s">
        <v>991</v>
      </c>
      <c r="K83" s="1084" t="s">
        <v>991</v>
      </c>
      <c r="L83" s="1069" t="s">
        <v>991</v>
      </c>
      <c r="M83" s="1046" t="s">
        <v>5</v>
      </c>
      <c r="N83" s="1031" t="s">
        <v>5</v>
      </c>
      <c r="O83" s="994" t="s">
        <v>5</v>
      </c>
      <c r="P83" s="994" t="s">
        <v>5</v>
      </c>
      <c r="Q83" s="1014" t="s">
        <v>5</v>
      </c>
      <c r="R83" s="1032" t="s">
        <v>5</v>
      </c>
      <c r="S83" s="1046" t="s">
        <v>5</v>
      </c>
      <c r="T83" s="1031" t="s">
        <v>5</v>
      </c>
      <c r="U83" s="994" t="s">
        <v>5</v>
      </c>
      <c r="V83" s="994" t="s">
        <v>5</v>
      </c>
      <c r="W83" s="994" t="s">
        <v>5</v>
      </c>
      <c r="X83" s="1014" t="s">
        <v>5</v>
      </c>
      <c r="Y83" s="1046" t="s">
        <v>5</v>
      </c>
      <c r="Z83" s="1031" t="s">
        <v>5</v>
      </c>
      <c r="AA83" s="994" t="s">
        <v>5</v>
      </c>
      <c r="AB83" s="994" t="s">
        <v>5</v>
      </c>
      <c r="AC83" s="1014" t="s">
        <v>5</v>
      </c>
      <c r="AD83" s="1032" t="s">
        <v>5</v>
      </c>
      <c r="AE83" s="1088" t="s">
        <v>991</v>
      </c>
      <c r="AF83" s="1069" t="s">
        <v>991</v>
      </c>
      <c r="AG83" s="1069" t="s">
        <v>991</v>
      </c>
      <c r="AH83" s="1069" t="s">
        <v>991</v>
      </c>
      <c r="AI83" s="1069" t="s">
        <v>991</v>
      </c>
      <c r="AJ83" s="1089" t="s">
        <v>991</v>
      </c>
      <c r="AK83" s="351"/>
      <c r="BA83" s="197" t="s">
        <v>789</v>
      </c>
      <c r="BB83" s="197"/>
      <c r="BC83" s="197"/>
      <c r="BD83" s="197"/>
      <c r="BE83" s="197"/>
      <c r="BF83" s="197"/>
      <c r="BG83" s="197"/>
      <c r="BH83" s="197"/>
      <c r="BI83" s="197"/>
      <c r="BJ83" s="197"/>
      <c r="BK83" s="197"/>
      <c r="BL83" s="197"/>
      <c r="BM83" s="304" t="s">
        <v>533</v>
      </c>
      <c r="BN83" s="197"/>
      <c r="BO83" s="197"/>
      <c r="BP83" s="197"/>
      <c r="BQ83" s="197"/>
      <c r="BR83" s="197"/>
      <c r="BS83" s="197"/>
      <c r="BT83" s="197"/>
      <c r="BU83" s="197"/>
      <c r="BV83" s="197"/>
      <c r="BW83" s="197"/>
      <c r="BX83" s="197"/>
      <c r="BY83" s="197"/>
      <c r="BZ83" s="197"/>
      <c r="CA83" s="197"/>
      <c r="CB83" s="197"/>
      <c r="CC83" s="197"/>
      <c r="CD83" s="197"/>
      <c r="CE83" s="197"/>
      <c r="CF83" s="197"/>
      <c r="CG83" s="197"/>
      <c r="CH83" s="197"/>
    </row>
    <row r="84" spans="1:86" ht="12.75">
      <c r="A84" s="1007" t="s">
        <v>39</v>
      </c>
      <c r="B84" s="411" t="s">
        <v>588</v>
      </c>
      <c r="C84" s="997" t="s">
        <v>24</v>
      </c>
      <c r="D84" s="1080" t="s">
        <v>101</v>
      </c>
      <c r="E84" s="1081">
        <v>1.1000000000000001</v>
      </c>
      <c r="F84" s="1091">
        <v>1</v>
      </c>
      <c r="G84" s="1092" t="s">
        <v>5</v>
      </c>
      <c r="H84" s="1093" t="s">
        <v>5</v>
      </c>
      <c r="I84" s="994" t="s">
        <v>5</v>
      </c>
      <c r="J84" s="994" t="s">
        <v>5</v>
      </c>
      <c r="K84" s="1094" t="s">
        <v>5</v>
      </c>
      <c r="L84" s="1095" t="s">
        <v>5</v>
      </c>
      <c r="M84" s="1092" t="s">
        <v>5</v>
      </c>
      <c r="N84" s="1096" t="s">
        <v>5</v>
      </c>
      <c r="O84" s="994" t="s">
        <v>5</v>
      </c>
      <c r="P84" s="994" t="s">
        <v>5</v>
      </c>
      <c r="Q84" s="1097" t="s">
        <v>5</v>
      </c>
      <c r="R84" s="1098" t="s">
        <v>5</v>
      </c>
      <c r="S84" s="1092" t="s">
        <v>5</v>
      </c>
      <c r="T84" s="1096" t="s">
        <v>5</v>
      </c>
      <c r="U84" s="994" t="s">
        <v>5</v>
      </c>
      <c r="V84" s="994" t="s">
        <v>5</v>
      </c>
      <c r="W84" s="994" t="s">
        <v>5</v>
      </c>
      <c r="X84" s="1097" t="s">
        <v>5</v>
      </c>
      <c r="Y84" s="1092" t="s">
        <v>5</v>
      </c>
      <c r="Z84" s="1096" t="s">
        <v>5</v>
      </c>
      <c r="AA84" s="994" t="s">
        <v>5</v>
      </c>
      <c r="AB84" s="994" t="s">
        <v>5</v>
      </c>
      <c r="AC84" s="1097" t="s">
        <v>5</v>
      </c>
      <c r="AD84" s="1098" t="s">
        <v>5</v>
      </c>
      <c r="AE84" s="1088" t="s">
        <v>991</v>
      </c>
      <c r="AF84" s="1069" t="s">
        <v>991</v>
      </c>
      <c r="AG84" s="1069" t="s">
        <v>991</v>
      </c>
      <c r="AH84" s="1069" t="s">
        <v>991</v>
      </c>
      <c r="AI84" s="1069" t="s">
        <v>991</v>
      </c>
      <c r="AJ84" s="1089" t="s">
        <v>991</v>
      </c>
      <c r="AK84" s="351"/>
      <c r="BA84" s="197" t="s">
        <v>790</v>
      </c>
      <c r="BB84" s="197"/>
      <c r="BC84" s="197"/>
      <c r="BD84" s="197"/>
      <c r="BE84" s="197"/>
      <c r="BF84" s="197"/>
      <c r="BG84" s="197"/>
      <c r="BH84" s="197"/>
      <c r="BI84" s="197"/>
      <c r="BJ84" s="197"/>
      <c r="BK84" s="197"/>
      <c r="BL84" s="197"/>
      <c r="BM84" s="304" t="s">
        <v>534</v>
      </c>
      <c r="BN84" s="197"/>
      <c r="BO84" s="197"/>
      <c r="BP84" s="197"/>
      <c r="BQ84" s="197"/>
      <c r="BR84" s="197"/>
      <c r="BS84" s="197"/>
      <c r="BT84" s="197"/>
      <c r="BU84" s="197"/>
      <c r="BV84" s="197"/>
      <c r="BW84" s="197"/>
      <c r="BX84" s="197"/>
      <c r="BY84" s="197"/>
      <c r="BZ84" s="197"/>
      <c r="CA84" s="197"/>
      <c r="CB84" s="197"/>
      <c r="CC84" s="197"/>
      <c r="CD84" s="197"/>
      <c r="CE84" s="197"/>
      <c r="CF84" s="197"/>
      <c r="CG84" s="197"/>
      <c r="CH84" s="197"/>
    </row>
    <row r="85" spans="1:86" ht="15">
      <c r="A85" s="1007" t="s">
        <v>39</v>
      </c>
      <c r="B85" s="411" t="s">
        <v>978</v>
      </c>
      <c r="C85" s="1016" t="s">
        <v>24</v>
      </c>
      <c r="D85" s="1090" t="s">
        <v>101</v>
      </c>
      <c r="E85" s="1081">
        <v>1.1000000000000001</v>
      </c>
      <c r="F85" s="1099">
        <v>2</v>
      </c>
      <c r="G85" s="993" t="s">
        <v>5</v>
      </c>
      <c r="H85" s="989"/>
      <c r="I85" s="994" t="s">
        <v>5</v>
      </c>
      <c r="J85" s="994" t="s">
        <v>5</v>
      </c>
      <c r="K85" s="995"/>
      <c r="L85" s="994" t="s">
        <v>5</v>
      </c>
      <c r="M85" s="993" t="s">
        <v>5</v>
      </c>
      <c r="N85" s="989"/>
      <c r="O85" s="994" t="s">
        <v>5</v>
      </c>
      <c r="P85" s="994" t="s">
        <v>5</v>
      </c>
      <c r="Q85" s="995"/>
      <c r="R85" s="994" t="s">
        <v>5</v>
      </c>
      <c r="S85" s="993" t="s">
        <v>5</v>
      </c>
      <c r="T85" s="989"/>
      <c r="U85" s="994" t="s">
        <v>5</v>
      </c>
      <c r="V85" s="994" t="s">
        <v>5</v>
      </c>
      <c r="W85" s="994"/>
      <c r="X85" s="995" t="s">
        <v>5</v>
      </c>
      <c r="Y85" s="993" t="s">
        <v>5</v>
      </c>
      <c r="Z85" s="989"/>
      <c r="AA85" s="994" t="s">
        <v>5</v>
      </c>
      <c r="AB85" s="994" t="s">
        <v>5</v>
      </c>
      <c r="AC85" s="995"/>
      <c r="AD85" s="994" t="s">
        <v>5</v>
      </c>
      <c r="AE85" s="1088" t="s">
        <v>991</v>
      </c>
      <c r="AF85" s="1069" t="s">
        <v>991</v>
      </c>
      <c r="AG85" s="1069" t="s">
        <v>991</v>
      </c>
      <c r="AH85" s="1069" t="s">
        <v>991</v>
      </c>
      <c r="AI85" s="1069" t="s">
        <v>991</v>
      </c>
      <c r="AJ85" s="1089" t="s">
        <v>991</v>
      </c>
      <c r="AK85" s="351"/>
      <c r="BA85" s="355" t="s">
        <v>2918</v>
      </c>
      <c r="BB85" s="197"/>
      <c r="BC85" s="197"/>
      <c r="BD85" s="197"/>
      <c r="BE85" s="197"/>
      <c r="BF85" s="197"/>
      <c r="BG85" s="197"/>
      <c r="BH85" s="197"/>
      <c r="BI85" s="197"/>
      <c r="BJ85" s="197"/>
      <c r="BK85" s="197"/>
      <c r="BL85" s="197"/>
      <c r="BM85" s="304" t="s">
        <v>535</v>
      </c>
      <c r="BN85" s="197"/>
      <c r="BO85" s="197"/>
      <c r="BP85" s="197"/>
      <c r="BQ85" s="197"/>
      <c r="BR85" s="197"/>
      <c r="BS85" s="197"/>
      <c r="BT85" s="197"/>
      <c r="BU85" s="197"/>
      <c r="BV85" s="197"/>
      <c r="BW85" s="197"/>
      <c r="BX85" s="197"/>
      <c r="BY85" s="197"/>
      <c r="BZ85" s="197"/>
      <c r="CA85" s="197"/>
      <c r="CB85" s="197"/>
      <c r="CC85" s="197"/>
      <c r="CD85" s="197"/>
      <c r="CE85" s="197"/>
      <c r="CF85" s="197"/>
      <c r="CG85" s="197"/>
      <c r="CH85" s="197"/>
    </row>
    <row r="86" spans="1:86" ht="12.75">
      <c r="A86" s="1007" t="s">
        <v>39</v>
      </c>
      <c r="B86" s="413" t="s">
        <v>621</v>
      </c>
      <c r="C86" s="1016" t="s">
        <v>24</v>
      </c>
      <c r="D86" s="1090" t="s">
        <v>101</v>
      </c>
      <c r="E86" s="1081">
        <v>1.1000000000000001</v>
      </c>
      <c r="F86" s="1100">
        <v>2</v>
      </c>
      <c r="G86" s="1101" t="s">
        <v>5</v>
      </c>
      <c r="H86" s="1102"/>
      <c r="I86" s="994" t="s">
        <v>5</v>
      </c>
      <c r="J86" s="994" t="s">
        <v>5</v>
      </c>
      <c r="K86" s="1103"/>
      <c r="L86" s="1047" t="s">
        <v>5</v>
      </c>
      <c r="M86" s="1101" t="s">
        <v>5</v>
      </c>
      <c r="N86" s="1102"/>
      <c r="O86" s="994" t="s">
        <v>5</v>
      </c>
      <c r="P86" s="994" t="s">
        <v>5</v>
      </c>
      <c r="Q86" s="1103"/>
      <c r="R86" s="1047" t="s">
        <v>5</v>
      </c>
      <c r="S86" s="1101" t="s">
        <v>5</v>
      </c>
      <c r="T86" s="1102"/>
      <c r="U86" s="994" t="s">
        <v>5</v>
      </c>
      <c r="V86" s="994" t="s">
        <v>5</v>
      </c>
      <c r="W86" s="994"/>
      <c r="X86" s="1103" t="s">
        <v>5</v>
      </c>
      <c r="Y86" s="1101" t="s">
        <v>5</v>
      </c>
      <c r="Z86" s="1102"/>
      <c r="AA86" s="994" t="s">
        <v>5</v>
      </c>
      <c r="AB86" s="994" t="s">
        <v>5</v>
      </c>
      <c r="AC86" s="1103"/>
      <c r="AD86" s="1047" t="s">
        <v>5</v>
      </c>
      <c r="AE86" s="1088" t="s">
        <v>991</v>
      </c>
      <c r="AF86" s="1069" t="s">
        <v>991</v>
      </c>
      <c r="AG86" s="1069" t="s">
        <v>991</v>
      </c>
      <c r="AH86" s="1069" t="s">
        <v>991</v>
      </c>
      <c r="AI86" s="1069" t="s">
        <v>991</v>
      </c>
      <c r="AJ86" s="1089" t="s">
        <v>991</v>
      </c>
      <c r="AK86" s="351"/>
      <c r="BA86" s="197" t="s">
        <v>750</v>
      </c>
      <c r="BB86" s="197"/>
      <c r="BC86" s="197"/>
      <c r="BD86" s="197"/>
      <c r="BE86" s="197"/>
      <c r="BF86" s="197"/>
      <c r="BG86" s="197"/>
      <c r="BH86" s="197"/>
      <c r="BI86" s="197"/>
      <c r="BJ86" s="197"/>
      <c r="BK86" s="197"/>
      <c r="BL86" s="197"/>
      <c r="BM86" s="304" t="s">
        <v>102</v>
      </c>
      <c r="BN86" s="197"/>
      <c r="BO86" s="197"/>
      <c r="BP86" s="197"/>
      <c r="BQ86" s="197"/>
      <c r="BR86" s="197"/>
      <c r="BS86" s="197"/>
      <c r="BT86" s="197"/>
      <c r="BU86" s="197"/>
      <c r="BV86" s="197"/>
      <c r="BW86" s="197"/>
      <c r="BX86" s="197"/>
      <c r="BY86" s="197"/>
      <c r="BZ86" s="197"/>
      <c r="CA86" s="197"/>
      <c r="CB86" s="197"/>
      <c r="CC86" s="197"/>
      <c r="CD86" s="197"/>
      <c r="CE86" s="197"/>
      <c r="CF86" s="197"/>
      <c r="CG86" s="197"/>
      <c r="CH86" s="197"/>
    </row>
    <row r="87" spans="1:86" ht="12.75">
      <c r="A87" s="1007" t="s">
        <v>39</v>
      </c>
      <c r="B87" s="414" t="s">
        <v>623</v>
      </c>
      <c r="C87" s="1104" t="s">
        <v>24</v>
      </c>
      <c r="D87" s="1090" t="s">
        <v>101</v>
      </c>
      <c r="E87" s="1081">
        <v>1.1000000000000001</v>
      </c>
      <c r="F87" s="992">
        <v>2</v>
      </c>
      <c r="G87" s="993" t="s">
        <v>5</v>
      </c>
      <c r="H87" s="989"/>
      <c r="I87" s="994" t="s">
        <v>5</v>
      </c>
      <c r="J87" s="994" t="s">
        <v>5</v>
      </c>
      <c r="K87" s="995"/>
      <c r="L87" s="994" t="s">
        <v>5</v>
      </c>
      <c r="M87" s="993" t="s">
        <v>5</v>
      </c>
      <c r="N87" s="989"/>
      <c r="O87" s="994" t="s">
        <v>5</v>
      </c>
      <c r="P87" s="994" t="s">
        <v>5</v>
      </c>
      <c r="Q87" s="995"/>
      <c r="R87" s="994" t="s">
        <v>5</v>
      </c>
      <c r="S87" s="993" t="s">
        <v>5</v>
      </c>
      <c r="T87" s="989"/>
      <c r="U87" s="994" t="s">
        <v>5</v>
      </c>
      <c r="V87" s="994" t="s">
        <v>5</v>
      </c>
      <c r="W87" s="994"/>
      <c r="X87" s="995" t="s">
        <v>5</v>
      </c>
      <c r="Y87" s="993" t="s">
        <v>5</v>
      </c>
      <c r="Z87" s="989"/>
      <c r="AA87" s="994" t="s">
        <v>5</v>
      </c>
      <c r="AB87" s="994" t="s">
        <v>5</v>
      </c>
      <c r="AC87" s="995"/>
      <c r="AD87" s="994" t="s">
        <v>5</v>
      </c>
      <c r="AE87" s="1088" t="s">
        <v>991</v>
      </c>
      <c r="AF87" s="1069" t="s">
        <v>991</v>
      </c>
      <c r="AG87" s="1069" t="s">
        <v>991</v>
      </c>
      <c r="AH87" s="1069" t="s">
        <v>991</v>
      </c>
      <c r="AI87" s="1069" t="s">
        <v>991</v>
      </c>
      <c r="AJ87" s="1089" t="s">
        <v>991</v>
      </c>
      <c r="AK87" s="351"/>
      <c r="BA87" s="197" t="s">
        <v>751</v>
      </c>
      <c r="BB87" s="197"/>
      <c r="BC87" s="197"/>
      <c r="BD87" s="197"/>
      <c r="BE87" s="197"/>
      <c r="BF87" s="197"/>
      <c r="BG87" s="197"/>
      <c r="BH87" s="197"/>
      <c r="BI87" s="197"/>
      <c r="BJ87" s="197"/>
      <c r="BK87" s="197"/>
      <c r="BL87" s="197"/>
      <c r="BM87" s="304" t="s">
        <v>2919</v>
      </c>
      <c r="BN87" s="197"/>
      <c r="BO87" s="197"/>
      <c r="BP87" s="197"/>
      <c r="BQ87" s="197"/>
      <c r="BR87" s="197"/>
      <c r="BS87" s="197"/>
      <c r="BT87" s="197"/>
      <c r="BU87" s="197"/>
      <c r="BV87" s="197"/>
      <c r="BW87" s="197"/>
      <c r="BX87" s="197"/>
      <c r="BY87" s="197"/>
      <c r="BZ87" s="197"/>
      <c r="CA87" s="197"/>
      <c r="CB87" s="197"/>
      <c r="CC87" s="197"/>
      <c r="CD87" s="197"/>
      <c r="CE87" s="197"/>
      <c r="CF87" s="197"/>
      <c r="CG87" s="197"/>
      <c r="CH87" s="197"/>
    </row>
    <row r="88" spans="1:86" ht="12.75">
      <c r="A88" s="1007" t="s">
        <v>39</v>
      </c>
      <c r="B88" s="406" t="s">
        <v>497</v>
      </c>
      <c r="C88" s="1105" t="s">
        <v>24</v>
      </c>
      <c r="D88" s="1105" t="s">
        <v>101</v>
      </c>
      <c r="E88" s="1081">
        <v>1.1000000000000001</v>
      </c>
      <c r="F88" s="1028" t="s">
        <v>969</v>
      </c>
      <c r="G88" s="1012" t="s">
        <v>991</v>
      </c>
      <c r="H88" s="989" t="s">
        <v>991</v>
      </c>
      <c r="I88" s="994" t="s">
        <v>991</v>
      </c>
      <c r="J88" s="994" t="s">
        <v>991</v>
      </c>
      <c r="K88" s="995" t="s">
        <v>991</v>
      </c>
      <c r="L88" s="994" t="s">
        <v>991</v>
      </c>
      <c r="M88" s="1012"/>
      <c r="N88" s="989"/>
      <c r="O88" s="994"/>
      <c r="P88" s="994"/>
      <c r="Q88" s="995"/>
      <c r="R88" s="994" t="s">
        <v>5</v>
      </c>
      <c r="S88" s="1012"/>
      <c r="T88" s="989"/>
      <c r="U88" s="994"/>
      <c r="V88" s="994"/>
      <c r="W88" s="994"/>
      <c r="X88" s="995" t="s">
        <v>5</v>
      </c>
      <c r="Y88" s="1012"/>
      <c r="Z88" s="989"/>
      <c r="AA88" s="994"/>
      <c r="AB88" s="994"/>
      <c r="AC88" s="995"/>
      <c r="AD88" s="994" t="s">
        <v>5</v>
      </c>
      <c r="AE88" s="1012" t="s">
        <v>991</v>
      </c>
      <c r="AF88" s="994" t="s">
        <v>991</v>
      </c>
      <c r="AG88" s="994" t="s">
        <v>991</v>
      </c>
      <c r="AH88" s="994" t="s">
        <v>991</v>
      </c>
      <c r="AI88" s="994" t="s">
        <v>991</v>
      </c>
      <c r="AJ88" s="994" t="s">
        <v>991</v>
      </c>
      <c r="AK88" s="351"/>
      <c r="BA88" s="197"/>
      <c r="BB88" s="197"/>
      <c r="BC88" s="197"/>
      <c r="BD88" s="197"/>
      <c r="BE88" s="197"/>
      <c r="BF88" s="197"/>
      <c r="BG88" s="197"/>
      <c r="BH88" s="197"/>
      <c r="BI88" s="197"/>
      <c r="BJ88" s="197"/>
      <c r="BK88" s="197"/>
      <c r="BL88" s="197"/>
      <c r="BM88" s="304"/>
      <c r="BN88" s="197"/>
      <c r="BO88" s="197"/>
      <c r="BP88" s="197"/>
      <c r="BQ88" s="197"/>
      <c r="BR88" s="197"/>
      <c r="BS88" s="197"/>
      <c r="BT88" s="197"/>
      <c r="BU88" s="197"/>
      <c r="BV88" s="197"/>
      <c r="BW88" s="197"/>
      <c r="BX88" s="197"/>
      <c r="BY88" s="197"/>
      <c r="BZ88" s="197"/>
      <c r="CA88" s="197"/>
      <c r="CB88" s="197"/>
      <c r="CC88" s="197"/>
      <c r="CD88" s="197"/>
      <c r="CE88" s="197"/>
      <c r="CF88" s="197"/>
      <c r="CG88" s="197"/>
      <c r="CH88" s="197"/>
    </row>
    <row r="89" spans="1:86" ht="12.75">
      <c r="A89" s="1007" t="s">
        <v>39</v>
      </c>
      <c r="B89" s="406" t="s">
        <v>973</v>
      </c>
      <c r="C89" s="1105" t="s">
        <v>24</v>
      </c>
      <c r="D89" s="1105" t="s">
        <v>101</v>
      </c>
      <c r="E89" s="1081">
        <v>1.1000000000000001</v>
      </c>
      <c r="F89" s="1028" t="s">
        <v>969</v>
      </c>
      <c r="G89" s="1012" t="s">
        <v>991</v>
      </c>
      <c r="H89" s="989" t="s">
        <v>991</v>
      </c>
      <c r="I89" s="994" t="s">
        <v>991</v>
      </c>
      <c r="J89" s="994" t="s">
        <v>991</v>
      </c>
      <c r="K89" s="995" t="s">
        <v>991</v>
      </c>
      <c r="L89" s="994" t="s">
        <v>991</v>
      </c>
      <c r="M89" s="1012"/>
      <c r="N89" s="989"/>
      <c r="O89" s="994"/>
      <c r="P89" s="994"/>
      <c r="Q89" s="995"/>
      <c r="R89" s="994" t="s">
        <v>5</v>
      </c>
      <c r="S89" s="1012"/>
      <c r="T89" s="989"/>
      <c r="U89" s="994"/>
      <c r="V89" s="994"/>
      <c r="W89" s="994"/>
      <c r="X89" s="995" t="s">
        <v>5</v>
      </c>
      <c r="Y89" s="1012"/>
      <c r="Z89" s="989"/>
      <c r="AA89" s="994"/>
      <c r="AB89" s="994"/>
      <c r="AC89" s="995"/>
      <c r="AD89" s="994" t="s">
        <v>5</v>
      </c>
      <c r="AE89" s="1012" t="s">
        <v>991</v>
      </c>
      <c r="AF89" s="994" t="s">
        <v>991</v>
      </c>
      <c r="AG89" s="994" t="s">
        <v>991</v>
      </c>
      <c r="AH89" s="994" t="s">
        <v>991</v>
      </c>
      <c r="AI89" s="994" t="s">
        <v>991</v>
      </c>
      <c r="AJ89" s="994" t="s">
        <v>991</v>
      </c>
      <c r="AK89" s="351"/>
      <c r="BA89" s="197"/>
      <c r="BB89" s="197"/>
      <c r="BC89" s="197"/>
      <c r="BD89" s="197"/>
      <c r="BE89" s="197"/>
      <c r="BF89" s="197"/>
      <c r="BG89" s="197"/>
      <c r="BH89" s="197"/>
      <c r="BI89" s="197"/>
      <c r="BJ89" s="197"/>
      <c r="BK89" s="197"/>
      <c r="BL89" s="197"/>
      <c r="BM89" s="304"/>
      <c r="BN89" s="197"/>
      <c r="BO89" s="197"/>
      <c r="BP89" s="197"/>
      <c r="BQ89" s="197"/>
      <c r="BR89" s="197"/>
      <c r="BS89" s="197"/>
      <c r="BT89" s="197"/>
      <c r="BU89" s="197"/>
      <c r="BV89" s="197"/>
      <c r="BW89" s="197"/>
      <c r="BX89" s="197"/>
      <c r="BY89" s="197"/>
      <c r="BZ89" s="197"/>
      <c r="CA89" s="197"/>
      <c r="CB89" s="197"/>
      <c r="CC89" s="197"/>
      <c r="CD89" s="197"/>
      <c r="CE89" s="197"/>
      <c r="CF89" s="197"/>
      <c r="CG89" s="197"/>
      <c r="CH89" s="197"/>
    </row>
    <row r="90" spans="1:86" ht="12.75">
      <c r="A90" s="1007" t="s">
        <v>39</v>
      </c>
      <c r="B90" s="406" t="s">
        <v>527</v>
      </c>
      <c r="C90" s="1105" t="s">
        <v>24</v>
      </c>
      <c r="D90" s="1105" t="s">
        <v>101</v>
      </c>
      <c r="E90" s="1081">
        <v>1.1000000000000001</v>
      </c>
      <c r="F90" s="1028" t="s">
        <v>969</v>
      </c>
      <c r="G90" s="1012" t="s">
        <v>991</v>
      </c>
      <c r="H90" s="989" t="s">
        <v>991</v>
      </c>
      <c r="I90" s="994" t="s">
        <v>991</v>
      </c>
      <c r="J90" s="994" t="s">
        <v>991</v>
      </c>
      <c r="K90" s="995" t="s">
        <v>991</v>
      </c>
      <c r="L90" s="994" t="s">
        <v>991</v>
      </c>
      <c r="M90" s="1012"/>
      <c r="N90" s="989"/>
      <c r="O90" s="994"/>
      <c r="P90" s="994"/>
      <c r="Q90" s="995"/>
      <c r="R90" s="994"/>
      <c r="S90" s="1012"/>
      <c r="T90" s="989"/>
      <c r="U90" s="994"/>
      <c r="V90" s="994"/>
      <c r="W90" s="994"/>
      <c r="X90" s="995"/>
      <c r="Y90" s="1012"/>
      <c r="Z90" s="989"/>
      <c r="AA90" s="994"/>
      <c r="AB90" s="994"/>
      <c r="AC90" s="995"/>
      <c r="AD90" s="994"/>
      <c r="AE90" s="1012" t="s">
        <v>991</v>
      </c>
      <c r="AF90" s="994" t="s">
        <v>991</v>
      </c>
      <c r="AG90" s="994" t="s">
        <v>991</v>
      </c>
      <c r="AH90" s="994" t="s">
        <v>991</v>
      </c>
      <c r="AI90" s="994" t="s">
        <v>991</v>
      </c>
      <c r="AJ90" s="994" t="s">
        <v>991</v>
      </c>
      <c r="AK90" s="351"/>
      <c r="BA90" s="197"/>
      <c r="BB90" s="197"/>
      <c r="BC90" s="197"/>
      <c r="BD90" s="197"/>
      <c r="BE90" s="197"/>
      <c r="BF90" s="197"/>
      <c r="BG90" s="197"/>
      <c r="BH90" s="197"/>
      <c r="BI90" s="197"/>
      <c r="BJ90" s="197"/>
      <c r="BK90" s="197"/>
      <c r="BL90" s="197"/>
      <c r="BM90" s="304"/>
      <c r="BN90" s="197"/>
      <c r="BO90" s="197"/>
      <c r="BP90" s="197"/>
      <c r="BQ90" s="197"/>
      <c r="BR90" s="197"/>
      <c r="BS90" s="197"/>
      <c r="BT90" s="197"/>
      <c r="BU90" s="197"/>
      <c r="BV90" s="197"/>
      <c r="BW90" s="197"/>
      <c r="BX90" s="197"/>
      <c r="BY90" s="197"/>
      <c r="BZ90" s="197"/>
      <c r="CA90" s="197"/>
      <c r="CB90" s="197"/>
      <c r="CC90" s="197"/>
      <c r="CD90" s="197"/>
      <c r="CE90" s="197"/>
      <c r="CF90" s="197"/>
      <c r="CG90" s="197"/>
      <c r="CH90" s="197"/>
    </row>
    <row r="91" spans="1:86" ht="12.75">
      <c r="A91" s="1007" t="s">
        <v>39</v>
      </c>
      <c r="B91" s="406" t="s">
        <v>975</v>
      </c>
      <c r="C91" s="1105" t="s">
        <v>24</v>
      </c>
      <c r="D91" s="1105" t="s">
        <v>101</v>
      </c>
      <c r="E91" s="1081">
        <v>1.1000000000000001</v>
      </c>
      <c r="F91" s="1028" t="s">
        <v>969</v>
      </c>
      <c r="G91" s="1012"/>
      <c r="H91" s="989"/>
      <c r="I91" s="994"/>
      <c r="J91" s="994"/>
      <c r="K91" s="995"/>
      <c r="L91" s="994" t="s">
        <v>5</v>
      </c>
      <c r="M91" s="1012"/>
      <c r="N91" s="989"/>
      <c r="O91" s="994"/>
      <c r="P91" s="994"/>
      <c r="Q91" s="995"/>
      <c r="R91" s="994" t="s">
        <v>5</v>
      </c>
      <c r="S91" s="1012"/>
      <c r="T91" s="989"/>
      <c r="U91" s="994"/>
      <c r="V91" s="994"/>
      <c r="W91" s="994"/>
      <c r="X91" s="995" t="s">
        <v>5</v>
      </c>
      <c r="Y91" s="1012"/>
      <c r="Z91" s="989"/>
      <c r="AA91" s="994"/>
      <c r="AB91" s="994"/>
      <c r="AC91" s="995"/>
      <c r="AD91" s="994" t="s">
        <v>5</v>
      </c>
      <c r="AE91" s="1012" t="s">
        <v>991</v>
      </c>
      <c r="AF91" s="994" t="s">
        <v>991</v>
      </c>
      <c r="AG91" s="994" t="s">
        <v>991</v>
      </c>
      <c r="AH91" s="994" t="s">
        <v>991</v>
      </c>
      <c r="AI91" s="994" t="s">
        <v>991</v>
      </c>
      <c r="AJ91" s="994" t="s">
        <v>991</v>
      </c>
      <c r="AK91" s="351"/>
      <c r="BA91" s="197"/>
      <c r="BB91" s="197"/>
      <c r="BC91" s="197"/>
      <c r="BD91" s="197"/>
      <c r="BE91" s="197"/>
      <c r="BF91" s="197"/>
      <c r="BG91" s="197"/>
      <c r="BH91" s="197"/>
      <c r="BI91" s="197"/>
      <c r="BJ91" s="197"/>
      <c r="BK91" s="197"/>
      <c r="BL91" s="197"/>
      <c r="BM91" s="304"/>
      <c r="BN91" s="197"/>
      <c r="BO91" s="197"/>
      <c r="BP91" s="197"/>
      <c r="BQ91" s="197"/>
      <c r="BR91" s="197"/>
      <c r="BS91" s="197"/>
      <c r="BT91" s="197"/>
      <c r="BU91" s="197"/>
      <c r="BV91" s="197"/>
      <c r="BW91" s="197"/>
      <c r="BX91" s="197"/>
      <c r="BY91" s="197"/>
      <c r="BZ91" s="197"/>
      <c r="CA91" s="197"/>
      <c r="CB91" s="197"/>
      <c r="CC91" s="197"/>
      <c r="CD91" s="197"/>
      <c r="CE91" s="197"/>
      <c r="CF91" s="197"/>
      <c r="CG91" s="197"/>
      <c r="CH91" s="197"/>
    </row>
    <row r="92" spans="1:86" ht="12.75">
      <c r="A92" s="1007" t="s">
        <v>39</v>
      </c>
      <c r="B92" s="406" t="s">
        <v>552</v>
      </c>
      <c r="C92" s="1105" t="s">
        <v>24</v>
      </c>
      <c r="D92" s="1105" t="s">
        <v>101</v>
      </c>
      <c r="E92" s="1081">
        <v>1.1000000000000001</v>
      </c>
      <c r="F92" s="1028" t="s">
        <v>969</v>
      </c>
      <c r="G92" s="1012"/>
      <c r="H92" s="989"/>
      <c r="I92" s="994"/>
      <c r="J92" s="994"/>
      <c r="K92" s="995"/>
      <c r="L92" s="994" t="s">
        <v>991</v>
      </c>
      <c r="M92" s="1012"/>
      <c r="N92" s="989"/>
      <c r="O92" s="994"/>
      <c r="P92" s="994"/>
      <c r="Q92" s="995"/>
      <c r="R92" s="994" t="s">
        <v>5</v>
      </c>
      <c r="S92" s="1012"/>
      <c r="T92" s="989"/>
      <c r="U92" s="994"/>
      <c r="V92" s="994"/>
      <c r="W92" s="994"/>
      <c r="X92" s="995" t="s">
        <v>5</v>
      </c>
      <c r="Y92" s="1012"/>
      <c r="Z92" s="989"/>
      <c r="AA92" s="994"/>
      <c r="AB92" s="994"/>
      <c r="AC92" s="995"/>
      <c r="AD92" s="994" t="s">
        <v>5</v>
      </c>
      <c r="AE92" s="1012" t="s">
        <v>991</v>
      </c>
      <c r="AF92" s="994" t="s">
        <v>991</v>
      </c>
      <c r="AG92" s="994" t="s">
        <v>991</v>
      </c>
      <c r="AH92" s="994" t="s">
        <v>991</v>
      </c>
      <c r="AI92" s="994" t="s">
        <v>991</v>
      </c>
      <c r="AJ92" s="994" t="s">
        <v>991</v>
      </c>
      <c r="AK92" s="351"/>
      <c r="BA92" s="197"/>
      <c r="BB92" s="197"/>
      <c r="BC92" s="197"/>
      <c r="BD92" s="197"/>
      <c r="BE92" s="197"/>
      <c r="BF92" s="197"/>
      <c r="BG92" s="197"/>
      <c r="BH92" s="197"/>
      <c r="BI92" s="197"/>
      <c r="BJ92" s="197"/>
      <c r="BK92" s="197"/>
      <c r="BL92" s="197"/>
      <c r="BM92" s="304"/>
      <c r="BN92" s="197"/>
      <c r="BO92" s="197"/>
      <c r="BP92" s="197"/>
      <c r="BQ92" s="197"/>
      <c r="BR92" s="197"/>
      <c r="BS92" s="197"/>
      <c r="BT92" s="197"/>
      <c r="BU92" s="197"/>
      <c r="BV92" s="197"/>
      <c r="BW92" s="197"/>
      <c r="BX92" s="197"/>
      <c r="BY92" s="197"/>
      <c r="BZ92" s="197"/>
      <c r="CA92" s="197"/>
      <c r="CB92" s="197"/>
      <c r="CC92" s="197"/>
      <c r="CD92" s="197"/>
      <c r="CE92" s="197"/>
      <c r="CF92" s="197"/>
      <c r="CG92" s="197"/>
      <c r="CH92" s="197"/>
    </row>
    <row r="93" spans="1:86" ht="12.75">
      <c r="A93" s="1007" t="s">
        <v>39</v>
      </c>
      <c r="B93" s="406" t="s">
        <v>594</v>
      </c>
      <c r="C93" s="1105" t="s">
        <v>24</v>
      </c>
      <c r="D93" s="1105" t="s">
        <v>101</v>
      </c>
      <c r="E93" s="1081">
        <v>1.1000000000000001</v>
      </c>
      <c r="F93" s="1028" t="s">
        <v>103</v>
      </c>
      <c r="G93" s="1012" t="s">
        <v>991</v>
      </c>
      <c r="H93" s="989" t="s">
        <v>991</v>
      </c>
      <c r="I93" s="994" t="s">
        <v>991</v>
      </c>
      <c r="J93" s="994" t="s">
        <v>991</v>
      </c>
      <c r="K93" s="995" t="s">
        <v>991</v>
      </c>
      <c r="L93" s="994" t="s">
        <v>991</v>
      </c>
      <c r="M93" s="1012"/>
      <c r="N93" s="989"/>
      <c r="O93" s="994"/>
      <c r="P93" s="994"/>
      <c r="Q93" s="995"/>
      <c r="R93" s="994" t="s">
        <v>5</v>
      </c>
      <c r="S93" s="1012"/>
      <c r="T93" s="989"/>
      <c r="U93" s="994"/>
      <c r="V93" s="994"/>
      <c r="W93" s="994"/>
      <c r="X93" s="995" t="s">
        <v>5</v>
      </c>
      <c r="Y93" s="1012"/>
      <c r="Z93" s="989"/>
      <c r="AA93" s="994"/>
      <c r="AB93" s="994"/>
      <c r="AC93" s="995"/>
      <c r="AD93" s="994" t="s">
        <v>5</v>
      </c>
      <c r="AE93" s="1012" t="s">
        <v>991</v>
      </c>
      <c r="AF93" s="994" t="s">
        <v>991</v>
      </c>
      <c r="AG93" s="994" t="s">
        <v>991</v>
      </c>
      <c r="AH93" s="994" t="s">
        <v>991</v>
      </c>
      <c r="AI93" s="994" t="s">
        <v>991</v>
      </c>
      <c r="AJ93" s="994" t="s">
        <v>991</v>
      </c>
      <c r="AK93" s="351"/>
      <c r="BA93" s="197" t="s">
        <v>752</v>
      </c>
      <c r="BB93" s="197"/>
      <c r="BC93" s="197"/>
      <c r="BD93" s="197"/>
      <c r="BE93" s="197"/>
      <c r="BF93" s="197"/>
      <c r="BG93" s="197"/>
      <c r="BH93" s="197"/>
      <c r="BI93" s="197"/>
      <c r="BJ93" s="197"/>
      <c r="BK93" s="197"/>
      <c r="BL93" s="197"/>
      <c r="BM93" s="304" t="s">
        <v>536</v>
      </c>
      <c r="BN93" s="197"/>
      <c r="BO93" s="197"/>
      <c r="BP93" s="197"/>
      <c r="BQ93" s="197"/>
      <c r="BR93" s="197"/>
      <c r="BS93" s="197"/>
      <c r="BT93" s="197"/>
      <c r="BU93" s="197"/>
      <c r="BV93" s="197"/>
      <c r="BW93" s="197"/>
      <c r="BX93" s="197"/>
      <c r="BY93" s="197"/>
      <c r="BZ93" s="197"/>
      <c r="CA93" s="197"/>
      <c r="CB93" s="197"/>
      <c r="CC93" s="197"/>
      <c r="CD93" s="197"/>
      <c r="CE93" s="197"/>
      <c r="CF93" s="197"/>
      <c r="CG93" s="197"/>
      <c r="CH93" s="197"/>
    </row>
    <row r="94" spans="1:86" ht="12.75">
      <c r="A94" s="1007" t="s">
        <v>39</v>
      </c>
      <c r="B94" s="406" t="s">
        <v>599</v>
      </c>
      <c r="C94" s="1105" t="s">
        <v>24</v>
      </c>
      <c r="D94" s="1105" t="s">
        <v>101</v>
      </c>
      <c r="E94" s="1081">
        <v>1.1000000000000001</v>
      </c>
      <c r="F94" s="1028" t="s">
        <v>969</v>
      </c>
      <c r="G94" s="1012" t="s">
        <v>991</v>
      </c>
      <c r="H94" s="989" t="s">
        <v>991</v>
      </c>
      <c r="I94" s="994" t="s">
        <v>991</v>
      </c>
      <c r="J94" s="994" t="s">
        <v>991</v>
      </c>
      <c r="K94" s="995" t="s">
        <v>991</v>
      </c>
      <c r="L94" s="994" t="s">
        <v>991</v>
      </c>
      <c r="M94" s="1012"/>
      <c r="N94" s="989"/>
      <c r="O94" s="994"/>
      <c r="P94" s="994"/>
      <c r="Q94" s="995"/>
      <c r="R94" s="994"/>
      <c r="S94" s="1012"/>
      <c r="T94" s="989"/>
      <c r="U94" s="994"/>
      <c r="V94" s="994"/>
      <c r="W94" s="994"/>
      <c r="X94" s="995"/>
      <c r="Y94" s="1012"/>
      <c r="Z94" s="989"/>
      <c r="AA94" s="994"/>
      <c r="AB94" s="994"/>
      <c r="AC94" s="995"/>
      <c r="AD94" s="994"/>
      <c r="AE94" s="1012" t="s">
        <v>991</v>
      </c>
      <c r="AF94" s="994" t="s">
        <v>991</v>
      </c>
      <c r="AG94" s="994" t="s">
        <v>991</v>
      </c>
      <c r="AH94" s="994" t="s">
        <v>991</v>
      </c>
      <c r="AI94" s="994" t="s">
        <v>991</v>
      </c>
      <c r="AJ94" s="994" t="s">
        <v>991</v>
      </c>
      <c r="AK94" s="351"/>
      <c r="BA94" s="197" t="s">
        <v>753</v>
      </c>
      <c r="BB94" s="197"/>
      <c r="BC94" s="197"/>
      <c r="BD94" s="197"/>
      <c r="BE94" s="197"/>
      <c r="BF94" s="197"/>
      <c r="BG94" s="197"/>
      <c r="BH94" s="197"/>
      <c r="BI94" s="197"/>
      <c r="BJ94" s="197"/>
      <c r="BK94" s="197"/>
      <c r="BL94" s="197"/>
      <c r="BM94" s="304" t="s">
        <v>537</v>
      </c>
      <c r="BN94" s="197"/>
      <c r="BO94" s="197"/>
      <c r="BP94" s="197"/>
      <c r="BQ94" s="197"/>
      <c r="BR94" s="197"/>
      <c r="BS94" s="197"/>
      <c r="BT94" s="197"/>
      <c r="BU94" s="197"/>
      <c r="BV94" s="197"/>
      <c r="BW94" s="197"/>
      <c r="BX94" s="197"/>
      <c r="BY94" s="197"/>
      <c r="BZ94" s="197"/>
      <c r="CA94" s="197"/>
      <c r="CB94" s="197"/>
      <c r="CC94" s="197"/>
      <c r="CD94" s="197"/>
      <c r="CE94" s="197"/>
      <c r="CF94" s="197"/>
      <c r="CG94" s="197"/>
      <c r="CH94" s="197"/>
    </row>
    <row r="95" spans="1:86" ht="12.75">
      <c r="A95" s="1007" t="s">
        <v>39</v>
      </c>
      <c r="B95" s="406" t="s">
        <v>1007</v>
      </c>
      <c r="C95" s="1105" t="s">
        <v>24</v>
      </c>
      <c r="D95" s="1105" t="s">
        <v>270</v>
      </c>
      <c r="E95" s="1081" t="s">
        <v>840</v>
      </c>
      <c r="F95" s="1028">
        <v>1</v>
      </c>
      <c r="G95" s="1005" t="s">
        <v>5</v>
      </c>
      <c r="H95" s="1086" t="s">
        <v>5</v>
      </c>
      <c r="I95" s="994" t="s">
        <v>5</v>
      </c>
      <c r="J95" s="994" t="s">
        <v>5</v>
      </c>
      <c r="K95" s="986" t="s">
        <v>5</v>
      </c>
      <c r="L95" s="1087" t="s">
        <v>5</v>
      </c>
      <c r="M95" s="1012" t="s">
        <v>5</v>
      </c>
      <c r="N95" s="989" t="s">
        <v>5</v>
      </c>
      <c r="O95" s="994" t="s">
        <v>5</v>
      </c>
      <c r="P95" s="994" t="s">
        <v>5</v>
      </c>
      <c r="Q95" s="995" t="s">
        <v>5</v>
      </c>
      <c r="R95" s="994" t="s">
        <v>5</v>
      </c>
      <c r="S95" s="1012" t="s">
        <v>5</v>
      </c>
      <c r="T95" s="989" t="s">
        <v>5</v>
      </c>
      <c r="U95" s="994" t="s">
        <v>5</v>
      </c>
      <c r="V95" s="994" t="s">
        <v>5</v>
      </c>
      <c r="W95" s="994" t="s">
        <v>5</v>
      </c>
      <c r="X95" s="995" t="s">
        <v>5</v>
      </c>
      <c r="Y95" s="1012" t="s">
        <v>5</v>
      </c>
      <c r="Z95" s="989" t="s">
        <v>5</v>
      </c>
      <c r="AA95" s="994" t="s">
        <v>5</v>
      </c>
      <c r="AB95" s="994" t="s">
        <v>5</v>
      </c>
      <c r="AC95" s="995" t="s">
        <v>5</v>
      </c>
      <c r="AD95" s="994" t="s">
        <v>5</v>
      </c>
      <c r="AE95" s="1012" t="s">
        <v>991</v>
      </c>
      <c r="AF95" s="994" t="s">
        <v>991</v>
      </c>
      <c r="AG95" s="994" t="s">
        <v>991</v>
      </c>
      <c r="AH95" s="994" t="s">
        <v>991</v>
      </c>
      <c r="AI95" s="994" t="s">
        <v>991</v>
      </c>
      <c r="AJ95" s="994" t="s">
        <v>991</v>
      </c>
      <c r="AK95" s="351"/>
      <c r="BA95" s="197" t="s">
        <v>84</v>
      </c>
      <c r="BB95" s="197"/>
      <c r="BC95" s="197"/>
      <c r="BD95" s="197"/>
      <c r="BE95" s="197"/>
      <c r="BF95" s="197"/>
      <c r="BG95" s="197"/>
      <c r="BH95" s="197"/>
      <c r="BI95" s="197"/>
      <c r="BJ95" s="197"/>
      <c r="BK95" s="197"/>
      <c r="BL95" s="197"/>
      <c r="BM95" s="304" t="s">
        <v>538</v>
      </c>
      <c r="BN95" s="197"/>
      <c r="BO95" s="197"/>
      <c r="BP95" s="197"/>
      <c r="BQ95" s="197"/>
      <c r="BR95" s="197"/>
      <c r="BS95" s="197"/>
      <c r="BT95" s="197"/>
      <c r="BU95" s="197"/>
      <c r="BV95" s="197"/>
      <c r="BW95" s="197"/>
      <c r="BX95" s="197"/>
      <c r="BY95" s="197"/>
      <c r="BZ95" s="197"/>
      <c r="CA95" s="197"/>
      <c r="CB95" s="197"/>
      <c r="CC95" s="197"/>
      <c r="CD95" s="197"/>
      <c r="CE95" s="197"/>
      <c r="CF95" s="197"/>
      <c r="CG95" s="197"/>
      <c r="CH95" s="197"/>
    </row>
    <row r="96" spans="1:86" ht="12.75">
      <c r="A96" s="1007" t="s">
        <v>39</v>
      </c>
      <c r="B96" s="406" t="s">
        <v>617</v>
      </c>
      <c r="C96" s="1105" t="s">
        <v>24</v>
      </c>
      <c r="D96" s="1105" t="s">
        <v>270</v>
      </c>
      <c r="E96" s="1081" t="s">
        <v>840</v>
      </c>
      <c r="F96" s="1028">
        <v>1</v>
      </c>
      <c r="G96" s="1005" t="s">
        <v>5</v>
      </c>
      <c r="H96" s="1086" t="s">
        <v>5</v>
      </c>
      <c r="I96" s="994" t="s">
        <v>5</v>
      </c>
      <c r="J96" s="994" t="s">
        <v>5</v>
      </c>
      <c r="K96" s="986" t="s">
        <v>5</v>
      </c>
      <c r="L96" s="1087" t="s">
        <v>5</v>
      </c>
      <c r="M96" s="1012" t="s">
        <v>5</v>
      </c>
      <c r="N96" s="989" t="s">
        <v>5</v>
      </c>
      <c r="O96" s="994" t="s">
        <v>5</v>
      </c>
      <c r="P96" s="994" t="s">
        <v>5</v>
      </c>
      <c r="Q96" s="995" t="s">
        <v>5</v>
      </c>
      <c r="R96" s="994" t="s">
        <v>5</v>
      </c>
      <c r="S96" s="1012" t="s">
        <v>5</v>
      </c>
      <c r="T96" s="989" t="s">
        <v>5</v>
      </c>
      <c r="U96" s="994" t="s">
        <v>5</v>
      </c>
      <c r="V96" s="994" t="s">
        <v>5</v>
      </c>
      <c r="W96" s="994" t="s">
        <v>5</v>
      </c>
      <c r="X96" s="995" t="s">
        <v>5</v>
      </c>
      <c r="Y96" s="1012" t="s">
        <v>5</v>
      </c>
      <c r="Z96" s="989" t="s">
        <v>5</v>
      </c>
      <c r="AA96" s="994" t="s">
        <v>5</v>
      </c>
      <c r="AB96" s="994" t="s">
        <v>5</v>
      </c>
      <c r="AC96" s="995" t="s">
        <v>5</v>
      </c>
      <c r="AD96" s="994" t="s">
        <v>5</v>
      </c>
      <c r="AE96" s="1012" t="s">
        <v>991</v>
      </c>
      <c r="AF96" s="994" t="s">
        <v>991</v>
      </c>
      <c r="AG96" s="994" t="s">
        <v>991</v>
      </c>
      <c r="AH96" s="994" t="s">
        <v>991</v>
      </c>
      <c r="AI96" s="994" t="s">
        <v>991</v>
      </c>
      <c r="AJ96" s="994" t="s">
        <v>991</v>
      </c>
      <c r="AK96" s="351"/>
      <c r="BA96" s="197" t="s">
        <v>754</v>
      </c>
      <c r="BB96" s="197"/>
      <c r="BC96" s="197"/>
      <c r="BD96" s="197"/>
      <c r="BE96" s="197"/>
      <c r="BF96" s="197"/>
      <c r="BG96" s="197"/>
      <c r="BH96" s="197"/>
      <c r="BI96" s="197"/>
      <c r="BJ96" s="197"/>
      <c r="BK96" s="197"/>
      <c r="BL96" s="197"/>
      <c r="BM96" s="304" t="s">
        <v>539</v>
      </c>
      <c r="BN96" s="197"/>
      <c r="BO96" s="197"/>
      <c r="BP96" s="197"/>
      <c r="BQ96" s="197"/>
      <c r="BR96" s="197"/>
      <c r="BS96" s="197"/>
      <c r="BT96" s="197"/>
      <c r="BU96" s="197"/>
      <c r="BV96" s="197"/>
      <c r="BW96" s="197"/>
      <c r="BX96" s="197"/>
      <c r="BY96" s="197"/>
      <c r="BZ96" s="197"/>
      <c r="CA96" s="197"/>
      <c r="CB96" s="197"/>
      <c r="CC96" s="197"/>
      <c r="CD96" s="197"/>
      <c r="CE96" s="197"/>
      <c r="CF96" s="197"/>
      <c r="CG96" s="197"/>
      <c r="CH96" s="197"/>
    </row>
    <row r="97" spans="1:86" ht="12.75">
      <c r="A97" s="1007" t="s">
        <v>39</v>
      </c>
      <c r="B97" s="406" t="s">
        <v>619</v>
      </c>
      <c r="C97" s="1105" t="s">
        <v>24</v>
      </c>
      <c r="D97" s="1105" t="s">
        <v>270</v>
      </c>
      <c r="E97" s="1081" t="s">
        <v>840</v>
      </c>
      <c r="F97" s="1028">
        <v>1</v>
      </c>
      <c r="G97" s="1005" t="s">
        <v>5</v>
      </c>
      <c r="H97" s="1086" t="s">
        <v>5</v>
      </c>
      <c r="I97" s="994" t="s">
        <v>5</v>
      </c>
      <c r="J97" s="994" t="s">
        <v>5</v>
      </c>
      <c r="K97" s="986" t="s">
        <v>5</v>
      </c>
      <c r="L97" s="1087" t="s">
        <v>5</v>
      </c>
      <c r="M97" s="1012" t="s">
        <v>5</v>
      </c>
      <c r="N97" s="989" t="s">
        <v>5</v>
      </c>
      <c r="O97" s="994" t="s">
        <v>5</v>
      </c>
      <c r="P97" s="994" t="s">
        <v>5</v>
      </c>
      <c r="Q97" s="995" t="s">
        <v>5</v>
      </c>
      <c r="R97" s="994" t="s">
        <v>5</v>
      </c>
      <c r="S97" s="1012" t="s">
        <v>5</v>
      </c>
      <c r="T97" s="989" t="s">
        <v>5</v>
      </c>
      <c r="U97" s="994" t="s">
        <v>5</v>
      </c>
      <c r="V97" s="994" t="s">
        <v>5</v>
      </c>
      <c r="W97" s="994" t="s">
        <v>5</v>
      </c>
      <c r="X97" s="995" t="s">
        <v>5</v>
      </c>
      <c r="Y97" s="1012" t="s">
        <v>5</v>
      </c>
      <c r="Z97" s="989" t="s">
        <v>5</v>
      </c>
      <c r="AA97" s="994" t="s">
        <v>5</v>
      </c>
      <c r="AB97" s="994" t="s">
        <v>5</v>
      </c>
      <c r="AC97" s="995" t="s">
        <v>5</v>
      </c>
      <c r="AD97" s="994" t="s">
        <v>5</v>
      </c>
      <c r="AE97" s="1012" t="s">
        <v>991</v>
      </c>
      <c r="AF97" s="994" t="s">
        <v>991</v>
      </c>
      <c r="AG97" s="994" t="s">
        <v>991</v>
      </c>
      <c r="AH97" s="994" t="s">
        <v>991</v>
      </c>
      <c r="AI97" s="994" t="s">
        <v>991</v>
      </c>
      <c r="AJ97" s="994" t="s">
        <v>991</v>
      </c>
      <c r="AK97" s="351" t="s">
        <v>2640</v>
      </c>
      <c r="BA97" s="197" t="s">
        <v>755</v>
      </c>
      <c r="BB97" s="197"/>
      <c r="BC97" s="197"/>
      <c r="BD97" s="197"/>
      <c r="BE97" s="197"/>
      <c r="BF97" s="197"/>
      <c r="BG97" s="197"/>
      <c r="BH97" s="197"/>
      <c r="BI97" s="197"/>
      <c r="BJ97" s="197"/>
      <c r="BK97" s="197"/>
      <c r="BL97" s="197"/>
      <c r="BM97" s="304" t="s">
        <v>540</v>
      </c>
      <c r="BN97" s="197"/>
      <c r="BO97" s="197"/>
      <c r="BP97" s="197"/>
      <c r="BQ97" s="197"/>
      <c r="BR97" s="197"/>
      <c r="BS97" s="197"/>
      <c r="BT97" s="197"/>
      <c r="BU97" s="197"/>
      <c r="BV97" s="197"/>
      <c r="BW97" s="197"/>
      <c r="BX97" s="197"/>
      <c r="BY97" s="197"/>
      <c r="BZ97" s="197"/>
      <c r="CA97" s="197"/>
      <c r="CB97" s="197"/>
      <c r="CC97" s="197"/>
      <c r="CD97" s="197"/>
      <c r="CE97" s="197"/>
      <c r="CF97" s="197"/>
      <c r="CG97" s="197"/>
      <c r="CH97" s="197"/>
    </row>
    <row r="98" spans="1:86" ht="12.75">
      <c r="A98" s="1007" t="s">
        <v>39</v>
      </c>
      <c r="B98" s="406" t="s">
        <v>627</v>
      </c>
      <c r="C98" s="1105" t="s">
        <v>24</v>
      </c>
      <c r="D98" s="1105" t="s">
        <v>270</v>
      </c>
      <c r="E98" s="1081" t="s">
        <v>840</v>
      </c>
      <c r="F98" s="1028">
        <v>1</v>
      </c>
      <c r="G98" s="1005" t="s">
        <v>5</v>
      </c>
      <c r="H98" s="1086" t="s">
        <v>5</v>
      </c>
      <c r="I98" s="994" t="s">
        <v>5</v>
      </c>
      <c r="J98" s="994" t="s">
        <v>5</v>
      </c>
      <c r="K98" s="986" t="s">
        <v>5</v>
      </c>
      <c r="L98" s="1087" t="s">
        <v>5</v>
      </c>
      <c r="M98" s="1012" t="s">
        <v>5</v>
      </c>
      <c r="N98" s="989" t="s">
        <v>5</v>
      </c>
      <c r="O98" s="994" t="s">
        <v>5</v>
      </c>
      <c r="P98" s="994" t="s">
        <v>5</v>
      </c>
      <c r="Q98" s="995" t="s">
        <v>5</v>
      </c>
      <c r="R98" s="994" t="s">
        <v>5</v>
      </c>
      <c r="S98" s="1012" t="s">
        <v>5</v>
      </c>
      <c r="T98" s="989" t="s">
        <v>5</v>
      </c>
      <c r="U98" s="994" t="s">
        <v>5</v>
      </c>
      <c r="V98" s="994" t="s">
        <v>5</v>
      </c>
      <c r="W98" s="994" t="s">
        <v>5</v>
      </c>
      <c r="X98" s="995" t="s">
        <v>5</v>
      </c>
      <c r="Y98" s="1012" t="s">
        <v>5</v>
      </c>
      <c r="Z98" s="989" t="s">
        <v>5</v>
      </c>
      <c r="AA98" s="994" t="s">
        <v>5</v>
      </c>
      <c r="AB98" s="994" t="s">
        <v>5</v>
      </c>
      <c r="AC98" s="995" t="s">
        <v>5</v>
      </c>
      <c r="AD98" s="994" t="s">
        <v>5</v>
      </c>
      <c r="AE98" s="1012" t="s">
        <v>991</v>
      </c>
      <c r="AF98" s="994" t="s">
        <v>991</v>
      </c>
      <c r="AG98" s="994" t="s">
        <v>991</v>
      </c>
      <c r="AH98" s="994" t="s">
        <v>991</v>
      </c>
      <c r="AI98" s="994" t="s">
        <v>991</v>
      </c>
      <c r="AJ98" s="1059" t="s">
        <v>991</v>
      </c>
      <c r="AK98" s="351"/>
      <c r="BA98" s="197" t="s">
        <v>756</v>
      </c>
      <c r="BB98" s="197"/>
      <c r="BC98" s="197"/>
      <c r="BD98" s="197"/>
      <c r="BE98" s="197"/>
      <c r="BF98" s="197"/>
      <c r="BG98" s="197"/>
      <c r="BH98" s="197"/>
      <c r="BI98" s="197"/>
      <c r="BJ98" s="197"/>
      <c r="BK98" s="197"/>
      <c r="BL98" s="197"/>
      <c r="BM98" s="197" t="s">
        <v>541</v>
      </c>
      <c r="BN98" s="197"/>
      <c r="BO98" s="197"/>
      <c r="BP98" s="197"/>
      <c r="BQ98" s="197"/>
      <c r="BR98" s="197"/>
      <c r="BS98" s="197"/>
      <c r="BT98" s="197"/>
      <c r="BU98" s="197"/>
      <c r="BV98" s="197"/>
      <c r="BW98" s="197"/>
      <c r="BX98" s="197"/>
      <c r="BY98" s="197"/>
      <c r="BZ98" s="197"/>
      <c r="CA98" s="197"/>
      <c r="CB98" s="197"/>
      <c r="CC98" s="197"/>
      <c r="CD98" s="197"/>
      <c r="CE98" s="197"/>
      <c r="CF98" s="197"/>
      <c r="CG98" s="197"/>
      <c r="CH98" s="197"/>
    </row>
    <row r="99" spans="1:86" ht="12.75">
      <c r="A99" s="1007" t="s">
        <v>39</v>
      </c>
      <c r="B99" s="406" t="s">
        <v>516</v>
      </c>
      <c r="C99" s="1105" t="s">
        <v>962</v>
      </c>
      <c r="D99" s="1105" t="s">
        <v>270</v>
      </c>
      <c r="E99" s="1081" t="s">
        <v>840</v>
      </c>
      <c r="F99" s="1028">
        <v>1</v>
      </c>
      <c r="G99" s="1012" t="s">
        <v>991</v>
      </c>
      <c r="H99" s="989" t="s">
        <v>991</v>
      </c>
      <c r="I99" s="994" t="s">
        <v>991</v>
      </c>
      <c r="J99" s="994" t="s">
        <v>991</v>
      </c>
      <c r="K99" s="995" t="s">
        <v>991</v>
      </c>
      <c r="L99" s="994" t="s">
        <v>991</v>
      </c>
      <c r="M99" s="1012" t="s">
        <v>5</v>
      </c>
      <c r="N99" s="989" t="s">
        <v>5</v>
      </c>
      <c r="O99" s="994" t="s">
        <v>5</v>
      </c>
      <c r="P99" s="994" t="s">
        <v>5</v>
      </c>
      <c r="Q99" s="995" t="s">
        <v>5</v>
      </c>
      <c r="R99" s="994" t="s">
        <v>5</v>
      </c>
      <c r="S99" s="1012" t="s">
        <v>5</v>
      </c>
      <c r="T99" s="989" t="s">
        <v>5</v>
      </c>
      <c r="U99" s="994" t="s">
        <v>5</v>
      </c>
      <c r="V99" s="994" t="s">
        <v>5</v>
      </c>
      <c r="W99" s="994" t="s">
        <v>5</v>
      </c>
      <c r="X99" s="995" t="s">
        <v>5</v>
      </c>
      <c r="Y99" s="1005"/>
      <c r="Z99" s="1011"/>
      <c r="AA99" s="994"/>
      <c r="AB99" s="994"/>
      <c r="AC99" s="906"/>
      <c r="AD99" s="1004"/>
      <c r="AE99" s="1012" t="s">
        <v>991</v>
      </c>
      <c r="AF99" s="994" t="s">
        <v>991</v>
      </c>
      <c r="AG99" s="994" t="s">
        <v>991</v>
      </c>
      <c r="AH99" s="994" t="s">
        <v>991</v>
      </c>
      <c r="AI99" s="994" t="s">
        <v>991</v>
      </c>
      <c r="AJ99" s="1106" t="s">
        <v>991</v>
      </c>
      <c r="AK99" s="351" t="s">
        <v>1588</v>
      </c>
      <c r="BA99" s="197" t="s">
        <v>757</v>
      </c>
      <c r="BB99" s="197"/>
      <c r="BC99" s="197"/>
      <c r="BD99" s="197"/>
      <c r="BE99" s="197"/>
      <c r="BF99" s="197"/>
      <c r="BG99" s="197"/>
      <c r="BH99" s="197"/>
      <c r="BI99" s="197"/>
      <c r="BJ99" s="197"/>
      <c r="BK99" s="197"/>
      <c r="BL99" s="197"/>
      <c r="BM99" s="304" t="s">
        <v>542</v>
      </c>
      <c r="BN99" s="197"/>
      <c r="BO99" s="197"/>
      <c r="BP99" s="197"/>
      <c r="BQ99" s="197"/>
      <c r="BR99" s="197"/>
      <c r="BS99" s="197"/>
      <c r="BT99" s="197"/>
      <c r="BU99" s="197"/>
      <c r="BV99" s="197"/>
      <c r="BW99" s="197"/>
      <c r="BX99" s="197"/>
      <c r="BY99" s="197"/>
      <c r="BZ99" s="197"/>
      <c r="CA99" s="197"/>
      <c r="CB99" s="197"/>
      <c r="CC99" s="197"/>
      <c r="CD99" s="197"/>
      <c r="CE99" s="197"/>
      <c r="CF99" s="197"/>
      <c r="CG99" s="197"/>
      <c r="CH99" s="197"/>
    </row>
    <row r="100" spans="1:86" ht="12.75">
      <c r="A100" s="1007" t="s">
        <v>39</v>
      </c>
      <c r="B100" s="406" t="s">
        <v>1008</v>
      </c>
      <c r="C100" s="1105" t="s">
        <v>962</v>
      </c>
      <c r="D100" s="1105" t="s">
        <v>270</v>
      </c>
      <c r="E100" s="1081" t="s">
        <v>840</v>
      </c>
      <c r="F100" s="991">
        <v>1</v>
      </c>
      <c r="G100" s="1012" t="s">
        <v>991</v>
      </c>
      <c r="H100" s="989" t="s">
        <v>991</v>
      </c>
      <c r="I100" s="994" t="s">
        <v>991</v>
      </c>
      <c r="J100" s="994" t="s">
        <v>991</v>
      </c>
      <c r="K100" s="995" t="s">
        <v>991</v>
      </c>
      <c r="L100" s="994" t="s">
        <v>991</v>
      </c>
      <c r="M100" s="1012" t="s">
        <v>5</v>
      </c>
      <c r="N100" s="989" t="s">
        <v>5</v>
      </c>
      <c r="O100" s="994" t="s">
        <v>5</v>
      </c>
      <c r="P100" s="994" t="s">
        <v>5</v>
      </c>
      <c r="Q100" s="995" t="s">
        <v>5</v>
      </c>
      <c r="R100" s="994" t="s">
        <v>5</v>
      </c>
      <c r="S100" s="1012"/>
      <c r="T100" s="989"/>
      <c r="U100" s="994"/>
      <c r="V100" s="994"/>
      <c r="W100" s="994"/>
      <c r="X100" s="995"/>
      <c r="Y100" s="1005"/>
      <c r="Z100" s="1011"/>
      <c r="AA100" s="994"/>
      <c r="AB100" s="994"/>
      <c r="AC100" s="906"/>
      <c r="AD100" s="1004"/>
      <c r="AE100" s="1012" t="s">
        <v>991</v>
      </c>
      <c r="AF100" s="994" t="s">
        <v>991</v>
      </c>
      <c r="AG100" s="994" t="s">
        <v>991</v>
      </c>
      <c r="AH100" s="994" t="s">
        <v>991</v>
      </c>
      <c r="AI100" s="994" t="s">
        <v>991</v>
      </c>
      <c r="AJ100" s="994" t="s">
        <v>991</v>
      </c>
      <c r="AK100" s="351" t="s">
        <v>2798</v>
      </c>
      <c r="BA100" s="197" t="s">
        <v>758</v>
      </c>
      <c r="BB100" s="197"/>
      <c r="BC100" s="197"/>
      <c r="BD100" s="197"/>
      <c r="BE100" s="197"/>
      <c r="BF100" s="197"/>
      <c r="BG100" s="197"/>
      <c r="BH100" s="197"/>
      <c r="BI100" s="197"/>
      <c r="BJ100" s="197"/>
      <c r="BK100" s="197"/>
      <c r="BL100" s="197"/>
      <c r="BM100" s="304" t="s">
        <v>543</v>
      </c>
      <c r="BN100" s="197"/>
      <c r="BO100" s="197"/>
      <c r="BP100" s="197"/>
      <c r="BQ100" s="197"/>
      <c r="BR100" s="197"/>
      <c r="BS100" s="197"/>
      <c r="BT100" s="197"/>
      <c r="BU100" s="197"/>
      <c r="BV100" s="197"/>
      <c r="BW100" s="197"/>
      <c r="BX100" s="197"/>
      <c r="BY100" s="197"/>
      <c r="BZ100" s="197"/>
      <c r="CA100" s="197"/>
      <c r="CB100" s="197"/>
      <c r="CC100" s="197"/>
      <c r="CD100" s="197"/>
      <c r="CE100" s="197"/>
      <c r="CF100" s="197"/>
      <c r="CG100" s="197"/>
      <c r="CH100" s="197"/>
    </row>
    <row r="101" spans="1:86" ht="12.75">
      <c r="A101" s="1007" t="s">
        <v>39</v>
      </c>
      <c r="B101" s="406" t="s">
        <v>564</v>
      </c>
      <c r="C101" s="1105" t="s">
        <v>962</v>
      </c>
      <c r="D101" s="1105" t="s">
        <v>270</v>
      </c>
      <c r="E101" s="1081" t="s">
        <v>840</v>
      </c>
      <c r="F101" s="991">
        <v>1</v>
      </c>
      <c r="G101" s="1012" t="s">
        <v>991</v>
      </c>
      <c r="H101" s="989" t="s">
        <v>991</v>
      </c>
      <c r="I101" s="994" t="s">
        <v>991</v>
      </c>
      <c r="J101" s="994" t="s">
        <v>991</v>
      </c>
      <c r="K101" s="995" t="s">
        <v>991</v>
      </c>
      <c r="L101" s="994" t="s">
        <v>991</v>
      </c>
      <c r="M101" s="1012" t="s">
        <v>5</v>
      </c>
      <c r="N101" s="989" t="s">
        <v>5</v>
      </c>
      <c r="O101" s="994" t="s">
        <v>5</v>
      </c>
      <c r="P101" s="994" t="s">
        <v>5</v>
      </c>
      <c r="Q101" s="995" t="s">
        <v>5</v>
      </c>
      <c r="R101" s="994" t="s">
        <v>5</v>
      </c>
      <c r="S101" s="1012" t="s">
        <v>5</v>
      </c>
      <c r="T101" s="989" t="s">
        <v>5</v>
      </c>
      <c r="U101" s="994" t="s">
        <v>5</v>
      </c>
      <c r="V101" s="994" t="s">
        <v>5</v>
      </c>
      <c r="W101" s="994" t="s">
        <v>5</v>
      </c>
      <c r="X101" s="995" t="s">
        <v>5</v>
      </c>
      <c r="Y101" s="1005"/>
      <c r="Z101" s="1011"/>
      <c r="AA101" s="994"/>
      <c r="AB101" s="994"/>
      <c r="AC101" s="906"/>
      <c r="AD101" s="1004"/>
      <c r="AE101" s="1012" t="s">
        <v>991</v>
      </c>
      <c r="AF101" s="994" t="s">
        <v>991</v>
      </c>
      <c r="AG101" s="994" t="s">
        <v>991</v>
      </c>
      <c r="AH101" s="994" t="s">
        <v>991</v>
      </c>
      <c r="AI101" s="994" t="s">
        <v>991</v>
      </c>
      <c r="AJ101" s="994" t="s">
        <v>991</v>
      </c>
      <c r="AK101" s="351" t="s">
        <v>1588</v>
      </c>
      <c r="BA101" s="197" t="s">
        <v>759</v>
      </c>
      <c r="BB101" s="197"/>
      <c r="BC101" s="197"/>
      <c r="BD101" s="197"/>
      <c r="BE101" s="197"/>
      <c r="BF101" s="197"/>
      <c r="BG101" s="197"/>
      <c r="BH101" s="197"/>
      <c r="BI101" s="197"/>
      <c r="BJ101" s="197"/>
      <c r="BK101" s="197"/>
      <c r="BL101" s="197"/>
      <c r="BM101" s="304" t="s">
        <v>544</v>
      </c>
      <c r="BN101" s="197"/>
      <c r="BO101" s="197"/>
      <c r="BP101" s="197"/>
      <c r="BQ101" s="197"/>
      <c r="BR101" s="197"/>
      <c r="BS101" s="197"/>
      <c r="BT101" s="197"/>
      <c r="BU101" s="197"/>
      <c r="BV101" s="197"/>
      <c r="BW101" s="197"/>
      <c r="BX101" s="197"/>
      <c r="BY101" s="197"/>
      <c r="BZ101" s="197"/>
      <c r="CA101" s="197"/>
      <c r="CB101" s="197"/>
      <c r="CC101" s="197"/>
      <c r="CD101" s="197"/>
      <c r="CE101" s="197"/>
      <c r="CF101" s="197"/>
      <c r="CG101" s="197"/>
      <c r="CH101" s="197"/>
    </row>
    <row r="102" spans="1:86" ht="12.75">
      <c r="A102" s="1007" t="s">
        <v>39</v>
      </c>
      <c r="B102" s="406" t="s">
        <v>617</v>
      </c>
      <c r="C102" s="1105" t="s">
        <v>962</v>
      </c>
      <c r="D102" s="1105" t="s">
        <v>270</v>
      </c>
      <c r="E102" s="1081" t="s">
        <v>840</v>
      </c>
      <c r="F102" s="991">
        <v>1</v>
      </c>
      <c r="G102" s="1012" t="s">
        <v>5</v>
      </c>
      <c r="H102" s="989" t="s">
        <v>5</v>
      </c>
      <c r="I102" s="994" t="s">
        <v>5</v>
      </c>
      <c r="J102" s="994" t="s">
        <v>5</v>
      </c>
      <c r="K102" s="995" t="s">
        <v>5</v>
      </c>
      <c r="L102" s="994" t="s">
        <v>5</v>
      </c>
      <c r="M102" s="1012" t="s">
        <v>5</v>
      </c>
      <c r="N102" s="989" t="s">
        <v>5</v>
      </c>
      <c r="O102" s="994" t="s">
        <v>5</v>
      </c>
      <c r="P102" s="994" t="s">
        <v>5</v>
      </c>
      <c r="Q102" s="995" t="s">
        <v>5</v>
      </c>
      <c r="R102" s="994" t="s">
        <v>5</v>
      </c>
      <c r="S102" s="1012"/>
      <c r="T102" s="989"/>
      <c r="U102" s="994"/>
      <c r="V102" s="994"/>
      <c r="W102" s="994"/>
      <c r="X102" s="995"/>
      <c r="Y102" s="1005"/>
      <c r="Z102" s="1011"/>
      <c r="AA102" s="994"/>
      <c r="AB102" s="994"/>
      <c r="AC102" s="906"/>
      <c r="AD102" s="1004"/>
      <c r="AE102" s="1012" t="s">
        <v>991</v>
      </c>
      <c r="AF102" s="994" t="s">
        <v>991</v>
      </c>
      <c r="AG102" s="994" t="s">
        <v>991</v>
      </c>
      <c r="AH102" s="994" t="s">
        <v>991</v>
      </c>
      <c r="AI102" s="994" t="s">
        <v>991</v>
      </c>
      <c r="AJ102" s="994" t="s">
        <v>991</v>
      </c>
      <c r="AK102" s="351" t="s">
        <v>2800</v>
      </c>
      <c r="BA102" s="197" t="s">
        <v>760</v>
      </c>
      <c r="BB102" s="197"/>
      <c r="BC102" s="197"/>
      <c r="BD102" s="197"/>
      <c r="BE102" s="197"/>
      <c r="BF102" s="197"/>
      <c r="BG102" s="197"/>
      <c r="BH102" s="197"/>
      <c r="BI102" s="197"/>
      <c r="BJ102" s="197"/>
      <c r="BK102" s="197"/>
      <c r="BL102" s="197"/>
      <c r="BM102" s="304" t="s">
        <v>545</v>
      </c>
      <c r="BN102" s="197"/>
      <c r="BO102" s="197"/>
      <c r="BP102" s="197"/>
      <c r="BQ102" s="197"/>
      <c r="BR102" s="197"/>
      <c r="BS102" s="197"/>
      <c r="BT102" s="197"/>
      <c r="BU102" s="197"/>
      <c r="BV102" s="197"/>
      <c r="BW102" s="197"/>
      <c r="BX102" s="197"/>
      <c r="BY102" s="197"/>
      <c r="BZ102" s="197"/>
      <c r="CA102" s="197"/>
      <c r="CB102" s="197"/>
      <c r="CC102" s="197"/>
      <c r="CD102" s="197"/>
      <c r="CE102" s="197"/>
      <c r="CF102" s="197"/>
      <c r="CG102" s="197"/>
      <c r="CH102" s="197"/>
    </row>
    <row r="103" spans="1:86" ht="12.75">
      <c r="A103" s="1007" t="s">
        <v>39</v>
      </c>
      <c r="B103" s="406" t="s">
        <v>616</v>
      </c>
      <c r="C103" s="1105" t="s">
        <v>962</v>
      </c>
      <c r="D103" s="1105" t="s">
        <v>270</v>
      </c>
      <c r="E103" s="1081" t="s">
        <v>840</v>
      </c>
      <c r="F103" s="991">
        <v>1</v>
      </c>
      <c r="G103" s="1012" t="s">
        <v>991</v>
      </c>
      <c r="H103" s="989" t="s">
        <v>991</v>
      </c>
      <c r="I103" s="994" t="s">
        <v>991</v>
      </c>
      <c r="J103" s="994" t="s">
        <v>991</v>
      </c>
      <c r="K103" s="995" t="s">
        <v>991</v>
      </c>
      <c r="L103" s="994" t="s">
        <v>991</v>
      </c>
      <c r="M103" s="1012" t="s">
        <v>5</v>
      </c>
      <c r="N103" s="989" t="s">
        <v>5</v>
      </c>
      <c r="O103" s="994" t="s">
        <v>5</v>
      </c>
      <c r="P103" s="994" t="s">
        <v>5</v>
      </c>
      <c r="Q103" s="995" t="s">
        <v>5</v>
      </c>
      <c r="R103" s="994" t="s">
        <v>5</v>
      </c>
      <c r="S103" s="1012" t="s">
        <v>5</v>
      </c>
      <c r="T103" s="989" t="s">
        <v>5</v>
      </c>
      <c r="U103" s="994" t="s">
        <v>5</v>
      </c>
      <c r="V103" s="994" t="s">
        <v>5</v>
      </c>
      <c r="W103" s="994" t="s">
        <v>5</v>
      </c>
      <c r="X103" s="995" t="s">
        <v>5</v>
      </c>
      <c r="Y103" s="1005"/>
      <c r="Z103" s="1011"/>
      <c r="AA103" s="994"/>
      <c r="AB103" s="994"/>
      <c r="AC103" s="906"/>
      <c r="AD103" s="1004"/>
      <c r="AE103" s="1012" t="s">
        <v>991</v>
      </c>
      <c r="AF103" s="994" t="s">
        <v>991</v>
      </c>
      <c r="AG103" s="994" t="s">
        <v>991</v>
      </c>
      <c r="AH103" s="994" t="s">
        <v>991</v>
      </c>
      <c r="AI103" s="994" t="s">
        <v>991</v>
      </c>
      <c r="AJ103" s="994" t="s">
        <v>991</v>
      </c>
      <c r="AK103" s="351" t="s">
        <v>2799</v>
      </c>
      <c r="BA103" s="197" t="s">
        <v>761</v>
      </c>
      <c r="BB103" s="197"/>
      <c r="BC103" s="197"/>
      <c r="BD103" s="197"/>
      <c r="BE103" s="197"/>
      <c r="BF103" s="197"/>
      <c r="BG103" s="197"/>
      <c r="BH103" s="197"/>
      <c r="BI103" s="197"/>
      <c r="BJ103" s="197"/>
      <c r="BK103" s="197"/>
      <c r="BL103" s="197"/>
      <c r="BM103" s="304" t="s">
        <v>546</v>
      </c>
      <c r="BN103" s="197"/>
      <c r="BO103" s="197"/>
      <c r="BP103" s="197"/>
      <c r="BQ103" s="197"/>
      <c r="BR103" s="197"/>
      <c r="BS103" s="197"/>
      <c r="BT103" s="197"/>
      <c r="BU103" s="197"/>
      <c r="BV103" s="197"/>
      <c r="BW103" s="197"/>
      <c r="BX103" s="197"/>
      <c r="BY103" s="197"/>
      <c r="BZ103" s="197"/>
      <c r="CA103" s="197"/>
      <c r="CB103" s="197"/>
      <c r="CC103" s="197"/>
      <c r="CD103" s="197"/>
      <c r="CE103" s="197"/>
      <c r="CF103" s="197"/>
      <c r="CG103" s="197"/>
      <c r="CH103" s="197"/>
    </row>
    <row r="104" spans="1:86" ht="12.75">
      <c r="A104" s="1007" t="s">
        <v>39</v>
      </c>
      <c r="B104" s="406" t="s">
        <v>618</v>
      </c>
      <c r="C104" s="1105" t="s">
        <v>962</v>
      </c>
      <c r="D104" s="1105" t="s">
        <v>270</v>
      </c>
      <c r="E104" s="1081" t="s">
        <v>840</v>
      </c>
      <c r="F104" s="991">
        <v>1</v>
      </c>
      <c r="G104" s="1012" t="s">
        <v>991</v>
      </c>
      <c r="H104" s="989" t="s">
        <v>991</v>
      </c>
      <c r="I104" s="994" t="s">
        <v>991</v>
      </c>
      <c r="J104" s="994" t="s">
        <v>991</v>
      </c>
      <c r="K104" s="995" t="s">
        <v>991</v>
      </c>
      <c r="L104" s="994" t="s">
        <v>991</v>
      </c>
      <c r="M104" s="1012" t="s">
        <v>5</v>
      </c>
      <c r="N104" s="989" t="s">
        <v>5</v>
      </c>
      <c r="O104" s="994" t="s">
        <v>5</v>
      </c>
      <c r="P104" s="994" t="s">
        <v>5</v>
      </c>
      <c r="Q104" s="995" t="s">
        <v>5</v>
      </c>
      <c r="R104" s="994" t="s">
        <v>5</v>
      </c>
      <c r="S104" s="1012" t="s">
        <v>5</v>
      </c>
      <c r="T104" s="989" t="s">
        <v>5</v>
      </c>
      <c r="U104" s="994" t="s">
        <v>5</v>
      </c>
      <c r="V104" s="994" t="s">
        <v>5</v>
      </c>
      <c r="W104" s="994" t="s">
        <v>5</v>
      </c>
      <c r="X104" s="995" t="s">
        <v>5</v>
      </c>
      <c r="Y104" s="1005"/>
      <c r="Z104" s="1011"/>
      <c r="AA104" s="994"/>
      <c r="AB104" s="994"/>
      <c r="AC104" s="906"/>
      <c r="AD104" s="1004"/>
      <c r="AE104" s="1012" t="s">
        <v>991</v>
      </c>
      <c r="AF104" s="994" t="s">
        <v>991</v>
      </c>
      <c r="AG104" s="994" t="s">
        <v>991</v>
      </c>
      <c r="AH104" s="994" t="s">
        <v>991</v>
      </c>
      <c r="AI104" s="994" t="s">
        <v>991</v>
      </c>
      <c r="AJ104" s="994" t="s">
        <v>991</v>
      </c>
      <c r="AK104" s="351" t="s">
        <v>2799</v>
      </c>
      <c r="BA104" s="197" t="s">
        <v>762</v>
      </c>
      <c r="BB104" s="197"/>
      <c r="BC104" s="197"/>
      <c r="BD104" s="197"/>
      <c r="BE104" s="197"/>
      <c r="BF104" s="197"/>
      <c r="BG104" s="197"/>
      <c r="BH104" s="197"/>
      <c r="BI104" s="197"/>
      <c r="BJ104" s="197"/>
      <c r="BK104" s="197"/>
      <c r="BL104" s="197"/>
      <c r="BM104" s="304" t="s">
        <v>2920</v>
      </c>
      <c r="BN104" s="197"/>
      <c r="BO104" s="197"/>
      <c r="BP104" s="197"/>
      <c r="BQ104" s="197"/>
      <c r="BR104" s="197"/>
      <c r="BS104" s="197"/>
      <c r="BT104" s="197"/>
      <c r="BU104" s="197"/>
      <c r="BV104" s="197"/>
      <c r="BW104" s="197"/>
      <c r="BX104" s="197"/>
      <c r="BY104" s="197"/>
      <c r="BZ104" s="197"/>
      <c r="CA104" s="197"/>
      <c r="CB104" s="197"/>
      <c r="CC104" s="197"/>
      <c r="CD104" s="197"/>
      <c r="CE104" s="197"/>
      <c r="CF104" s="197"/>
      <c r="CG104" s="197"/>
      <c r="CH104" s="197"/>
    </row>
    <row r="105" spans="1:86" ht="12.75">
      <c r="A105" s="1007" t="s">
        <v>39</v>
      </c>
      <c r="B105" s="406" t="s">
        <v>619</v>
      </c>
      <c r="C105" s="1105" t="s">
        <v>962</v>
      </c>
      <c r="D105" s="1105" t="s">
        <v>270</v>
      </c>
      <c r="E105" s="1081" t="s">
        <v>840</v>
      </c>
      <c r="F105" s="991">
        <v>1</v>
      </c>
      <c r="G105" s="1012" t="s">
        <v>5</v>
      </c>
      <c r="H105" s="989" t="s">
        <v>5</v>
      </c>
      <c r="I105" s="994" t="s">
        <v>5</v>
      </c>
      <c r="J105" s="994" t="s">
        <v>5</v>
      </c>
      <c r="K105" s="995" t="s">
        <v>5</v>
      </c>
      <c r="L105" s="994" t="s">
        <v>5</v>
      </c>
      <c r="M105" s="1012" t="s">
        <v>5</v>
      </c>
      <c r="N105" s="989" t="s">
        <v>5</v>
      </c>
      <c r="O105" s="994" t="s">
        <v>5</v>
      </c>
      <c r="P105" s="994" t="s">
        <v>5</v>
      </c>
      <c r="Q105" s="995" t="s">
        <v>5</v>
      </c>
      <c r="R105" s="994" t="s">
        <v>5</v>
      </c>
      <c r="S105" s="1012"/>
      <c r="T105" s="989"/>
      <c r="U105" s="994"/>
      <c r="V105" s="994"/>
      <c r="W105" s="994"/>
      <c r="X105" s="995"/>
      <c r="Y105" s="1005"/>
      <c r="Z105" s="1031"/>
      <c r="AA105" s="994"/>
      <c r="AB105" s="994"/>
      <c r="AC105" s="1014"/>
      <c r="AD105" s="1032"/>
      <c r="AE105" s="1012" t="s">
        <v>991</v>
      </c>
      <c r="AF105" s="994" t="s">
        <v>991</v>
      </c>
      <c r="AG105" s="994" t="s">
        <v>991</v>
      </c>
      <c r="AH105" s="994" t="s">
        <v>991</v>
      </c>
      <c r="AI105" s="994" t="s">
        <v>991</v>
      </c>
      <c r="AJ105" s="994" t="s">
        <v>991</v>
      </c>
      <c r="AK105" s="351" t="s">
        <v>2832</v>
      </c>
      <c r="BA105" s="197" t="s">
        <v>763</v>
      </c>
      <c r="BB105" s="197"/>
      <c r="BC105" s="197"/>
      <c r="BD105" s="197"/>
      <c r="BE105" s="197"/>
      <c r="BF105" s="197"/>
      <c r="BG105" s="197"/>
      <c r="BH105" s="197"/>
      <c r="BI105" s="197"/>
      <c r="BJ105" s="197"/>
      <c r="BK105" s="197"/>
      <c r="BL105" s="197"/>
      <c r="BM105" s="304" t="s">
        <v>547</v>
      </c>
      <c r="BN105" s="197"/>
      <c r="BO105" s="197"/>
      <c r="BP105" s="197"/>
      <c r="BQ105" s="197"/>
      <c r="BR105" s="197"/>
      <c r="BS105" s="197"/>
      <c r="BT105" s="197"/>
      <c r="BU105" s="197"/>
      <c r="BV105" s="197"/>
      <c r="BW105" s="197"/>
      <c r="BX105" s="197"/>
      <c r="BY105" s="197"/>
      <c r="BZ105" s="197"/>
      <c r="CA105" s="197"/>
      <c r="CB105" s="197"/>
      <c r="CC105" s="197"/>
      <c r="CD105" s="197"/>
      <c r="CE105" s="197"/>
      <c r="CF105" s="197"/>
      <c r="CG105" s="197"/>
      <c r="CH105" s="197"/>
    </row>
    <row r="106" spans="1:86" ht="12.75">
      <c r="A106" s="1007" t="s">
        <v>39</v>
      </c>
      <c r="B106" s="406" t="s">
        <v>627</v>
      </c>
      <c r="C106" s="1105" t="s">
        <v>962</v>
      </c>
      <c r="D106" s="1105" t="s">
        <v>270</v>
      </c>
      <c r="E106" s="1081" t="s">
        <v>840</v>
      </c>
      <c r="F106" s="991">
        <v>1</v>
      </c>
      <c r="G106" s="1012" t="s">
        <v>991</v>
      </c>
      <c r="H106" s="989" t="s">
        <v>991</v>
      </c>
      <c r="I106" s="994" t="s">
        <v>991</v>
      </c>
      <c r="J106" s="994" t="s">
        <v>991</v>
      </c>
      <c r="K106" s="995" t="s">
        <v>991</v>
      </c>
      <c r="L106" s="994" t="s">
        <v>991</v>
      </c>
      <c r="M106" s="1012" t="s">
        <v>5</v>
      </c>
      <c r="N106" s="989" t="s">
        <v>5</v>
      </c>
      <c r="O106" s="994" t="s">
        <v>5</v>
      </c>
      <c r="P106" s="994" t="s">
        <v>5</v>
      </c>
      <c r="Q106" s="995" t="s">
        <v>5</v>
      </c>
      <c r="R106" s="994" t="s">
        <v>5</v>
      </c>
      <c r="S106" s="1012" t="s">
        <v>5</v>
      </c>
      <c r="T106" s="989" t="s">
        <v>5</v>
      </c>
      <c r="U106" s="994" t="s">
        <v>5</v>
      </c>
      <c r="V106" s="994" t="s">
        <v>5</v>
      </c>
      <c r="W106" s="994" t="s">
        <v>5</v>
      </c>
      <c r="X106" s="995" t="s">
        <v>5</v>
      </c>
      <c r="Y106" s="1012" t="s">
        <v>5</v>
      </c>
      <c r="Z106" s="989" t="s">
        <v>5</v>
      </c>
      <c r="AA106" s="994" t="s">
        <v>5</v>
      </c>
      <c r="AB106" s="994" t="s">
        <v>5</v>
      </c>
      <c r="AC106" s="995" t="s">
        <v>5</v>
      </c>
      <c r="AD106" s="994" t="s">
        <v>5</v>
      </c>
      <c r="AE106" s="1012" t="s">
        <v>991</v>
      </c>
      <c r="AF106" s="994" t="s">
        <v>991</v>
      </c>
      <c r="AG106" s="994" t="s">
        <v>991</v>
      </c>
      <c r="AH106" s="994" t="s">
        <v>991</v>
      </c>
      <c r="AI106" s="994" t="s">
        <v>991</v>
      </c>
      <c r="AJ106" s="1059" t="s">
        <v>991</v>
      </c>
      <c r="AK106" s="351"/>
      <c r="BA106" s="197" t="s">
        <v>764</v>
      </c>
      <c r="BB106" s="197"/>
      <c r="BC106" s="197"/>
      <c r="BD106" s="197"/>
      <c r="BE106" s="197"/>
      <c r="BF106" s="197"/>
      <c r="BG106" s="197"/>
      <c r="BH106" s="197"/>
      <c r="BI106" s="197"/>
      <c r="BJ106" s="197"/>
      <c r="BK106" s="197"/>
      <c r="BL106" s="197"/>
      <c r="BM106" s="304" t="s">
        <v>98</v>
      </c>
      <c r="BN106" s="197"/>
      <c r="BO106" s="197"/>
      <c r="BP106" s="197"/>
      <c r="BQ106" s="197"/>
      <c r="BR106" s="197"/>
      <c r="BS106" s="197"/>
      <c r="BT106" s="197"/>
      <c r="BU106" s="197"/>
      <c r="BV106" s="197"/>
      <c r="BW106" s="197"/>
      <c r="BX106" s="197"/>
      <c r="BY106" s="197"/>
      <c r="BZ106" s="197"/>
      <c r="CA106" s="197"/>
      <c r="CB106" s="197"/>
      <c r="CC106" s="197"/>
      <c r="CD106" s="197"/>
      <c r="CE106" s="197"/>
      <c r="CF106" s="197"/>
      <c r="CG106" s="197"/>
      <c r="CH106" s="197"/>
    </row>
    <row r="107" spans="1:86" ht="12.75">
      <c r="A107" s="1007" t="s">
        <v>39</v>
      </c>
      <c r="B107" s="406" t="s">
        <v>516</v>
      </c>
      <c r="C107" s="1105" t="s">
        <v>962</v>
      </c>
      <c r="D107" s="1105" t="s">
        <v>405</v>
      </c>
      <c r="E107" s="1081" t="s">
        <v>840</v>
      </c>
      <c r="F107" s="991">
        <v>1</v>
      </c>
      <c r="G107" s="1005" t="s">
        <v>991</v>
      </c>
      <c r="H107" s="989" t="s">
        <v>991</v>
      </c>
      <c r="I107" s="994" t="s">
        <v>991</v>
      </c>
      <c r="J107" s="994" t="s">
        <v>991</v>
      </c>
      <c r="K107" s="995" t="s">
        <v>991</v>
      </c>
      <c r="L107" s="994" t="s">
        <v>991</v>
      </c>
      <c r="M107" s="1012" t="s">
        <v>5</v>
      </c>
      <c r="N107" s="989" t="s">
        <v>5</v>
      </c>
      <c r="O107" s="994" t="s">
        <v>5</v>
      </c>
      <c r="P107" s="994" t="s">
        <v>5</v>
      </c>
      <c r="Q107" s="995" t="s">
        <v>5</v>
      </c>
      <c r="R107" s="994" t="s">
        <v>5</v>
      </c>
      <c r="S107" s="1012" t="s">
        <v>5</v>
      </c>
      <c r="T107" s="989" t="s">
        <v>5</v>
      </c>
      <c r="U107" s="994" t="s">
        <v>5</v>
      </c>
      <c r="V107" s="994" t="s">
        <v>5</v>
      </c>
      <c r="W107" s="994" t="s">
        <v>5</v>
      </c>
      <c r="X107" s="995" t="s">
        <v>5</v>
      </c>
      <c r="Y107" s="1005"/>
      <c r="Z107" s="1011"/>
      <c r="AA107" s="994"/>
      <c r="AB107" s="994"/>
      <c r="AC107" s="906"/>
      <c r="AD107" s="1004"/>
      <c r="AE107" s="1012" t="s">
        <v>991</v>
      </c>
      <c r="AF107" s="994" t="s">
        <v>991</v>
      </c>
      <c r="AG107" s="994" t="s">
        <v>991</v>
      </c>
      <c r="AH107" s="994" t="s">
        <v>991</v>
      </c>
      <c r="AI107" s="994" t="s">
        <v>991</v>
      </c>
      <c r="AJ107" s="1106" t="s">
        <v>991</v>
      </c>
      <c r="AK107" s="351" t="s">
        <v>1588</v>
      </c>
      <c r="BA107" s="197" t="s">
        <v>765</v>
      </c>
      <c r="BB107" s="197"/>
      <c r="BC107" s="197"/>
      <c r="BD107" s="197"/>
      <c r="BE107" s="197"/>
      <c r="BF107" s="197"/>
      <c r="BG107" s="197"/>
      <c r="BH107" s="197"/>
      <c r="BI107" s="197"/>
      <c r="BJ107" s="197"/>
      <c r="BK107" s="197"/>
      <c r="BL107" s="197"/>
      <c r="BM107" s="304" t="s">
        <v>548</v>
      </c>
      <c r="BN107" s="197"/>
      <c r="BO107" s="197"/>
      <c r="BP107" s="197"/>
      <c r="BQ107" s="197"/>
      <c r="BR107" s="197"/>
      <c r="BS107" s="197"/>
      <c r="BT107" s="197"/>
      <c r="BU107" s="197"/>
      <c r="BV107" s="197"/>
      <c r="BW107" s="197"/>
      <c r="BX107" s="197"/>
      <c r="BY107" s="197"/>
      <c r="BZ107" s="197"/>
      <c r="CA107" s="197"/>
      <c r="CB107" s="197"/>
      <c r="CC107" s="197"/>
      <c r="CD107" s="197"/>
      <c r="CE107" s="197"/>
      <c r="CF107" s="197"/>
      <c r="CG107" s="197"/>
      <c r="CH107" s="197"/>
    </row>
    <row r="108" spans="1:86" ht="12.75">
      <c r="A108" s="1007" t="s">
        <v>39</v>
      </c>
      <c r="B108" s="406" t="s">
        <v>1012</v>
      </c>
      <c r="C108" s="1105" t="s">
        <v>962</v>
      </c>
      <c r="D108" s="1105" t="s">
        <v>405</v>
      </c>
      <c r="E108" s="1081" t="s">
        <v>840</v>
      </c>
      <c r="F108" s="991">
        <v>1</v>
      </c>
      <c r="G108" s="1005" t="s">
        <v>991</v>
      </c>
      <c r="H108" s="989" t="s">
        <v>991</v>
      </c>
      <c r="I108" s="994" t="s">
        <v>991</v>
      </c>
      <c r="J108" s="994" t="s">
        <v>991</v>
      </c>
      <c r="K108" s="995" t="s">
        <v>991</v>
      </c>
      <c r="L108" s="994" t="s">
        <v>991</v>
      </c>
      <c r="M108" s="1012" t="s">
        <v>5</v>
      </c>
      <c r="N108" s="989" t="s">
        <v>5</v>
      </c>
      <c r="O108" s="994" t="s">
        <v>5</v>
      </c>
      <c r="P108" s="994" t="s">
        <v>5</v>
      </c>
      <c r="Q108" s="995" t="s">
        <v>5</v>
      </c>
      <c r="R108" s="994" t="s">
        <v>5</v>
      </c>
      <c r="S108" s="1012"/>
      <c r="T108" s="989"/>
      <c r="U108" s="994"/>
      <c r="V108" s="994"/>
      <c r="W108" s="994"/>
      <c r="X108" s="995"/>
      <c r="Y108" s="1005"/>
      <c r="Z108" s="1011"/>
      <c r="AA108" s="994"/>
      <c r="AB108" s="994"/>
      <c r="AC108" s="906"/>
      <c r="AD108" s="1004"/>
      <c r="AE108" s="1012" t="s">
        <v>991</v>
      </c>
      <c r="AF108" s="994" t="s">
        <v>991</v>
      </c>
      <c r="AG108" s="994" t="s">
        <v>991</v>
      </c>
      <c r="AH108" s="994" t="s">
        <v>991</v>
      </c>
      <c r="AI108" s="994" t="s">
        <v>991</v>
      </c>
      <c r="AJ108" s="994" t="s">
        <v>991</v>
      </c>
      <c r="AK108" s="351" t="s">
        <v>2801</v>
      </c>
      <c r="BA108" s="197" t="s">
        <v>766</v>
      </c>
      <c r="BB108" s="197"/>
      <c r="BC108" s="197"/>
      <c r="BD108" s="197"/>
      <c r="BE108" s="197"/>
      <c r="BF108" s="197"/>
      <c r="BG108" s="197"/>
      <c r="BH108" s="197"/>
      <c r="BI108" s="197"/>
      <c r="BJ108" s="197"/>
      <c r="BK108" s="197"/>
      <c r="BL108" s="197"/>
      <c r="BM108" s="304" t="s">
        <v>549</v>
      </c>
      <c r="BN108" s="197"/>
      <c r="BO108" s="197"/>
      <c r="BP108" s="197"/>
      <c r="BQ108" s="197"/>
      <c r="BR108" s="197"/>
      <c r="BS108" s="197"/>
      <c r="BT108" s="197"/>
      <c r="BU108" s="197"/>
      <c r="BV108" s="197"/>
      <c r="BW108" s="197"/>
      <c r="BX108" s="197"/>
      <c r="BY108" s="197"/>
      <c r="BZ108" s="197"/>
      <c r="CA108" s="197"/>
      <c r="CB108" s="197"/>
      <c r="CC108" s="197"/>
      <c r="CD108" s="197"/>
      <c r="CE108" s="197"/>
      <c r="CF108" s="197"/>
      <c r="CG108" s="197"/>
      <c r="CH108" s="197"/>
    </row>
    <row r="109" spans="1:86" ht="12.75">
      <c r="A109" s="1007" t="s">
        <v>39</v>
      </c>
      <c r="B109" s="406" t="s">
        <v>564</v>
      </c>
      <c r="C109" s="1105" t="s">
        <v>962</v>
      </c>
      <c r="D109" s="1105" t="s">
        <v>405</v>
      </c>
      <c r="E109" s="1081" t="s">
        <v>840</v>
      </c>
      <c r="F109" s="991">
        <v>1</v>
      </c>
      <c r="G109" s="1005" t="s">
        <v>991</v>
      </c>
      <c r="H109" s="989" t="s">
        <v>991</v>
      </c>
      <c r="I109" s="994" t="s">
        <v>991</v>
      </c>
      <c r="J109" s="994" t="s">
        <v>991</v>
      </c>
      <c r="K109" s="995" t="s">
        <v>991</v>
      </c>
      <c r="L109" s="994" t="s">
        <v>991</v>
      </c>
      <c r="M109" s="1012" t="s">
        <v>5</v>
      </c>
      <c r="N109" s="989" t="s">
        <v>5</v>
      </c>
      <c r="O109" s="994" t="s">
        <v>5</v>
      </c>
      <c r="P109" s="994" t="s">
        <v>5</v>
      </c>
      <c r="Q109" s="995" t="s">
        <v>5</v>
      </c>
      <c r="R109" s="994" t="s">
        <v>5</v>
      </c>
      <c r="S109" s="1012" t="s">
        <v>5</v>
      </c>
      <c r="T109" s="989" t="s">
        <v>5</v>
      </c>
      <c r="U109" s="994" t="s">
        <v>5</v>
      </c>
      <c r="V109" s="994" t="s">
        <v>5</v>
      </c>
      <c r="W109" s="994" t="s">
        <v>5</v>
      </c>
      <c r="X109" s="995" t="s">
        <v>5</v>
      </c>
      <c r="Y109" s="1005"/>
      <c r="Z109" s="1011"/>
      <c r="AA109" s="994"/>
      <c r="AB109" s="994"/>
      <c r="AC109" s="906"/>
      <c r="AD109" s="1004"/>
      <c r="AE109" s="1012" t="s">
        <v>991</v>
      </c>
      <c r="AF109" s="994" t="s">
        <v>991</v>
      </c>
      <c r="AG109" s="994" t="s">
        <v>991</v>
      </c>
      <c r="AH109" s="994" t="s">
        <v>991</v>
      </c>
      <c r="AI109" s="994" t="s">
        <v>991</v>
      </c>
      <c r="AJ109" s="994" t="s">
        <v>991</v>
      </c>
      <c r="AK109" s="351" t="s">
        <v>1588</v>
      </c>
      <c r="BA109" s="197" t="s">
        <v>767</v>
      </c>
      <c r="BB109" s="197"/>
      <c r="BC109" s="197"/>
      <c r="BD109" s="197"/>
      <c r="BE109" s="197"/>
      <c r="BF109" s="197"/>
      <c r="BG109" s="197"/>
      <c r="BH109" s="197"/>
      <c r="BI109" s="197"/>
      <c r="BJ109" s="197"/>
      <c r="BK109" s="197"/>
      <c r="BL109" s="197"/>
      <c r="BM109" s="304" t="s">
        <v>550</v>
      </c>
      <c r="BN109" s="197"/>
      <c r="BO109" s="197"/>
      <c r="BP109" s="197"/>
      <c r="BQ109" s="197"/>
      <c r="BR109" s="197"/>
      <c r="BS109" s="197"/>
      <c r="BT109" s="197"/>
      <c r="BU109" s="197"/>
      <c r="BV109" s="197"/>
      <c r="BW109" s="197"/>
      <c r="BX109" s="197"/>
      <c r="BY109" s="197"/>
      <c r="BZ109" s="197"/>
      <c r="CA109" s="197"/>
      <c r="CB109" s="197"/>
      <c r="CC109" s="197"/>
      <c r="CD109" s="197"/>
      <c r="CE109" s="197"/>
      <c r="CF109" s="197"/>
      <c r="CG109" s="197"/>
      <c r="CH109" s="197"/>
    </row>
    <row r="110" spans="1:86" ht="15">
      <c r="A110" s="1007" t="s">
        <v>39</v>
      </c>
      <c r="B110" s="406" t="s">
        <v>616</v>
      </c>
      <c r="C110" s="1105" t="s">
        <v>962</v>
      </c>
      <c r="D110" s="1105" t="s">
        <v>405</v>
      </c>
      <c r="E110" s="1081" t="s">
        <v>840</v>
      </c>
      <c r="F110" s="991">
        <v>1</v>
      </c>
      <c r="G110" s="1005" t="s">
        <v>991</v>
      </c>
      <c r="H110" s="989" t="s">
        <v>991</v>
      </c>
      <c r="I110" s="994" t="s">
        <v>991</v>
      </c>
      <c r="J110" s="994" t="s">
        <v>991</v>
      </c>
      <c r="K110" s="995" t="s">
        <v>991</v>
      </c>
      <c r="L110" s="994" t="s">
        <v>991</v>
      </c>
      <c r="M110" s="1012" t="s">
        <v>5</v>
      </c>
      <c r="N110" s="989" t="s">
        <v>5</v>
      </c>
      <c r="O110" s="994" t="s">
        <v>5</v>
      </c>
      <c r="P110" s="994" t="s">
        <v>5</v>
      </c>
      <c r="Q110" s="995" t="s">
        <v>5</v>
      </c>
      <c r="R110" s="994" t="s">
        <v>5</v>
      </c>
      <c r="S110" s="1012" t="s">
        <v>5</v>
      </c>
      <c r="T110" s="989" t="s">
        <v>5</v>
      </c>
      <c r="U110" s="994" t="s">
        <v>5</v>
      </c>
      <c r="V110" s="994" t="s">
        <v>5</v>
      </c>
      <c r="W110" s="994" t="s">
        <v>5</v>
      </c>
      <c r="X110" s="995" t="s">
        <v>5</v>
      </c>
      <c r="Y110" s="1005"/>
      <c r="Z110" s="1011"/>
      <c r="AA110" s="994"/>
      <c r="AB110" s="994"/>
      <c r="AC110" s="906"/>
      <c r="AD110" s="1004"/>
      <c r="AE110" s="1012" t="s">
        <v>991</v>
      </c>
      <c r="AF110" s="994" t="s">
        <v>991</v>
      </c>
      <c r="AG110" s="994" t="s">
        <v>991</v>
      </c>
      <c r="AH110" s="994" t="s">
        <v>991</v>
      </c>
      <c r="AI110" s="994" t="s">
        <v>991</v>
      </c>
      <c r="AJ110" s="994" t="s">
        <v>991</v>
      </c>
      <c r="AK110" s="351" t="s">
        <v>2799</v>
      </c>
      <c r="BA110" s="355" t="s">
        <v>768</v>
      </c>
      <c r="BB110" s="197"/>
      <c r="BC110" s="197"/>
      <c r="BD110" s="197"/>
      <c r="BE110" s="197"/>
      <c r="BF110" s="197"/>
      <c r="BG110" s="197"/>
      <c r="BH110" s="197"/>
      <c r="BI110" s="197"/>
      <c r="BJ110" s="197"/>
      <c r="BK110" s="197"/>
      <c r="BL110" s="197"/>
      <c r="BM110" s="304" t="s">
        <v>551</v>
      </c>
      <c r="BN110" s="197"/>
      <c r="BO110" s="197"/>
      <c r="BP110" s="197"/>
      <c r="BQ110" s="197"/>
      <c r="BR110" s="197"/>
      <c r="BS110" s="197"/>
      <c r="BT110" s="197"/>
      <c r="BU110" s="197"/>
      <c r="BV110" s="197"/>
      <c r="BW110" s="197"/>
      <c r="BX110" s="197"/>
      <c r="BY110" s="197"/>
      <c r="BZ110" s="197"/>
      <c r="CA110" s="197"/>
      <c r="CB110" s="197"/>
      <c r="CC110" s="197"/>
      <c r="CD110" s="197"/>
      <c r="CE110" s="197"/>
      <c r="CF110" s="197"/>
      <c r="CG110" s="197"/>
      <c r="CH110" s="197"/>
    </row>
    <row r="111" spans="1:86" ht="12.75">
      <c r="A111" s="1007" t="s">
        <v>39</v>
      </c>
      <c r="B111" s="406" t="s">
        <v>618</v>
      </c>
      <c r="C111" s="1105" t="s">
        <v>962</v>
      </c>
      <c r="D111" s="1105" t="s">
        <v>405</v>
      </c>
      <c r="E111" s="1081" t="s">
        <v>840</v>
      </c>
      <c r="F111" s="991">
        <v>1</v>
      </c>
      <c r="G111" s="1005" t="s">
        <v>991</v>
      </c>
      <c r="H111" s="989" t="s">
        <v>991</v>
      </c>
      <c r="I111" s="994" t="s">
        <v>991</v>
      </c>
      <c r="J111" s="994" t="s">
        <v>991</v>
      </c>
      <c r="K111" s="995" t="s">
        <v>991</v>
      </c>
      <c r="L111" s="994" t="s">
        <v>991</v>
      </c>
      <c r="M111" s="1012" t="s">
        <v>5</v>
      </c>
      <c r="N111" s="989" t="s">
        <v>5</v>
      </c>
      <c r="O111" s="994" t="s">
        <v>5</v>
      </c>
      <c r="P111" s="994" t="s">
        <v>5</v>
      </c>
      <c r="Q111" s="995" t="s">
        <v>5</v>
      </c>
      <c r="R111" s="994" t="s">
        <v>5</v>
      </c>
      <c r="S111" s="1012" t="s">
        <v>5</v>
      </c>
      <c r="T111" s="989" t="s">
        <v>5</v>
      </c>
      <c r="U111" s="994" t="s">
        <v>5</v>
      </c>
      <c r="V111" s="994" t="s">
        <v>5</v>
      </c>
      <c r="W111" s="994" t="s">
        <v>5</v>
      </c>
      <c r="X111" s="995" t="s">
        <v>5</v>
      </c>
      <c r="Y111" s="1005"/>
      <c r="Z111" s="1011"/>
      <c r="AA111" s="994"/>
      <c r="AB111" s="994"/>
      <c r="AC111" s="906"/>
      <c r="AD111" s="1004"/>
      <c r="AE111" s="1012" t="s">
        <v>991</v>
      </c>
      <c r="AF111" s="994" t="s">
        <v>991</v>
      </c>
      <c r="AG111" s="994" t="s">
        <v>991</v>
      </c>
      <c r="AH111" s="994" t="s">
        <v>991</v>
      </c>
      <c r="AI111" s="994" t="s">
        <v>991</v>
      </c>
      <c r="AJ111" s="994" t="s">
        <v>991</v>
      </c>
      <c r="AK111" s="351" t="s">
        <v>2799</v>
      </c>
      <c r="BA111" s="197" t="s">
        <v>792</v>
      </c>
      <c r="BB111" s="197"/>
      <c r="BC111" s="197"/>
      <c r="BD111" s="197"/>
      <c r="BE111" s="197"/>
      <c r="BF111" s="197"/>
      <c r="BG111" s="197"/>
      <c r="BH111" s="197"/>
      <c r="BI111" s="197"/>
      <c r="BJ111" s="197"/>
      <c r="BK111" s="197"/>
      <c r="BL111" s="197"/>
      <c r="BM111" s="304" t="s">
        <v>552</v>
      </c>
      <c r="BN111" s="197"/>
      <c r="BO111" s="197"/>
      <c r="BP111" s="197"/>
      <c r="BQ111" s="197"/>
      <c r="BR111" s="197"/>
      <c r="BS111" s="197"/>
      <c r="BT111" s="197"/>
      <c r="BU111" s="197"/>
      <c r="BV111" s="197"/>
      <c r="BW111" s="197"/>
      <c r="BX111" s="197"/>
      <c r="BY111" s="197"/>
      <c r="BZ111" s="197"/>
      <c r="CA111" s="197"/>
      <c r="CB111" s="197"/>
      <c r="CC111" s="197"/>
      <c r="CD111" s="197"/>
      <c r="CE111" s="197"/>
      <c r="CF111" s="197"/>
      <c r="CG111" s="197"/>
      <c r="CH111" s="197"/>
    </row>
    <row r="112" spans="1:86" ht="12.75">
      <c r="A112" s="1007" t="s">
        <v>39</v>
      </c>
      <c r="B112" s="406" t="s">
        <v>627</v>
      </c>
      <c r="C112" s="1105" t="s">
        <v>962</v>
      </c>
      <c r="D112" s="1105" t="s">
        <v>405</v>
      </c>
      <c r="E112" s="1081" t="s">
        <v>840</v>
      </c>
      <c r="F112" s="991">
        <v>1</v>
      </c>
      <c r="G112" s="1005" t="s">
        <v>991</v>
      </c>
      <c r="H112" s="989" t="s">
        <v>991</v>
      </c>
      <c r="I112" s="994" t="s">
        <v>991</v>
      </c>
      <c r="J112" s="994" t="s">
        <v>991</v>
      </c>
      <c r="K112" s="995" t="s">
        <v>991</v>
      </c>
      <c r="L112" s="994" t="s">
        <v>991</v>
      </c>
      <c r="M112" s="1012" t="s">
        <v>5</v>
      </c>
      <c r="N112" s="989" t="s">
        <v>5</v>
      </c>
      <c r="O112" s="994" t="s">
        <v>5</v>
      </c>
      <c r="P112" s="994" t="s">
        <v>5</v>
      </c>
      <c r="Q112" s="995" t="s">
        <v>5</v>
      </c>
      <c r="R112" s="994" t="s">
        <v>5</v>
      </c>
      <c r="S112" s="1012" t="s">
        <v>5</v>
      </c>
      <c r="T112" s="989" t="s">
        <v>5</v>
      </c>
      <c r="U112" s="994" t="s">
        <v>5</v>
      </c>
      <c r="V112" s="994" t="s">
        <v>5</v>
      </c>
      <c r="W112" s="994" t="s">
        <v>5</v>
      </c>
      <c r="X112" s="995" t="s">
        <v>5</v>
      </c>
      <c r="Y112" s="1012" t="s">
        <v>5</v>
      </c>
      <c r="Z112" s="989" t="s">
        <v>5</v>
      </c>
      <c r="AA112" s="994" t="s">
        <v>5</v>
      </c>
      <c r="AB112" s="994" t="s">
        <v>5</v>
      </c>
      <c r="AC112" s="995" t="s">
        <v>5</v>
      </c>
      <c r="AD112" s="994" t="s">
        <v>5</v>
      </c>
      <c r="AE112" s="1012" t="s">
        <v>991</v>
      </c>
      <c r="AF112" s="994" t="s">
        <v>991</v>
      </c>
      <c r="AG112" s="994" t="s">
        <v>991</v>
      </c>
      <c r="AH112" s="994" t="s">
        <v>991</v>
      </c>
      <c r="AI112" s="994" t="s">
        <v>991</v>
      </c>
      <c r="AJ112" s="994" t="s">
        <v>991</v>
      </c>
      <c r="AK112" s="351"/>
      <c r="BA112" s="197" t="s">
        <v>793</v>
      </c>
      <c r="BB112" s="197"/>
      <c r="BC112" s="197"/>
      <c r="BD112" s="197"/>
      <c r="BE112" s="197"/>
      <c r="BF112" s="197"/>
      <c r="BG112" s="197"/>
      <c r="BH112" s="197"/>
      <c r="BI112" s="197"/>
      <c r="BJ112" s="197"/>
      <c r="BK112" s="197"/>
      <c r="BL112" s="197"/>
      <c r="BM112" s="304" t="s">
        <v>553</v>
      </c>
      <c r="BN112" s="197"/>
      <c r="BO112" s="197"/>
      <c r="BP112" s="197"/>
      <c r="BQ112" s="197"/>
      <c r="BR112" s="197"/>
      <c r="BS112" s="197"/>
      <c r="BT112" s="197"/>
      <c r="BU112" s="197"/>
      <c r="BV112" s="197"/>
      <c r="BW112" s="197"/>
      <c r="BX112" s="197"/>
      <c r="BY112" s="197"/>
      <c r="BZ112" s="197"/>
      <c r="CA112" s="197"/>
      <c r="CB112" s="197"/>
      <c r="CC112" s="197"/>
      <c r="CD112" s="197"/>
      <c r="CE112" s="197"/>
      <c r="CF112" s="197"/>
      <c r="CG112" s="197"/>
      <c r="CH112" s="197"/>
    </row>
    <row r="113" spans="1:86" ht="12.75">
      <c r="A113" s="1007" t="s">
        <v>39</v>
      </c>
      <c r="B113" s="406" t="s">
        <v>516</v>
      </c>
      <c r="C113" s="1105" t="s">
        <v>962</v>
      </c>
      <c r="D113" s="1105" t="s">
        <v>1009</v>
      </c>
      <c r="E113" s="1081" t="s">
        <v>840</v>
      </c>
      <c r="F113" s="991">
        <v>1</v>
      </c>
      <c r="G113" s="1005" t="s">
        <v>991</v>
      </c>
      <c r="H113" s="989" t="s">
        <v>991</v>
      </c>
      <c r="I113" s="994" t="s">
        <v>991</v>
      </c>
      <c r="J113" s="994" t="s">
        <v>991</v>
      </c>
      <c r="K113" s="995" t="s">
        <v>991</v>
      </c>
      <c r="L113" s="994" t="s">
        <v>991</v>
      </c>
      <c r="M113" s="1012" t="s">
        <v>5</v>
      </c>
      <c r="N113" s="989" t="s">
        <v>5</v>
      </c>
      <c r="O113" s="994" t="s">
        <v>5</v>
      </c>
      <c r="P113" s="994" t="s">
        <v>5</v>
      </c>
      <c r="Q113" s="995" t="s">
        <v>5</v>
      </c>
      <c r="R113" s="994" t="s">
        <v>5</v>
      </c>
      <c r="S113" s="1012" t="s">
        <v>5</v>
      </c>
      <c r="T113" s="989" t="s">
        <v>5</v>
      </c>
      <c r="U113" s="994" t="s">
        <v>5</v>
      </c>
      <c r="V113" s="994" t="s">
        <v>5</v>
      </c>
      <c r="W113" s="994" t="s">
        <v>5</v>
      </c>
      <c r="X113" s="995" t="s">
        <v>5</v>
      </c>
      <c r="Y113" s="1005"/>
      <c r="Z113" s="1011"/>
      <c r="AA113" s="994"/>
      <c r="AB113" s="994"/>
      <c r="AC113" s="906"/>
      <c r="AD113" s="1004"/>
      <c r="AE113" s="1012" t="s">
        <v>991</v>
      </c>
      <c r="AF113" s="994" t="s">
        <v>991</v>
      </c>
      <c r="AG113" s="994" t="s">
        <v>991</v>
      </c>
      <c r="AH113" s="994" t="s">
        <v>991</v>
      </c>
      <c r="AI113" s="994" t="s">
        <v>991</v>
      </c>
      <c r="AJ113" s="994" t="s">
        <v>991</v>
      </c>
      <c r="AK113" s="351" t="s">
        <v>1588</v>
      </c>
      <c r="BA113" s="197" t="s">
        <v>794</v>
      </c>
      <c r="BB113" s="197"/>
      <c r="BC113" s="197"/>
      <c r="BD113" s="197"/>
      <c r="BE113" s="197"/>
      <c r="BF113" s="197"/>
      <c r="BG113" s="197"/>
      <c r="BH113" s="197"/>
      <c r="BI113" s="197"/>
      <c r="BJ113" s="197"/>
      <c r="BK113" s="197"/>
      <c r="BL113" s="197"/>
      <c r="BM113" s="304" t="s">
        <v>2921</v>
      </c>
      <c r="BN113" s="197"/>
      <c r="BO113" s="197"/>
      <c r="BP113" s="197"/>
      <c r="BQ113" s="197"/>
      <c r="BR113" s="197"/>
      <c r="BS113" s="197"/>
      <c r="BT113" s="197"/>
      <c r="BU113" s="197"/>
      <c r="BV113" s="197"/>
      <c r="BW113" s="197"/>
      <c r="BX113" s="197"/>
      <c r="BY113" s="197"/>
      <c r="BZ113" s="197"/>
      <c r="CA113" s="197"/>
      <c r="CB113" s="197"/>
      <c r="CC113" s="197"/>
      <c r="CD113" s="197"/>
      <c r="CE113" s="197"/>
      <c r="CF113" s="197"/>
      <c r="CG113" s="197"/>
      <c r="CH113" s="197"/>
    </row>
    <row r="114" spans="1:86" ht="15">
      <c r="A114" s="1007" t="s">
        <v>39</v>
      </c>
      <c r="B114" s="406" t="s">
        <v>1008</v>
      </c>
      <c r="C114" s="1105" t="s">
        <v>962</v>
      </c>
      <c r="D114" s="1105" t="s">
        <v>1009</v>
      </c>
      <c r="E114" s="1081" t="s">
        <v>840</v>
      </c>
      <c r="F114" s="991">
        <v>1</v>
      </c>
      <c r="G114" s="1005" t="s">
        <v>991</v>
      </c>
      <c r="H114" s="989" t="s">
        <v>991</v>
      </c>
      <c r="I114" s="994" t="s">
        <v>991</v>
      </c>
      <c r="J114" s="994" t="s">
        <v>991</v>
      </c>
      <c r="K114" s="995" t="s">
        <v>991</v>
      </c>
      <c r="L114" s="994" t="s">
        <v>991</v>
      </c>
      <c r="M114" s="1012"/>
      <c r="N114" s="989"/>
      <c r="O114" s="994"/>
      <c r="P114" s="994"/>
      <c r="Q114" s="995"/>
      <c r="R114" s="994"/>
      <c r="S114" s="1012"/>
      <c r="T114" s="989"/>
      <c r="U114" s="994"/>
      <c r="V114" s="994"/>
      <c r="W114" s="994"/>
      <c r="X114" s="995"/>
      <c r="Y114" s="1005"/>
      <c r="Z114" s="1011"/>
      <c r="AA114" s="994"/>
      <c r="AB114" s="994"/>
      <c r="AC114" s="906"/>
      <c r="AD114" s="1004"/>
      <c r="AE114" s="1012" t="s">
        <v>991</v>
      </c>
      <c r="AF114" s="994" t="s">
        <v>991</v>
      </c>
      <c r="AG114" s="994" t="s">
        <v>991</v>
      </c>
      <c r="AH114" s="994" t="s">
        <v>991</v>
      </c>
      <c r="AI114" s="994" t="s">
        <v>991</v>
      </c>
      <c r="AJ114" s="994" t="s">
        <v>991</v>
      </c>
      <c r="AK114" s="351" t="s">
        <v>2802</v>
      </c>
      <c r="BA114" s="355" t="s">
        <v>769</v>
      </c>
      <c r="BB114" s="197"/>
      <c r="BC114" s="197"/>
      <c r="BD114" s="197"/>
      <c r="BE114" s="197"/>
      <c r="BF114" s="197"/>
      <c r="BG114" s="197"/>
      <c r="BH114" s="197"/>
      <c r="BI114" s="197"/>
      <c r="BJ114" s="197"/>
      <c r="BK114" s="197"/>
      <c r="BL114" s="197"/>
      <c r="BM114" s="304" t="s">
        <v>85</v>
      </c>
      <c r="BN114" s="197"/>
      <c r="BO114" s="197"/>
      <c r="BP114" s="197"/>
      <c r="BQ114" s="197"/>
      <c r="BR114" s="197"/>
      <c r="BS114" s="197"/>
      <c r="BT114" s="197"/>
      <c r="BU114" s="197"/>
      <c r="BV114" s="197"/>
      <c r="BW114" s="197"/>
      <c r="BX114" s="197"/>
      <c r="BY114" s="197"/>
      <c r="BZ114" s="197"/>
      <c r="CA114" s="197"/>
      <c r="CB114" s="197"/>
      <c r="CC114" s="197"/>
      <c r="CD114" s="197"/>
      <c r="CE114" s="197"/>
      <c r="CF114" s="197"/>
      <c r="CG114" s="197"/>
      <c r="CH114" s="197"/>
    </row>
    <row r="115" spans="1:86" ht="12.75">
      <c r="A115" s="1007" t="s">
        <v>39</v>
      </c>
      <c r="B115" s="406" t="s">
        <v>564</v>
      </c>
      <c r="C115" s="1105" t="s">
        <v>962</v>
      </c>
      <c r="D115" s="1105" t="s">
        <v>1009</v>
      </c>
      <c r="E115" s="1081" t="s">
        <v>840</v>
      </c>
      <c r="F115" s="991">
        <v>1</v>
      </c>
      <c r="G115" s="1005" t="s">
        <v>991</v>
      </c>
      <c r="H115" s="989" t="s">
        <v>991</v>
      </c>
      <c r="I115" s="994" t="s">
        <v>991</v>
      </c>
      <c r="J115" s="994" t="s">
        <v>991</v>
      </c>
      <c r="K115" s="995" t="s">
        <v>991</v>
      </c>
      <c r="L115" s="994" t="s">
        <v>991</v>
      </c>
      <c r="M115" s="1012" t="s">
        <v>5</v>
      </c>
      <c r="N115" s="989" t="s">
        <v>5</v>
      </c>
      <c r="O115" s="994" t="s">
        <v>5</v>
      </c>
      <c r="P115" s="994" t="s">
        <v>5</v>
      </c>
      <c r="Q115" s="995" t="s">
        <v>5</v>
      </c>
      <c r="R115" s="994" t="s">
        <v>5</v>
      </c>
      <c r="S115" s="1012" t="s">
        <v>5</v>
      </c>
      <c r="T115" s="989" t="s">
        <v>5</v>
      </c>
      <c r="U115" s="994" t="s">
        <v>5</v>
      </c>
      <c r="V115" s="994" t="s">
        <v>5</v>
      </c>
      <c r="W115" s="994" t="s">
        <v>5</v>
      </c>
      <c r="X115" s="995" t="s">
        <v>5</v>
      </c>
      <c r="Y115" s="1005"/>
      <c r="Z115" s="1011"/>
      <c r="AA115" s="994"/>
      <c r="AB115" s="994"/>
      <c r="AC115" s="906"/>
      <c r="AD115" s="1004"/>
      <c r="AE115" s="1012" t="s">
        <v>991</v>
      </c>
      <c r="AF115" s="994" t="s">
        <v>991</v>
      </c>
      <c r="AG115" s="994" t="s">
        <v>991</v>
      </c>
      <c r="AH115" s="994" t="s">
        <v>991</v>
      </c>
      <c r="AI115" s="994" t="s">
        <v>991</v>
      </c>
      <c r="AJ115" s="994" t="s">
        <v>991</v>
      </c>
      <c r="AK115" s="351" t="s">
        <v>1588</v>
      </c>
      <c r="BA115" s="197" t="s">
        <v>770</v>
      </c>
      <c r="BB115" s="197"/>
      <c r="BC115" s="197"/>
      <c r="BD115" s="197"/>
      <c r="BE115" s="197"/>
      <c r="BF115" s="197"/>
      <c r="BG115" s="197"/>
      <c r="BH115" s="197"/>
      <c r="BI115" s="197"/>
      <c r="BJ115" s="197"/>
      <c r="BK115" s="197"/>
      <c r="BL115" s="197"/>
      <c r="BM115" s="304" t="s">
        <v>554</v>
      </c>
      <c r="BN115" s="197"/>
      <c r="BO115" s="197"/>
      <c r="BP115" s="197"/>
      <c r="BQ115" s="197"/>
      <c r="BR115" s="197"/>
      <c r="BS115" s="197"/>
      <c r="BT115" s="197"/>
      <c r="BU115" s="197"/>
      <c r="BV115" s="197"/>
      <c r="BW115" s="197"/>
      <c r="BX115" s="197"/>
      <c r="BY115" s="197"/>
      <c r="BZ115" s="197"/>
      <c r="CA115" s="197"/>
      <c r="CB115" s="197"/>
      <c r="CC115" s="197"/>
      <c r="CD115" s="197"/>
      <c r="CE115" s="197"/>
      <c r="CF115" s="197"/>
      <c r="CG115" s="197"/>
      <c r="CH115" s="197"/>
    </row>
    <row r="116" spans="1:86" ht="15">
      <c r="A116" s="1007" t="s">
        <v>39</v>
      </c>
      <c r="B116" s="406" t="s">
        <v>616</v>
      </c>
      <c r="C116" s="1105" t="s">
        <v>962</v>
      </c>
      <c r="D116" s="1105" t="s">
        <v>1009</v>
      </c>
      <c r="E116" s="1081" t="s">
        <v>840</v>
      </c>
      <c r="F116" s="991">
        <v>1</v>
      </c>
      <c r="G116" s="1005" t="s">
        <v>991</v>
      </c>
      <c r="H116" s="989" t="s">
        <v>991</v>
      </c>
      <c r="I116" s="994" t="s">
        <v>991</v>
      </c>
      <c r="J116" s="994" t="s">
        <v>991</v>
      </c>
      <c r="K116" s="995" t="s">
        <v>991</v>
      </c>
      <c r="L116" s="994" t="s">
        <v>991</v>
      </c>
      <c r="M116" s="323"/>
      <c r="N116" s="1083"/>
      <c r="O116" s="1107"/>
      <c r="P116" s="415"/>
      <c r="Q116" s="1108"/>
      <c r="R116" s="1109"/>
      <c r="S116" s="323"/>
      <c r="T116" s="1083"/>
      <c r="U116" s="1107"/>
      <c r="V116" s="415"/>
      <c r="W116" s="1069"/>
      <c r="X116" s="1110"/>
      <c r="Y116" s="323"/>
      <c r="Z116" s="1083"/>
      <c r="AA116" s="1107"/>
      <c r="AB116" s="415"/>
      <c r="AC116" s="1108"/>
      <c r="AD116" s="1109"/>
      <c r="AE116" s="1012" t="s">
        <v>991</v>
      </c>
      <c r="AF116" s="994" t="s">
        <v>991</v>
      </c>
      <c r="AG116" s="994" t="s">
        <v>991</v>
      </c>
      <c r="AH116" s="994" t="s">
        <v>991</v>
      </c>
      <c r="AI116" s="994" t="s">
        <v>991</v>
      </c>
      <c r="AJ116" s="994" t="s">
        <v>991</v>
      </c>
      <c r="AK116" s="351" t="s">
        <v>2802</v>
      </c>
      <c r="BA116" s="355" t="s">
        <v>771</v>
      </c>
      <c r="BB116" s="197"/>
      <c r="BC116" s="197"/>
      <c r="BD116" s="197"/>
      <c r="BE116" s="197"/>
      <c r="BF116" s="197"/>
      <c r="BG116" s="197"/>
      <c r="BH116" s="197"/>
      <c r="BI116" s="197"/>
      <c r="BJ116" s="197"/>
      <c r="BK116" s="197"/>
      <c r="BL116" s="197"/>
      <c r="BM116" s="304" t="s">
        <v>555</v>
      </c>
      <c r="BN116" s="197"/>
      <c r="BO116" s="197"/>
      <c r="BP116" s="197"/>
      <c r="BQ116" s="197"/>
      <c r="BR116" s="197"/>
      <c r="BS116" s="197"/>
      <c r="BT116" s="197"/>
      <c r="BU116" s="197"/>
      <c r="BV116" s="197"/>
      <c r="BW116" s="197"/>
      <c r="BX116" s="197"/>
      <c r="BY116" s="197"/>
      <c r="BZ116" s="197"/>
      <c r="CA116" s="197"/>
      <c r="CB116" s="197"/>
      <c r="CC116" s="197"/>
      <c r="CD116" s="197"/>
      <c r="CE116" s="197"/>
      <c r="CF116" s="197"/>
      <c r="CG116" s="197"/>
      <c r="CH116" s="197"/>
    </row>
    <row r="117" spans="1:86" ht="12.75">
      <c r="A117" s="1007" t="s">
        <v>39</v>
      </c>
      <c r="B117" s="406" t="s">
        <v>618</v>
      </c>
      <c r="C117" s="1105" t="s">
        <v>962</v>
      </c>
      <c r="D117" s="1105" t="s">
        <v>1009</v>
      </c>
      <c r="E117" s="1081" t="s">
        <v>840</v>
      </c>
      <c r="F117" s="991">
        <v>1</v>
      </c>
      <c r="G117" s="1005" t="s">
        <v>991</v>
      </c>
      <c r="H117" s="989" t="s">
        <v>991</v>
      </c>
      <c r="I117" s="994" t="s">
        <v>991</v>
      </c>
      <c r="J117" s="994" t="s">
        <v>991</v>
      </c>
      <c r="K117" s="995" t="s">
        <v>991</v>
      </c>
      <c r="L117" s="994" t="s">
        <v>991</v>
      </c>
      <c r="M117" s="323"/>
      <c r="N117" s="1083"/>
      <c r="O117" s="1107"/>
      <c r="P117" s="415"/>
      <c r="Q117" s="1108"/>
      <c r="R117" s="1109"/>
      <c r="S117" s="323"/>
      <c r="T117" s="1083"/>
      <c r="U117" s="1107"/>
      <c r="V117" s="415"/>
      <c r="W117" s="1069"/>
      <c r="X117" s="1110"/>
      <c r="Y117" s="323"/>
      <c r="Z117" s="1083"/>
      <c r="AA117" s="1107"/>
      <c r="AB117" s="415"/>
      <c r="AC117" s="1108"/>
      <c r="AD117" s="1109"/>
      <c r="AE117" s="1012" t="s">
        <v>991</v>
      </c>
      <c r="AF117" s="994" t="s">
        <v>991</v>
      </c>
      <c r="AG117" s="994" t="s">
        <v>991</v>
      </c>
      <c r="AH117" s="994" t="s">
        <v>991</v>
      </c>
      <c r="AI117" s="994" t="s">
        <v>991</v>
      </c>
      <c r="AJ117" s="994" t="s">
        <v>991</v>
      </c>
      <c r="AK117" s="351" t="s">
        <v>2802</v>
      </c>
      <c r="BA117" s="197" t="s">
        <v>772</v>
      </c>
      <c r="BB117" s="197"/>
      <c r="BC117" s="197"/>
      <c r="BD117" s="197"/>
      <c r="BE117" s="197"/>
      <c r="BF117" s="197"/>
      <c r="BG117" s="197"/>
      <c r="BH117" s="197"/>
      <c r="BI117" s="197"/>
      <c r="BJ117" s="197"/>
      <c r="BK117" s="197"/>
      <c r="BL117" s="197"/>
      <c r="BM117" s="304" t="s">
        <v>556</v>
      </c>
      <c r="BN117" s="197"/>
      <c r="BO117" s="197"/>
      <c r="BP117" s="197"/>
      <c r="BQ117" s="197"/>
      <c r="BR117" s="197"/>
      <c r="BS117" s="197"/>
      <c r="BT117" s="197"/>
      <c r="BU117" s="197"/>
      <c r="BV117" s="197"/>
      <c r="BW117" s="197"/>
      <c r="BX117" s="197"/>
      <c r="BY117" s="197"/>
      <c r="BZ117" s="197"/>
      <c r="CA117" s="197"/>
      <c r="CB117" s="197"/>
      <c r="CC117" s="197"/>
      <c r="CD117" s="197"/>
      <c r="CE117" s="197"/>
      <c r="CF117" s="197"/>
      <c r="CG117" s="197"/>
      <c r="CH117" s="197"/>
    </row>
    <row r="118" spans="1:86" ht="12.75">
      <c r="A118" s="1007" t="s">
        <v>39</v>
      </c>
      <c r="B118" s="406" t="s">
        <v>627</v>
      </c>
      <c r="C118" s="1105" t="s">
        <v>962</v>
      </c>
      <c r="D118" s="1105" t="s">
        <v>1009</v>
      </c>
      <c r="E118" s="1081" t="s">
        <v>840</v>
      </c>
      <c r="F118" s="991">
        <v>1</v>
      </c>
      <c r="G118" s="1005" t="s">
        <v>991</v>
      </c>
      <c r="H118" s="989" t="s">
        <v>991</v>
      </c>
      <c r="I118" s="994" t="s">
        <v>991</v>
      </c>
      <c r="J118" s="994" t="s">
        <v>991</v>
      </c>
      <c r="K118" s="995" t="s">
        <v>991</v>
      </c>
      <c r="L118" s="994" t="s">
        <v>991</v>
      </c>
      <c r="M118" s="1012" t="s">
        <v>5</v>
      </c>
      <c r="N118" s="989" t="s">
        <v>5</v>
      </c>
      <c r="O118" s="994" t="s">
        <v>5</v>
      </c>
      <c r="P118" s="994" t="s">
        <v>5</v>
      </c>
      <c r="Q118" s="995" t="s">
        <v>5</v>
      </c>
      <c r="R118" s="994" t="s">
        <v>5</v>
      </c>
      <c r="S118" s="1012" t="s">
        <v>5</v>
      </c>
      <c r="T118" s="989" t="s">
        <v>5</v>
      </c>
      <c r="U118" s="994" t="s">
        <v>5</v>
      </c>
      <c r="V118" s="994" t="s">
        <v>5</v>
      </c>
      <c r="W118" s="994" t="s">
        <v>5</v>
      </c>
      <c r="X118" s="995" t="s">
        <v>5</v>
      </c>
      <c r="Y118" s="1012"/>
      <c r="Z118" s="989"/>
      <c r="AA118" s="994"/>
      <c r="AB118" s="994"/>
      <c r="AC118" s="994"/>
      <c r="AD118" s="989"/>
      <c r="AE118" s="1012" t="s">
        <v>991</v>
      </c>
      <c r="AF118" s="994" t="s">
        <v>991</v>
      </c>
      <c r="AG118" s="994" t="s">
        <v>991</v>
      </c>
      <c r="AH118" s="994" t="s">
        <v>991</v>
      </c>
      <c r="AI118" s="994" t="s">
        <v>991</v>
      </c>
      <c r="AJ118" s="1059" t="s">
        <v>991</v>
      </c>
      <c r="AK118" s="351"/>
      <c r="BA118" s="197" t="s">
        <v>773</v>
      </c>
      <c r="BB118" s="197"/>
      <c r="BC118" s="197"/>
      <c r="BD118" s="197"/>
      <c r="BE118" s="197"/>
      <c r="BF118" s="197"/>
      <c r="BG118" s="197"/>
      <c r="BH118" s="197"/>
      <c r="BI118" s="197"/>
      <c r="BJ118" s="197"/>
      <c r="BK118" s="197"/>
      <c r="BL118" s="197"/>
      <c r="BM118" s="304" t="s">
        <v>557</v>
      </c>
      <c r="BN118" s="197"/>
      <c r="BO118" s="197"/>
      <c r="BP118" s="197"/>
      <c r="BQ118" s="197"/>
      <c r="BR118" s="197"/>
      <c r="BS118" s="197"/>
      <c r="BT118" s="197"/>
      <c r="BU118" s="197"/>
      <c r="BV118" s="197"/>
      <c r="BW118" s="197"/>
      <c r="BX118" s="197"/>
      <c r="BY118" s="197"/>
      <c r="BZ118" s="197"/>
      <c r="CA118" s="197"/>
      <c r="CB118" s="197"/>
      <c r="CC118" s="197"/>
      <c r="CD118" s="197"/>
      <c r="CE118" s="197"/>
      <c r="CF118" s="197"/>
      <c r="CG118" s="197"/>
      <c r="CH118" s="197"/>
    </row>
    <row r="119" spans="1:86" ht="12.75">
      <c r="A119" s="197"/>
      <c r="BA119" s="197" t="s">
        <v>774</v>
      </c>
      <c r="BB119" s="197"/>
      <c r="BC119" s="197"/>
      <c r="BD119" s="197"/>
      <c r="BE119" s="197"/>
      <c r="BF119" s="197"/>
      <c r="BG119" s="197"/>
      <c r="BH119" s="197"/>
      <c r="BI119" s="197"/>
      <c r="BJ119" s="197"/>
      <c r="BK119" s="197"/>
      <c r="BL119" s="197"/>
      <c r="BM119" s="304" t="s">
        <v>558</v>
      </c>
      <c r="BN119" s="197"/>
      <c r="BO119" s="197"/>
      <c r="BP119" s="197"/>
      <c r="BQ119" s="197"/>
      <c r="BR119" s="197"/>
      <c r="BS119" s="197"/>
      <c r="BT119" s="197"/>
      <c r="BU119" s="197"/>
      <c r="BV119" s="197"/>
      <c r="BW119" s="197"/>
      <c r="BX119" s="197"/>
      <c r="BY119" s="197"/>
      <c r="BZ119" s="197"/>
      <c r="CA119" s="197"/>
      <c r="CB119" s="197"/>
      <c r="CC119" s="197"/>
      <c r="CD119" s="197"/>
      <c r="CE119" s="197"/>
      <c r="CF119" s="197"/>
      <c r="CG119" s="197"/>
      <c r="CH119" s="197"/>
    </row>
    <row r="120" spans="1:86" ht="12.75">
      <c r="A120" s="197"/>
      <c r="BA120" s="197" t="s">
        <v>775</v>
      </c>
      <c r="BB120" s="197"/>
      <c r="BC120" s="197"/>
      <c r="BD120" s="197"/>
      <c r="BE120" s="197"/>
      <c r="BF120" s="197"/>
      <c r="BG120" s="197"/>
      <c r="BH120" s="197"/>
      <c r="BI120" s="197"/>
      <c r="BJ120" s="197"/>
      <c r="BK120" s="197"/>
      <c r="BL120" s="197"/>
      <c r="BM120" s="304" t="s">
        <v>559</v>
      </c>
      <c r="BN120" s="197"/>
      <c r="BO120" s="197"/>
      <c r="BP120" s="197"/>
      <c r="BQ120" s="197"/>
      <c r="BR120" s="197"/>
      <c r="BS120" s="197"/>
      <c r="BT120" s="197"/>
      <c r="BU120" s="197"/>
      <c r="BV120" s="197"/>
      <c r="BW120" s="197"/>
      <c r="BX120" s="197"/>
      <c r="BY120" s="197"/>
      <c r="BZ120" s="197"/>
      <c r="CA120" s="197"/>
      <c r="CB120" s="197"/>
      <c r="CC120" s="197"/>
      <c r="CD120" s="197"/>
      <c r="CE120" s="197"/>
      <c r="CF120" s="197"/>
      <c r="CG120" s="197"/>
      <c r="CH120" s="197"/>
    </row>
    <row r="121" spans="1:86" ht="15">
      <c r="A121" s="197"/>
      <c r="BA121" s="355" t="s">
        <v>776</v>
      </c>
      <c r="BB121" s="197"/>
      <c r="BC121" s="197"/>
      <c r="BD121" s="197"/>
      <c r="BE121" s="197"/>
      <c r="BF121" s="197"/>
      <c r="BG121" s="197"/>
      <c r="BH121" s="197"/>
      <c r="BI121" s="197"/>
      <c r="BJ121" s="197"/>
      <c r="BK121" s="197"/>
      <c r="BL121" s="197"/>
      <c r="BM121" s="304" t="s">
        <v>560</v>
      </c>
      <c r="BN121" s="197"/>
      <c r="BO121" s="197"/>
      <c r="BP121" s="197"/>
      <c r="BQ121" s="197"/>
      <c r="BR121" s="197"/>
      <c r="BS121" s="197"/>
      <c r="BT121" s="197"/>
      <c r="BU121" s="197"/>
      <c r="BV121" s="197"/>
      <c r="BW121" s="197"/>
      <c r="BX121" s="197"/>
      <c r="BY121" s="197"/>
      <c r="BZ121" s="197"/>
      <c r="CA121" s="197"/>
      <c r="CB121" s="197"/>
      <c r="CC121" s="197"/>
      <c r="CD121" s="197"/>
      <c r="CE121" s="197"/>
      <c r="CF121" s="197"/>
      <c r="CG121" s="197"/>
      <c r="CH121" s="197"/>
    </row>
    <row r="122" spans="1:86" ht="12.75">
      <c r="A122" s="197"/>
      <c r="BA122" s="197" t="s">
        <v>777</v>
      </c>
      <c r="BB122" s="197"/>
      <c r="BC122" s="197"/>
      <c r="BD122" s="197"/>
      <c r="BE122" s="197"/>
      <c r="BF122" s="197"/>
      <c r="BG122" s="197"/>
      <c r="BH122" s="197"/>
      <c r="BI122" s="197"/>
      <c r="BJ122" s="197"/>
      <c r="BK122" s="197"/>
      <c r="BL122" s="197"/>
      <c r="BM122" s="304" t="s">
        <v>86</v>
      </c>
      <c r="BN122" s="197"/>
      <c r="BO122" s="197"/>
      <c r="BP122" s="197"/>
      <c r="BQ122" s="197"/>
      <c r="BR122" s="197"/>
      <c r="BS122" s="197"/>
      <c r="BT122" s="197"/>
      <c r="BU122" s="197"/>
      <c r="BV122" s="197"/>
      <c r="BW122" s="197"/>
      <c r="BX122" s="197"/>
      <c r="BY122" s="197"/>
      <c r="BZ122" s="197"/>
      <c r="CA122" s="197"/>
      <c r="CB122" s="197"/>
      <c r="CC122" s="197"/>
      <c r="CD122" s="197"/>
      <c r="CE122" s="197"/>
      <c r="CF122" s="197"/>
      <c r="CG122" s="197"/>
      <c r="CH122" s="197"/>
    </row>
    <row r="123" spans="1:86" ht="12.75">
      <c r="A123" s="197"/>
      <c r="BA123" s="197" t="s">
        <v>778</v>
      </c>
      <c r="BB123" s="197"/>
      <c r="BC123" s="197"/>
      <c r="BD123" s="197"/>
      <c r="BE123" s="197"/>
      <c r="BF123" s="197"/>
      <c r="BG123" s="197"/>
      <c r="BH123" s="197"/>
      <c r="BI123" s="197"/>
      <c r="BJ123" s="197"/>
      <c r="BK123" s="197"/>
      <c r="BL123" s="197"/>
      <c r="BM123" s="304" t="s">
        <v>561</v>
      </c>
      <c r="BN123" s="197"/>
      <c r="BO123" s="197"/>
      <c r="BP123" s="197"/>
      <c r="BQ123" s="197"/>
      <c r="BR123" s="197"/>
      <c r="BS123" s="197"/>
      <c r="BT123" s="197"/>
      <c r="BU123" s="197"/>
      <c r="BV123" s="197"/>
      <c r="BW123" s="197"/>
      <c r="BX123" s="197"/>
      <c r="BY123" s="197"/>
      <c r="BZ123" s="197"/>
      <c r="CA123" s="197"/>
      <c r="CB123" s="197"/>
      <c r="CC123" s="197"/>
      <c r="CD123" s="197"/>
      <c r="CE123" s="197"/>
      <c r="CF123" s="197"/>
      <c r="CG123" s="197"/>
      <c r="CH123" s="197"/>
    </row>
    <row r="124" spans="1:86" ht="12.75">
      <c r="A124" s="197"/>
      <c r="BA124" s="197" t="s">
        <v>779</v>
      </c>
      <c r="BB124" s="197"/>
      <c r="BC124" s="197"/>
      <c r="BD124" s="197"/>
      <c r="BE124" s="197"/>
      <c r="BF124" s="197"/>
      <c r="BG124" s="197"/>
      <c r="BH124" s="197"/>
      <c r="BI124" s="197"/>
      <c r="BJ124" s="197"/>
      <c r="BK124" s="197"/>
      <c r="BL124" s="197"/>
      <c r="BM124" s="304" t="s">
        <v>562</v>
      </c>
      <c r="BN124" s="197"/>
      <c r="BO124" s="197"/>
      <c r="BP124" s="197"/>
      <c r="BQ124" s="197"/>
      <c r="BR124" s="197"/>
      <c r="BS124" s="197"/>
      <c r="BT124" s="197"/>
      <c r="BU124" s="197"/>
      <c r="BV124" s="197"/>
      <c r="BW124" s="197"/>
      <c r="BX124" s="197"/>
      <c r="BY124" s="197"/>
      <c r="BZ124" s="197"/>
      <c r="CA124" s="197"/>
      <c r="CB124" s="197"/>
      <c r="CC124" s="197"/>
      <c r="CD124" s="197"/>
      <c r="CE124" s="197"/>
      <c r="CF124" s="197"/>
      <c r="CG124" s="197"/>
      <c r="CH124" s="197"/>
    </row>
    <row r="125" spans="1:86" ht="12.75">
      <c r="A125" s="197"/>
      <c r="BA125" s="197" t="s">
        <v>780</v>
      </c>
      <c r="BB125" s="197"/>
      <c r="BC125" s="197"/>
      <c r="BD125" s="197"/>
      <c r="BE125" s="197"/>
      <c r="BF125" s="197"/>
      <c r="BG125" s="197"/>
      <c r="BH125" s="197"/>
      <c r="BI125" s="197"/>
      <c r="BJ125" s="197"/>
      <c r="BK125" s="197"/>
      <c r="BL125" s="197"/>
      <c r="BM125" s="304" t="s">
        <v>563</v>
      </c>
      <c r="BN125" s="197"/>
      <c r="BO125" s="197"/>
      <c r="BP125" s="197"/>
      <c r="BQ125" s="197"/>
      <c r="BR125" s="197"/>
      <c r="BS125" s="197"/>
      <c r="BT125" s="197"/>
      <c r="BU125" s="197"/>
      <c r="BV125" s="197"/>
      <c r="BW125" s="197"/>
      <c r="BX125" s="197"/>
      <c r="BY125" s="197"/>
      <c r="BZ125" s="197"/>
      <c r="CA125" s="197"/>
      <c r="CB125" s="197"/>
      <c r="CC125" s="197"/>
      <c r="CD125" s="197"/>
      <c r="CE125" s="197"/>
      <c r="CF125" s="197"/>
      <c r="CG125" s="197"/>
      <c r="CH125" s="197"/>
    </row>
    <row r="126" spans="1:86" ht="12.75">
      <c r="A126" s="197"/>
      <c r="BA126" s="197" t="s">
        <v>781</v>
      </c>
      <c r="BB126" s="197"/>
      <c r="BC126" s="197"/>
      <c r="BD126" s="197"/>
      <c r="BE126" s="197"/>
      <c r="BF126" s="197"/>
      <c r="BG126" s="197"/>
      <c r="BH126" s="197"/>
      <c r="BI126" s="197"/>
      <c r="BJ126" s="197"/>
      <c r="BK126" s="197"/>
      <c r="BL126" s="197"/>
      <c r="BM126" s="304" t="s">
        <v>564</v>
      </c>
      <c r="BN126" s="197"/>
      <c r="BO126" s="197"/>
      <c r="BP126" s="197"/>
      <c r="BQ126" s="197"/>
      <c r="BR126" s="197"/>
      <c r="BS126" s="197"/>
      <c r="BT126" s="197"/>
      <c r="BU126" s="197"/>
      <c r="BV126" s="197"/>
      <c r="BW126" s="197"/>
      <c r="BX126" s="197"/>
      <c r="BY126" s="197"/>
      <c r="BZ126" s="197"/>
      <c r="CA126" s="197"/>
      <c r="CB126" s="197"/>
      <c r="CC126" s="197"/>
      <c r="CD126" s="197"/>
      <c r="CE126" s="197"/>
      <c r="CF126" s="197"/>
      <c r="CG126" s="197"/>
      <c r="CH126" s="197"/>
    </row>
    <row r="127" spans="1:86" ht="12.75">
      <c r="A127" s="197"/>
      <c r="BA127" s="197" t="s">
        <v>782</v>
      </c>
      <c r="BB127" s="197"/>
      <c r="BC127" s="197"/>
      <c r="BD127" s="197"/>
      <c r="BE127" s="197"/>
      <c r="BF127" s="197"/>
      <c r="BG127" s="197"/>
      <c r="BH127" s="197"/>
      <c r="BI127" s="197"/>
      <c r="BJ127" s="197"/>
      <c r="BK127" s="197"/>
      <c r="BL127" s="197"/>
      <c r="BM127" s="304" t="s">
        <v>565</v>
      </c>
      <c r="BN127" s="197"/>
      <c r="BO127" s="197"/>
      <c r="BP127" s="197"/>
      <c r="BQ127" s="197"/>
      <c r="BR127" s="197"/>
      <c r="BS127" s="197"/>
      <c r="BT127" s="197"/>
      <c r="BU127" s="197"/>
      <c r="BV127" s="197"/>
      <c r="BW127" s="197"/>
      <c r="BX127" s="197"/>
      <c r="BY127" s="197"/>
      <c r="BZ127" s="197"/>
      <c r="CA127" s="197"/>
      <c r="CB127" s="197"/>
      <c r="CC127" s="197"/>
      <c r="CD127" s="197"/>
      <c r="CE127" s="197"/>
      <c r="CF127" s="197"/>
      <c r="CG127" s="197"/>
      <c r="CH127" s="197"/>
    </row>
    <row r="128" spans="1:86" ht="15">
      <c r="A128" s="197"/>
      <c r="BA128" s="355" t="s">
        <v>783</v>
      </c>
      <c r="BB128" s="197"/>
      <c r="BC128" s="197"/>
      <c r="BD128" s="197"/>
      <c r="BE128" s="197"/>
      <c r="BF128" s="197"/>
      <c r="BG128" s="197"/>
      <c r="BH128" s="197"/>
      <c r="BI128" s="197"/>
      <c r="BJ128" s="197"/>
      <c r="BK128" s="197"/>
      <c r="BL128" s="197"/>
      <c r="BM128" s="304" t="s">
        <v>566</v>
      </c>
      <c r="BN128" s="197"/>
      <c r="BO128" s="197"/>
      <c r="BP128" s="197"/>
      <c r="BQ128" s="197"/>
      <c r="BR128" s="197"/>
      <c r="BS128" s="197"/>
      <c r="BT128" s="197"/>
      <c r="BU128" s="197"/>
      <c r="BV128" s="197"/>
      <c r="BW128" s="197"/>
      <c r="BX128" s="197"/>
      <c r="BY128" s="197"/>
      <c r="BZ128" s="197"/>
      <c r="CA128" s="197"/>
      <c r="CB128" s="197"/>
      <c r="CC128" s="197"/>
      <c r="CD128" s="197"/>
      <c r="CE128" s="197"/>
      <c r="CF128" s="197"/>
      <c r="CG128" s="197"/>
      <c r="CH128" s="197"/>
    </row>
    <row r="129" spans="1:86" ht="12.75">
      <c r="A129" s="197"/>
      <c r="BA129" s="197" t="s">
        <v>784</v>
      </c>
      <c r="BB129" s="197"/>
      <c r="BC129" s="197"/>
      <c r="BD129" s="197"/>
      <c r="BE129" s="197"/>
      <c r="BF129" s="197"/>
      <c r="BG129" s="197"/>
      <c r="BH129" s="197"/>
      <c r="BI129" s="197"/>
      <c r="BJ129" s="197"/>
      <c r="BK129" s="197"/>
      <c r="BL129" s="197"/>
      <c r="BM129" s="304" t="s">
        <v>567</v>
      </c>
      <c r="BN129" s="197"/>
      <c r="BO129" s="197"/>
      <c r="BP129" s="197"/>
      <c r="BQ129" s="197"/>
      <c r="BR129" s="197"/>
      <c r="BS129" s="197"/>
      <c r="BT129" s="197"/>
      <c r="BU129" s="197"/>
      <c r="BV129" s="197"/>
      <c r="BW129" s="197"/>
      <c r="BX129" s="197"/>
      <c r="BY129" s="197"/>
      <c r="BZ129" s="197"/>
      <c r="CA129" s="197"/>
      <c r="CB129" s="197"/>
      <c r="CC129" s="197"/>
      <c r="CD129" s="197"/>
      <c r="CE129" s="197"/>
      <c r="CF129" s="197"/>
      <c r="CG129" s="197"/>
      <c r="CH129" s="197"/>
    </row>
    <row r="130" spans="1:86" ht="15">
      <c r="A130" s="197"/>
      <c r="BA130" s="355" t="s">
        <v>785</v>
      </c>
      <c r="BB130" s="197"/>
      <c r="BC130" s="197"/>
      <c r="BD130" s="197"/>
      <c r="BE130" s="197"/>
      <c r="BF130" s="197"/>
      <c r="BG130" s="197"/>
      <c r="BH130" s="197"/>
      <c r="BI130" s="197"/>
      <c r="BJ130" s="197"/>
      <c r="BK130" s="197"/>
      <c r="BL130" s="197"/>
      <c r="BM130" s="304" t="s">
        <v>568</v>
      </c>
      <c r="BN130" s="197"/>
      <c r="BO130" s="197"/>
      <c r="BP130" s="197"/>
      <c r="BQ130" s="197"/>
      <c r="BR130" s="197"/>
      <c r="BS130" s="197"/>
      <c r="BT130" s="197"/>
      <c r="BU130" s="197"/>
      <c r="BV130" s="197"/>
      <c r="BW130" s="197"/>
      <c r="BX130" s="197"/>
      <c r="BY130" s="197"/>
      <c r="BZ130" s="197"/>
      <c r="CA130" s="197"/>
      <c r="CB130" s="197"/>
      <c r="CC130" s="197"/>
      <c r="CD130" s="197"/>
      <c r="CE130" s="197"/>
      <c r="CF130" s="197"/>
      <c r="CG130" s="197"/>
      <c r="CH130" s="197"/>
    </row>
    <row r="131" spans="1:86" ht="12.75">
      <c r="A131" s="197"/>
      <c r="BA131" s="197" t="s">
        <v>786</v>
      </c>
      <c r="BB131" s="197"/>
      <c r="BC131" s="197"/>
      <c r="BD131" s="197"/>
      <c r="BE131" s="197"/>
      <c r="BF131" s="197"/>
      <c r="BG131" s="197"/>
      <c r="BH131" s="197"/>
      <c r="BI131" s="197"/>
      <c r="BJ131" s="197"/>
      <c r="BK131" s="197"/>
      <c r="BL131" s="197"/>
      <c r="BM131" s="304" t="s">
        <v>569</v>
      </c>
      <c r="BN131" s="197"/>
      <c r="BO131" s="197"/>
      <c r="BP131" s="197"/>
      <c r="BQ131" s="197"/>
      <c r="BR131" s="197"/>
      <c r="BS131" s="197"/>
      <c r="BT131" s="197"/>
      <c r="BU131" s="197"/>
      <c r="BV131" s="197"/>
      <c r="BW131" s="197"/>
      <c r="BX131" s="197"/>
      <c r="BY131" s="197"/>
      <c r="BZ131" s="197"/>
      <c r="CA131" s="197"/>
      <c r="CB131" s="197"/>
      <c r="CC131" s="197"/>
      <c r="CD131" s="197"/>
      <c r="CE131" s="197"/>
      <c r="CF131" s="197"/>
      <c r="CG131" s="197"/>
      <c r="CH131" s="197"/>
    </row>
    <row r="132" spans="1:86" ht="12.75">
      <c r="A132" s="197"/>
      <c r="BA132" s="197"/>
      <c r="BB132" s="197"/>
      <c r="BC132" s="197"/>
      <c r="BD132" s="197"/>
      <c r="BE132" s="197"/>
      <c r="BF132" s="197"/>
      <c r="BG132" s="197"/>
      <c r="BH132" s="197"/>
      <c r="BI132" s="197"/>
      <c r="BJ132" s="197"/>
      <c r="BK132" s="197"/>
      <c r="BL132" s="197"/>
      <c r="BM132" s="304" t="s">
        <v>570</v>
      </c>
      <c r="BN132" s="197"/>
      <c r="BO132" s="197"/>
      <c r="BP132" s="197"/>
      <c r="BQ132" s="197"/>
      <c r="BR132" s="197"/>
      <c r="BS132" s="197"/>
      <c r="BT132" s="197"/>
      <c r="BU132" s="197"/>
      <c r="BV132" s="197"/>
      <c r="BW132" s="197"/>
      <c r="BX132" s="197"/>
      <c r="BY132" s="197"/>
      <c r="BZ132" s="197"/>
      <c r="CA132" s="197"/>
      <c r="CB132" s="197"/>
      <c r="CC132" s="197"/>
      <c r="CD132" s="197"/>
      <c r="CE132" s="197"/>
      <c r="CF132" s="197"/>
      <c r="CG132" s="197"/>
      <c r="CH132" s="197"/>
    </row>
    <row r="133" spans="1:86" ht="12.75">
      <c r="A133" s="197"/>
      <c r="BA133" s="197"/>
      <c r="BB133" s="197"/>
      <c r="BC133" s="197"/>
      <c r="BD133" s="197"/>
      <c r="BE133" s="197"/>
      <c r="BF133" s="197"/>
      <c r="BG133" s="197"/>
      <c r="BH133" s="197"/>
      <c r="BI133" s="197"/>
      <c r="BJ133" s="197"/>
      <c r="BK133" s="197"/>
      <c r="BL133" s="197"/>
      <c r="BM133" s="304" t="s">
        <v>571</v>
      </c>
      <c r="BN133" s="197"/>
      <c r="BO133" s="197"/>
      <c r="BP133" s="197"/>
      <c r="BQ133" s="197"/>
      <c r="BR133" s="197"/>
      <c r="BS133" s="197"/>
      <c r="BT133" s="197"/>
      <c r="BU133" s="197"/>
      <c r="BV133" s="197"/>
      <c r="BW133" s="197"/>
      <c r="BX133" s="197"/>
      <c r="BY133" s="197"/>
      <c r="BZ133" s="197"/>
      <c r="CA133" s="197"/>
      <c r="CB133" s="197"/>
      <c r="CC133" s="197"/>
      <c r="CD133" s="197"/>
      <c r="CE133" s="197"/>
      <c r="CF133" s="197"/>
      <c r="CG133" s="197"/>
      <c r="CH133" s="197"/>
    </row>
    <row r="134" spans="1:86" ht="12.75">
      <c r="A134" s="197"/>
      <c r="BA134" s="197"/>
      <c r="BB134" s="197"/>
      <c r="BC134" s="197"/>
      <c r="BD134" s="197"/>
      <c r="BE134" s="197"/>
      <c r="BF134" s="197"/>
      <c r="BG134" s="197"/>
      <c r="BH134" s="197"/>
      <c r="BI134" s="197"/>
      <c r="BJ134" s="197"/>
      <c r="BK134" s="197"/>
      <c r="BL134" s="197"/>
      <c r="BM134" s="304" t="s">
        <v>572</v>
      </c>
      <c r="BN134" s="197"/>
      <c r="BO134" s="197"/>
      <c r="BP134" s="197"/>
      <c r="BQ134" s="197"/>
      <c r="BR134" s="197"/>
      <c r="BS134" s="197"/>
      <c r="BT134" s="197"/>
      <c r="BU134" s="197"/>
      <c r="BV134" s="197"/>
      <c r="BW134" s="197"/>
      <c r="BX134" s="197"/>
      <c r="BY134" s="197"/>
      <c r="BZ134" s="197"/>
      <c r="CA134" s="197"/>
      <c r="CB134" s="197"/>
      <c r="CC134" s="197"/>
      <c r="CD134" s="197"/>
      <c r="CE134" s="197"/>
      <c r="CF134" s="197"/>
      <c r="CG134" s="197"/>
      <c r="CH134" s="197"/>
    </row>
    <row r="135" spans="1:86" ht="12.75">
      <c r="A135" s="197"/>
      <c r="BA135" s="197"/>
      <c r="BB135" s="197"/>
      <c r="BC135" s="197"/>
      <c r="BD135" s="197"/>
      <c r="BE135" s="197"/>
      <c r="BF135" s="197"/>
      <c r="BG135" s="197"/>
      <c r="BH135" s="197"/>
      <c r="BI135" s="197"/>
      <c r="BJ135" s="197"/>
      <c r="BK135" s="197"/>
      <c r="BL135" s="197"/>
      <c r="BM135" s="304" t="s">
        <v>573</v>
      </c>
      <c r="BN135" s="197"/>
      <c r="BO135" s="197"/>
      <c r="BP135" s="197"/>
      <c r="BQ135" s="197"/>
      <c r="BR135" s="197"/>
      <c r="BS135" s="197"/>
      <c r="BT135" s="197"/>
      <c r="BU135" s="197"/>
      <c r="BV135" s="197"/>
      <c r="BW135" s="197"/>
      <c r="BX135" s="197"/>
      <c r="BY135" s="197"/>
      <c r="BZ135" s="197"/>
      <c r="CA135" s="197"/>
      <c r="CB135" s="197"/>
      <c r="CC135" s="197"/>
      <c r="CD135" s="197"/>
      <c r="CE135" s="197"/>
      <c r="CF135" s="197"/>
      <c r="CG135" s="197"/>
      <c r="CH135" s="197"/>
    </row>
    <row r="136" spans="1:86" ht="12.75">
      <c r="A136" s="197"/>
      <c r="BA136" s="197"/>
      <c r="BB136" s="197"/>
      <c r="BC136" s="197"/>
      <c r="BD136" s="197"/>
      <c r="BE136" s="197"/>
      <c r="BF136" s="197"/>
      <c r="BG136" s="197"/>
      <c r="BH136" s="197"/>
      <c r="BI136" s="197"/>
      <c r="BJ136" s="197"/>
      <c r="BK136" s="197"/>
      <c r="BL136" s="197"/>
      <c r="BM136" s="304" t="s">
        <v>574</v>
      </c>
      <c r="BN136" s="197"/>
      <c r="BO136" s="197"/>
      <c r="BP136" s="197"/>
      <c r="BQ136" s="197"/>
      <c r="BR136" s="197"/>
      <c r="BS136" s="197"/>
      <c r="BT136" s="197"/>
      <c r="BU136" s="197"/>
      <c r="BV136" s="197"/>
      <c r="BW136" s="197"/>
      <c r="BX136" s="197"/>
      <c r="BY136" s="197"/>
      <c r="BZ136" s="197"/>
      <c r="CA136" s="197"/>
      <c r="CB136" s="197"/>
      <c r="CC136" s="197"/>
      <c r="CD136" s="197"/>
      <c r="CE136" s="197"/>
      <c r="CF136" s="197"/>
      <c r="CG136" s="197"/>
      <c r="CH136" s="197"/>
    </row>
    <row r="137" spans="1:86" ht="12.75">
      <c r="A137" s="197"/>
      <c r="BA137" s="197"/>
      <c r="BB137" s="197"/>
      <c r="BC137" s="197"/>
      <c r="BD137" s="197"/>
      <c r="BE137" s="197"/>
      <c r="BF137" s="197"/>
      <c r="BG137" s="197"/>
      <c r="BH137" s="197"/>
      <c r="BI137" s="197"/>
      <c r="BJ137" s="197"/>
      <c r="BK137" s="197"/>
      <c r="BL137" s="197"/>
      <c r="BM137" s="304" t="s">
        <v>575</v>
      </c>
      <c r="BN137" s="197"/>
      <c r="BO137" s="197"/>
      <c r="BP137" s="197"/>
      <c r="BQ137" s="197"/>
      <c r="BR137" s="197"/>
      <c r="BS137" s="197"/>
      <c r="BT137" s="197"/>
      <c r="BU137" s="197"/>
      <c r="BV137" s="197"/>
      <c r="BW137" s="197"/>
      <c r="BX137" s="197"/>
      <c r="BY137" s="197"/>
      <c r="BZ137" s="197"/>
      <c r="CA137" s="197"/>
      <c r="CB137" s="197"/>
      <c r="CC137" s="197"/>
      <c r="CD137" s="197"/>
      <c r="CE137" s="197"/>
      <c r="CF137" s="197"/>
      <c r="CG137" s="197"/>
      <c r="CH137" s="197"/>
    </row>
    <row r="138" spans="1:86" ht="12.75">
      <c r="A138" s="197"/>
      <c r="BA138" s="197"/>
      <c r="BB138" s="197"/>
      <c r="BC138" s="197"/>
      <c r="BD138" s="197"/>
      <c r="BE138" s="197"/>
      <c r="BF138" s="197"/>
      <c r="BG138" s="197"/>
      <c r="BH138" s="197"/>
      <c r="BI138" s="197"/>
      <c r="BJ138" s="197"/>
      <c r="BK138" s="197"/>
      <c r="BL138" s="197"/>
      <c r="BM138" s="304" t="s">
        <v>576</v>
      </c>
      <c r="BN138" s="197"/>
      <c r="BO138" s="197"/>
      <c r="BP138" s="197"/>
      <c r="BQ138" s="197"/>
      <c r="BR138" s="197"/>
      <c r="BS138" s="197"/>
      <c r="BT138" s="197"/>
      <c r="BU138" s="197"/>
      <c r="BV138" s="197"/>
      <c r="BW138" s="197"/>
      <c r="BX138" s="197"/>
      <c r="BY138" s="197"/>
      <c r="BZ138" s="197"/>
      <c r="CA138" s="197"/>
      <c r="CB138" s="197"/>
      <c r="CC138" s="197"/>
      <c r="CD138" s="197"/>
      <c r="CE138" s="197"/>
      <c r="CF138" s="197"/>
      <c r="CG138" s="197"/>
      <c r="CH138" s="197"/>
    </row>
    <row r="139" spans="1:86" ht="12.75">
      <c r="A139" s="197"/>
      <c r="BA139" s="197"/>
      <c r="BB139" s="197"/>
      <c r="BC139" s="197"/>
      <c r="BD139" s="197"/>
      <c r="BE139" s="197"/>
      <c r="BF139" s="197"/>
      <c r="BG139" s="197"/>
      <c r="BH139" s="197"/>
      <c r="BI139" s="197"/>
      <c r="BJ139" s="197"/>
      <c r="BK139" s="197"/>
      <c r="BL139" s="197"/>
      <c r="BM139" s="304" t="s">
        <v>577</v>
      </c>
      <c r="BN139" s="197"/>
      <c r="BO139" s="197"/>
      <c r="BP139" s="197"/>
      <c r="BQ139" s="197"/>
      <c r="BR139" s="197"/>
      <c r="BS139" s="197"/>
      <c r="BT139" s="197"/>
      <c r="BU139" s="197"/>
      <c r="BV139" s="197"/>
      <c r="BW139" s="197"/>
      <c r="BX139" s="197"/>
      <c r="BY139" s="197"/>
      <c r="BZ139" s="197"/>
      <c r="CA139" s="197"/>
      <c r="CB139" s="197"/>
      <c r="CC139" s="197"/>
      <c r="CD139" s="197"/>
      <c r="CE139" s="197"/>
      <c r="CF139" s="197"/>
      <c r="CG139" s="197"/>
      <c r="CH139" s="197"/>
    </row>
    <row r="140" spans="1:86" ht="12.75">
      <c r="A140" s="197"/>
      <c r="BA140" s="197"/>
      <c r="BB140" s="197"/>
      <c r="BC140" s="197"/>
      <c r="BD140" s="197"/>
      <c r="BE140" s="197"/>
      <c r="BF140" s="197"/>
      <c r="BG140" s="197"/>
      <c r="BH140" s="197"/>
      <c r="BI140" s="197"/>
      <c r="BJ140" s="197"/>
      <c r="BK140" s="197"/>
      <c r="BL140" s="197"/>
      <c r="BM140" s="304" t="s">
        <v>2922</v>
      </c>
      <c r="BN140" s="197"/>
      <c r="BO140" s="197"/>
      <c r="BP140" s="197"/>
      <c r="BQ140" s="197"/>
      <c r="BR140" s="197"/>
      <c r="BS140" s="197"/>
      <c r="BT140" s="197"/>
      <c r="BU140" s="197"/>
      <c r="BV140" s="197"/>
      <c r="BW140" s="197"/>
      <c r="BX140" s="197"/>
      <c r="BY140" s="197"/>
      <c r="BZ140" s="197"/>
      <c r="CA140" s="197"/>
      <c r="CB140" s="197"/>
      <c r="CC140" s="197"/>
      <c r="CD140" s="197"/>
      <c r="CE140" s="197"/>
      <c r="CF140" s="197"/>
      <c r="CG140" s="197"/>
      <c r="CH140" s="197"/>
    </row>
    <row r="141" spans="1:86" ht="12.75">
      <c r="A141" s="197"/>
      <c r="BA141" s="197"/>
      <c r="BB141" s="197"/>
      <c r="BC141" s="197"/>
      <c r="BD141" s="197"/>
      <c r="BE141" s="197"/>
      <c r="BF141" s="197"/>
      <c r="BG141" s="197"/>
      <c r="BH141" s="197"/>
      <c r="BI141" s="197"/>
      <c r="BJ141" s="197"/>
      <c r="BK141" s="197"/>
      <c r="BL141" s="197"/>
      <c r="BM141" s="304" t="s">
        <v>578</v>
      </c>
      <c r="BN141" s="197"/>
      <c r="BO141" s="197"/>
      <c r="BP141" s="197"/>
      <c r="BQ141" s="197"/>
      <c r="BR141" s="197"/>
      <c r="BS141" s="197"/>
      <c r="BT141" s="197"/>
      <c r="BU141" s="197"/>
      <c r="BV141" s="197"/>
      <c r="BW141" s="197"/>
      <c r="BX141" s="197"/>
      <c r="BY141" s="197"/>
      <c r="BZ141" s="197"/>
      <c r="CA141" s="197"/>
      <c r="CB141" s="197"/>
      <c r="CC141" s="197"/>
      <c r="CD141" s="197"/>
      <c r="CE141" s="197"/>
      <c r="CF141" s="197"/>
      <c r="CG141" s="197"/>
      <c r="CH141" s="197"/>
    </row>
    <row r="142" spans="1:86" ht="12.75">
      <c r="A142" s="197"/>
      <c r="BA142" s="197"/>
      <c r="BB142" s="197"/>
      <c r="BC142" s="197"/>
      <c r="BD142" s="197"/>
      <c r="BE142" s="197"/>
      <c r="BF142" s="197"/>
      <c r="BG142" s="197"/>
      <c r="BH142" s="197"/>
      <c r="BI142" s="197"/>
      <c r="BJ142" s="197"/>
      <c r="BK142" s="197"/>
      <c r="BL142" s="197"/>
      <c r="BM142" s="197" t="s">
        <v>579</v>
      </c>
      <c r="BN142" s="197"/>
      <c r="BO142" s="197"/>
      <c r="BP142" s="197"/>
      <c r="BQ142" s="197"/>
      <c r="BR142" s="197"/>
      <c r="BS142" s="197"/>
      <c r="BT142" s="197"/>
      <c r="BU142" s="197"/>
      <c r="BV142" s="197"/>
      <c r="BW142" s="197"/>
      <c r="BX142" s="197"/>
      <c r="BY142" s="197"/>
      <c r="BZ142" s="197"/>
      <c r="CA142" s="197"/>
      <c r="CB142" s="197"/>
      <c r="CC142" s="197"/>
      <c r="CD142" s="197"/>
      <c r="CE142" s="197"/>
      <c r="CF142" s="197"/>
      <c r="CG142" s="197"/>
      <c r="CH142" s="197"/>
    </row>
    <row r="143" spans="1:86" ht="12.75">
      <c r="A143" s="197"/>
      <c r="BA143" s="197"/>
      <c r="BB143" s="197"/>
      <c r="BC143" s="197"/>
      <c r="BD143" s="197"/>
      <c r="BE143" s="197"/>
      <c r="BF143" s="197"/>
      <c r="BG143" s="197"/>
      <c r="BH143" s="197"/>
      <c r="BI143" s="197"/>
      <c r="BJ143" s="197"/>
      <c r="BK143" s="197"/>
      <c r="BL143" s="197"/>
      <c r="BM143" s="304" t="s">
        <v>580</v>
      </c>
      <c r="BN143" s="197"/>
      <c r="BO143" s="197"/>
      <c r="BP143" s="197"/>
      <c r="BQ143" s="197"/>
      <c r="BR143" s="197"/>
      <c r="BS143" s="197"/>
      <c r="BT143" s="197"/>
      <c r="BU143" s="197"/>
      <c r="BV143" s="197"/>
      <c r="BW143" s="197"/>
      <c r="BX143" s="197"/>
      <c r="BY143" s="197"/>
      <c r="BZ143" s="197"/>
      <c r="CA143" s="197"/>
      <c r="CB143" s="197"/>
      <c r="CC143" s="197"/>
      <c r="CD143" s="197"/>
      <c r="CE143" s="197"/>
      <c r="CF143" s="197"/>
      <c r="CG143" s="197"/>
      <c r="CH143" s="197"/>
    </row>
    <row r="144" spans="1:86" ht="12.75">
      <c r="A144" s="197"/>
      <c r="BA144" s="197"/>
      <c r="BB144" s="197"/>
      <c r="BC144" s="197"/>
      <c r="BD144" s="197"/>
      <c r="BE144" s="197"/>
      <c r="BF144" s="197"/>
      <c r="BG144" s="197"/>
      <c r="BH144" s="197"/>
      <c r="BI144" s="197"/>
      <c r="BJ144" s="197"/>
      <c r="BK144" s="197"/>
      <c r="BL144" s="197"/>
      <c r="BM144" s="304" t="s">
        <v>581</v>
      </c>
      <c r="BN144" s="197"/>
      <c r="BO144" s="197"/>
      <c r="BP144" s="197"/>
      <c r="BQ144" s="197"/>
      <c r="BR144" s="197"/>
      <c r="BS144" s="197"/>
      <c r="BT144" s="197"/>
      <c r="BU144" s="197"/>
      <c r="BV144" s="197"/>
      <c r="BW144" s="197"/>
      <c r="BX144" s="197"/>
      <c r="BY144" s="197"/>
      <c r="BZ144" s="197"/>
      <c r="CA144" s="197"/>
      <c r="CB144" s="197"/>
      <c r="CC144" s="197"/>
      <c r="CD144" s="197"/>
      <c r="CE144" s="197"/>
      <c r="CF144" s="197"/>
      <c r="CG144" s="197"/>
      <c r="CH144" s="197"/>
    </row>
    <row r="145" spans="1:86" ht="12.75">
      <c r="A145" s="197"/>
      <c r="BA145" s="197"/>
      <c r="BB145" s="197"/>
      <c r="BC145" s="197"/>
      <c r="BD145" s="197"/>
      <c r="BE145" s="197"/>
      <c r="BF145" s="197"/>
      <c r="BG145" s="197"/>
      <c r="BH145" s="197"/>
      <c r="BI145" s="197"/>
      <c r="BJ145" s="197"/>
      <c r="BK145" s="197"/>
      <c r="BL145" s="197"/>
      <c r="BM145" s="304" t="s">
        <v>582</v>
      </c>
      <c r="BN145" s="197"/>
      <c r="BO145" s="197"/>
      <c r="BP145" s="197"/>
      <c r="BQ145" s="197"/>
      <c r="BR145" s="197"/>
      <c r="BS145" s="197"/>
      <c r="BT145" s="197"/>
      <c r="BU145" s="197"/>
      <c r="BV145" s="197"/>
      <c r="BW145" s="197"/>
      <c r="BX145" s="197"/>
      <c r="BY145" s="197"/>
      <c r="BZ145" s="197"/>
      <c r="CA145" s="197"/>
      <c r="CB145" s="197"/>
      <c r="CC145" s="197"/>
      <c r="CD145" s="197"/>
      <c r="CE145" s="197"/>
      <c r="CF145" s="197"/>
      <c r="CG145" s="197"/>
      <c r="CH145" s="197"/>
    </row>
    <row r="146" spans="1:86" ht="12.75">
      <c r="A146" s="197"/>
      <c r="BA146" s="197"/>
      <c r="BB146" s="197"/>
      <c r="BC146" s="197"/>
      <c r="BD146" s="197"/>
      <c r="BE146" s="197"/>
      <c r="BF146" s="197"/>
      <c r="BG146" s="197"/>
      <c r="BH146" s="197"/>
      <c r="BI146" s="197"/>
      <c r="BJ146" s="197"/>
      <c r="BK146" s="197"/>
      <c r="BL146" s="197"/>
      <c r="BM146" s="304" t="s">
        <v>583</v>
      </c>
      <c r="BN146" s="197"/>
      <c r="BO146" s="197"/>
      <c r="BP146" s="197"/>
      <c r="BQ146" s="197"/>
      <c r="BR146" s="197"/>
      <c r="BS146" s="197"/>
      <c r="BT146" s="197"/>
      <c r="BU146" s="197"/>
      <c r="BV146" s="197"/>
      <c r="BW146" s="197"/>
      <c r="BX146" s="197"/>
      <c r="BY146" s="197"/>
      <c r="BZ146" s="197"/>
      <c r="CA146" s="197"/>
      <c r="CB146" s="197"/>
      <c r="CC146" s="197"/>
      <c r="CD146" s="197"/>
      <c r="CE146" s="197"/>
      <c r="CF146" s="197"/>
      <c r="CG146" s="197"/>
      <c r="CH146" s="197"/>
    </row>
    <row r="147" spans="1:86" ht="12.75">
      <c r="A147" s="197"/>
      <c r="BA147" s="197"/>
      <c r="BB147" s="197"/>
      <c r="BC147" s="197"/>
      <c r="BD147" s="197"/>
      <c r="BE147" s="197"/>
      <c r="BF147" s="197"/>
      <c r="BG147" s="197"/>
      <c r="BH147" s="197"/>
      <c r="BI147" s="197"/>
      <c r="BJ147" s="197"/>
      <c r="BK147" s="197"/>
      <c r="BL147" s="197"/>
      <c r="BM147" s="304" t="s">
        <v>584</v>
      </c>
      <c r="BN147" s="197"/>
      <c r="BO147" s="197"/>
      <c r="BP147" s="197"/>
      <c r="BQ147" s="197"/>
      <c r="BR147" s="197"/>
      <c r="BS147" s="197"/>
      <c r="BT147" s="197"/>
      <c r="BU147" s="197"/>
      <c r="BV147" s="197"/>
      <c r="BW147" s="197"/>
      <c r="BX147" s="197"/>
      <c r="BY147" s="197"/>
      <c r="BZ147" s="197"/>
      <c r="CA147" s="197"/>
      <c r="CB147" s="197"/>
      <c r="CC147" s="197"/>
      <c r="CD147" s="197"/>
      <c r="CE147" s="197"/>
      <c r="CF147" s="197"/>
      <c r="CG147" s="197"/>
      <c r="CH147" s="197"/>
    </row>
    <row r="148" spans="1:86" ht="12.75">
      <c r="A148" s="197"/>
      <c r="BA148" s="197"/>
      <c r="BB148" s="197"/>
      <c r="BC148" s="197"/>
      <c r="BD148" s="197"/>
      <c r="BE148" s="197"/>
      <c r="BF148" s="197"/>
      <c r="BG148" s="197"/>
      <c r="BH148" s="197"/>
      <c r="BI148" s="197"/>
      <c r="BJ148" s="197"/>
      <c r="BK148" s="197"/>
      <c r="BL148" s="197"/>
      <c r="BM148" s="304" t="s">
        <v>585</v>
      </c>
      <c r="BN148" s="197"/>
      <c r="BO148" s="197"/>
      <c r="BP148" s="197"/>
      <c r="BQ148" s="197"/>
      <c r="BR148" s="197"/>
      <c r="BS148" s="197"/>
      <c r="BT148" s="197"/>
      <c r="BU148" s="197"/>
      <c r="BV148" s="197"/>
      <c r="BW148" s="197"/>
      <c r="BX148" s="197"/>
      <c r="BY148" s="197"/>
      <c r="BZ148" s="197"/>
      <c r="CA148" s="197"/>
      <c r="CB148" s="197"/>
      <c r="CC148" s="197"/>
      <c r="CD148" s="197"/>
      <c r="CE148" s="197"/>
      <c r="CF148" s="197"/>
      <c r="CG148" s="197"/>
      <c r="CH148" s="197"/>
    </row>
    <row r="149" spans="1:86" ht="12.75">
      <c r="A149" s="197"/>
      <c r="BA149" s="197"/>
      <c r="BB149" s="197"/>
      <c r="BC149" s="197"/>
      <c r="BD149" s="197"/>
      <c r="BE149" s="197"/>
      <c r="BF149" s="197"/>
      <c r="BG149" s="197"/>
      <c r="BH149" s="197"/>
      <c r="BI149" s="197"/>
      <c r="BJ149" s="197"/>
      <c r="BK149" s="197"/>
      <c r="BL149" s="197"/>
      <c r="BM149" s="304" t="s">
        <v>586</v>
      </c>
      <c r="BN149" s="197"/>
      <c r="BO149" s="197"/>
      <c r="BP149" s="197"/>
      <c r="BQ149" s="197"/>
      <c r="BR149" s="197"/>
      <c r="BS149" s="197"/>
      <c r="BT149" s="197"/>
      <c r="BU149" s="197"/>
      <c r="BV149" s="197"/>
      <c r="BW149" s="197"/>
      <c r="BX149" s="197"/>
      <c r="BY149" s="197"/>
      <c r="BZ149" s="197"/>
      <c r="CA149" s="197"/>
      <c r="CB149" s="197"/>
      <c r="CC149" s="197"/>
      <c r="CD149" s="197"/>
      <c r="CE149" s="197"/>
      <c r="CF149" s="197"/>
      <c r="CG149" s="197"/>
      <c r="CH149" s="197"/>
    </row>
    <row r="150" spans="1:86" ht="12.75">
      <c r="A150" s="197"/>
      <c r="BA150" s="197"/>
      <c r="BB150" s="197"/>
      <c r="BC150" s="197"/>
      <c r="BD150" s="197"/>
      <c r="BE150" s="197"/>
      <c r="BF150" s="197"/>
      <c r="BG150" s="197"/>
      <c r="BH150" s="197"/>
      <c r="BI150" s="197"/>
      <c r="BJ150" s="197"/>
      <c r="BK150" s="197"/>
      <c r="BL150" s="197"/>
      <c r="BM150" s="304" t="s">
        <v>587</v>
      </c>
      <c r="BN150" s="197"/>
      <c r="BO150" s="197"/>
      <c r="BP150" s="197"/>
      <c r="BQ150" s="197"/>
      <c r="BR150" s="197"/>
      <c r="BS150" s="197"/>
      <c r="BT150" s="197"/>
      <c r="BU150" s="197"/>
      <c r="BV150" s="197"/>
      <c r="BW150" s="197"/>
      <c r="BX150" s="197"/>
      <c r="BY150" s="197"/>
      <c r="BZ150" s="197"/>
      <c r="CA150" s="197"/>
      <c r="CB150" s="197"/>
      <c r="CC150" s="197"/>
      <c r="CD150" s="197"/>
      <c r="CE150" s="197"/>
      <c r="CF150" s="197"/>
      <c r="CG150" s="197"/>
      <c r="CH150" s="197"/>
    </row>
    <row r="151" spans="1:86" ht="12.75">
      <c r="A151" s="197"/>
      <c r="BA151" s="197"/>
      <c r="BB151" s="197"/>
      <c r="BC151" s="197"/>
      <c r="BD151" s="197"/>
      <c r="BE151" s="197"/>
      <c r="BF151" s="197"/>
      <c r="BG151" s="197"/>
      <c r="BH151" s="197"/>
      <c r="BI151" s="197"/>
      <c r="BJ151" s="197"/>
      <c r="BK151" s="197"/>
      <c r="BL151" s="197"/>
      <c r="BM151" s="304" t="s">
        <v>588</v>
      </c>
      <c r="BN151" s="197"/>
      <c r="BO151" s="197"/>
      <c r="BP151" s="197"/>
      <c r="BQ151" s="197"/>
      <c r="BR151" s="197"/>
      <c r="BS151" s="197"/>
      <c r="BT151" s="197"/>
      <c r="BU151" s="197"/>
      <c r="BV151" s="197"/>
      <c r="BW151" s="197"/>
      <c r="BX151" s="197"/>
      <c r="BY151" s="197"/>
      <c r="BZ151" s="197"/>
      <c r="CA151" s="197"/>
      <c r="CB151" s="197"/>
      <c r="CC151" s="197"/>
      <c r="CD151" s="197"/>
      <c r="CE151" s="197"/>
      <c r="CF151" s="197"/>
      <c r="CG151" s="197"/>
      <c r="CH151" s="197"/>
    </row>
    <row r="152" spans="1:86" ht="12.75">
      <c r="A152" s="197"/>
      <c r="BA152" s="197"/>
      <c r="BB152" s="197"/>
      <c r="BC152" s="197"/>
      <c r="BD152" s="197"/>
      <c r="BE152" s="197"/>
      <c r="BF152" s="197"/>
      <c r="BG152" s="197"/>
      <c r="BH152" s="197"/>
      <c r="BI152" s="197"/>
      <c r="BJ152" s="197"/>
      <c r="BK152" s="197"/>
      <c r="BL152" s="197"/>
      <c r="BM152" s="304" t="s">
        <v>589</v>
      </c>
      <c r="BN152" s="197"/>
      <c r="BO152" s="197"/>
      <c r="BP152" s="197"/>
      <c r="BQ152" s="197"/>
      <c r="BR152" s="197"/>
      <c r="BS152" s="197"/>
      <c r="BT152" s="197"/>
      <c r="BU152" s="197"/>
      <c r="BV152" s="197"/>
      <c r="BW152" s="197"/>
      <c r="BX152" s="197"/>
      <c r="BY152" s="197"/>
      <c r="BZ152" s="197"/>
      <c r="CA152" s="197"/>
      <c r="CB152" s="197"/>
      <c r="CC152" s="197"/>
      <c r="CD152" s="197"/>
      <c r="CE152" s="197"/>
      <c r="CF152" s="197"/>
      <c r="CG152" s="197"/>
      <c r="CH152" s="197"/>
    </row>
    <row r="153" spans="1:86" ht="12.75">
      <c r="A153" s="197"/>
      <c r="BA153" s="197"/>
      <c r="BB153" s="197"/>
      <c r="BC153" s="197"/>
      <c r="BD153" s="197"/>
      <c r="BE153" s="197"/>
      <c r="BF153" s="197"/>
      <c r="BG153" s="197"/>
      <c r="BH153" s="197"/>
      <c r="BI153" s="197"/>
      <c r="BJ153" s="197"/>
      <c r="BK153" s="197"/>
      <c r="BL153" s="197"/>
      <c r="BM153" s="304" t="s">
        <v>590</v>
      </c>
      <c r="BN153" s="197"/>
      <c r="BO153" s="197"/>
      <c r="BP153" s="197"/>
      <c r="BQ153" s="197"/>
      <c r="BR153" s="197"/>
      <c r="BS153" s="197"/>
      <c r="BT153" s="197"/>
      <c r="BU153" s="197"/>
      <c r="BV153" s="197"/>
      <c r="BW153" s="197"/>
      <c r="BX153" s="197"/>
      <c r="BY153" s="197"/>
      <c r="BZ153" s="197"/>
      <c r="CA153" s="197"/>
      <c r="CB153" s="197"/>
      <c r="CC153" s="197"/>
      <c r="CD153" s="197"/>
      <c r="CE153" s="197"/>
      <c r="CF153" s="197"/>
      <c r="CG153" s="197"/>
      <c r="CH153" s="197"/>
    </row>
    <row r="154" spans="1:86" ht="12.75">
      <c r="A154" s="197"/>
      <c r="BA154" s="197"/>
      <c r="BB154" s="197"/>
      <c r="BC154" s="197"/>
      <c r="BD154" s="197"/>
      <c r="BE154" s="197"/>
      <c r="BF154" s="197"/>
      <c r="BG154" s="197"/>
      <c r="BH154" s="197"/>
      <c r="BI154" s="197"/>
      <c r="BJ154" s="197"/>
      <c r="BK154" s="197"/>
      <c r="BL154" s="197"/>
      <c r="BM154" s="304" t="s">
        <v>591</v>
      </c>
      <c r="BN154" s="197"/>
      <c r="BO154" s="197"/>
      <c r="BP154" s="197"/>
      <c r="BQ154" s="197"/>
      <c r="BR154" s="197"/>
      <c r="BS154" s="197"/>
      <c r="BT154" s="197"/>
      <c r="BU154" s="197"/>
      <c r="BV154" s="197"/>
      <c r="BW154" s="197"/>
      <c r="BX154" s="197"/>
      <c r="BY154" s="197"/>
      <c r="BZ154" s="197"/>
      <c r="CA154" s="197"/>
      <c r="CB154" s="197"/>
      <c r="CC154" s="197"/>
      <c r="CD154" s="197"/>
      <c r="CE154" s="197"/>
      <c r="CF154" s="197"/>
      <c r="CG154" s="197"/>
      <c r="CH154" s="197"/>
    </row>
    <row r="155" spans="1:86" ht="12.75">
      <c r="A155" s="197"/>
      <c r="BA155" s="197"/>
      <c r="BB155" s="197"/>
      <c r="BC155" s="197"/>
      <c r="BD155" s="197"/>
      <c r="BE155" s="197"/>
      <c r="BF155" s="197"/>
      <c r="BG155" s="197"/>
      <c r="BH155" s="197"/>
      <c r="BI155" s="197"/>
      <c r="BJ155" s="197"/>
      <c r="BK155" s="197"/>
      <c r="BL155" s="197"/>
      <c r="BM155" s="304" t="s">
        <v>592</v>
      </c>
      <c r="BN155" s="197"/>
      <c r="BO155" s="197"/>
      <c r="BP155" s="197"/>
      <c r="BQ155" s="197"/>
      <c r="BR155" s="197"/>
      <c r="BS155" s="197"/>
      <c r="BT155" s="197"/>
      <c r="BU155" s="197"/>
      <c r="BV155" s="197"/>
      <c r="BW155" s="197"/>
      <c r="BX155" s="197"/>
      <c r="BY155" s="197"/>
      <c r="BZ155" s="197"/>
      <c r="CA155" s="197"/>
      <c r="CB155" s="197"/>
      <c r="CC155" s="197"/>
      <c r="CD155" s="197"/>
      <c r="CE155" s="197"/>
      <c r="CF155" s="197"/>
      <c r="CG155" s="197"/>
      <c r="CH155" s="197"/>
    </row>
    <row r="156" spans="1:86" ht="12.75">
      <c r="A156" s="197"/>
      <c r="BA156" s="197"/>
      <c r="BB156" s="197"/>
      <c r="BC156" s="197"/>
      <c r="BD156" s="197"/>
      <c r="BE156" s="197"/>
      <c r="BF156" s="197"/>
      <c r="BG156" s="197"/>
      <c r="BH156" s="197"/>
      <c r="BI156" s="197"/>
      <c r="BJ156" s="197"/>
      <c r="BK156" s="197"/>
      <c r="BL156" s="197"/>
      <c r="BM156" s="304" t="s">
        <v>2923</v>
      </c>
      <c r="BN156" s="197"/>
      <c r="BO156" s="197"/>
      <c r="BP156" s="197"/>
      <c r="BQ156" s="197"/>
      <c r="BR156" s="197"/>
      <c r="BS156" s="197"/>
      <c r="BT156" s="197"/>
      <c r="BU156" s="197"/>
      <c r="BV156" s="197"/>
      <c r="BW156" s="197"/>
      <c r="BX156" s="197"/>
      <c r="BY156" s="197"/>
      <c r="BZ156" s="197"/>
      <c r="CA156" s="197"/>
      <c r="CB156" s="197"/>
      <c r="CC156" s="197"/>
      <c r="CD156" s="197"/>
      <c r="CE156" s="197"/>
      <c r="CF156" s="197"/>
      <c r="CG156" s="197"/>
      <c r="CH156" s="197"/>
    </row>
    <row r="157" spans="1:86" ht="12.75">
      <c r="A157" s="197"/>
      <c r="BA157" s="197"/>
      <c r="BB157" s="197"/>
      <c r="BC157" s="197"/>
      <c r="BD157" s="197"/>
      <c r="BE157" s="197"/>
      <c r="BF157" s="197"/>
      <c r="BG157" s="197"/>
      <c r="BH157" s="197"/>
      <c r="BI157" s="197"/>
      <c r="BJ157" s="197"/>
      <c r="BK157" s="197"/>
      <c r="BL157" s="197"/>
      <c r="BM157" s="304" t="s">
        <v>593</v>
      </c>
      <c r="BN157" s="197"/>
      <c r="BO157" s="197"/>
      <c r="BP157" s="197"/>
      <c r="BQ157" s="197"/>
      <c r="BR157" s="197"/>
      <c r="BS157" s="197"/>
      <c r="BT157" s="197"/>
      <c r="BU157" s="197"/>
      <c r="BV157" s="197"/>
      <c r="BW157" s="197"/>
      <c r="BX157" s="197"/>
      <c r="BY157" s="197"/>
      <c r="BZ157" s="197"/>
      <c r="CA157" s="197"/>
      <c r="CB157" s="197"/>
      <c r="CC157" s="197"/>
      <c r="CD157" s="197"/>
      <c r="CE157" s="197"/>
      <c r="CF157" s="197"/>
      <c r="CG157" s="197"/>
      <c r="CH157" s="197"/>
    </row>
    <row r="158" spans="1:86" ht="12.75">
      <c r="A158" s="197"/>
      <c r="BA158" s="197"/>
      <c r="BB158" s="197"/>
      <c r="BC158" s="197"/>
      <c r="BD158" s="197"/>
      <c r="BE158" s="197"/>
      <c r="BF158" s="197"/>
      <c r="BG158" s="197"/>
      <c r="BH158" s="197"/>
      <c r="BI158" s="197"/>
      <c r="BJ158" s="197"/>
      <c r="BK158" s="197"/>
      <c r="BL158" s="197"/>
      <c r="BM158" s="304" t="s">
        <v>594</v>
      </c>
      <c r="BN158" s="197"/>
      <c r="BO158" s="197"/>
      <c r="BP158" s="197"/>
      <c r="BQ158" s="197"/>
      <c r="BR158" s="197"/>
      <c r="BS158" s="197"/>
      <c r="BT158" s="197"/>
      <c r="BU158" s="197"/>
      <c r="BV158" s="197"/>
      <c r="BW158" s="197"/>
      <c r="BX158" s="197"/>
      <c r="BY158" s="197"/>
      <c r="BZ158" s="197"/>
      <c r="CA158" s="197"/>
      <c r="CB158" s="197"/>
      <c r="CC158" s="197"/>
      <c r="CD158" s="197"/>
      <c r="CE158" s="197"/>
      <c r="CF158" s="197"/>
      <c r="CG158" s="197"/>
      <c r="CH158" s="197"/>
    </row>
    <row r="159" spans="1:86" ht="12.75">
      <c r="A159" s="197"/>
      <c r="BA159" s="197"/>
      <c r="BB159" s="197"/>
      <c r="BC159" s="197"/>
      <c r="BD159" s="197"/>
      <c r="BE159" s="197"/>
      <c r="BF159" s="197"/>
      <c r="BG159" s="197"/>
      <c r="BH159" s="197"/>
      <c r="BI159" s="197"/>
      <c r="BJ159" s="197"/>
      <c r="BK159" s="197"/>
      <c r="BL159" s="197"/>
      <c r="BM159" s="304" t="s">
        <v>595</v>
      </c>
      <c r="BN159" s="197"/>
      <c r="BO159" s="197"/>
      <c r="BP159" s="197"/>
      <c r="BQ159" s="197"/>
      <c r="BR159" s="197"/>
      <c r="BS159" s="197"/>
      <c r="BT159" s="197"/>
      <c r="BU159" s="197"/>
      <c r="BV159" s="197"/>
      <c r="BW159" s="197"/>
      <c r="BX159" s="197"/>
      <c r="BY159" s="197"/>
      <c r="BZ159" s="197"/>
      <c r="CA159" s="197"/>
      <c r="CB159" s="197"/>
      <c r="CC159" s="197"/>
      <c r="CD159" s="197"/>
      <c r="CE159" s="197"/>
      <c r="CF159" s="197"/>
      <c r="CG159" s="197"/>
      <c r="CH159" s="197"/>
    </row>
    <row r="160" spans="1:86" ht="12.75">
      <c r="A160" s="197"/>
      <c r="BA160" s="197"/>
      <c r="BB160" s="197"/>
      <c r="BC160" s="197"/>
      <c r="BD160" s="197"/>
      <c r="BE160" s="197"/>
      <c r="BF160" s="197"/>
      <c r="BG160" s="197"/>
      <c r="BH160" s="197"/>
      <c r="BI160" s="197"/>
      <c r="BJ160" s="197"/>
      <c r="BK160" s="197"/>
      <c r="BL160" s="197"/>
      <c r="BM160" s="304" t="s">
        <v>596</v>
      </c>
      <c r="BN160" s="197"/>
      <c r="BO160" s="197"/>
      <c r="BP160" s="197"/>
      <c r="BQ160" s="197"/>
      <c r="BR160" s="197"/>
      <c r="BS160" s="197"/>
      <c r="BT160" s="197"/>
      <c r="BU160" s="197"/>
      <c r="BV160" s="197"/>
      <c r="BW160" s="197"/>
      <c r="BX160" s="197"/>
      <c r="BY160" s="197"/>
      <c r="BZ160" s="197"/>
      <c r="CA160" s="197"/>
      <c r="CB160" s="197"/>
      <c r="CC160" s="197"/>
      <c r="CD160" s="197"/>
      <c r="CE160" s="197"/>
      <c r="CF160" s="197"/>
      <c r="CG160" s="197"/>
      <c r="CH160" s="197"/>
    </row>
    <row r="161" spans="1:86" ht="12.75">
      <c r="A161" s="197"/>
      <c r="BA161" s="197"/>
      <c r="BB161" s="197"/>
      <c r="BC161" s="197"/>
      <c r="BD161" s="197"/>
      <c r="BE161" s="197"/>
      <c r="BF161" s="197"/>
      <c r="BG161" s="197"/>
      <c r="BH161" s="197"/>
      <c r="BI161" s="197"/>
      <c r="BJ161" s="197"/>
      <c r="BK161" s="197"/>
      <c r="BL161" s="197"/>
      <c r="BM161" s="304" t="s">
        <v>597</v>
      </c>
      <c r="BN161" s="197"/>
      <c r="BO161" s="197"/>
      <c r="BP161" s="197"/>
      <c r="BQ161" s="197"/>
      <c r="BR161" s="197"/>
      <c r="BS161" s="197"/>
      <c r="BT161" s="197"/>
      <c r="BU161" s="197"/>
      <c r="BV161" s="197"/>
      <c r="BW161" s="197"/>
      <c r="BX161" s="197"/>
      <c r="BY161" s="197"/>
      <c r="BZ161" s="197"/>
      <c r="CA161" s="197"/>
      <c r="CB161" s="197"/>
      <c r="CC161" s="197"/>
      <c r="CD161" s="197"/>
      <c r="CE161" s="197"/>
      <c r="CF161" s="197"/>
      <c r="CG161" s="197"/>
      <c r="CH161" s="197"/>
    </row>
    <row r="162" spans="1:86" ht="12.75">
      <c r="A162" s="197"/>
      <c r="BA162" s="197"/>
      <c r="BB162" s="197"/>
      <c r="BC162" s="197"/>
      <c r="BD162" s="197"/>
      <c r="BE162" s="197"/>
      <c r="BF162" s="197"/>
      <c r="BG162" s="197"/>
      <c r="BH162" s="197"/>
      <c r="BI162" s="197"/>
      <c r="BJ162" s="197"/>
      <c r="BK162" s="197"/>
      <c r="BL162" s="197"/>
      <c r="BM162" s="304" t="s">
        <v>2924</v>
      </c>
      <c r="BN162" s="197"/>
      <c r="BO162" s="197"/>
      <c r="BP162" s="197"/>
      <c r="BQ162" s="197"/>
      <c r="BR162" s="197"/>
      <c r="BS162" s="197"/>
      <c r="BT162" s="197"/>
      <c r="BU162" s="197"/>
      <c r="BV162" s="197"/>
      <c r="BW162" s="197"/>
      <c r="BX162" s="197"/>
      <c r="BY162" s="197"/>
      <c r="BZ162" s="197"/>
      <c r="CA162" s="197"/>
      <c r="CB162" s="197"/>
      <c r="CC162" s="197"/>
      <c r="CD162" s="197"/>
      <c r="CE162" s="197"/>
      <c r="CF162" s="197"/>
      <c r="CG162" s="197"/>
      <c r="CH162" s="197"/>
    </row>
    <row r="163" spans="1:86" ht="12.75">
      <c r="A163" s="197"/>
      <c r="BA163" s="197"/>
      <c r="BB163" s="197"/>
      <c r="BC163" s="197"/>
      <c r="BD163" s="197"/>
      <c r="BE163" s="197"/>
      <c r="BF163" s="197"/>
      <c r="BG163" s="197"/>
      <c r="BH163" s="197"/>
      <c r="BI163" s="197"/>
      <c r="BJ163" s="197"/>
      <c r="BK163" s="197"/>
      <c r="BL163" s="197"/>
      <c r="BM163" s="304" t="s">
        <v>598</v>
      </c>
      <c r="BN163" s="197"/>
      <c r="BO163" s="197"/>
      <c r="BP163" s="197"/>
      <c r="BQ163" s="197"/>
      <c r="BR163" s="197"/>
      <c r="BS163" s="197"/>
      <c r="BT163" s="197"/>
      <c r="BU163" s="197"/>
      <c r="BV163" s="197"/>
      <c r="BW163" s="197"/>
      <c r="BX163" s="197"/>
      <c r="BY163" s="197"/>
      <c r="BZ163" s="197"/>
      <c r="CA163" s="197"/>
      <c r="CB163" s="197"/>
      <c r="CC163" s="197"/>
      <c r="CD163" s="197"/>
      <c r="CE163" s="197"/>
      <c r="CF163" s="197"/>
      <c r="CG163" s="197"/>
      <c r="CH163" s="197"/>
    </row>
    <row r="164" spans="1:86" ht="12.75">
      <c r="A164" s="197"/>
      <c r="BA164" s="197"/>
      <c r="BB164" s="197"/>
      <c r="BC164" s="197"/>
      <c r="BD164" s="197"/>
      <c r="BE164" s="197"/>
      <c r="BF164" s="197"/>
      <c r="BG164" s="197"/>
      <c r="BH164" s="197"/>
      <c r="BI164" s="197"/>
      <c r="BJ164" s="197"/>
      <c r="BK164" s="197"/>
      <c r="BL164" s="197"/>
      <c r="BM164" s="304" t="s">
        <v>599</v>
      </c>
      <c r="BN164" s="197"/>
      <c r="BO164" s="197"/>
      <c r="BP164" s="197"/>
      <c r="BQ164" s="197"/>
      <c r="BR164" s="197"/>
      <c r="BS164" s="197"/>
      <c r="BT164" s="197"/>
      <c r="BU164" s="197"/>
      <c r="BV164" s="197"/>
      <c r="BW164" s="197"/>
      <c r="BX164" s="197"/>
      <c r="BY164" s="197"/>
      <c r="BZ164" s="197"/>
      <c r="CA164" s="197"/>
      <c r="CB164" s="197"/>
      <c r="CC164" s="197"/>
      <c r="CD164" s="197"/>
      <c r="CE164" s="197"/>
      <c r="CF164" s="197"/>
      <c r="CG164" s="197"/>
      <c r="CH164" s="197"/>
    </row>
    <row r="165" spans="1:86" ht="12.75">
      <c r="A165" s="197"/>
      <c r="BA165" s="197"/>
      <c r="BB165" s="197"/>
      <c r="BC165" s="197"/>
      <c r="BD165" s="197"/>
      <c r="BE165" s="197"/>
      <c r="BF165" s="197"/>
      <c r="BG165" s="197"/>
      <c r="BH165" s="197"/>
      <c r="BI165" s="197"/>
      <c r="BJ165" s="197"/>
      <c r="BK165" s="197"/>
      <c r="BL165" s="197"/>
      <c r="BM165" s="197" t="s">
        <v>600</v>
      </c>
      <c r="BN165" s="197"/>
      <c r="BO165" s="197"/>
      <c r="BP165" s="197"/>
      <c r="BQ165" s="197"/>
      <c r="BR165" s="197"/>
      <c r="BS165" s="197"/>
      <c r="BT165" s="197"/>
      <c r="BU165" s="197"/>
      <c r="BV165" s="197"/>
      <c r="BW165" s="197"/>
      <c r="BX165" s="197"/>
      <c r="BY165" s="197"/>
      <c r="BZ165" s="197"/>
      <c r="CA165" s="197"/>
      <c r="CB165" s="197"/>
      <c r="CC165" s="197"/>
      <c r="CD165" s="197"/>
      <c r="CE165" s="197"/>
      <c r="CF165" s="197"/>
      <c r="CG165" s="197"/>
      <c r="CH165" s="197"/>
    </row>
    <row r="166" spans="1:86" ht="12.75">
      <c r="A166" s="197"/>
      <c r="BA166" s="197"/>
      <c r="BB166" s="197"/>
      <c r="BC166" s="197"/>
      <c r="BD166" s="197"/>
      <c r="BE166" s="197"/>
      <c r="BF166" s="197"/>
      <c r="BG166" s="197"/>
      <c r="BH166" s="197"/>
      <c r="BI166" s="197"/>
      <c r="BJ166" s="197"/>
      <c r="BK166" s="197"/>
      <c r="BL166" s="197"/>
      <c r="BM166" s="304" t="s">
        <v>83</v>
      </c>
      <c r="BN166" s="197"/>
      <c r="BO166" s="197"/>
      <c r="BP166" s="197"/>
      <c r="BQ166" s="197"/>
      <c r="BR166" s="197"/>
      <c r="BS166" s="197"/>
      <c r="BT166" s="197"/>
      <c r="BU166" s="197"/>
      <c r="BV166" s="197"/>
      <c r="BW166" s="197"/>
      <c r="BX166" s="197"/>
      <c r="BY166" s="197"/>
      <c r="BZ166" s="197"/>
      <c r="CA166" s="197"/>
      <c r="CB166" s="197"/>
      <c r="CC166" s="197"/>
      <c r="CD166" s="197"/>
      <c r="CE166" s="197"/>
      <c r="CF166" s="197"/>
      <c r="CG166" s="197"/>
      <c r="CH166" s="197"/>
    </row>
    <row r="167" spans="1:86" ht="12.75">
      <c r="A167" s="197"/>
      <c r="BA167" s="197"/>
      <c r="BB167" s="197"/>
      <c r="BC167" s="197"/>
      <c r="BD167" s="197"/>
      <c r="BE167" s="197"/>
      <c r="BF167" s="197"/>
      <c r="BG167" s="197"/>
      <c r="BH167" s="197"/>
      <c r="BI167" s="197"/>
      <c r="BJ167" s="197"/>
      <c r="BK167" s="197"/>
      <c r="BL167" s="197"/>
      <c r="BM167" s="197" t="s">
        <v>601</v>
      </c>
      <c r="BN167" s="197"/>
      <c r="BO167" s="197"/>
      <c r="BP167" s="197"/>
      <c r="BQ167" s="197"/>
      <c r="BR167" s="197"/>
      <c r="BS167" s="197"/>
      <c r="BT167" s="197"/>
      <c r="BU167" s="197"/>
      <c r="BV167" s="197"/>
      <c r="BW167" s="197"/>
      <c r="BX167" s="197"/>
      <c r="BY167" s="197"/>
      <c r="BZ167" s="197"/>
      <c r="CA167" s="197"/>
      <c r="CB167" s="197"/>
      <c r="CC167" s="197"/>
      <c r="CD167" s="197"/>
      <c r="CE167" s="197"/>
      <c r="CF167" s="197"/>
      <c r="CG167" s="197"/>
      <c r="CH167" s="197"/>
    </row>
    <row r="168" spans="1:86" ht="12.75">
      <c r="A168" s="197"/>
      <c r="BA168" s="197"/>
      <c r="BB168" s="197"/>
      <c r="BC168" s="197"/>
      <c r="BD168" s="197"/>
      <c r="BE168" s="197"/>
      <c r="BF168" s="197"/>
      <c r="BG168" s="197"/>
      <c r="BH168" s="197"/>
      <c r="BI168" s="197"/>
      <c r="BJ168" s="197"/>
      <c r="BK168" s="197"/>
      <c r="BL168" s="197"/>
      <c r="BM168" s="304" t="s">
        <v>602</v>
      </c>
      <c r="BN168" s="197"/>
      <c r="BO168" s="197"/>
      <c r="BP168" s="197"/>
      <c r="BQ168" s="197"/>
      <c r="BR168" s="197"/>
      <c r="BS168" s="197"/>
      <c r="BT168" s="197"/>
      <c r="BU168" s="197"/>
      <c r="BV168" s="197"/>
      <c r="BW168" s="197"/>
      <c r="BX168" s="197"/>
      <c r="BY168" s="197"/>
      <c r="BZ168" s="197"/>
      <c r="CA168" s="197"/>
      <c r="CB168" s="197"/>
      <c r="CC168" s="197"/>
      <c r="CD168" s="197"/>
      <c r="CE168" s="197"/>
      <c r="CF168" s="197"/>
      <c r="CG168" s="197"/>
      <c r="CH168" s="197"/>
    </row>
    <row r="169" spans="1:86" ht="12.75">
      <c r="A169" s="197"/>
      <c r="BA169" s="197"/>
      <c r="BB169" s="197"/>
      <c r="BC169" s="197"/>
      <c r="BD169" s="197"/>
      <c r="BE169" s="197"/>
      <c r="BF169" s="197"/>
      <c r="BG169" s="197"/>
      <c r="BH169" s="197"/>
      <c r="BI169" s="197"/>
      <c r="BJ169" s="197"/>
      <c r="BK169" s="197"/>
      <c r="BL169" s="197"/>
      <c r="BM169" s="304" t="s">
        <v>603</v>
      </c>
      <c r="BN169" s="197"/>
      <c r="BO169" s="197"/>
      <c r="BP169" s="197"/>
      <c r="BQ169" s="197"/>
      <c r="BR169" s="197"/>
      <c r="BS169" s="197"/>
      <c r="BT169" s="197"/>
      <c r="BU169" s="197"/>
      <c r="BV169" s="197"/>
      <c r="BW169" s="197"/>
      <c r="BX169" s="197"/>
      <c r="BY169" s="197"/>
      <c r="BZ169" s="197"/>
      <c r="CA169" s="197"/>
      <c r="CB169" s="197"/>
      <c r="CC169" s="197"/>
      <c r="CD169" s="197"/>
      <c r="CE169" s="197"/>
      <c r="CF169" s="197"/>
      <c r="CG169" s="197"/>
      <c r="CH169" s="197"/>
    </row>
    <row r="170" spans="1:86" ht="12.75">
      <c r="A170" s="197"/>
      <c r="BA170" s="197"/>
      <c r="BB170" s="197"/>
      <c r="BC170" s="197"/>
      <c r="BD170" s="197"/>
      <c r="BE170" s="197"/>
      <c r="BF170" s="197"/>
      <c r="BG170" s="197"/>
      <c r="BH170" s="197"/>
      <c r="BI170" s="197"/>
      <c r="BJ170" s="197"/>
      <c r="BK170" s="197"/>
      <c r="BL170" s="197"/>
      <c r="BM170" s="304" t="s">
        <v>604</v>
      </c>
      <c r="BN170" s="197"/>
      <c r="BO170" s="197"/>
      <c r="BP170" s="197"/>
      <c r="BQ170" s="197"/>
      <c r="BR170" s="197"/>
      <c r="BS170" s="197"/>
      <c r="BT170" s="197"/>
      <c r="BU170" s="197"/>
      <c r="BV170" s="197"/>
      <c r="BW170" s="197"/>
      <c r="BX170" s="197"/>
      <c r="BY170" s="197"/>
      <c r="BZ170" s="197"/>
      <c r="CA170" s="197"/>
      <c r="CB170" s="197"/>
      <c r="CC170" s="197"/>
      <c r="CD170" s="197"/>
      <c r="CE170" s="197"/>
      <c r="CF170" s="197"/>
      <c r="CG170" s="197"/>
      <c r="CH170" s="197"/>
    </row>
    <row r="171" spans="1:86" ht="12.75">
      <c r="A171" s="197"/>
      <c r="BA171" s="197"/>
      <c r="BB171" s="197"/>
      <c r="BC171" s="197"/>
      <c r="BD171" s="197"/>
      <c r="BE171" s="197"/>
      <c r="BF171" s="197"/>
      <c r="BG171" s="197"/>
      <c r="BH171" s="197"/>
      <c r="BI171" s="197"/>
      <c r="BJ171" s="197"/>
      <c r="BK171" s="197"/>
      <c r="BL171" s="197"/>
      <c r="BM171" s="304" t="s">
        <v>605</v>
      </c>
      <c r="BN171" s="197"/>
      <c r="BO171" s="197"/>
      <c r="BP171" s="197"/>
      <c r="BQ171" s="197"/>
      <c r="BR171" s="197"/>
      <c r="BS171" s="197"/>
      <c r="BT171" s="197"/>
      <c r="BU171" s="197"/>
      <c r="BV171" s="197"/>
      <c r="BW171" s="197"/>
      <c r="BX171" s="197"/>
      <c r="BY171" s="197"/>
      <c r="BZ171" s="197"/>
      <c r="CA171" s="197"/>
      <c r="CB171" s="197"/>
      <c r="CC171" s="197"/>
      <c r="CD171" s="197"/>
      <c r="CE171" s="197"/>
      <c r="CF171" s="197"/>
      <c r="CG171" s="197"/>
      <c r="CH171" s="197"/>
    </row>
    <row r="172" spans="1:86" ht="12.75">
      <c r="A172" s="197"/>
      <c r="BA172" s="197"/>
      <c r="BB172" s="197"/>
      <c r="BC172" s="197"/>
      <c r="BD172" s="197"/>
      <c r="BE172" s="197"/>
      <c r="BF172" s="197"/>
      <c r="BG172" s="197"/>
      <c r="BH172" s="197"/>
      <c r="BI172" s="197"/>
      <c r="BJ172" s="197"/>
      <c r="BK172" s="197"/>
      <c r="BL172" s="197"/>
      <c r="BM172" s="304" t="s">
        <v>606</v>
      </c>
      <c r="BN172" s="197"/>
      <c r="BO172" s="197"/>
      <c r="BP172" s="197"/>
      <c r="BQ172" s="197"/>
      <c r="BR172" s="197"/>
      <c r="BS172" s="197"/>
      <c r="BT172" s="197"/>
      <c r="BU172" s="197"/>
      <c r="BV172" s="197"/>
      <c r="BW172" s="197"/>
      <c r="BX172" s="197"/>
      <c r="BY172" s="197"/>
      <c r="BZ172" s="197"/>
      <c r="CA172" s="197"/>
      <c r="CB172" s="197"/>
      <c r="CC172" s="197"/>
      <c r="CD172" s="197"/>
      <c r="CE172" s="197"/>
      <c r="CF172" s="197"/>
      <c r="CG172" s="197"/>
      <c r="CH172" s="197"/>
    </row>
    <row r="173" spans="1:86" ht="12.75">
      <c r="A173" s="197"/>
      <c r="BA173" s="197"/>
      <c r="BB173" s="197"/>
      <c r="BC173" s="197"/>
      <c r="BD173" s="197"/>
      <c r="BE173" s="197"/>
      <c r="BF173" s="197"/>
      <c r="BG173" s="197"/>
      <c r="BH173" s="197"/>
      <c r="BI173" s="197"/>
      <c r="BJ173" s="197"/>
      <c r="BK173" s="197"/>
      <c r="BL173" s="197"/>
      <c r="BM173" s="304" t="s">
        <v>607</v>
      </c>
      <c r="BN173" s="197"/>
      <c r="BO173" s="197"/>
      <c r="BP173" s="197"/>
      <c r="BQ173" s="197"/>
      <c r="BR173" s="197"/>
      <c r="BS173" s="197"/>
      <c r="BT173" s="197"/>
      <c r="BU173" s="197"/>
      <c r="BV173" s="197"/>
      <c r="BW173" s="197"/>
      <c r="BX173" s="197"/>
      <c r="BY173" s="197"/>
      <c r="BZ173" s="197"/>
      <c r="CA173" s="197"/>
      <c r="CB173" s="197"/>
      <c r="CC173" s="197"/>
      <c r="CD173" s="197"/>
      <c r="CE173" s="197"/>
      <c r="CF173" s="197"/>
      <c r="CG173" s="197"/>
      <c r="CH173" s="197"/>
    </row>
    <row r="174" spans="1:86" ht="12.75">
      <c r="A174" s="197"/>
      <c r="BA174" s="197"/>
      <c r="BB174" s="197"/>
      <c r="BC174" s="197"/>
      <c r="BD174" s="197"/>
      <c r="BE174" s="197"/>
      <c r="BF174" s="197"/>
      <c r="BG174" s="197"/>
      <c r="BH174" s="197"/>
      <c r="BI174" s="197"/>
      <c r="BJ174" s="197"/>
      <c r="BK174" s="197"/>
      <c r="BL174" s="197"/>
      <c r="BM174" s="304" t="s">
        <v>608</v>
      </c>
      <c r="BN174" s="197"/>
      <c r="BO174" s="197"/>
      <c r="BP174" s="197"/>
      <c r="BQ174" s="197"/>
      <c r="BR174" s="197"/>
      <c r="BS174" s="197"/>
      <c r="BT174" s="197"/>
      <c r="BU174" s="197"/>
      <c r="BV174" s="197"/>
      <c r="BW174" s="197"/>
      <c r="BX174" s="197"/>
      <c r="BY174" s="197"/>
      <c r="BZ174" s="197"/>
      <c r="CA174" s="197"/>
      <c r="CB174" s="197"/>
      <c r="CC174" s="197"/>
      <c r="CD174" s="197"/>
      <c r="CE174" s="197"/>
      <c r="CF174" s="197"/>
      <c r="CG174" s="197"/>
      <c r="CH174" s="197"/>
    </row>
    <row r="175" spans="1:86" ht="12.75">
      <c r="A175" s="197"/>
      <c r="BA175" s="197"/>
      <c r="BB175" s="197"/>
      <c r="BC175" s="197"/>
      <c r="BD175" s="197"/>
      <c r="BE175" s="197"/>
      <c r="BF175" s="197"/>
      <c r="BG175" s="197"/>
      <c r="BH175" s="197"/>
      <c r="BI175" s="197"/>
      <c r="BJ175" s="197"/>
      <c r="BK175" s="197"/>
      <c r="BL175" s="197"/>
      <c r="BM175" s="197" t="s">
        <v>609</v>
      </c>
      <c r="BN175" s="197"/>
      <c r="BO175" s="197"/>
      <c r="BP175" s="197"/>
      <c r="BQ175" s="197"/>
      <c r="BR175" s="197"/>
      <c r="BS175" s="197"/>
      <c r="BT175" s="197"/>
      <c r="BU175" s="197"/>
      <c r="BV175" s="197"/>
      <c r="BW175" s="197"/>
      <c r="BX175" s="197"/>
      <c r="BY175" s="197"/>
      <c r="BZ175" s="197"/>
      <c r="CA175" s="197"/>
      <c r="CB175" s="197"/>
      <c r="CC175" s="197"/>
      <c r="CD175" s="197"/>
      <c r="CE175" s="197"/>
      <c r="CF175" s="197"/>
      <c r="CG175" s="197"/>
      <c r="CH175" s="197"/>
    </row>
    <row r="176" spans="1:86" ht="12.75">
      <c r="A176" s="197"/>
      <c r="BA176" s="197"/>
      <c r="BB176" s="197"/>
      <c r="BC176" s="197"/>
      <c r="BD176" s="197"/>
      <c r="BE176" s="197"/>
      <c r="BF176" s="197"/>
      <c r="BG176" s="197"/>
      <c r="BH176" s="197"/>
      <c r="BI176" s="197"/>
      <c r="BJ176" s="197"/>
      <c r="BK176" s="197"/>
      <c r="BL176" s="197"/>
      <c r="BM176" s="304" t="s">
        <v>610</v>
      </c>
      <c r="BN176" s="197"/>
      <c r="BO176" s="197"/>
      <c r="BP176" s="197"/>
      <c r="BQ176" s="197"/>
      <c r="BR176" s="197"/>
      <c r="BS176" s="197"/>
      <c r="BT176" s="197"/>
      <c r="BU176" s="197"/>
      <c r="BV176" s="197"/>
      <c r="BW176" s="197"/>
      <c r="BX176" s="197"/>
      <c r="BY176" s="197"/>
      <c r="BZ176" s="197"/>
      <c r="CA176" s="197"/>
      <c r="CB176" s="197"/>
      <c r="CC176" s="197"/>
      <c r="CD176" s="197"/>
      <c r="CE176" s="197"/>
      <c r="CF176" s="197"/>
      <c r="CG176" s="197"/>
      <c r="CH176" s="197"/>
    </row>
    <row r="177" spans="1:86" ht="12.75">
      <c r="A177" s="197"/>
      <c r="BA177" s="197"/>
      <c r="BB177" s="197"/>
      <c r="BC177" s="197"/>
      <c r="BD177" s="197"/>
      <c r="BE177" s="197"/>
      <c r="BF177" s="197"/>
      <c r="BG177" s="197"/>
      <c r="BH177" s="197"/>
      <c r="BI177" s="197"/>
      <c r="BJ177" s="197"/>
      <c r="BK177" s="197"/>
      <c r="BL177" s="197"/>
      <c r="BM177" s="304" t="s">
        <v>611</v>
      </c>
      <c r="BN177" s="197"/>
      <c r="BO177" s="197"/>
      <c r="BP177" s="197"/>
      <c r="BQ177" s="197"/>
      <c r="BR177" s="197"/>
      <c r="BS177" s="197"/>
      <c r="BT177" s="197"/>
      <c r="BU177" s="197"/>
      <c r="BV177" s="197"/>
      <c r="BW177" s="197"/>
      <c r="BX177" s="197"/>
      <c r="BY177" s="197"/>
      <c r="BZ177" s="197"/>
      <c r="CA177" s="197"/>
      <c r="CB177" s="197"/>
      <c r="CC177" s="197"/>
      <c r="CD177" s="197"/>
      <c r="CE177" s="197"/>
      <c r="CF177" s="197"/>
      <c r="CG177" s="197"/>
      <c r="CH177" s="197"/>
    </row>
    <row r="178" spans="1:86" ht="12.75">
      <c r="A178" s="197"/>
      <c r="BA178" s="197"/>
      <c r="BB178" s="197"/>
      <c r="BC178" s="197"/>
      <c r="BD178" s="197"/>
      <c r="BE178" s="197"/>
      <c r="BF178" s="197"/>
      <c r="BG178" s="197"/>
      <c r="BH178" s="197"/>
      <c r="BI178" s="197"/>
      <c r="BJ178" s="197"/>
      <c r="BK178" s="197"/>
      <c r="BL178" s="197"/>
      <c r="BM178" s="304" t="s">
        <v>612</v>
      </c>
      <c r="BN178" s="197"/>
      <c r="BO178" s="197"/>
      <c r="BP178" s="197"/>
      <c r="BQ178" s="197"/>
      <c r="BR178" s="197"/>
      <c r="BS178" s="197"/>
      <c r="BT178" s="197"/>
      <c r="BU178" s="197"/>
      <c r="BV178" s="197"/>
      <c r="BW178" s="197"/>
      <c r="BX178" s="197"/>
      <c r="BY178" s="197"/>
      <c r="BZ178" s="197"/>
      <c r="CA178" s="197"/>
      <c r="CB178" s="197"/>
      <c r="CC178" s="197"/>
      <c r="CD178" s="197"/>
      <c r="CE178" s="197"/>
      <c r="CF178" s="197"/>
      <c r="CG178" s="197"/>
      <c r="CH178" s="197"/>
    </row>
    <row r="179" spans="1:86" ht="12.75">
      <c r="A179" s="197"/>
      <c r="BA179" s="197"/>
      <c r="BB179" s="197"/>
      <c r="BC179" s="197"/>
      <c r="BD179" s="197"/>
      <c r="BE179" s="197"/>
      <c r="BF179" s="197"/>
      <c r="BG179" s="197"/>
      <c r="BH179" s="197"/>
      <c r="BI179" s="197"/>
      <c r="BJ179" s="197"/>
      <c r="BK179" s="197"/>
      <c r="BL179" s="197"/>
      <c r="BM179" s="304" t="s">
        <v>613</v>
      </c>
      <c r="BN179" s="197"/>
      <c r="BO179" s="197"/>
      <c r="BP179" s="197"/>
      <c r="BQ179" s="197"/>
      <c r="BR179" s="197"/>
      <c r="BS179" s="197"/>
      <c r="BT179" s="197"/>
      <c r="BU179" s="197"/>
      <c r="BV179" s="197"/>
      <c r="BW179" s="197"/>
      <c r="BX179" s="197"/>
      <c r="BY179" s="197"/>
      <c r="BZ179" s="197"/>
      <c r="CA179" s="197"/>
      <c r="CB179" s="197"/>
      <c r="CC179" s="197"/>
      <c r="CD179" s="197"/>
      <c r="CE179" s="197"/>
      <c r="CF179" s="197"/>
      <c r="CG179" s="197"/>
      <c r="CH179" s="197"/>
    </row>
    <row r="180" spans="1:86" ht="12.75">
      <c r="A180" s="197"/>
      <c r="BA180" s="197"/>
      <c r="BB180" s="197"/>
      <c r="BC180" s="197"/>
      <c r="BD180" s="197"/>
      <c r="BE180" s="197"/>
      <c r="BF180" s="197"/>
      <c r="BG180" s="197"/>
      <c r="BH180" s="197"/>
      <c r="BI180" s="197"/>
      <c r="BJ180" s="197"/>
      <c r="BK180" s="197"/>
      <c r="BL180" s="197"/>
      <c r="BM180" s="304" t="s">
        <v>614</v>
      </c>
      <c r="BN180" s="197"/>
      <c r="BO180" s="197"/>
      <c r="BP180" s="197"/>
      <c r="BQ180" s="197"/>
      <c r="BR180" s="197"/>
      <c r="BS180" s="197"/>
      <c r="BT180" s="197"/>
      <c r="BU180" s="197"/>
      <c r="BV180" s="197"/>
      <c r="BW180" s="197"/>
      <c r="BX180" s="197"/>
      <c r="BY180" s="197"/>
      <c r="BZ180" s="197"/>
      <c r="CA180" s="197"/>
      <c r="CB180" s="197"/>
      <c r="CC180" s="197"/>
      <c r="CD180" s="197"/>
      <c r="CE180" s="197"/>
      <c r="CF180" s="197"/>
      <c r="CG180" s="197"/>
      <c r="CH180" s="197"/>
    </row>
    <row r="181" spans="1:86" ht="12.75">
      <c r="A181" s="197"/>
      <c r="BA181" s="197"/>
      <c r="BB181" s="197"/>
      <c r="BC181" s="197"/>
      <c r="BD181" s="197"/>
      <c r="BE181" s="197"/>
      <c r="BF181" s="197"/>
      <c r="BG181" s="197"/>
      <c r="BH181" s="197"/>
      <c r="BI181" s="197"/>
      <c r="BJ181" s="197"/>
      <c r="BK181" s="197"/>
      <c r="BL181" s="197"/>
      <c r="BM181" s="304" t="s">
        <v>615</v>
      </c>
      <c r="BN181" s="197"/>
      <c r="BO181" s="197"/>
      <c r="BP181" s="197"/>
      <c r="BQ181" s="197"/>
      <c r="BR181" s="197"/>
      <c r="BS181" s="197"/>
      <c r="BT181" s="197"/>
      <c r="BU181" s="197"/>
      <c r="BV181" s="197"/>
      <c r="BW181" s="197"/>
      <c r="BX181" s="197"/>
      <c r="BY181" s="197"/>
      <c r="BZ181" s="197"/>
      <c r="CA181" s="197"/>
      <c r="CB181" s="197"/>
      <c r="CC181" s="197"/>
      <c r="CD181" s="197"/>
      <c r="CE181" s="197"/>
      <c r="CF181" s="197"/>
      <c r="CG181" s="197"/>
      <c r="CH181" s="197"/>
    </row>
    <row r="182" spans="1:86" ht="12.75">
      <c r="A182" s="197"/>
      <c r="BA182" s="197"/>
      <c r="BB182" s="197"/>
      <c r="BC182" s="197"/>
      <c r="BD182" s="197"/>
      <c r="BE182" s="197"/>
      <c r="BF182" s="197"/>
      <c r="BG182" s="197"/>
      <c r="BH182" s="197"/>
      <c r="BI182" s="197"/>
      <c r="BJ182" s="197"/>
      <c r="BK182" s="197"/>
      <c r="BL182" s="197"/>
      <c r="BM182" s="304" t="s">
        <v>616</v>
      </c>
      <c r="BN182" s="197"/>
      <c r="BO182" s="197"/>
      <c r="BP182" s="197"/>
      <c r="BQ182" s="197"/>
      <c r="BR182" s="197"/>
      <c r="BS182" s="197"/>
      <c r="BT182" s="197"/>
      <c r="BU182" s="197"/>
      <c r="BV182" s="197"/>
      <c r="BW182" s="197"/>
      <c r="BX182" s="197"/>
      <c r="BY182" s="197"/>
      <c r="BZ182" s="197"/>
      <c r="CA182" s="197"/>
      <c r="CB182" s="197"/>
      <c r="CC182" s="197"/>
      <c r="CD182" s="197"/>
      <c r="CE182" s="197"/>
      <c r="CF182" s="197"/>
      <c r="CG182" s="197"/>
      <c r="CH182" s="197"/>
    </row>
    <row r="183" spans="1:86" ht="12.75">
      <c r="A183" s="197"/>
      <c r="BA183" s="197"/>
      <c r="BB183" s="197"/>
      <c r="BC183" s="197"/>
      <c r="BD183" s="197"/>
      <c r="BE183" s="197"/>
      <c r="BF183" s="197"/>
      <c r="BG183" s="197"/>
      <c r="BH183" s="197"/>
      <c r="BI183" s="197"/>
      <c r="BJ183" s="197"/>
      <c r="BK183" s="197"/>
      <c r="BL183" s="197"/>
      <c r="BM183" s="304" t="s">
        <v>617</v>
      </c>
      <c r="BN183" s="197"/>
      <c r="BO183" s="197"/>
      <c r="BP183" s="197"/>
      <c r="BQ183" s="197"/>
      <c r="BR183" s="197"/>
      <c r="BS183" s="197"/>
      <c r="BT183" s="197"/>
      <c r="BU183" s="197"/>
      <c r="BV183" s="197"/>
      <c r="BW183" s="197"/>
      <c r="BX183" s="197"/>
      <c r="BY183" s="197"/>
      <c r="BZ183" s="197"/>
      <c r="CA183" s="197"/>
      <c r="CB183" s="197"/>
      <c r="CC183" s="197"/>
      <c r="CD183" s="197"/>
      <c r="CE183" s="197"/>
      <c r="CF183" s="197"/>
      <c r="CG183" s="197"/>
      <c r="CH183" s="197"/>
    </row>
    <row r="184" spans="1:86" ht="12.75">
      <c r="A184" s="197"/>
      <c r="BA184" s="197"/>
      <c r="BB184" s="197"/>
      <c r="BC184" s="197"/>
      <c r="BD184" s="197"/>
      <c r="BE184" s="197"/>
      <c r="BF184" s="197"/>
      <c r="BG184" s="197"/>
      <c r="BH184" s="197"/>
      <c r="BI184" s="197"/>
      <c r="BJ184" s="197"/>
      <c r="BK184" s="197"/>
      <c r="BL184" s="197"/>
      <c r="BM184" s="304" t="s">
        <v>618</v>
      </c>
      <c r="BN184" s="197"/>
      <c r="BO184" s="197"/>
      <c r="BP184" s="197"/>
      <c r="BQ184" s="197"/>
      <c r="BR184" s="197"/>
      <c r="BS184" s="197"/>
      <c r="BT184" s="197"/>
      <c r="BU184" s="197"/>
      <c r="BV184" s="197"/>
      <c r="BW184" s="197"/>
      <c r="BX184" s="197"/>
      <c r="BY184" s="197"/>
      <c r="BZ184" s="197"/>
      <c r="CA184" s="197"/>
      <c r="CB184" s="197"/>
      <c r="CC184" s="197"/>
      <c r="CD184" s="197"/>
      <c r="CE184" s="197"/>
      <c r="CF184" s="197"/>
      <c r="CG184" s="197"/>
      <c r="CH184" s="197"/>
    </row>
    <row r="185" spans="1:86" ht="12.75">
      <c r="A185" s="197"/>
      <c r="BA185" s="197"/>
      <c r="BB185" s="197"/>
      <c r="BC185" s="197"/>
      <c r="BD185" s="197"/>
      <c r="BE185" s="197"/>
      <c r="BF185" s="197"/>
      <c r="BG185" s="197"/>
      <c r="BH185" s="197"/>
      <c r="BI185" s="197"/>
      <c r="BJ185" s="197"/>
      <c r="BK185" s="197"/>
      <c r="BL185" s="197"/>
      <c r="BM185" s="304" t="s">
        <v>619</v>
      </c>
      <c r="BN185" s="197"/>
      <c r="BO185" s="197"/>
      <c r="BP185" s="197"/>
      <c r="BQ185" s="197"/>
      <c r="BR185" s="197"/>
      <c r="BS185" s="197"/>
      <c r="BT185" s="197"/>
      <c r="BU185" s="197"/>
      <c r="BV185" s="197"/>
      <c r="BW185" s="197"/>
      <c r="BX185" s="197"/>
      <c r="BY185" s="197"/>
      <c r="BZ185" s="197"/>
      <c r="CA185" s="197"/>
      <c r="CB185" s="197"/>
      <c r="CC185" s="197"/>
      <c r="CD185" s="197"/>
      <c r="CE185" s="197"/>
      <c r="CF185" s="197"/>
      <c r="CG185" s="197"/>
      <c r="CH185" s="197"/>
    </row>
    <row r="186" spans="1:86" ht="12.75">
      <c r="A186" s="197"/>
      <c r="BA186" s="197"/>
      <c r="BB186" s="197"/>
      <c r="BC186" s="197"/>
      <c r="BD186" s="197"/>
      <c r="BE186" s="197"/>
      <c r="BF186" s="197"/>
      <c r="BG186" s="197"/>
      <c r="BH186" s="197"/>
      <c r="BI186" s="197"/>
      <c r="BJ186" s="197"/>
      <c r="BK186" s="197"/>
      <c r="BL186" s="197"/>
      <c r="BM186" s="304" t="s">
        <v>620</v>
      </c>
      <c r="BN186" s="197"/>
      <c r="BO186" s="197"/>
      <c r="BP186" s="197"/>
      <c r="BQ186" s="197"/>
      <c r="BR186" s="197"/>
      <c r="BS186" s="197"/>
      <c r="BT186" s="197"/>
      <c r="BU186" s="197"/>
      <c r="BV186" s="197"/>
      <c r="BW186" s="197"/>
      <c r="BX186" s="197"/>
      <c r="BY186" s="197"/>
      <c r="BZ186" s="197"/>
      <c r="CA186" s="197"/>
      <c r="CB186" s="197"/>
      <c r="CC186" s="197"/>
      <c r="CD186" s="197"/>
      <c r="CE186" s="197"/>
      <c r="CF186" s="197"/>
      <c r="CG186" s="197"/>
      <c r="CH186" s="197"/>
    </row>
    <row r="187" spans="1:86" ht="12.75">
      <c r="A187" s="197"/>
      <c r="BA187" s="197"/>
      <c r="BB187" s="197"/>
      <c r="BC187" s="197"/>
      <c r="BD187" s="197"/>
      <c r="BE187" s="197"/>
      <c r="BF187" s="197"/>
      <c r="BG187" s="197"/>
      <c r="BH187" s="197"/>
      <c r="BI187" s="197"/>
      <c r="BJ187" s="197"/>
      <c r="BK187" s="197"/>
      <c r="BL187" s="197"/>
      <c r="BM187" s="304" t="s">
        <v>621</v>
      </c>
      <c r="BN187" s="197"/>
      <c r="BO187" s="197"/>
      <c r="BP187" s="197"/>
      <c r="BQ187" s="197"/>
      <c r="BR187" s="197"/>
      <c r="BS187" s="197"/>
      <c r="BT187" s="197"/>
      <c r="BU187" s="197"/>
      <c r="BV187" s="197"/>
      <c r="BW187" s="197"/>
      <c r="BX187" s="197"/>
      <c r="BY187" s="197"/>
      <c r="BZ187" s="197"/>
      <c r="CA187" s="197"/>
      <c r="CB187" s="197"/>
      <c r="CC187" s="197"/>
      <c r="CD187" s="197"/>
      <c r="CE187" s="197"/>
      <c r="CF187" s="197"/>
      <c r="CG187" s="197"/>
      <c r="CH187" s="197"/>
    </row>
    <row r="188" spans="1:86" ht="12.75">
      <c r="A188" s="197"/>
      <c r="BA188" s="197"/>
      <c r="BB188" s="197"/>
      <c r="BC188" s="197"/>
      <c r="BD188" s="197"/>
      <c r="BE188" s="197"/>
      <c r="BF188" s="197"/>
      <c r="BG188" s="197"/>
      <c r="BH188" s="197"/>
      <c r="BI188" s="197"/>
      <c r="BJ188" s="197"/>
      <c r="BK188" s="197"/>
      <c r="BL188" s="197"/>
      <c r="BM188" s="304" t="s">
        <v>622</v>
      </c>
      <c r="BN188" s="197"/>
      <c r="BO188" s="197"/>
      <c r="BP188" s="197"/>
      <c r="BQ188" s="197"/>
      <c r="BR188" s="197"/>
      <c r="BS188" s="197"/>
      <c r="BT188" s="197"/>
      <c r="BU188" s="197"/>
      <c r="BV188" s="197"/>
      <c r="BW188" s="197"/>
      <c r="BX188" s="197"/>
      <c r="BY188" s="197"/>
      <c r="BZ188" s="197"/>
      <c r="CA188" s="197"/>
      <c r="CB188" s="197"/>
      <c r="CC188" s="197"/>
      <c r="CD188" s="197"/>
      <c r="CE188" s="197"/>
      <c r="CF188" s="197"/>
      <c r="CG188" s="197"/>
      <c r="CH188" s="197"/>
    </row>
    <row r="189" spans="1:86" ht="12.75">
      <c r="A189" s="197"/>
      <c r="BA189" s="197"/>
      <c r="BB189" s="197"/>
      <c r="BC189" s="197"/>
      <c r="BD189" s="197"/>
      <c r="BE189" s="197"/>
      <c r="BF189" s="197"/>
      <c r="BG189" s="197"/>
      <c r="BH189" s="197"/>
      <c r="BI189" s="197"/>
      <c r="BJ189" s="197"/>
      <c r="BK189" s="197"/>
      <c r="BL189" s="197"/>
      <c r="BM189" s="304" t="s">
        <v>2925</v>
      </c>
      <c r="BN189" s="197"/>
      <c r="BO189" s="197"/>
      <c r="BP189" s="197"/>
      <c r="BQ189" s="197"/>
      <c r="BR189" s="197"/>
      <c r="BS189" s="197"/>
      <c r="BT189" s="197"/>
      <c r="BU189" s="197"/>
      <c r="BV189" s="197"/>
      <c r="BW189" s="197"/>
      <c r="BX189" s="197"/>
      <c r="BY189" s="197"/>
      <c r="BZ189" s="197"/>
      <c r="CA189" s="197"/>
      <c r="CB189" s="197"/>
      <c r="CC189" s="197"/>
      <c r="CD189" s="197"/>
      <c r="CE189" s="197"/>
      <c r="CF189" s="197"/>
      <c r="CG189" s="197"/>
      <c r="CH189" s="197"/>
    </row>
    <row r="190" spans="1:86" ht="12.75">
      <c r="A190" s="197"/>
      <c r="BA190" s="197"/>
      <c r="BB190" s="197"/>
      <c r="BC190" s="197"/>
      <c r="BD190" s="197"/>
      <c r="BE190" s="197"/>
      <c r="BF190" s="197"/>
      <c r="BG190" s="197"/>
      <c r="BH190" s="197"/>
      <c r="BI190" s="197"/>
      <c r="BJ190" s="197"/>
      <c r="BK190" s="197"/>
      <c r="BL190" s="197"/>
      <c r="BM190" s="304" t="s">
        <v>623</v>
      </c>
      <c r="BN190" s="197"/>
      <c r="BO190" s="197"/>
      <c r="BP190" s="197"/>
      <c r="BQ190" s="197"/>
      <c r="BR190" s="197"/>
      <c r="BS190" s="197"/>
      <c r="BT190" s="197"/>
      <c r="BU190" s="197"/>
      <c r="BV190" s="197"/>
      <c r="BW190" s="197"/>
      <c r="BX190" s="197"/>
      <c r="BY190" s="197"/>
      <c r="BZ190" s="197"/>
      <c r="CA190" s="197"/>
      <c r="CB190" s="197"/>
      <c r="CC190" s="197"/>
      <c r="CD190" s="197"/>
      <c r="CE190" s="197"/>
      <c r="CF190" s="197"/>
      <c r="CG190" s="197"/>
      <c r="CH190" s="197"/>
    </row>
    <row r="191" spans="1:86" ht="12.75">
      <c r="A191" s="197"/>
      <c r="BA191" s="197"/>
      <c r="BB191" s="197"/>
      <c r="BC191" s="197"/>
      <c r="BD191" s="197"/>
      <c r="BE191" s="197"/>
      <c r="BF191" s="197"/>
      <c r="BG191" s="197"/>
      <c r="BH191" s="197"/>
      <c r="BI191" s="197"/>
      <c r="BJ191" s="197"/>
      <c r="BK191" s="197"/>
      <c r="BL191" s="197"/>
      <c r="BM191" s="304" t="s">
        <v>624</v>
      </c>
      <c r="BN191" s="197"/>
      <c r="BO191" s="197"/>
      <c r="BP191" s="197"/>
      <c r="BQ191" s="197"/>
      <c r="BR191" s="197"/>
      <c r="BS191" s="197"/>
      <c r="BT191" s="197"/>
      <c r="BU191" s="197"/>
      <c r="BV191" s="197"/>
      <c r="BW191" s="197"/>
      <c r="BX191" s="197"/>
      <c r="BY191" s="197"/>
      <c r="BZ191" s="197"/>
      <c r="CA191" s="197"/>
      <c r="CB191" s="197"/>
      <c r="CC191" s="197"/>
      <c r="CD191" s="197"/>
      <c r="CE191" s="197"/>
      <c r="CF191" s="197"/>
      <c r="CG191" s="197"/>
      <c r="CH191" s="197"/>
    </row>
    <row r="192" spans="1:86" ht="12.75">
      <c r="A192" s="197"/>
      <c r="BA192" s="197"/>
      <c r="BB192" s="197"/>
      <c r="BC192" s="197"/>
      <c r="BD192" s="197"/>
      <c r="BE192" s="197"/>
      <c r="BF192" s="197"/>
      <c r="BG192" s="197"/>
      <c r="BH192" s="197"/>
      <c r="BI192" s="197"/>
      <c r="BJ192" s="197"/>
      <c r="BK192" s="197"/>
      <c r="BL192" s="197"/>
      <c r="BM192" s="304" t="s">
        <v>625</v>
      </c>
      <c r="BN192" s="197"/>
      <c r="BO192" s="197"/>
      <c r="BP192" s="197"/>
      <c r="BQ192" s="197"/>
      <c r="BR192" s="197"/>
      <c r="BS192" s="197"/>
      <c r="BT192" s="197"/>
      <c r="BU192" s="197"/>
      <c r="BV192" s="197"/>
      <c r="BW192" s="197"/>
      <c r="BX192" s="197"/>
      <c r="BY192" s="197"/>
      <c r="BZ192" s="197"/>
      <c r="CA192" s="197"/>
      <c r="CB192" s="197"/>
      <c r="CC192" s="197"/>
      <c r="CD192" s="197"/>
      <c r="CE192" s="197"/>
      <c r="CF192" s="197"/>
      <c r="CG192" s="197"/>
      <c r="CH192" s="197"/>
    </row>
    <row r="193" spans="1:86" ht="12.75">
      <c r="A193" s="197"/>
      <c r="BA193" s="197"/>
      <c r="BB193" s="197"/>
      <c r="BC193" s="197"/>
      <c r="BD193" s="197"/>
      <c r="BE193" s="197"/>
      <c r="BF193" s="197"/>
      <c r="BG193" s="197"/>
      <c r="BH193" s="197"/>
      <c r="BI193" s="197"/>
      <c r="BJ193" s="197"/>
      <c r="BK193" s="197"/>
      <c r="BL193" s="197"/>
      <c r="BM193" s="304" t="s">
        <v>2926</v>
      </c>
      <c r="BN193" s="197"/>
      <c r="BO193" s="197"/>
      <c r="BP193" s="197"/>
      <c r="BQ193" s="197"/>
      <c r="BR193" s="197"/>
      <c r="BS193" s="197"/>
      <c r="BT193" s="197"/>
      <c r="BU193" s="197"/>
      <c r="BV193" s="197"/>
      <c r="BW193" s="197"/>
      <c r="BX193" s="197"/>
      <c r="BY193" s="197"/>
      <c r="BZ193" s="197"/>
      <c r="CA193" s="197"/>
      <c r="CB193" s="197"/>
      <c r="CC193" s="197"/>
      <c r="CD193" s="197"/>
      <c r="CE193" s="197"/>
      <c r="CF193" s="197"/>
      <c r="CG193" s="197"/>
      <c r="CH193" s="197"/>
    </row>
    <row r="194" spans="1:86" ht="12.75">
      <c r="A194" s="197"/>
      <c r="BA194" s="197"/>
      <c r="BB194" s="197"/>
      <c r="BC194" s="197"/>
      <c r="BD194" s="197"/>
      <c r="BE194" s="197"/>
      <c r="BF194" s="197"/>
      <c r="BG194" s="197"/>
      <c r="BH194" s="197"/>
      <c r="BI194" s="197"/>
      <c r="BJ194" s="197"/>
      <c r="BK194" s="197"/>
      <c r="BL194" s="197"/>
      <c r="BM194" s="197" t="s">
        <v>626</v>
      </c>
      <c r="BN194" s="197"/>
      <c r="BO194" s="197"/>
      <c r="BP194" s="197"/>
      <c r="BQ194" s="197"/>
      <c r="BR194" s="197"/>
      <c r="BS194" s="197"/>
      <c r="BT194" s="197"/>
      <c r="BU194" s="197"/>
      <c r="BV194" s="197"/>
      <c r="BW194" s="197"/>
      <c r="BX194" s="197"/>
      <c r="BY194" s="197"/>
      <c r="BZ194" s="197"/>
      <c r="CA194" s="197"/>
      <c r="CB194" s="197"/>
      <c r="CC194" s="197"/>
      <c r="CD194" s="197"/>
      <c r="CE194" s="197"/>
      <c r="CF194" s="197"/>
      <c r="CG194" s="197"/>
      <c r="CH194" s="197"/>
    </row>
    <row r="195" spans="1:86" ht="12.75">
      <c r="A195" s="197"/>
      <c r="BA195" s="197"/>
      <c r="BB195" s="197"/>
      <c r="BC195" s="197"/>
      <c r="BD195" s="197"/>
      <c r="BE195" s="197"/>
      <c r="BF195" s="197"/>
      <c r="BG195" s="197"/>
      <c r="BH195" s="197"/>
      <c r="BI195" s="197"/>
      <c r="BJ195" s="197"/>
      <c r="BK195" s="197"/>
      <c r="BL195" s="197"/>
      <c r="BM195" s="304" t="s">
        <v>627</v>
      </c>
      <c r="BN195" s="197"/>
      <c r="BO195" s="197"/>
      <c r="BP195" s="197"/>
      <c r="BQ195" s="197"/>
      <c r="BR195" s="197"/>
      <c r="BS195" s="197"/>
      <c r="BT195" s="197"/>
      <c r="BU195" s="197"/>
      <c r="BV195" s="197"/>
      <c r="BW195" s="197"/>
      <c r="BX195" s="197"/>
      <c r="BY195" s="197"/>
      <c r="BZ195" s="197"/>
      <c r="CA195" s="197"/>
      <c r="CB195" s="197"/>
      <c r="CC195" s="197"/>
      <c r="CD195" s="197"/>
      <c r="CE195" s="197"/>
      <c r="CF195" s="197"/>
      <c r="CG195" s="197"/>
      <c r="CH195" s="197"/>
    </row>
    <row r="196" spans="1:86" ht="12.75">
      <c r="A196" s="197"/>
      <c r="BA196" s="197"/>
      <c r="BB196" s="197"/>
      <c r="BC196" s="197"/>
      <c r="BD196" s="197"/>
      <c r="BE196" s="197"/>
      <c r="BF196" s="197"/>
      <c r="BG196" s="197"/>
      <c r="BH196" s="197"/>
      <c r="BI196" s="197"/>
      <c r="BJ196" s="197"/>
      <c r="BK196" s="197"/>
      <c r="BL196" s="197"/>
      <c r="BM196" s="304" t="s">
        <v>628</v>
      </c>
      <c r="BN196" s="197"/>
      <c r="BO196" s="197"/>
      <c r="BP196" s="197"/>
      <c r="BQ196" s="197"/>
      <c r="BR196" s="197"/>
      <c r="BS196" s="197"/>
      <c r="BT196" s="197"/>
      <c r="BU196" s="197"/>
      <c r="BV196" s="197"/>
      <c r="BW196" s="197"/>
      <c r="BX196" s="197"/>
      <c r="BY196" s="197"/>
      <c r="BZ196" s="197"/>
      <c r="CA196" s="197"/>
      <c r="CB196" s="197"/>
      <c r="CC196" s="197"/>
      <c r="CD196" s="197"/>
      <c r="CE196" s="197"/>
      <c r="CF196" s="197"/>
      <c r="CG196" s="197"/>
      <c r="CH196" s="197"/>
    </row>
    <row r="197" spans="1:86" ht="12.75">
      <c r="A197" s="197"/>
      <c r="BA197" s="197"/>
      <c r="BB197" s="197"/>
      <c r="BC197" s="197"/>
      <c r="BD197" s="197"/>
      <c r="BE197" s="197"/>
      <c r="BF197" s="197"/>
      <c r="BG197" s="197"/>
      <c r="BH197" s="197"/>
      <c r="BI197" s="197"/>
      <c r="BJ197" s="197"/>
      <c r="BK197" s="197"/>
      <c r="BL197" s="197"/>
      <c r="BM197" s="197"/>
      <c r="BN197" s="197"/>
      <c r="BO197" s="197"/>
      <c r="BP197" s="197"/>
      <c r="BQ197" s="197"/>
      <c r="BR197" s="197"/>
      <c r="BS197" s="197"/>
      <c r="BT197" s="197"/>
      <c r="BU197" s="197"/>
      <c r="BV197" s="197"/>
      <c r="BW197" s="197"/>
      <c r="BX197" s="197"/>
      <c r="BY197" s="197"/>
      <c r="BZ197" s="197"/>
      <c r="CA197" s="197"/>
      <c r="CB197" s="197"/>
      <c r="CC197" s="197"/>
      <c r="CD197" s="197"/>
      <c r="CE197" s="197"/>
      <c r="CF197" s="197"/>
      <c r="CG197" s="197"/>
      <c r="CH197" s="197"/>
    </row>
    <row r="198" spans="1:86" ht="12.75">
      <c r="A198" s="197"/>
      <c r="BA198" s="197"/>
      <c r="BB198" s="197"/>
      <c r="BC198" s="197"/>
      <c r="BD198" s="197"/>
      <c r="BE198" s="197"/>
      <c r="BF198" s="197"/>
      <c r="BG198" s="197"/>
      <c r="BH198" s="197"/>
      <c r="BI198" s="197"/>
      <c r="BJ198" s="197"/>
      <c r="BK198" s="197"/>
      <c r="BL198" s="197"/>
      <c r="BM198" s="197"/>
      <c r="BN198" s="197"/>
      <c r="BO198" s="197"/>
      <c r="BP198" s="197"/>
      <c r="BQ198" s="197"/>
      <c r="BR198" s="197"/>
      <c r="BS198" s="197"/>
      <c r="BT198" s="197"/>
      <c r="BU198" s="197"/>
      <c r="BV198" s="197"/>
      <c r="BW198" s="197"/>
      <c r="BX198" s="197"/>
      <c r="BY198" s="197"/>
      <c r="BZ198" s="197"/>
      <c r="CA198" s="197"/>
      <c r="CB198" s="197"/>
      <c r="CC198" s="197"/>
      <c r="CD198" s="197"/>
      <c r="CE198" s="197"/>
      <c r="CF198" s="197"/>
      <c r="CG198" s="197"/>
      <c r="CH198" s="197"/>
    </row>
    <row r="199" spans="1:86" ht="12.75">
      <c r="A199" s="197"/>
      <c r="BA199" s="197"/>
      <c r="BB199" s="197"/>
      <c r="BC199" s="197"/>
      <c r="BD199" s="197"/>
      <c r="BE199" s="197"/>
      <c r="BF199" s="197"/>
      <c r="BG199" s="197"/>
      <c r="BH199" s="197"/>
      <c r="BI199" s="197"/>
      <c r="BJ199" s="197"/>
      <c r="BK199" s="197"/>
      <c r="BL199" s="197"/>
      <c r="BM199" s="197"/>
      <c r="BN199" s="197"/>
      <c r="BO199" s="197"/>
      <c r="BP199" s="197"/>
      <c r="BQ199" s="197"/>
      <c r="BR199" s="197"/>
      <c r="BS199" s="197"/>
      <c r="BT199" s="197"/>
      <c r="BU199" s="197"/>
      <c r="BV199" s="197"/>
      <c r="BW199" s="197"/>
      <c r="BX199" s="197"/>
      <c r="BY199" s="197"/>
      <c r="BZ199" s="197"/>
      <c r="CA199" s="197"/>
      <c r="CB199" s="197"/>
      <c r="CC199" s="197"/>
      <c r="CD199" s="197"/>
      <c r="CE199" s="197"/>
      <c r="CF199" s="197"/>
      <c r="CG199" s="197"/>
      <c r="CH199" s="197"/>
    </row>
    <row r="200" spans="1:86" ht="12.75">
      <c r="A200" s="197"/>
      <c r="BA200" s="197"/>
      <c r="BB200" s="197"/>
      <c r="BC200" s="197"/>
      <c r="BD200" s="197"/>
      <c r="BE200" s="197"/>
      <c r="BF200" s="197"/>
      <c r="BG200" s="197"/>
      <c r="BH200" s="197"/>
      <c r="BI200" s="197"/>
      <c r="BJ200" s="197"/>
      <c r="BK200" s="197"/>
      <c r="BL200" s="197"/>
      <c r="BM200" s="197"/>
      <c r="BN200" s="197"/>
      <c r="BO200" s="197"/>
      <c r="BP200" s="197"/>
      <c r="BQ200" s="197"/>
      <c r="BR200" s="197"/>
      <c r="BS200" s="197"/>
      <c r="BT200" s="197"/>
      <c r="BU200" s="197"/>
      <c r="BV200" s="197"/>
      <c r="BW200" s="197"/>
      <c r="BX200" s="197"/>
      <c r="BY200" s="197"/>
      <c r="BZ200" s="197"/>
      <c r="CA200" s="197"/>
      <c r="CB200" s="197"/>
      <c r="CC200" s="197"/>
      <c r="CD200" s="197"/>
      <c r="CE200" s="197"/>
      <c r="CF200" s="197"/>
      <c r="CG200" s="197"/>
      <c r="CH200" s="197"/>
    </row>
    <row r="201" spans="1:86" ht="12.75">
      <c r="A201" s="197"/>
      <c r="BA201" s="197"/>
      <c r="BB201" s="197"/>
      <c r="BC201" s="197"/>
      <c r="BD201" s="197"/>
      <c r="BE201" s="197"/>
      <c r="BF201" s="197"/>
      <c r="BG201" s="197"/>
      <c r="BH201" s="197"/>
      <c r="BI201" s="197"/>
      <c r="BJ201" s="197"/>
      <c r="BK201" s="197"/>
      <c r="BL201" s="197"/>
      <c r="BM201" s="197"/>
      <c r="BN201" s="197"/>
      <c r="BO201" s="197"/>
      <c r="BP201" s="197"/>
      <c r="BQ201" s="197"/>
      <c r="BR201" s="197"/>
      <c r="BS201" s="197"/>
      <c r="BT201" s="197"/>
      <c r="BU201" s="197"/>
      <c r="BV201" s="197"/>
      <c r="BW201" s="197"/>
      <c r="BX201" s="197"/>
      <c r="BY201" s="197"/>
      <c r="BZ201" s="197"/>
      <c r="CA201" s="197"/>
      <c r="CB201" s="197"/>
      <c r="CC201" s="197"/>
      <c r="CD201" s="197"/>
      <c r="CE201" s="197"/>
      <c r="CF201" s="197"/>
      <c r="CG201" s="197"/>
      <c r="CH201" s="197"/>
    </row>
    <row r="202" spans="1:86" ht="12.75">
      <c r="A202" s="197"/>
      <c r="BA202" s="197"/>
      <c r="BB202" s="197"/>
      <c r="BC202" s="197"/>
      <c r="BD202" s="197"/>
      <c r="BE202" s="197"/>
      <c r="BF202" s="197"/>
      <c r="BG202" s="197"/>
      <c r="BH202" s="197"/>
      <c r="BI202" s="197"/>
      <c r="BJ202" s="197"/>
      <c r="BK202" s="197"/>
      <c r="BL202" s="197"/>
      <c r="BM202" s="197"/>
      <c r="BN202" s="197"/>
      <c r="BO202" s="197"/>
      <c r="BP202" s="197"/>
      <c r="BQ202" s="197"/>
      <c r="BR202" s="197"/>
      <c r="BS202" s="197"/>
      <c r="BT202" s="197"/>
      <c r="BU202" s="197"/>
      <c r="BV202" s="197"/>
      <c r="BW202" s="197"/>
      <c r="BX202" s="197"/>
      <c r="BY202" s="197"/>
      <c r="BZ202" s="197"/>
      <c r="CA202" s="197"/>
      <c r="CB202" s="197"/>
      <c r="CC202" s="197"/>
      <c r="CD202" s="197"/>
      <c r="CE202" s="197"/>
      <c r="CF202" s="197"/>
      <c r="CG202" s="197"/>
      <c r="CH202" s="197"/>
    </row>
    <row r="203" spans="1:86" ht="12.75">
      <c r="A203" s="197"/>
      <c r="BA203" s="197"/>
      <c r="BB203" s="197"/>
      <c r="BC203" s="197"/>
      <c r="BD203" s="197"/>
      <c r="BE203" s="197"/>
      <c r="BF203" s="197"/>
      <c r="BG203" s="197"/>
      <c r="BH203" s="197"/>
      <c r="BI203" s="197"/>
      <c r="BJ203" s="197"/>
      <c r="BK203" s="197"/>
      <c r="BL203" s="197"/>
      <c r="BM203" s="197"/>
      <c r="BN203" s="197"/>
      <c r="BO203" s="197"/>
      <c r="BP203" s="197"/>
      <c r="BQ203" s="197"/>
      <c r="BR203" s="197"/>
      <c r="BS203" s="197"/>
      <c r="BT203" s="197"/>
      <c r="BU203" s="197"/>
      <c r="BV203" s="197"/>
      <c r="BW203" s="197"/>
      <c r="BX203" s="197"/>
      <c r="BY203" s="197"/>
      <c r="BZ203" s="197"/>
      <c r="CA203" s="197"/>
      <c r="CB203" s="197"/>
      <c r="CC203" s="197"/>
      <c r="CD203" s="197"/>
      <c r="CE203" s="197"/>
      <c r="CF203" s="197"/>
      <c r="CG203" s="197"/>
      <c r="CH203" s="197"/>
    </row>
    <row r="204" spans="1:86" ht="12.75">
      <c r="A204" s="197"/>
      <c r="BA204" s="197"/>
      <c r="BB204" s="197"/>
      <c r="BC204" s="197"/>
      <c r="BD204" s="197"/>
      <c r="BE204" s="197"/>
      <c r="BF204" s="197"/>
      <c r="BG204" s="197"/>
      <c r="BH204" s="197"/>
      <c r="BI204" s="197"/>
      <c r="BJ204" s="197"/>
      <c r="BK204" s="197"/>
      <c r="BL204" s="197"/>
      <c r="BN204" s="197"/>
      <c r="BO204" s="197"/>
      <c r="BP204" s="197"/>
      <c r="BQ204" s="197"/>
      <c r="BR204" s="197"/>
      <c r="BS204" s="197"/>
      <c r="BT204" s="197"/>
      <c r="BU204" s="197"/>
      <c r="BV204" s="197"/>
      <c r="BW204" s="197"/>
      <c r="BX204" s="197"/>
      <c r="BY204" s="197"/>
      <c r="BZ204" s="197"/>
      <c r="CA204" s="197"/>
      <c r="CB204" s="197"/>
      <c r="CC204" s="197"/>
      <c r="CD204" s="197"/>
      <c r="CE204" s="197"/>
      <c r="CF204" s="197"/>
      <c r="CG204" s="197"/>
      <c r="CH204" s="197"/>
    </row>
    <row r="205" spans="1:86" ht="12.75">
      <c r="A205" s="197"/>
      <c r="BA205" s="197"/>
      <c r="BB205" s="197"/>
      <c r="BC205" s="197"/>
      <c r="BD205" s="197"/>
      <c r="BE205" s="197"/>
      <c r="BF205" s="197"/>
      <c r="BG205" s="197"/>
      <c r="BH205" s="197"/>
      <c r="BI205" s="197"/>
      <c r="BJ205" s="197"/>
      <c r="BK205" s="197"/>
      <c r="BL205" s="197"/>
      <c r="BN205" s="197"/>
      <c r="BO205" s="197"/>
      <c r="BP205" s="197"/>
      <c r="BQ205" s="197"/>
      <c r="BR205" s="197"/>
      <c r="BS205" s="197"/>
      <c r="BT205" s="197"/>
      <c r="BU205" s="197"/>
      <c r="BV205" s="197"/>
      <c r="BW205" s="197"/>
      <c r="BX205" s="197"/>
      <c r="BY205" s="197"/>
      <c r="BZ205" s="197"/>
      <c r="CA205" s="197"/>
      <c r="CB205" s="197"/>
      <c r="CC205" s="197"/>
      <c r="CD205" s="197"/>
      <c r="CE205" s="197"/>
      <c r="CF205" s="197"/>
      <c r="CG205" s="197"/>
      <c r="CH205" s="197"/>
    </row>
    <row r="206" spans="1:86" ht="12.75">
      <c r="A206" s="197"/>
      <c r="BA206" s="197"/>
      <c r="BB206" s="197"/>
      <c r="BC206" s="197"/>
      <c r="BD206" s="197"/>
      <c r="BE206" s="197"/>
      <c r="BF206" s="197"/>
      <c r="BG206" s="197"/>
      <c r="BH206" s="197"/>
      <c r="BI206" s="197"/>
      <c r="BJ206" s="197"/>
      <c r="BK206" s="197"/>
      <c r="BL206" s="197"/>
      <c r="BN206" s="197"/>
      <c r="BO206" s="197"/>
      <c r="BP206" s="197"/>
      <c r="BQ206" s="197"/>
      <c r="BR206" s="197"/>
      <c r="BS206" s="197"/>
      <c r="BT206" s="197"/>
      <c r="BU206" s="197"/>
      <c r="BV206" s="197"/>
      <c r="BW206" s="197"/>
      <c r="BX206" s="197"/>
      <c r="BY206" s="197"/>
      <c r="BZ206" s="197"/>
      <c r="CA206" s="197"/>
      <c r="CB206" s="197"/>
      <c r="CC206" s="197"/>
      <c r="CD206" s="197"/>
      <c r="CE206" s="197"/>
      <c r="CF206" s="197"/>
      <c r="CG206" s="197"/>
      <c r="CH206" s="197"/>
    </row>
    <row r="207" spans="1:86" ht="12.75">
      <c r="A207" s="197"/>
      <c r="BA207" s="197"/>
      <c r="BB207" s="197"/>
      <c r="BC207" s="197"/>
      <c r="BD207" s="197"/>
      <c r="BE207" s="197"/>
      <c r="BF207" s="197"/>
      <c r="BG207" s="197"/>
      <c r="BH207" s="197"/>
      <c r="BI207" s="197"/>
      <c r="BJ207" s="197"/>
      <c r="BK207" s="197"/>
      <c r="BL207" s="197"/>
      <c r="BN207" s="197"/>
      <c r="BO207" s="197"/>
      <c r="BP207" s="197"/>
      <c r="BQ207" s="197"/>
      <c r="BR207" s="197"/>
      <c r="BS207" s="197"/>
      <c r="BT207" s="197"/>
      <c r="BU207" s="197"/>
      <c r="BV207" s="197"/>
      <c r="BW207" s="197"/>
      <c r="BX207" s="197"/>
      <c r="BY207" s="197"/>
      <c r="BZ207" s="197"/>
      <c r="CA207" s="197"/>
      <c r="CB207" s="197"/>
      <c r="CC207" s="197"/>
      <c r="CD207" s="197"/>
      <c r="CE207" s="197"/>
      <c r="CF207" s="197"/>
      <c r="CG207" s="197"/>
      <c r="CH207" s="197"/>
    </row>
    <row r="208" spans="1:86" ht="12.75">
      <c r="A208" s="197"/>
    </row>
    <row r="209" spans="1:1" ht="12.75">
      <c r="A209" s="197"/>
    </row>
    <row r="210" spans="1:1" ht="12.75">
      <c r="A210" s="197"/>
    </row>
    <row r="211" spans="1:1" ht="12.75">
      <c r="A211" s="197"/>
    </row>
    <row r="212" spans="1:1" ht="12.75">
      <c r="A212" s="197"/>
    </row>
    <row r="213" spans="1:1" ht="12.75">
      <c r="A213" s="197"/>
    </row>
    <row r="214" spans="1:1" ht="12.75">
      <c r="A214" s="197"/>
    </row>
    <row r="215" spans="1:1" ht="12.75">
      <c r="A215" s="197"/>
    </row>
    <row r="216" spans="1:1" ht="12.75">
      <c r="A216" s="197"/>
    </row>
    <row r="217" spans="1:1" ht="12.75">
      <c r="A217" s="197"/>
    </row>
    <row r="218" spans="1:1" ht="12.75">
      <c r="A218" s="197"/>
    </row>
    <row r="219" spans="1:1" ht="12.75">
      <c r="A219" s="197"/>
    </row>
    <row r="220" spans="1:1" ht="12.75">
      <c r="A220" s="197"/>
    </row>
    <row r="221" spans="1:1" ht="12.75">
      <c r="A221" s="197"/>
    </row>
    <row r="222" spans="1:1" ht="12.75">
      <c r="A222" s="197"/>
    </row>
    <row r="223" spans="1:1" ht="12.75">
      <c r="A223" s="197"/>
    </row>
    <row r="224" spans="1:1" ht="12.75">
      <c r="A224" s="197"/>
    </row>
    <row r="225" spans="1:1" ht="12.75">
      <c r="A225" s="197"/>
    </row>
    <row r="226" spans="1:1" ht="12.75">
      <c r="A226" s="197"/>
    </row>
    <row r="227" spans="1:1" ht="12.75">
      <c r="A227" s="197"/>
    </row>
    <row r="228" spans="1:1" ht="12.75">
      <c r="A228" s="197"/>
    </row>
    <row r="229" spans="1:1" ht="12.75">
      <c r="A229" s="197"/>
    </row>
    <row r="230" spans="1:1" ht="12.75">
      <c r="A230" s="197"/>
    </row>
    <row r="231" spans="1:1" ht="12.75">
      <c r="A231" s="197"/>
    </row>
    <row r="232" spans="1:1" ht="12.75">
      <c r="A232" s="197"/>
    </row>
    <row r="233" spans="1:1" ht="12.75">
      <c r="A233" s="197"/>
    </row>
    <row r="234" spans="1:1" ht="12.75">
      <c r="A234" s="197"/>
    </row>
    <row r="235" spans="1:1" ht="12.75">
      <c r="A235" s="197"/>
    </row>
    <row r="236" spans="1:1" ht="12.75">
      <c r="A236" s="197"/>
    </row>
    <row r="237" spans="1:1" ht="12.75">
      <c r="A237" s="197"/>
    </row>
    <row r="238" spans="1:1" ht="12.75">
      <c r="A238" s="197"/>
    </row>
    <row r="239" spans="1:1" ht="12.75">
      <c r="A239" s="197"/>
    </row>
    <row r="240" spans="1:1" ht="12.75">
      <c r="A240" s="197"/>
    </row>
    <row r="241" spans="1:1" ht="12.75">
      <c r="A241" s="197"/>
    </row>
    <row r="242" spans="1:1" ht="12.75">
      <c r="A242" s="197"/>
    </row>
    <row r="243" spans="1:1" ht="12.75">
      <c r="A243" s="197"/>
    </row>
    <row r="244" spans="1:1" ht="12.75">
      <c r="A244" s="197"/>
    </row>
    <row r="245" spans="1:1" ht="12.75">
      <c r="A245" s="197"/>
    </row>
    <row r="246" spans="1:1" ht="12.75">
      <c r="A246" s="197"/>
    </row>
    <row r="247" spans="1:1" ht="12.75">
      <c r="A247" s="197"/>
    </row>
    <row r="248" spans="1:1" ht="12.75">
      <c r="A248" s="197"/>
    </row>
    <row r="249" spans="1:1" ht="12.75">
      <c r="A249" s="197"/>
    </row>
    <row r="250" spans="1:1" ht="12.75">
      <c r="A250" s="197"/>
    </row>
    <row r="251" spans="1:1" ht="12.75">
      <c r="A251" s="197"/>
    </row>
    <row r="252" spans="1:1" ht="12.75">
      <c r="A252" s="197"/>
    </row>
    <row r="253" spans="1:1" ht="12.75">
      <c r="A253" s="197"/>
    </row>
    <row r="254" spans="1:1" ht="12.75">
      <c r="A254" s="197"/>
    </row>
    <row r="255" spans="1:1" ht="12.75">
      <c r="A255" s="197"/>
    </row>
    <row r="256" spans="1:1" ht="12.75">
      <c r="A256" s="197"/>
    </row>
    <row r="257" spans="1:1" ht="12.75">
      <c r="A257" s="197"/>
    </row>
    <row r="258" spans="1:1" ht="12.75">
      <c r="A258" s="197"/>
    </row>
    <row r="259" spans="1:1" ht="12.75">
      <c r="A259" s="197"/>
    </row>
    <row r="260" spans="1:1" ht="12.75">
      <c r="A260" s="197"/>
    </row>
    <row r="261" spans="1:1" ht="12.75">
      <c r="A261" s="197"/>
    </row>
    <row r="262" spans="1:1" ht="12.75">
      <c r="A262" s="197"/>
    </row>
    <row r="263" spans="1:1" ht="12.75">
      <c r="A263" s="197"/>
    </row>
    <row r="264" spans="1:1" ht="12.75">
      <c r="A264" s="197"/>
    </row>
    <row r="265" spans="1:1" ht="12.75">
      <c r="A265" s="197"/>
    </row>
    <row r="266" spans="1:1" ht="12.75">
      <c r="A266" s="197"/>
    </row>
    <row r="267" spans="1:1" ht="12.75">
      <c r="A267" s="197"/>
    </row>
    <row r="268" spans="1:1" ht="12.75">
      <c r="A268" s="197"/>
    </row>
    <row r="269" spans="1:1" ht="12.75">
      <c r="A269" s="197"/>
    </row>
    <row r="270" spans="1:1" ht="12.75">
      <c r="A270" s="197"/>
    </row>
    <row r="271" spans="1:1" ht="12.75">
      <c r="A271" s="197"/>
    </row>
    <row r="272" spans="1:1" ht="12.75">
      <c r="A272" s="197"/>
    </row>
    <row r="273" spans="1:1" ht="12.75">
      <c r="A273" s="197"/>
    </row>
    <row r="274" spans="1:1" ht="12.75">
      <c r="A274" s="197"/>
    </row>
    <row r="275" spans="1:1" ht="12.75">
      <c r="A275" s="197"/>
    </row>
    <row r="276" spans="1:1" ht="12.75">
      <c r="A276" s="197"/>
    </row>
    <row r="277" spans="1:1" ht="12.75">
      <c r="A277" s="197"/>
    </row>
    <row r="278" spans="1:1" ht="12.75">
      <c r="A278" s="197"/>
    </row>
    <row r="279" spans="1:1" ht="12.75">
      <c r="A279" s="197"/>
    </row>
    <row r="280" spans="1:1" ht="12.75">
      <c r="A280" s="197"/>
    </row>
    <row r="281" spans="1:1" ht="12.75">
      <c r="A281" s="197"/>
    </row>
    <row r="282" spans="1:1" ht="12.75">
      <c r="A282" s="197"/>
    </row>
    <row r="283" spans="1:1" ht="12.75">
      <c r="A283" s="197"/>
    </row>
    <row r="284" spans="1:1" ht="12.75">
      <c r="A284" s="197"/>
    </row>
    <row r="285" spans="1:1" ht="12.75">
      <c r="A285" s="197"/>
    </row>
    <row r="286" spans="1:1" ht="12.75">
      <c r="A286" s="197"/>
    </row>
    <row r="287" spans="1:1" ht="12.75">
      <c r="A287" s="197"/>
    </row>
    <row r="288" spans="1:1" ht="12.75">
      <c r="A288" s="197"/>
    </row>
    <row r="289" spans="1:1" ht="12.75">
      <c r="A289" s="197"/>
    </row>
    <row r="290" spans="1:1" ht="12.75">
      <c r="A290" s="197"/>
    </row>
    <row r="291" spans="1:1" ht="12.75">
      <c r="A291" s="197"/>
    </row>
    <row r="292" spans="1:1" ht="12.75">
      <c r="A292" s="197"/>
    </row>
    <row r="293" spans="1:1" ht="12.75">
      <c r="A293" s="197"/>
    </row>
    <row r="294" spans="1:1" ht="12.75">
      <c r="A294" s="197"/>
    </row>
    <row r="295" spans="1:1" ht="12.75">
      <c r="A295" s="197"/>
    </row>
    <row r="296" spans="1:1" ht="12.75">
      <c r="A296" s="197"/>
    </row>
    <row r="297" spans="1:1" ht="12.75">
      <c r="A297" s="197"/>
    </row>
    <row r="298" spans="1:1" ht="12.75">
      <c r="A298" s="197"/>
    </row>
    <row r="299" spans="1:1" ht="12.75">
      <c r="A299" s="197"/>
    </row>
    <row r="300" spans="1:1" ht="12.75">
      <c r="A300" s="197"/>
    </row>
    <row r="301" spans="1:1" ht="12.75">
      <c r="A301" s="197"/>
    </row>
    <row r="302" spans="1:1" ht="12.75">
      <c r="A302" s="197"/>
    </row>
    <row r="303" spans="1:1" ht="12.75">
      <c r="A303" s="197"/>
    </row>
    <row r="304" spans="1:1" ht="12.75">
      <c r="A304" s="197"/>
    </row>
    <row r="305" spans="1:1" ht="12.75">
      <c r="A305" s="197"/>
    </row>
    <row r="306" spans="1:1" ht="12.75">
      <c r="A306" s="197"/>
    </row>
    <row r="307" spans="1:1" ht="12.75">
      <c r="A307" s="197"/>
    </row>
    <row r="308" spans="1:1" ht="12.75">
      <c r="A308" s="197"/>
    </row>
    <row r="309" spans="1:1" ht="12.75">
      <c r="A309" s="197"/>
    </row>
    <row r="310" spans="1:1" ht="12.75">
      <c r="A310" s="197"/>
    </row>
    <row r="311" spans="1:1" ht="12.75">
      <c r="A311" s="197"/>
    </row>
    <row r="312" spans="1:1" ht="12.75">
      <c r="A312" s="197"/>
    </row>
    <row r="313" spans="1:1" ht="12.75">
      <c r="A313" s="197"/>
    </row>
    <row r="314" spans="1:1" ht="12.75">
      <c r="A314" s="197"/>
    </row>
    <row r="315" spans="1:1" ht="12.75">
      <c r="A315" s="197"/>
    </row>
    <row r="316" spans="1:1" ht="12.75">
      <c r="A316" s="197"/>
    </row>
    <row r="317" spans="1:1" ht="12.75">
      <c r="A317" s="197"/>
    </row>
    <row r="318" spans="1:1" ht="12.75">
      <c r="A318" s="197"/>
    </row>
    <row r="319" spans="1:1" ht="12.75">
      <c r="A319" s="197"/>
    </row>
    <row r="320" spans="1:1" ht="12.75">
      <c r="A320" s="197"/>
    </row>
    <row r="321" spans="1:1" ht="12.75">
      <c r="A321" s="197"/>
    </row>
    <row r="322" spans="1:1" ht="12.75">
      <c r="A322" s="197"/>
    </row>
    <row r="323" spans="1:1" ht="12.75">
      <c r="A323" s="197"/>
    </row>
    <row r="324" spans="1:1" ht="12.75">
      <c r="A324" s="197"/>
    </row>
    <row r="325" spans="1:1" ht="12.75">
      <c r="A325" s="197"/>
    </row>
    <row r="326" spans="1:1" ht="12.75">
      <c r="A326" s="197"/>
    </row>
    <row r="327" spans="1:1" ht="12.75">
      <c r="A327" s="197"/>
    </row>
    <row r="328" spans="1:1" ht="12.75">
      <c r="A328" s="197"/>
    </row>
    <row r="329" spans="1:1" ht="12.75">
      <c r="A329" s="197"/>
    </row>
    <row r="330" spans="1:1" ht="12.75">
      <c r="A330" s="197"/>
    </row>
    <row r="331" spans="1:1" ht="12.75">
      <c r="A331" s="197"/>
    </row>
    <row r="332" spans="1:1" ht="12.75">
      <c r="A332" s="197"/>
    </row>
    <row r="333" spans="1:1" ht="12.75">
      <c r="A333" s="197"/>
    </row>
    <row r="334" spans="1:1" ht="12.75">
      <c r="A334" s="197"/>
    </row>
    <row r="335" spans="1:1" ht="12.75">
      <c r="A335" s="197"/>
    </row>
    <row r="336" spans="1:1" ht="12.75">
      <c r="A336" s="197"/>
    </row>
    <row r="337" spans="1:1" ht="12.75">
      <c r="A337" s="197"/>
    </row>
    <row r="338" spans="1:1" ht="12.75">
      <c r="A338" s="197"/>
    </row>
    <row r="339" spans="1:1" ht="12.75">
      <c r="A339" s="197"/>
    </row>
    <row r="340" spans="1:1" ht="12.75">
      <c r="A340" s="197"/>
    </row>
    <row r="341" spans="1:1" ht="12.75">
      <c r="A341" s="197"/>
    </row>
    <row r="342" spans="1:1" ht="12.75">
      <c r="A342" s="197"/>
    </row>
    <row r="343" spans="1:1" ht="12.75">
      <c r="A343" s="197"/>
    </row>
    <row r="344" spans="1:1" ht="12.75">
      <c r="A344" s="197"/>
    </row>
    <row r="345" spans="1:1" ht="12.75">
      <c r="A345" s="197"/>
    </row>
    <row r="346" spans="1:1" ht="12.75">
      <c r="A346" s="197"/>
    </row>
    <row r="347" spans="1:1" ht="12.75">
      <c r="A347" s="197"/>
    </row>
    <row r="348" spans="1:1" ht="12.75">
      <c r="A348" s="197"/>
    </row>
    <row r="349" spans="1:1" ht="12.75">
      <c r="A349" s="197"/>
    </row>
    <row r="350" spans="1:1" ht="12.75">
      <c r="A350" s="197"/>
    </row>
    <row r="351" spans="1:1" ht="12.75">
      <c r="A351" s="197"/>
    </row>
    <row r="352" spans="1:1" ht="12.75">
      <c r="A352" s="197"/>
    </row>
    <row r="353" spans="1:1" ht="12.75">
      <c r="A353" s="197"/>
    </row>
    <row r="354" spans="1:1" ht="12.75">
      <c r="A354" s="197"/>
    </row>
    <row r="355" spans="1:1" ht="12.75">
      <c r="A355" s="197"/>
    </row>
    <row r="356" spans="1:1" ht="12.75">
      <c r="A356" s="197"/>
    </row>
    <row r="357" spans="1:1" ht="12.75">
      <c r="A357" s="197"/>
    </row>
    <row r="358" spans="1:1" ht="12.75">
      <c r="A358" s="197"/>
    </row>
    <row r="359" spans="1:1" ht="12.75">
      <c r="A359" s="197"/>
    </row>
    <row r="360" spans="1:1" ht="12.75">
      <c r="A360" s="197"/>
    </row>
    <row r="361" spans="1:1" ht="12.75">
      <c r="A361" s="197"/>
    </row>
    <row r="362" spans="1:1" ht="12.75">
      <c r="A362" s="197"/>
    </row>
    <row r="363" spans="1:1" ht="12.75">
      <c r="A363" s="197"/>
    </row>
    <row r="364" spans="1:1" ht="12.75">
      <c r="A364" s="197"/>
    </row>
    <row r="365" spans="1:1" ht="12.75">
      <c r="A365" s="197"/>
    </row>
    <row r="366" spans="1:1" ht="12.75">
      <c r="A366" s="197"/>
    </row>
    <row r="367" spans="1:1" ht="12.75">
      <c r="A367" s="197"/>
    </row>
    <row r="368" spans="1:1" ht="12.75">
      <c r="A368" s="197"/>
    </row>
    <row r="369" spans="1:1" ht="12.75">
      <c r="A369" s="197"/>
    </row>
    <row r="370" spans="1:1" ht="12.75">
      <c r="A370" s="197"/>
    </row>
    <row r="371" spans="1:1" ht="12.75">
      <c r="A371" s="197"/>
    </row>
    <row r="372" spans="1:1" ht="12.75">
      <c r="A372" s="197"/>
    </row>
    <row r="373" spans="1:1" ht="12.75">
      <c r="A373" s="197"/>
    </row>
    <row r="374" spans="1:1" ht="12.75">
      <c r="A374" s="197"/>
    </row>
    <row r="375" spans="1:1" ht="12.75">
      <c r="A375" s="197"/>
    </row>
    <row r="376" spans="1:1" ht="12.75">
      <c r="A376" s="197"/>
    </row>
    <row r="377" spans="1:1" ht="12.75">
      <c r="A377" s="197"/>
    </row>
    <row r="378" spans="1:1" ht="12.75">
      <c r="A378" s="197"/>
    </row>
    <row r="379" spans="1:1" ht="12.75">
      <c r="A379" s="197"/>
    </row>
    <row r="380" spans="1:1" ht="12.75">
      <c r="A380" s="197"/>
    </row>
    <row r="381" spans="1:1" ht="12.75">
      <c r="A381" s="197"/>
    </row>
    <row r="382" spans="1:1" ht="12.75">
      <c r="A382" s="197"/>
    </row>
    <row r="383" spans="1:1" ht="12.75">
      <c r="A383" s="197"/>
    </row>
    <row r="384" spans="1:1" ht="12.75">
      <c r="A384" s="197"/>
    </row>
    <row r="385" spans="1:1" ht="12.75">
      <c r="A385" s="197"/>
    </row>
    <row r="386" spans="1:1" ht="12.75">
      <c r="A386" s="197"/>
    </row>
    <row r="387" spans="1:1" ht="12.75">
      <c r="A387" s="197"/>
    </row>
    <row r="388" spans="1:1" ht="12.75">
      <c r="A388" s="197"/>
    </row>
    <row r="389" spans="1:1" ht="12.75">
      <c r="A389" s="197"/>
    </row>
    <row r="390" spans="1:1" ht="12.75">
      <c r="A390" s="197"/>
    </row>
    <row r="391" spans="1:1" ht="12.75">
      <c r="A391" s="197"/>
    </row>
    <row r="392" spans="1:1" ht="12.75">
      <c r="A392" s="197"/>
    </row>
    <row r="393" spans="1:1" ht="12.75">
      <c r="A393" s="197"/>
    </row>
    <row r="394" spans="1:1" ht="12.75">
      <c r="A394" s="197"/>
    </row>
    <row r="395" spans="1:1" ht="12.75">
      <c r="A395" s="197"/>
    </row>
    <row r="396" spans="1:1" ht="12.75">
      <c r="A396" s="197"/>
    </row>
    <row r="397" spans="1:1" ht="12.75">
      <c r="A397" s="197"/>
    </row>
    <row r="398" spans="1:1" ht="12.75">
      <c r="A398" s="197"/>
    </row>
    <row r="399" spans="1:1" ht="12.75">
      <c r="A399" s="197"/>
    </row>
    <row r="400" spans="1:1" ht="12.75">
      <c r="A400" s="197"/>
    </row>
    <row r="401" spans="1:1" ht="12.75">
      <c r="A401" s="197"/>
    </row>
    <row r="402" spans="1:1" ht="12.75">
      <c r="A402" s="197"/>
    </row>
    <row r="403" spans="1:1" ht="12.75">
      <c r="A403" s="197"/>
    </row>
    <row r="404" spans="1:1" ht="12.75">
      <c r="A404" s="197"/>
    </row>
    <row r="405" spans="1:1" ht="12.75">
      <c r="A405" s="197"/>
    </row>
    <row r="406" spans="1:1" ht="12.75">
      <c r="A406" s="197"/>
    </row>
    <row r="407" spans="1:1" ht="12.75">
      <c r="A407" s="197"/>
    </row>
    <row r="408" spans="1:1" ht="12.75">
      <c r="A408" s="197"/>
    </row>
    <row r="409" spans="1:1" ht="12.75">
      <c r="A409" s="197"/>
    </row>
    <row r="410" spans="1:1" ht="12.75">
      <c r="A410" s="197"/>
    </row>
    <row r="411" spans="1:1" ht="12.75">
      <c r="A411" s="197"/>
    </row>
    <row r="412" spans="1:1" ht="12.75">
      <c r="A412" s="197"/>
    </row>
    <row r="413" spans="1:1" ht="12.75">
      <c r="A413" s="197"/>
    </row>
    <row r="414" spans="1:1" ht="12.75">
      <c r="A414" s="197"/>
    </row>
    <row r="415" spans="1:1" ht="12.75">
      <c r="A415" s="197"/>
    </row>
    <row r="416" spans="1:1" ht="12.75">
      <c r="A416" s="197"/>
    </row>
    <row r="417" spans="1:1" ht="12.75">
      <c r="A417" s="197"/>
    </row>
    <row r="418" spans="1:1" ht="12.75">
      <c r="A418" s="197"/>
    </row>
    <row r="419" spans="1:1" ht="12.75">
      <c r="A419" s="197"/>
    </row>
    <row r="420" spans="1:1" ht="12.75">
      <c r="A420" s="197"/>
    </row>
    <row r="421" spans="1:1" ht="12.75">
      <c r="A421" s="197"/>
    </row>
    <row r="422" spans="1:1" ht="12.75">
      <c r="A422" s="197"/>
    </row>
    <row r="423" spans="1:1" ht="12.75">
      <c r="A423" s="197"/>
    </row>
    <row r="424" spans="1:1" ht="12.75">
      <c r="A424" s="197"/>
    </row>
    <row r="425" spans="1:1" ht="12.75">
      <c r="A425" s="197"/>
    </row>
    <row r="426" spans="1:1" ht="12.75">
      <c r="A426" s="197"/>
    </row>
    <row r="427" spans="1:1" ht="12.75">
      <c r="A427" s="197"/>
    </row>
    <row r="428" spans="1:1" ht="12.75">
      <c r="A428" s="197"/>
    </row>
    <row r="429" spans="1:1" ht="12.75">
      <c r="A429" s="197"/>
    </row>
    <row r="430" spans="1:1" ht="12.75">
      <c r="A430" s="197"/>
    </row>
    <row r="431" spans="1:1" ht="12.75">
      <c r="A431" s="197"/>
    </row>
    <row r="432" spans="1:1" ht="12.75">
      <c r="A432" s="197"/>
    </row>
    <row r="433" spans="1:1" ht="12.75">
      <c r="A433" s="197"/>
    </row>
    <row r="434" spans="1:1" ht="12.75">
      <c r="A434" s="197"/>
    </row>
    <row r="435" spans="1:1" ht="12.75">
      <c r="A435" s="197"/>
    </row>
    <row r="436" spans="1:1" ht="12.75">
      <c r="A436" s="197"/>
    </row>
    <row r="437" spans="1:1" ht="12.75">
      <c r="A437" s="197"/>
    </row>
    <row r="438" spans="1:1" ht="12.75">
      <c r="A438" s="197"/>
    </row>
    <row r="439" spans="1:1" ht="12.75">
      <c r="A439" s="197"/>
    </row>
    <row r="440" spans="1:1" ht="12.75">
      <c r="A440" s="197"/>
    </row>
    <row r="441" spans="1:1" ht="12.75">
      <c r="A441" s="197"/>
    </row>
    <row r="442" spans="1:1" ht="12.75">
      <c r="A442" s="197"/>
    </row>
    <row r="443" spans="1:1" ht="12.75">
      <c r="A443" s="197"/>
    </row>
    <row r="444" spans="1:1" ht="12.75">
      <c r="A444" s="197"/>
    </row>
    <row r="445" spans="1:1" ht="12.75">
      <c r="A445" s="197"/>
    </row>
    <row r="446" spans="1:1" ht="12.75">
      <c r="A446" s="197"/>
    </row>
    <row r="447" spans="1:1" ht="12.75">
      <c r="A447" s="197"/>
    </row>
    <row r="448" spans="1:1" ht="12.75">
      <c r="A448" s="197"/>
    </row>
    <row r="449" spans="1:1" ht="12.75">
      <c r="A449" s="197"/>
    </row>
    <row r="450" spans="1:1" ht="12.75">
      <c r="A450" s="197"/>
    </row>
    <row r="451" spans="1:1" ht="12.75">
      <c r="A451" s="197"/>
    </row>
    <row r="452" spans="1:1" ht="12.75">
      <c r="A452" s="197"/>
    </row>
    <row r="453" spans="1:1" ht="12.75">
      <c r="A453" s="197"/>
    </row>
    <row r="454" spans="1:1" ht="12.75">
      <c r="A454" s="197"/>
    </row>
    <row r="455" spans="1:1" ht="12.75">
      <c r="A455" s="197"/>
    </row>
    <row r="456" spans="1:1" ht="12.75">
      <c r="A456" s="197"/>
    </row>
    <row r="457" spans="1:1" ht="12.75">
      <c r="A457" s="197"/>
    </row>
    <row r="458" spans="1:1" ht="12.75">
      <c r="A458" s="197"/>
    </row>
    <row r="459" spans="1:1" ht="12.75">
      <c r="A459" s="197"/>
    </row>
    <row r="460" spans="1:1" ht="12.75">
      <c r="A460" s="197"/>
    </row>
    <row r="461" spans="1:1" ht="12.75">
      <c r="A461" s="197"/>
    </row>
    <row r="462" spans="1:1" ht="12.75">
      <c r="A462" s="197"/>
    </row>
    <row r="463" spans="1:1" ht="12.75">
      <c r="A463" s="197"/>
    </row>
    <row r="464" spans="1:1" ht="12.75">
      <c r="A464" s="197"/>
    </row>
    <row r="465" spans="1:1" ht="12.75">
      <c r="A465" s="197"/>
    </row>
    <row r="466" spans="1:1" ht="12.75">
      <c r="A466" s="197"/>
    </row>
    <row r="467" spans="1:1" ht="12.75">
      <c r="A467" s="197"/>
    </row>
    <row r="468" spans="1:1" ht="12.75">
      <c r="A468" s="197"/>
    </row>
    <row r="469" spans="1:1" ht="12.75">
      <c r="A469" s="197"/>
    </row>
    <row r="470" spans="1:1" ht="12.75">
      <c r="A470" s="197"/>
    </row>
    <row r="471" spans="1:1" ht="12.75">
      <c r="A471" s="197"/>
    </row>
    <row r="472" spans="1:1" ht="12.75">
      <c r="A472" s="197"/>
    </row>
    <row r="473" spans="1:1" ht="12.75">
      <c r="A473" s="197"/>
    </row>
    <row r="474" spans="1:1" ht="12.75">
      <c r="A474" s="197"/>
    </row>
    <row r="475" spans="1:1" ht="12.75">
      <c r="A475" s="197"/>
    </row>
    <row r="476" spans="1:1" ht="12.75">
      <c r="A476" s="197"/>
    </row>
    <row r="477" spans="1:1" ht="12.75">
      <c r="A477" s="197"/>
    </row>
    <row r="478" spans="1:1" ht="12.75">
      <c r="A478" s="197"/>
    </row>
    <row r="479" spans="1:1" ht="12.75">
      <c r="A479" s="197"/>
    </row>
    <row r="480" spans="1:1" ht="12.75">
      <c r="A480" s="197"/>
    </row>
    <row r="481" spans="1:1" ht="12.75">
      <c r="A481" s="197"/>
    </row>
    <row r="482" spans="1:1" ht="12.75">
      <c r="A482" s="197"/>
    </row>
    <row r="483" spans="1:1" ht="12.75">
      <c r="A483" s="197"/>
    </row>
    <row r="484" spans="1:1" ht="12.75">
      <c r="A484" s="197"/>
    </row>
    <row r="485" spans="1:1" ht="12.75">
      <c r="A485" s="197"/>
    </row>
    <row r="486" spans="1:1" ht="12.75">
      <c r="A486" s="197"/>
    </row>
    <row r="487" spans="1:1" ht="12.75">
      <c r="A487" s="197"/>
    </row>
    <row r="488" spans="1:1" ht="12.75">
      <c r="A488" s="197"/>
    </row>
    <row r="489" spans="1:1" ht="12.75">
      <c r="A489" s="197"/>
    </row>
    <row r="490" spans="1:1" ht="12.75">
      <c r="A490" s="197"/>
    </row>
    <row r="491" spans="1:1" ht="12.75">
      <c r="A491" s="197"/>
    </row>
    <row r="492" spans="1:1" ht="12.75">
      <c r="A492" s="197"/>
    </row>
    <row r="493" spans="1:1" ht="12.75">
      <c r="A493" s="197"/>
    </row>
    <row r="494" spans="1:1" ht="12.75">
      <c r="A494" s="197"/>
    </row>
    <row r="495" spans="1:1" ht="12.75">
      <c r="A495" s="197"/>
    </row>
    <row r="496" spans="1:1" ht="12.75">
      <c r="A496" s="197"/>
    </row>
    <row r="497" spans="1:1" ht="12.75">
      <c r="A497" s="197"/>
    </row>
    <row r="498" spans="1:1" ht="12.75">
      <c r="A498" s="197"/>
    </row>
    <row r="499" spans="1:1" ht="12.75">
      <c r="A499" s="197"/>
    </row>
    <row r="500" spans="1:1" ht="12.75">
      <c r="A500" s="197"/>
    </row>
    <row r="501" spans="1:1" ht="12.75">
      <c r="A501" s="197"/>
    </row>
    <row r="502" spans="1:1" ht="12.75">
      <c r="A502" s="197"/>
    </row>
    <row r="503" spans="1:1" ht="12.75">
      <c r="A503" s="197"/>
    </row>
    <row r="504" spans="1:1" ht="12.75">
      <c r="A504" s="197"/>
    </row>
    <row r="505" spans="1:1" ht="12.75">
      <c r="A505" s="197"/>
    </row>
    <row r="506" spans="1:1" ht="12.75">
      <c r="A506" s="197"/>
    </row>
    <row r="507" spans="1:1" ht="12.75">
      <c r="A507" s="197"/>
    </row>
    <row r="508" spans="1:1" ht="12.75">
      <c r="A508" s="197"/>
    </row>
    <row r="509" spans="1:1" ht="12.75">
      <c r="A509" s="197"/>
    </row>
    <row r="510" spans="1:1" ht="12.75">
      <c r="A510" s="197"/>
    </row>
    <row r="511" spans="1:1" ht="12.75">
      <c r="A511" s="197"/>
    </row>
    <row r="512" spans="1:1" ht="12.75">
      <c r="A512" s="197"/>
    </row>
    <row r="513" spans="1:1" ht="12.75">
      <c r="A513" s="197"/>
    </row>
    <row r="514" spans="1:1" ht="12.75">
      <c r="A514" s="197"/>
    </row>
    <row r="515" spans="1:1" ht="12.75">
      <c r="A515" s="197"/>
    </row>
    <row r="516" spans="1:1" ht="12.75">
      <c r="A516" s="197"/>
    </row>
    <row r="517" spans="1:1" ht="12.75">
      <c r="A517" s="197"/>
    </row>
    <row r="518" spans="1:1" ht="12.75">
      <c r="A518" s="197"/>
    </row>
    <row r="519" spans="1:1" ht="12.75">
      <c r="A519" s="197"/>
    </row>
    <row r="520" spans="1:1" ht="12.75">
      <c r="A520" s="197"/>
    </row>
    <row r="521" spans="1:1" ht="12.75">
      <c r="A521" s="197"/>
    </row>
    <row r="522" spans="1:1" ht="12.75">
      <c r="A522" s="197"/>
    </row>
    <row r="523" spans="1:1" ht="12.75">
      <c r="A523" s="197"/>
    </row>
    <row r="524" spans="1:1" ht="12.75">
      <c r="A524" s="197"/>
    </row>
    <row r="525" spans="1:1" ht="12.75">
      <c r="A525" s="197"/>
    </row>
    <row r="526" spans="1:1" ht="12.75">
      <c r="A526" s="197"/>
    </row>
    <row r="527" spans="1:1" ht="12.75">
      <c r="A527" s="197"/>
    </row>
    <row r="528" spans="1:1" ht="12.75">
      <c r="A528" s="197"/>
    </row>
    <row r="529" spans="1:1" ht="12.75">
      <c r="A529" s="197"/>
    </row>
    <row r="530" spans="1:1" ht="12.75">
      <c r="A530" s="197"/>
    </row>
    <row r="531" spans="1:1" ht="12.75">
      <c r="A531" s="197"/>
    </row>
    <row r="532" spans="1:1" ht="12.75">
      <c r="A532" s="197"/>
    </row>
    <row r="533" spans="1:1" ht="12.75">
      <c r="A533" s="197"/>
    </row>
    <row r="534" spans="1:1" ht="12.75">
      <c r="A534" s="197"/>
    </row>
    <row r="535" spans="1:1" ht="12.75">
      <c r="A535" s="197"/>
    </row>
    <row r="536" spans="1:1" ht="12.75">
      <c r="A536" s="197"/>
    </row>
    <row r="537" spans="1:1" ht="12.75">
      <c r="A537" s="197"/>
    </row>
    <row r="538" spans="1:1" ht="12.75">
      <c r="A538" s="197"/>
    </row>
    <row r="539" spans="1:1" ht="12.75">
      <c r="A539" s="197"/>
    </row>
    <row r="540" spans="1:1" ht="12.75">
      <c r="A540" s="197"/>
    </row>
    <row r="541" spans="1:1" ht="12.75">
      <c r="A541" s="197"/>
    </row>
    <row r="542" spans="1:1" ht="12.75">
      <c r="A542" s="197"/>
    </row>
    <row r="543" spans="1:1" ht="12.75">
      <c r="A543" s="197"/>
    </row>
    <row r="544" spans="1:1" ht="12.75">
      <c r="A544" s="197"/>
    </row>
    <row r="545" spans="1:1" ht="12.75">
      <c r="A545" s="197"/>
    </row>
    <row r="546" spans="1:1" ht="12.75">
      <c r="A546" s="197"/>
    </row>
    <row r="547" spans="1:1" ht="12.75">
      <c r="A547" s="197"/>
    </row>
    <row r="548" spans="1:1" ht="12.75">
      <c r="A548" s="197"/>
    </row>
    <row r="549" spans="1:1" ht="12.75">
      <c r="A549" s="197"/>
    </row>
    <row r="550" spans="1:1" ht="12.75">
      <c r="A550" s="197"/>
    </row>
    <row r="551" spans="1:1" ht="12.75">
      <c r="A551" s="197"/>
    </row>
    <row r="552" spans="1:1" ht="12.75">
      <c r="A552" s="197"/>
    </row>
    <row r="553" spans="1:1" ht="12.75">
      <c r="A553" s="197"/>
    </row>
    <row r="554" spans="1:1" ht="12.75">
      <c r="A554" s="197"/>
    </row>
    <row r="555" spans="1:1" ht="12.75">
      <c r="A555" s="197"/>
    </row>
    <row r="556" spans="1:1" ht="12.75">
      <c r="A556" s="197"/>
    </row>
    <row r="557" spans="1:1" ht="12.75">
      <c r="A557" s="197"/>
    </row>
    <row r="558" spans="1:1" ht="12.75">
      <c r="A558" s="197"/>
    </row>
    <row r="559" spans="1:1" ht="12.75">
      <c r="A559" s="197"/>
    </row>
    <row r="560" spans="1:1" ht="12.75">
      <c r="A560" s="197"/>
    </row>
    <row r="561" spans="1:1" ht="12.75">
      <c r="A561" s="197"/>
    </row>
    <row r="562" spans="1:1" ht="12.75">
      <c r="A562" s="197"/>
    </row>
    <row r="563" spans="1:1" ht="12.75">
      <c r="A563" s="197"/>
    </row>
    <row r="564" spans="1:1" ht="12.75">
      <c r="A564" s="197"/>
    </row>
    <row r="565" spans="1:1" ht="12.75">
      <c r="A565" s="197"/>
    </row>
    <row r="566" spans="1:1" ht="12.75">
      <c r="A566" s="197"/>
    </row>
    <row r="567" spans="1:1" ht="12.75">
      <c r="A567" s="197"/>
    </row>
    <row r="568" spans="1:1" ht="12.75">
      <c r="A568" s="197"/>
    </row>
    <row r="569" spans="1:1" ht="12.75">
      <c r="A569" s="197"/>
    </row>
    <row r="570" spans="1:1" ht="12.75">
      <c r="A570" s="197"/>
    </row>
    <row r="571" spans="1:1" ht="12.75">
      <c r="A571" s="197"/>
    </row>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sheetData>
  <mergeCells count="9">
    <mergeCell ref="Z1:AD1"/>
    <mergeCell ref="AE1:AK1"/>
    <mergeCell ref="Z2:AD2"/>
    <mergeCell ref="AE2:AK2"/>
    <mergeCell ref="G3:L3"/>
    <mergeCell ref="M3:R3"/>
    <mergeCell ref="S3:X3"/>
    <mergeCell ref="Y3:AD3"/>
    <mergeCell ref="AE3:AJ3"/>
  </mergeCells>
  <phoneticPr fontId="28" type="noConversion"/>
  <dataValidations count="4">
    <dataValidation type="textLength" showInputMessage="1" showErrorMessage="1" sqref="AK4:AK118">
      <formula1>0</formula1>
      <formula2>150</formula2>
    </dataValidation>
    <dataValidation type="list" allowBlank="1" showInputMessage="1" showErrorMessage="1" sqref="A5:A15">
      <formula1>$BB$2:$BB$31</formula1>
    </dataValidation>
    <dataValidation type="list" allowBlank="1" showInputMessage="1" showErrorMessage="1" sqref="C5:C15">
      <formula1>$BA$34:$BA$39</formula1>
    </dataValidation>
    <dataValidation type="list" allowBlank="1" showInputMessage="1" showErrorMessage="1" sqref="D5:D15">
      <formula1>$BA$49:$BA$62</formula1>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Custom_lists!$B$2:$B$29</xm:f>
          </x14:formula1>
          <xm:sqref>A5:A6</xm:sqref>
        </x14:dataValidation>
        <x14:dataValidation type="list" allowBlank="1" showInputMessage="1" showErrorMessage="1">
          <x14:formula1>
            <xm:f>Custom_lists!$A$33:$A$37</xm:f>
          </x14:formula1>
          <xm:sqref>C5:C6</xm:sqref>
        </x14:dataValidation>
        <x14:dataValidation type="list" allowBlank="1" showInputMessage="1" showErrorMessage="1">
          <x14:formula1>
            <xm:f>Custom_lists!$A$47:$A$59</xm:f>
          </x14:formula1>
          <xm:sqref>D5:D6</xm:sqref>
        </x14:dataValidation>
        <x14:dataValidation type="list" allowBlank="1" showInputMessage="1" showErrorMessage="1">
          <x14:formula1>
            <xm:f>Custom_lists!$M$2:$M$189</xm:f>
          </x14:formula1>
          <xm:sqref>B5:B6</xm:sqref>
        </x14:dataValidation>
      </x14:dataValidations>
    </ex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enableFormatConditionsCalculation="0">
    <pageSetUpPr fitToPage="1"/>
  </sheetPr>
  <dimension ref="A1:CH421"/>
  <sheetViews>
    <sheetView topLeftCell="A172" workbookViewId="0">
      <selection activeCell="M11" sqref="M11"/>
    </sheetView>
  </sheetViews>
  <sheetFormatPr defaultColWidth="8.85546875" defaultRowHeight="12.75"/>
  <cols>
    <col min="1" max="1" width="12" style="66" customWidth="1"/>
    <col min="2" max="2" width="12.85546875" style="197" customWidth="1"/>
    <col min="3" max="3" width="12.140625" style="66" customWidth="1"/>
    <col min="4" max="4" width="24.5703125" style="245" customWidth="1"/>
    <col min="5" max="5" width="8" style="292" customWidth="1"/>
    <col min="6" max="6" width="13" style="292" customWidth="1"/>
    <col min="7" max="7" width="9.7109375" style="66" customWidth="1"/>
    <col min="8" max="8" width="10.42578125" style="354" customWidth="1"/>
    <col min="9" max="9" width="17.5703125" style="354" customWidth="1"/>
    <col min="10" max="10" width="13.42578125" style="197" customWidth="1"/>
    <col min="11" max="11" width="13.85546875" style="66" customWidth="1"/>
    <col min="12" max="12" width="14.42578125" style="72" customWidth="1"/>
    <col min="13" max="13" width="14" style="66" customWidth="1"/>
    <col min="14" max="14" width="24.140625" style="354" customWidth="1"/>
    <col min="15" max="52" width="8.85546875" style="66" customWidth="1"/>
    <col min="53" max="53" width="101.140625" style="66" bestFit="1" customWidth="1"/>
    <col min="54" max="54" width="45.140625" style="66" bestFit="1" customWidth="1"/>
    <col min="55" max="55" width="67.7109375" style="66" bestFit="1" customWidth="1"/>
    <col min="56" max="56" width="61.28515625" style="66" bestFit="1" customWidth="1"/>
    <col min="57" max="59" width="8.85546875" style="66" customWidth="1"/>
    <col min="60" max="60" width="62.42578125" style="66" bestFit="1" customWidth="1"/>
    <col min="61" max="61" width="34.28515625" style="66" bestFit="1" customWidth="1"/>
    <col min="62" max="62" width="8.85546875" style="66" customWidth="1"/>
    <col min="63" max="63" width="8.42578125" style="66" bestFit="1" customWidth="1"/>
    <col min="64" max="64" width="8.85546875" style="66" customWidth="1"/>
    <col min="65" max="65" width="39.42578125" style="949" bestFit="1" customWidth="1"/>
    <col min="66" max="66" width="8.85546875" style="66" customWidth="1"/>
    <col min="67" max="67" width="58.42578125" style="66" bestFit="1" customWidth="1"/>
    <col min="68" max="72" width="8.85546875" style="66" customWidth="1"/>
    <col min="73" max="73" width="56" style="66" bestFit="1" customWidth="1"/>
    <col min="74" max="77" width="8.85546875" style="66" customWidth="1"/>
    <col min="78" max="78" width="62.42578125" style="66" bestFit="1" customWidth="1"/>
    <col min="79" max="80" width="8.85546875" style="66" customWidth="1"/>
    <col min="81" max="81" width="51.7109375" style="66" bestFit="1" customWidth="1"/>
    <col min="82" max="82" width="33" style="66" bestFit="1" customWidth="1"/>
    <col min="83" max="83" width="8.85546875" style="66" customWidth="1"/>
    <col min="84" max="84" width="32.7109375" style="66" bestFit="1" customWidth="1"/>
    <col min="85" max="243" width="8.85546875" style="66" customWidth="1"/>
    <col min="244" max="16384" width="8.85546875" style="66"/>
  </cols>
  <sheetData>
    <row r="1" spans="1:86" ht="23.85" customHeight="1" thickBot="1">
      <c r="A1" s="25" t="s">
        <v>110</v>
      </c>
      <c r="B1" s="25"/>
      <c r="C1" s="25"/>
      <c r="D1" s="243"/>
      <c r="E1" s="25"/>
      <c r="F1" s="25"/>
      <c r="G1" s="25"/>
      <c r="H1" s="174"/>
      <c r="I1" s="174"/>
      <c r="J1" s="25"/>
      <c r="K1" s="25"/>
      <c r="M1" s="96" t="s">
        <v>105</v>
      </c>
      <c r="N1" s="263" t="s">
        <v>1014</v>
      </c>
      <c r="BA1" s="239" t="s">
        <v>402</v>
      </c>
      <c r="BB1" s="239" t="s">
        <v>402</v>
      </c>
      <c r="BC1" s="240" t="s">
        <v>805</v>
      </c>
      <c r="BD1" s="138" t="s">
        <v>2904</v>
      </c>
      <c r="BE1" s="309"/>
      <c r="BF1" s="309"/>
      <c r="BH1" s="66" t="s">
        <v>2910</v>
      </c>
      <c r="BM1" s="138" t="s">
        <v>2911</v>
      </c>
      <c r="BO1" s="66" t="s">
        <v>2912</v>
      </c>
      <c r="BU1" s="138" t="s">
        <v>2913</v>
      </c>
      <c r="BZ1" s="66" t="s">
        <v>2914</v>
      </c>
      <c r="CC1" s="66" t="s">
        <v>2915</v>
      </c>
    </row>
    <row r="2" spans="1:86" ht="23.85" customHeight="1" thickBot="1">
      <c r="A2" s="25"/>
      <c r="B2" s="25"/>
      <c r="C2" s="25"/>
      <c r="D2" s="243"/>
      <c r="E2" s="25"/>
      <c r="F2" s="25"/>
      <c r="G2" s="25"/>
      <c r="H2" s="174"/>
      <c r="I2" s="174"/>
      <c r="J2" s="25"/>
      <c r="K2" s="25"/>
      <c r="M2" s="20" t="s">
        <v>248</v>
      </c>
      <c r="N2" s="416">
        <v>2016</v>
      </c>
      <c r="BA2" s="310" t="s">
        <v>327</v>
      </c>
      <c r="BB2" s="310" t="s">
        <v>327</v>
      </c>
      <c r="BC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6" s="28" customFormat="1" ht="56.1" customHeight="1" thickBot="1">
      <c r="A3" s="36" t="s">
        <v>1</v>
      </c>
      <c r="B3" s="22" t="s">
        <v>77</v>
      </c>
      <c r="C3" s="23" t="s">
        <v>68</v>
      </c>
      <c r="D3" s="244" t="s">
        <v>78</v>
      </c>
      <c r="E3" s="23" t="s">
        <v>79</v>
      </c>
      <c r="F3" s="22" t="s">
        <v>9</v>
      </c>
      <c r="G3" s="266" t="s">
        <v>2</v>
      </c>
      <c r="H3" s="265" t="s">
        <v>92</v>
      </c>
      <c r="I3" s="22" t="s">
        <v>111</v>
      </c>
      <c r="J3" s="22" t="s">
        <v>54</v>
      </c>
      <c r="K3" s="597" t="s">
        <v>395</v>
      </c>
      <c r="L3" s="597" t="s">
        <v>290</v>
      </c>
      <c r="M3" s="284" t="s">
        <v>812</v>
      </c>
      <c r="N3" s="264" t="s">
        <v>302</v>
      </c>
      <c r="O3" s="97"/>
      <c r="BA3" s="315" t="s">
        <v>329</v>
      </c>
      <c r="BB3" s="315" t="s">
        <v>329</v>
      </c>
      <c r="BC3" s="315" t="s">
        <v>330</v>
      </c>
      <c r="BD3" s="197" t="s">
        <v>215</v>
      </c>
      <c r="BE3" s="316"/>
      <c r="BF3" s="316"/>
      <c r="BG3" s="197"/>
      <c r="BH3" s="197" t="s">
        <v>450</v>
      </c>
      <c r="BI3" s="197"/>
      <c r="BJ3" s="197"/>
      <c r="BK3" s="197"/>
      <c r="BL3" s="197"/>
      <c r="BM3" s="304" t="s">
        <v>462</v>
      </c>
      <c r="BN3" s="197"/>
      <c r="BO3" s="197" t="s">
        <v>119</v>
      </c>
      <c r="BP3" s="197"/>
      <c r="BQ3" s="197"/>
      <c r="BR3" s="197"/>
      <c r="BS3" s="197"/>
      <c r="BT3" s="197"/>
      <c r="BU3" s="197" t="s">
        <v>685</v>
      </c>
      <c r="BV3" s="197"/>
      <c r="BW3" s="197"/>
      <c r="BX3" s="197"/>
      <c r="BY3" s="197"/>
      <c r="BZ3" s="197" t="s">
        <v>710</v>
      </c>
      <c r="CA3" s="197"/>
      <c r="CB3" s="197"/>
      <c r="CC3" s="197" t="s">
        <v>264</v>
      </c>
      <c r="CD3" s="197"/>
      <c r="CE3" s="197"/>
      <c r="CF3" s="197"/>
      <c r="CG3" s="197"/>
      <c r="CH3" s="197"/>
    </row>
    <row r="4" spans="1:86" s="798" customFormat="1">
      <c r="A4" s="786" t="s">
        <v>39</v>
      </c>
      <c r="B4" s="786" t="s">
        <v>39</v>
      </c>
      <c r="C4" s="787">
        <v>2016</v>
      </c>
      <c r="D4" s="788" t="s">
        <v>96</v>
      </c>
      <c r="E4" s="789">
        <v>1</v>
      </c>
      <c r="F4" s="790" t="s">
        <v>20</v>
      </c>
      <c r="G4" s="791" t="s">
        <v>6</v>
      </c>
      <c r="H4" s="792" t="s">
        <v>990</v>
      </c>
      <c r="I4" s="793" t="s">
        <v>1438</v>
      </c>
      <c r="J4" s="794" t="s">
        <v>1594</v>
      </c>
      <c r="K4" s="795">
        <v>700</v>
      </c>
      <c r="L4" s="369">
        <v>1264</v>
      </c>
      <c r="M4" s="796">
        <f>L4/K4</f>
        <v>1.8057142857142856</v>
      </c>
      <c r="N4" s="797"/>
      <c r="BA4" s="315" t="s">
        <v>331</v>
      </c>
      <c r="BB4" s="315" t="s">
        <v>331</v>
      </c>
      <c r="BC4" s="315" t="s">
        <v>332</v>
      </c>
      <c r="BD4" s="197" t="s">
        <v>420</v>
      </c>
      <c r="BE4" s="316"/>
      <c r="BF4" s="316"/>
      <c r="BG4" s="197"/>
      <c r="BH4" s="197" t="s">
        <v>455</v>
      </c>
      <c r="BI4" s="197"/>
      <c r="BJ4" s="197"/>
      <c r="BK4" s="197"/>
      <c r="BL4" s="197"/>
      <c r="BM4" s="304" t="s">
        <v>463</v>
      </c>
      <c r="BN4" s="197"/>
      <c r="BO4" s="197" t="s">
        <v>123</v>
      </c>
      <c r="BP4" s="197"/>
      <c r="BQ4" s="197"/>
      <c r="BR4" s="197"/>
      <c r="BS4" s="197"/>
      <c r="BT4" s="197"/>
      <c r="BU4" s="197" t="s">
        <v>686</v>
      </c>
      <c r="BV4" s="197"/>
      <c r="BW4" s="197"/>
      <c r="BX4" s="197"/>
      <c r="BY4" s="197"/>
      <c r="BZ4" s="197" t="s">
        <v>57</v>
      </c>
      <c r="CA4" s="197"/>
      <c r="CB4" s="197"/>
      <c r="CC4" s="197" t="s">
        <v>265</v>
      </c>
      <c r="CD4" s="197"/>
      <c r="CE4" s="197"/>
      <c r="CF4" s="197"/>
      <c r="CG4" s="197"/>
      <c r="CH4" s="197"/>
    </row>
    <row r="5" spans="1:86" s="798" customFormat="1">
      <c r="A5" s="799" t="s">
        <v>39</v>
      </c>
      <c r="B5" s="799" t="s">
        <v>39</v>
      </c>
      <c r="C5" s="787">
        <v>2016</v>
      </c>
      <c r="D5" s="800" t="s">
        <v>96</v>
      </c>
      <c r="E5" s="801">
        <v>1</v>
      </c>
      <c r="F5" s="802" t="s">
        <v>20</v>
      </c>
      <c r="G5" s="803" t="s">
        <v>6</v>
      </c>
      <c r="H5" s="804" t="s">
        <v>990</v>
      </c>
      <c r="I5" s="805" t="s">
        <v>1439</v>
      </c>
      <c r="J5" s="794" t="s">
        <v>1594</v>
      </c>
      <c r="K5" s="795">
        <v>1000</v>
      </c>
      <c r="L5" s="369">
        <v>1828</v>
      </c>
      <c r="M5" s="796">
        <f t="shared" ref="M5:M20" si="0">L5/K5</f>
        <v>1.8280000000000001</v>
      </c>
      <c r="N5" s="797"/>
      <c r="BA5" s="315" t="s">
        <v>333</v>
      </c>
      <c r="BB5" s="315" t="s">
        <v>335</v>
      </c>
      <c r="BC5" s="315" t="s">
        <v>336</v>
      </c>
      <c r="BD5" s="197" t="s">
        <v>219</v>
      </c>
      <c r="BE5" s="316"/>
      <c r="BF5" s="316"/>
      <c r="BG5" s="197"/>
      <c r="BH5" s="197" t="s">
        <v>447</v>
      </c>
      <c r="BI5" s="197"/>
      <c r="BJ5" s="197"/>
      <c r="BK5" s="197"/>
      <c r="BL5" s="197"/>
      <c r="BM5" s="197" t="s">
        <v>464</v>
      </c>
      <c r="BN5" s="197"/>
      <c r="BO5" s="197"/>
      <c r="BP5" s="197"/>
      <c r="BQ5" s="197"/>
      <c r="BR5" s="197"/>
      <c r="BS5" s="197"/>
      <c r="BT5" s="197"/>
      <c r="BU5" s="197" t="s">
        <v>660</v>
      </c>
      <c r="BV5" s="197"/>
      <c r="BW5" s="197"/>
      <c r="BX5" s="197"/>
      <c r="BY5" s="197"/>
      <c r="BZ5" s="197" t="s">
        <v>711</v>
      </c>
      <c r="CA5" s="197"/>
      <c r="CB5" s="197"/>
      <c r="CC5" s="197" t="s">
        <v>266</v>
      </c>
      <c r="CD5" s="197"/>
      <c r="CE5" s="197"/>
      <c r="CF5" s="197"/>
      <c r="CG5" s="197"/>
      <c r="CH5" s="197"/>
    </row>
    <row r="6" spans="1:86" s="807" customFormat="1">
      <c r="A6" s="799" t="s">
        <v>39</v>
      </c>
      <c r="B6" s="799" t="s">
        <v>39</v>
      </c>
      <c r="C6" s="787">
        <v>2016</v>
      </c>
      <c r="D6" s="800" t="s">
        <v>96</v>
      </c>
      <c r="E6" s="801">
        <v>1</v>
      </c>
      <c r="F6" s="802" t="s">
        <v>20</v>
      </c>
      <c r="G6" s="803" t="s">
        <v>6</v>
      </c>
      <c r="H6" s="804" t="s">
        <v>990</v>
      </c>
      <c r="I6" s="805" t="s">
        <v>1440</v>
      </c>
      <c r="J6" s="794" t="s">
        <v>1594</v>
      </c>
      <c r="K6" s="795">
        <v>7000</v>
      </c>
      <c r="L6" s="369">
        <v>28496</v>
      </c>
      <c r="M6" s="796">
        <f t="shared" si="0"/>
        <v>4.0708571428571432</v>
      </c>
      <c r="N6" s="806" t="s">
        <v>2462</v>
      </c>
      <c r="O6" s="798"/>
      <c r="BA6" s="315" t="s">
        <v>335</v>
      </c>
      <c r="BB6" s="315" t="s">
        <v>337</v>
      </c>
      <c r="BC6" s="315" t="s">
        <v>338</v>
      </c>
      <c r="BD6" s="197" t="s">
        <v>415</v>
      </c>
      <c r="BE6" s="316"/>
      <c r="BF6" s="316"/>
      <c r="BG6" s="197"/>
      <c r="BH6" s="197" t="s">
        <v>451</v>
      </c>
      <c r="BI6" s="197"/>
      <c r="BJ6" s="197"/>
      <c r="BK6" s="197"/>
      <c r="BL6" s="197"/>
      <c r="BM6" s="304" t="s">
        <v>3011</v>
      </c>
      <c r="BN6" s="197"/>
      <c r="BO6" s="197"/>
      <c r="BP6" s="197"/>
      <c r="BQ6" s="197"/>
      <c r="BR6" s="197"/>
      <c r="BS6" s="197"/>
      <c r="BT6" s="197"/>
      <c r="BU6" s="197" t="s">
        <v>661</v>
      </c>
      <c r="BV6" s="197"/>
      <c r="BW6" s="197"/>
      <c r="BX6" s="197"/>
      <c r="BY6" s="197"/>
      <c r="BZ6" s="197" t="s">
        <v>709</v>
      </c>
      <c r="CA6" s="197"/>
      <c r="CB6" s="197"/>
      <c r="CC6" s="197" t="s">
        <v>723</v>
      </c>
      <c r="CD6" s="197"/>
      <c r="CE6" s="197"/>
      <c r="CF6" s="197"/>
      <c r="CG6" s="197"/>
      <c r="CH6" s="197"/>
    </row>
    <row r="7" spans="1:86" s="807" customFormat="1">
      <c r="A7" s="799" t="s">
        <v>39</v>
      </c>
      <c r="B7" s="799" t="s">
        <v>39</v>
      </c>
      <c r="C7" s="787">
        <v>2016</v>
      </c>
      <c r="D7" s="800" t="s">
        <v>96</v>
      </c>
      <c r="E7" s="801">
        <v>1</v>
      </c>
      <c r="F7" s="802" t="s">
        <v>20</v>
      </c>
      <c r="G7" s="803" t="s">
        <v>6</v>
      </c>
      <c r="H7" s="804" t="s">
        <v>990</v>
      </c>
      <c r="I7" s="805" t="s">
        <v>1441</v>
      </c>
      <c r="J7" s="794" t="s">
        <v>1594</v>
      </c>
      <c r="K7" s="795">
        <v>1000</v>
      </c>
      <c r="L7" s="369">
        <v>1828</v>
      </c>
      <c r="M7" s="796">
        <f t="shared" si="0"/>
        <v>1.8280000000000001</v>
      </c>
      <c r="N7" s="806"/>
      <c r="O7" s="798"/>
      <c r="BA7" s="315" t="s">
        <v>337</v>
      </c>
      <c r="BB7" s="315" t="s">
        <v>344</v>
      </c>
      <c r="BC7" s="315" t="s">
        <v>326</v>
      </c>
      <c r="BD7" s="197" t="s">
        <v>416</v>
      </c>
      <c r="BE7" s="316"/>
      <c r="BF7" s="316"/>
      <c r="BG7" s="197"/>
      <c r="BH7" s="197" t="s">
        <v>452</v>
      </c>
      <c r="BI7" s="197"/>
      <c r="BJ7" s="197"/>
      <c r="BK7" s="197"/>
      <c r="BL7" s="197"/>
      <c r="BM7" s="304" t="s">
        <v>465</v>
      </c>
      <c r="BN7" s="197"/>
      <c r="BO7" s="197" t="s">
        <v>3012</v>
      </c>
      <c r="BP7" s="197"/>
      <c r="BQ7" s="197"/>
      <c r="BR7" s="197"/>
      <c r="BS7" s="197"/>
      <c r="BT7" s="197"/>
      <c r="BU7" s="197" t="s">
        <v>687</v>
      </c>
      <c r="BV7" s="197"/>
      <c r="BW7" s="197"/>
      <c r="BX7" s="197"/>
      <c r="BY7" s="197"/>
      <c r="BZ7" s="197" t="s">
        <v>174</v>
      </c>
      <c r="CA7" s="197"/>
      <c r="CB7" s="197"/>
      <c r="CC7" s="197" t="s">
        <v>724</v>
      </c>
      <c r="CD7" s="197"/>
      <c r="CE7" s="197"/>
      <c r="CF7" s="197"/>
      <c r="CG7" s="197"/>
      <c r="CH7" s="197"/>
    </row>
    <row r="8" spans="1:86" s="807" customFormat="1">
      <c r="A8" s="799" t="s">
        <v>39</v>
      </c>
      <c r="B8" s="799" t="s">
        <v>39</v>
      </c>
      <c r="C8" s="787">
        <v>2016</v>
      </c>
      <c r="D8" s="800" t="s">
        <v>597</v>
      </c>
      <c r="E8" s="801">
        <v>1</v>
      </c>
      <c r="F8" s="802" t="s">
        <v>20</v>
      </c>
      <c r="G8" s="803" t="s">
        <v>6</v>
      </c>
      <c r="H8" s="804" t="s">
        <v>990</v>
      </c>
      <c r="I8" s="805" t="s">
        <v>1438</v>
      </c>
      <c r="J8" s="794" t="s">
        <v>1594</v>
      </c>
      <c r="K8" s="795">
        <v>150</v>
      </c>
      <c r="L8" s="369">
        <v>305</v>
      </c>
      <c r="M8" s="796">
        <f t="shared" si="0"/>
        <v>2.0333333333333332</v>
      </c>
      <c r="N8" s="806" t="s">
        <v>2463</v>
      </c>
      <c r="O8" s="798"/>
      <c r="BA8" s="315" t="s">
        <v>339</v>
      </c>
      <c r="BB8" s="315" t="s">
        <v>339</v>
      </c>
      <c r="BC8" s="315" t="s">
        <v>322</v>
      </c>
      <c r="BD8" s="197" t="s">
        <v>417</v>
      </c>
      <c r="BE8" s="316"/>
      <c r="BF8" s="316"/>
      <c r="BG8" s="197"/>
      <c r="BH8" s="197" t="s">
        <v>453</v>
      </c>
      <c r="BI8" s="197"/>
      <c r="BJ8" s="197"/>
      <c r="BK8" s="197"/>
      <c r="BL8" s="197"/>
      <c r="BM8" s="304" t="s">
        <v>466</v>
      </c>
      <c r="BN8" s="197"/>
      <c r="BO8" s="197" t="s">
        <v>118</v>
      </c>
      <c r="BP8" s="197"/>
      <c r="BQ8" s="197"/>
      <c r="BR8" s="197"/>
      <c r="BS8" s="197"/>
      <c r="BT8" s="197"/>
      <c r="BU8" s="197" t="s">
        <v>662</v>
      </c>
      <c r="BV8" s="197"/>
      <c r="BW8" s="197"/>
      <c r="BX8" s="197"/>
      <c r="BY8" s="197"/>
      <c r="BZ8" s="197" t="s">
        <v>699</v>
      </c>
      <c r="CA8" s="197"/>
      <c r="CB8" s="197"/>
      <c r="CC8" s="197" t="s">
        <v>725</v>
      </c>
      <c r="CD8" s="197"/>
      <c r="CE8" s="197"/>
      <c r="CF8" s="197"/>
      <c r="CG8" s="197"/>
      <c r="CH8" s="197"/>
    </row>
    <row r="9" spans="1:86" s="807" customFormat="1">
      <c r="A9" s="799" t="s">
        <v>39</v>
      </c>
      <c r="B9" s="799" t="s">
        <v>39</v>
      </c>
      <c r="C9" s="787">
        <v>2016</v>
      </c>
      <c r="D9" s="800" t="s">
        <v>597</v>
      </c>
      <c r="E9" s="801">
        <v>1</v>
      </c>
      <c r="F9" s="802" t="s">
        <v>20</v>
      </c>
      <c r="G9" s="803" t="s">
        <v>6</v>
      </c>
      <c r="H9" s="804" t="s">
        <v>990</v>
      </c>
      <c r="I9" s="805" t="s">
        <v>1439</v>
      </c>
      <c r="J9" s="794" t="s">
        <v>1594</v>
      </c>
      <c r="K9" s="795">
        <v>1200</v>
      </c>
      <c r="L9" s="369">
        <v>7693</v>
      </c>
      <c r="M9" s="796">
        <f t="shared" si="0"/>
        <v>6.4108333333333336</v>
      </c>
      <c r="N9" s="806" t="s">
        <v>2463</v>
      </c>
      <c r="O9" s="798"/>
      <c r="BA9" s="315" t="s">
        <v>340</v>
      </c>
      <c r="BB9" s="315" t="s">
        <v>369</v>
      </c>
      <c r="BC9" s="315" t="s">
        <v>39</v>
      </c>
      <c r="BD9" s="197" t="s">
        <v>418</v>
      </c>
      <c r="BE9" s="316"/>
      <c r="BF9" s="316"/>
      <c r="BG9" s="197"/>
      <c r="BH9" s="197" t="s">
        <v>454</v>
      </c>
      <c r="BI9" s="197"/>
      <c r="BJ9" s="197"/>
      <c r="BK9" s="197"/>
      <c r="BL9" s="197"/>
      <c r="BM9" s="304" t="s">
        <v>3013</v>
      </c>
      <c r="BN9" s="197"/>
      <c r="BO9" s="197" t="s">
        <v>648</v>
      </c>
      <c r="BP9" s="197"/>
      <c r="BQ9" s="197"/>
      <c r="BR9" s="197"/>
      <c r="BS9" s="197"/>
      <c r="BT9" s="197"/>
      <c r="BU9" s="197" t="s">
        <v>139</v>
      </c>
      <c r="BV9" s="197"/>
      <c r="BW9" s="197"/>
      <c r="BX9" s="197"/>
      <c r="BY9" s="197"/>
      <c r="BZ9" s="197" t="s">
        <v>700</v>
      </c>
      <c r="CA9" s="197"/>
      <c r="CB9" s="197"/>
      <c r="CC9" s="197" t="s">
        <v>193</v>
      </c>
      <c r="CD9" s="197"/>
      <c r="CE9" s="197"/>
      <c r="CF9" s="197"/>
      <c r="CG9" s="197"/>
      <c r="CH9" s="197"/>
    </row>
    <row r="10" spans="1:86" s="807" customFormat="1">
      <c r="A10" s="799" t="s">
        <v>39</v>
      </c>
      <c r="B10" s="799" t="s">
        <v>39</v>
      </c>
      <c r="C10" s="787">
        <v>2016</v>
      </c>
      <c r="D10" s="800" t="s">
        <v>597</v>
      </c>
      <c r="E10" s="801">
        <v>1</v>
      </c>
      <c r="F10" s="802" t="s">
        <v>20</v>
      </c>
      <c r="G10" s="803" t="s">
        <v>6</v>
      </c>
      <c r="H10" s="804" t="s">
        <v>990</v>
      </c>
      <c r="I10" s="805" t="s">
        <v>1440</v>
      </c>
      <c r="J10" s="794" t="s">
        <v>1594</v>
      </c>
      <c r="K10" s="795">
        <v>2450</v>
      </c>
      <c r="L10" s="369">
        <v>11806</v>
      </c>
      <c r="M10" s="796">
        <f t="shared" si="0"/>
        <v>4.8187755102040812</v>
      </c>
      <c r="N10" s="806" t="s">
        <v>2463</v>
      </c>
      <c r="O10" s="798"/>
      <c r="BA10" s="315" t="s">
        <v>342</v>
      </c>
      <c r="BB10" s="315" t="s">
        <v>340</v>
      </c>
      <c r="BC10" s="315" t="s">
        <v>341</v>
      </c>
      <c r="BD10" s="197"/>
      <c r="BE10" s="316"/>
      <c r="BF10" s="316"/>
      <c r="BG10" s="197"/>
      <c r="BH10" s="197"/>
      <c r="BI10" s="197"/>
      <c r="BJ10" s="197"/>
      <c r="BK10" s="197"/>
      <c r="BL10" s="197"/>
      <c r="BM10" s="304" t="s">
        <v>3014</v>
      </c>
      <c r="BN10" s="197"/>
      <c r="BO10" s="197" t="s">
        <v>118</v>
      </c>
      <c r="BP10" s="197"/>
      <c r="BQ10" s="197"/>
      <c r="BR10" s="197"/>
      <c r="BS10" s="197"/>
      <c r="BT10" s="197"/>
      <c r="BU10" s="197" t="s">
        <v>663</v>
      </c>
      <c r="BV10" s="197"/>
      <c r="BW10" s="197"/>
      <c r="BX10" s="197"/>
      <c r="BY10" s="197"/>
      <c r="BZ10" s="197" t="s">
        <v>701</v>
      </c>
      <c r="CA10" s="197"/>
      <c r="CB10" s="197"/>
      <c r="CC10" s="197" t="s">
        <v>197</v>
      </c>
      <c r="CD10" s="197"/>
      <c r="CE10" s="197"/>
      <c r="CF10" s="197"/>
      <c r="CG10" s="197"/>
      <c r="CH10" s="197"/>
    </row>
    <row r="11" spans="1:86" s="807" customFormat="1">
      <c r="A11" s="799" t="s">
        <v>39</v>
      </c>
      <c r="B11" s="799" t="s">
        <v>39</v>
      </c>
      <c r="C11" s="787">
        <v>2016</v>
      </c>
      <c r="D11" s="800" t="s">
        <v>597</v>
      </c>
      <c r="E11" s="801">
        <v>1</v>
      </c>
      <c r="F11" s="802" t="s">
        <v>20</v>
      </c>
      <c r="G11" s="803" t="s">
        <v>6</v>
      </c>
      <c r="H11" s="804" t="s">
        <v>990</v>
      </c>
      <c r="I11" s="805" t="s">
        <v>1441</v>
      </c>
      <c r="J11" s="794" t="s">
        <v>1594</v>
      </c>
      <c r="K11" s="795">
        <v>1200</v>
      </c>
      <c r="L11" s="369">
        <v>7693</v>
      </c>
      <c r="M11" s="796">
        <f t="shared" si="0"/>
        <v>6.4108333333333336</v>
      </c>
      <c r="N11" s="806" t="s">
        <v>2463</v>
      </c>
      <c r="O11" s="798"/>
      <c r="BA11" s="315" t="s">
        <v>343</v>
      </c>
      <c r="BB11" s="315" t="s">
        <v>342</v>
      </c>
      <c r="BC11" s="315" t="s">
        <v>124</v>
      </c>
      <c r="BD11" s="197"/>
      <c r="BE11" s="316"/>
      <c r="BF11" s="316"/>
      <c r="BG11" s="197"/>
      <c r="BH11" s="197"/>
      <c r="BI11" s="197"/>
      <c r="BJ11" s="197"/>
      <c r="BK11" s="197"/>
      <c r="BL11" s="197"/>
      <c r="BM11" s="304" t="s">
        <v>467</v>
      </c>
      <c r="BN11" s="197"/>
      <c r="BO11" s="197" t="s">
        <v>120</v>
      </c>
      <c r="BP11" s="197"/>
      <c r="BQ11" s="197"/>
      <c r="BR11" s="197"/>
      <c r="BS11" s="197"/>
      <c r="BT11" s="197"/>
      <c r="BU11" s="197" t="s">
        <v>664</v>
      </c>
      <c r="BV11" s="197"/>
      <c r="BW11" s="197"/>
      <c r="BX11" s="197"/>
      <c r="BY11" s="197"/>
      <c r="BZ11" s="197" t="s">
        <v>184</v>
      </c>
      <c r="CA11" s="197"/>
      <c r="CB11" s="197"/>
      <c r="CC11" s="197"/>
      <c r="CD11" s="197"/>
      <c r="CE11" s="197"/>
      <c r="CF11" s="197"/>
      <c r="CG11" s="197"/>
      <c r="CH11" s="197"/>
    </row>
    <row r="12" spans="1:86" s="197" customFormat="1">
      <c r="A12" s="808" t="s">
        <v>39</v>
      </c>
      <c r="B12" s="808" t="s">
        <v>39</v>
      </c>
      <c r="C12" s="787">
        <v>2016</v>
      </c>
      <c r="D12" s="809" t="s">
        <v>461</v>
      </c>
      <c r="E12" s="810">
        <v>2</v>
      </c>
      <c r="F12" s="811" t="s">
        <v>22</v>
      </c>
      <c r="G12" s="812" t="s">
        <v>6</v>
      </c>
      <c r="H12" s="813" t="s">
        <v>836</v>
      </c>
      <c r="I12" s="805" t="s">
        <v>1438</v>
      </c>
      <c r="J12" s="794" t="s">
        <v>1594</v>
      </c>
      <c r="K12" s="814" t="s">
        <v>991</v>
      </c>
      <c r="L12" s="369" t="s">
        <v>860</v>
      </c>
      <c r="M12" s="796" t="s">
        <v>860</v>
      </c>
      <c r="N12" s="815"/>
      <c r="BA12" s="315" t="s">
        <v>371</v>
      </c>
      <c r="BB12" s="315" t="s">
        <v>370</v>
      </c>
      <c r="BC12" s="315" t="s">
        <v>4</v>
      </c>
      <c r="BD12" s="197" t="s">
        <v>57</v>
      </c>
      <c r="BE12" s="316"/>
      <c r="BF12" s="316"/>
      <c r="BH12" s="197" t="s">
        <v>458</v>
      </c>
      <c r="BM12" s="192" t="s">
        <v>483</v>
      </c>
      <c r="BU12" s="197" t="s">
        <v>673</v>
      </c>
      <c r="BZ12" s="197" t="s">
        <v>57</v>
      </c>
      <c r="CD12" s="196" t="s">
        <v>218</v>
      </c>
      <c r="CE12" s="196"/>
      <c r="CF12" s="196" t="s">
        <v>219</v>
      </c>
    </row>
    <row r="13" spans="1:86" s="807" customFormat="1">
      <c r="A13" s="816" t="s">
        <v>39</v>
      </c>
      <c r="B13" s="816" t="s">
        <v>39</v>
      </c>
      <c r="C13" s="787">
        <v>2016</v>
      </c>
      <c r="D13" s="809" t="s">
        <v>461</v>
      </c>
      <c r="E13" s="817">
        <v>2</v>
      </c>
      <c r="F13" s="818" t="s">
        <v>22</v>
      </c>
      <c r="G13" s="812" t="s">
        <v>6</v>
      </c>
      <c r="H13" s="813" t="s">
        <v>836</v>
      </c>
      <c r="I13" s="805" t="s">
        <v>1439</v>
      </c>
      <c r="J13" s="794" t="s">
        <v>1594</v>
      </c>
      <c r="K13" s="819">
        <v>1200</v>
      </c>
      <c r="L13" s="369">
        <v>837</v>
      </c>
      <c r="M13" s="796">
        <f t="shared" si="0"/>
        <v>0.69750000000000001</v>
      </c>
      <c r="N13" s="820" t="s">
        <v>1723</v>
      </c>
      <c r="O13" s="798"/>
      <c r="BA13" s="315" t="s">
        <v>345</v>
      </c>
      <c r="BB13" s="315" t="s">
        <v>371</v>
      </c>
      <c r="BC13" s="315" t="s">
        <v>323</v>
      </c>
      <c r="BD13" s="197" t="s">
        <v>55</v>
      </c>
      <c r="BE13" s="316"/>
      <c r="BF13" s="316"/>
      <c r="BG13" s="197"/>
      <c r="BH13" s="197" t="s">
        <v>66</v>
      </c>
      <c r="BI13" s="197"/>
      <c r="BJ13" s="197"/>
      <c r="BK13" s="197" t="s">
        <v>66</v>
      </c>
      <c r="BL13" s="197"/>
      <c r="BM13" s="304" t="s">
        <v>469</v>
      </c>
      <c r="BN13" s="197"/>
      <c r="BO13" s="197" t="s">
        <v>122</v>
      </c>
      <c r="BP13" s="197"/>
      <c r="BQ13" s="197"/>
      <c r="BR13" s="197"/>
      <c r="BS13" s="197"/>
      <c r="BT13" s="197"/>
      <c r="BU13" s="197" t="s">
        <v>665</v>
      </c>
      <c r="BV13" s="197"/>
      <c r="BW13" s="197"/>
      <c r="BX13" s="197"/>
      <c r="BY13" s="197"/>
      <c r="BZ13" s="197" t="s">
        <v>712</v>
      </c>
      <c r="CA13" s="197"/>
      <c r="CB13" s="197"/>
      <c r="CC13" s="197"/>
      <c r="CD13" s="197"/>
      <c r="CE13" s="197"/>
      <c r="CF13" s="197"/>
      <c r="CG13" s="197"/>
      <c r="CH13" s="197"/>
    </row>
    <row r="14" spans="1:86" s="807" customFormat="1">
      <c r="A14" s="816" t="s">
        <v>39</v>
      </c>
      <c r="B14" s="816" t="s">
        <v>39</v>
      </c>
      <c r="C14" s="787">
        <v>2016</v>
      </c>
      <c r="D14" s="809" t="s">
        <v>461</v>
      </c>
      <c r="E14" s="817">
        <v>2</v>
      </c>
      <c r="F14" s="818" t="s">
        <v>22</v>
      </c>
      <c r="G14" s="812" t="s">
        <v>6</v>
      </c>
      <c r="H14" s="813" t="s">
        <v>836</v>
      </c>
      <c r="I14" s="805" t="s">
        <v>1440</v>
      </c>
      <c r="J14" s="794" t="s">
        <v>1594</v>
      </c>
      <c r="K14" s="819">
        <v>1500</v>
      </c>
      <c r="L14" s="369">
        <v>1548</v>
      </c>
      <c r="M14" s="796">
        <f t="shared" si="0"/>
        <v>1.032</v>
      </c>
      <c r="N14" s="820" t="s">
        <v>1723</v>
      </c>
      <c r="O14" s="798"/>
      <c r="BA14" s="315" t="s">
        <v>347</v>
      </c>
      <c r="BB14" s="315" t="s">
        <v>345</v>
      </c>
      <c r="BC14" s="315" t="s">
        <v>346</v>
      </c>
      <c r="BD14" s="197" t="s">
        <v>423</v>
      </c>
      <c r="BE14" s="316"/>
      <c r="BF14" s="316"/>
      <c r="BG14" s="197"/>
      <c r="BH14" s="197" t="s">
        <v>76</v>
      </c>
      <c r="BI14" s="197"/>
      <c r="BJ14" s="197"/>
      <c r="BK14" s="197" t="s">
        <v>736</v>
      </c>
      <c r="BL14" s="197"/>
      <c r="BM14" s="304" t="s">
        <v>470</v>
      </c>
      <c r="BN14" s="197"/>
      <c r="BO14" s="197" t="s">
        <v>650</v>
      </c>
      <c r="BP14" s="197"/>
      <c r="BQ14" s="197"/>
      <c r="BR14" s="197"/>
      <c r="BS14" s="197"/>
      <c r="BT14" s="197"/>
      <c r="BU14" s="197" t="s">
        <v>689</v>
      </c>
      <c r="BV14" s="197"/>
      <c r="BW14" s="197"/>
      <c r="BX14" s="197"/>
      <c r="BY14" s="197"/>
      <c r="BZ14" s="197" t="s">
        <v>703</v>
      </c>
      <c r="CA14" s="197"/>
      <c r="CB14" s="197"/>
      <c r="CC14" s="197"/>
      <c r="CD14" s="197"/>
      <c r="CE14" s="197"/>
      <c r="CF14" s="197"/>
      <c r="CG14" s="197"/>
      <c r="CH14" s="197"/>
    </row>
    <row r="15" spans="1:86" s="807" customFormat="1">
      <c r="A15" s="816" t="s">
        <v>39</v>
      </c>
      <c r="B15" s="816" t="s">
        <v>39</v>
      </c>
      <c r="C15" s="787">
        <v>2016</v>
      </c>
      <c r="D15" s="809" t="s">
        <v>461</v>
      </c>
      <c r="E15" s="817">
        <v>2</v>
      </c>
      <c r="F15" s="818" t="s">
        <v>22</v>
      </c>
      <c r="G15" s="812" t="s">
        <v>6</v>
      </c>
      <c r="H15" s="813" t="s">
        <v>836</v>
      </c>
      <c r="I15" s="805" t="s">
        <v>1441</v>
      </c>
      <c r="J15" s="794" t="s">
        <v>1594</v>
      </c>
      <c r="K15" s="819">
        <v>1200</v>
      </c>
      <c r="L15" s="369">
        <v>837</v>
      </c>
      <c r="M15" s="796">
        <f t="shared" si="0"/>
        <v>0.69750000000000001</v>
      </c>
      <c r="N15" s="820" t="s">
        <v>1723</v>
      </c>
      <c r="O15" s="798"/>
      <c r="BA15" s="315" t="s">
        <v>344</v>
      </c>
      <c r="BB15" s="315" t="s">
        <v>343</v>
      </c>
      <c r="BC15" s="315" t="s">
        <v>49</v>
      </c>
      <c r="BD15" s="182" t="s">
        <v>3015</v>
      </c>
      <c r="BE15" s="316"/>
      <c r="BF15" s="316"/>
      <c r="BG15" s="197"/>
      <c r="BH15" s="182" t="s">
        <v>75</v>
      </c>
      <c r="BI15" s="197"/>
      <c r="BJ15" s="197"/>
      <c r="BK15" s="182" t="s">
        <v>798</v>
      </c>
      <c r="BL15" s="197"/>
      <c r="BM15" s="304" t="s">
        <v>468</v>
      </c>
      <c r="BN15" s="197"/>
      <c r="BO15" s="197" t="s">
        <v>121</v>
      </c>
      <c r="BP15" s="197"/>
      <c r="BQ15" s="197"/>
      <c r="BR15" s="197"/>
      <c r="BS15" s="197"/>
      <c r="BT15" s="197"/>
      <c r="BU15" s="197" t="s">
        <v>688</v>
      </c>
      <c r="BV15" s="197"/>
      <c r="BW15" s="197"/>
      <c r="BX15" s="197"/>
      <c r="BY15" s="197"/>
      <c r="BZ15" s="197" t="s">
        <v>702</v>
      </c>
      <c r="CA15" s="197"/>
      <c r="CB15" s="197"/>
      <c r="CC15" s="197"/>
      <c r="CD15" s="197"/>
      <c r="CE15" s="197"/>
      <c r="CF15" s="197"/>
      <c r="CG15" s="197"/>
      <c r="CH15" s="197"/>
    </row>
    <row r="16" spans="1:86" s="807" customFormat="1">
      <c r="A16" s="816" t="s">
        <v>39</v>
      </c>
      <c r="B16" s="816" t="s">
        <v>39</v>
      </c>
      <c r="C16" s="787">
        <v>2016</v>
      </c>
      <c r="D16" s="821" t="s">
        <v>844</v>
      </c>
      <c r="E16" s="822">
        <v>2</v>
      </c>
      <c r="F16" s="823" t="s">
        <v>22</v>
      </c>
      <c r="G16" s="824" t="s">
        <v>6</v>
      </c>
      <c r="H16" s="813" t="s">
        <v>840</v>
      </c>
      <c r="I16" s="805" t="s">
        <v>1443</v>
      </c>
      <c r="J16" s="825" t="s">
        <v>1022</v>
      </c>
      <c r="K16" s="819">
        <v>106</v>
      </c>
      <c r="L16" s="369">
        <v>106</v>
      </c>
      <c r="M16" s="796">
        <f t="shared" si="0"/>
        <v>1</v>
      </c>
      <c r="N16" s="820"/>
      <c r="O16" s="798"/>
      <c r="BA16" s="315"/>
      <c r="BB16" s="315"/>
      <c r="BC16" s="315"/>
      <c r="BD16" s="182"/>
      <c r="BE16" s="316"/>
      <c r="BF16" s="316"/>
      <c r="BG16" s="197"/>
      <c r="BH16" s="182"/>
      <c r="BI16" s="197"/>
      <c r="BJ16" s="197"/>
      <c r="BK16" s="182"/>
      <c r="BL16" s="197"/>
      <c r="BM16" s="304"/>
      <c r="BN16" s="197"/>
      <c r="BO16" s="197"/>
      <c r="BP16" s="197"/>
      <c r="BQ16" s="197"/>
      <c r="BR16" s="197"/>
      <c r="BS16" s="197"/>
      <c r="BT16" s="197"/>
      <c r="BU16" s="197"/>
      <c r="BV16" s="197"/>
      <c r="BW16" s="197"/>
      <c r="BX16" s="197"/>
      <c r="BY16" s="197"/>
      <c r="BZ16" s="197"/>
      <c r="CA16" s="197"/>
      <c r="CB16" s="197"/>
      <c r="CC16" s="197"/>
      <c r="CD16" s="197"/>
      <c r="CE16" s="197"/>
      <c r="CF16" s="197"/>
      <c r="CG16" s="197"/>
      <c r="CH16" s="197"/>
    </row>
    <row r="17" spans="1:86" s="807" customFormat="1">
      <c r="A17" s="816" t="s">
        <v>39</v>
      </c>
      <c r="B17" s="816" t="s">
        <v>39</v>
      </c>
      <c r="C17" s="787">
        <v>2016</v>
      </c>
      <c r="D17" s="821" t="s">
        <v>844</v>
      </c>
      <c r="E17" s="822">
        <v>2</v>
      </c>
      <c r="F17" s="823" t="s">
        <v>22</v>
      </c>
      <c r="G17" s="824" t="s">
        <v>6</v>
      </c>
      <c r="H17" s="813" t="s">
        <v>840</v>
      </c>
      <c r="I17" s="805" t="s">
        <v>1444</v>
      </c>
      <c r="J17" s="825" t="s">
        <v>1022</v>
      </c>
      <c r="K17" s="819">
        <v>106</v>
      </c>
      <c r="L17" s="369">
        <v>122</v>
      </c>
      <c r="M17" s="796">
        <f t="shared" si="0"/>
        <v>1.1509433962264151</v>
      </c>
      <c r="N17" s="820"/>
      <c r="O17" s="798"/>
      <c r="BA17" s="315"/>
      <c r="BB17" s="315"/>
      <c r="BC17" s="315"/>
      <c r="BD17" s="182"/>
      <c r="BE17" s="316"/>
      <c r="BF17" s="316"/>
      <c r="BG17" s="197"/>
      <c r="BH17" s="182"/>
      <c r="BI17" s="197"/>
      <c r="BJ17" s="197"/>
      <c r="BK17" s="182"/>
      <c r="BL17" s="197"/>
      <c r="BM17" s="304"/>
      <c r="BN17" s="197"/>
      <c r="BO17" s="197"/>
      <c r="BP17" s="197"/>
      <c r="BQ17" s="197"/>
      <c r="BR17" s="197"/>
      <c r="BS17" s="197"/>
      <c r="BT17" s="197"/>
      <c r="BU17" s="197"/>
      <c r="BV17" s="197"/>
      <c r="BW17" s="197"/>
      <c r="BX17" s="197"/>
      <c r="BY17" s="197"/>
      <c r="BZ17" s="197"/>
      <c r="CA17" s="197"/>
      <c r="CB17" s="197"/>
      <c r="CC17" s="197"/>
      <c r="CD17" s="197"/>
      <c r="CE17" s="197"/>
      <c r="CF17" s="197"/>
      <c r="CG17" s="197"/>
      <c r="CH17" s="197"/>
    </row>
    <row r="18" spans="1:86" s="807" customFormat="1">
      <c r="A18" s="816" t="s">
        <v>39</v>
      </c>
      <c r="B18" s="816" t="s">
        <v>39</v>
      </c>
      <c r="C18" s="787">
        <v>2016</v>
      </c>
      <c r="D18" s="821" t="s">
        <v>844</v>
      </c>
      <c r="E18" s="822">
        <v>2</v>
      </c>
      <c r="F18" s="823" t="s">
        <v>22</v>
      </c>
      <c r="G18" s="824" t="s">
        <v>6</v>
      </c>
      <c r="H18" s="813" t="s">
        <v>840</v>
      </c>
      <c r="I18" s="805" t="s">
        <v>1445</v>
      </c>
      <c r="J18" s="825" t="s">
        <v>1022</v>
      </c>
      <c r="K18" s="819">
        <v>106</v>
      </c>
      <c r="L18" s="369">
        <v>122</v>
      </c>
      <c r="M18" s="796">
        <f t="shared" si="0"/>
        <v>1.1509433962264151</v>
      </c>
      <c r="N18" s="820"/>
      <c r="O18" s="798"/>
      <c r="BA18" s="315"/>
      <c r="BB18" s="315"/>
      <c r="BC18" s="315"/>
      <c r="BD18" s="182"/>
      <c r="BE18" s="316"/>
      <c r="BF18" s="316"/>
      <c r="BG18" s="197"/>
      <c r="BH18" s="182"/>
      <c r="BI18" s="197"/>
      <c r="BJ18" s="197"/>
      <c r="BK18" s="182"/>
      <c r="BL18" s="197"/>
      <c r="BM18" s="304"/>
      <c r="BN18" s="197"/>
      <c r="BO18" s="197"/>
      <c r="BP18" s="197"/>
      <c r="BQ18" s="197"/>
      <c r="BR18" s="197"/>
      <c r="BS18" s="197"/>
      <c r="BT18" s="197"/>
      <c r="BU18" s="197"/>
      <c r="BV18" s="197"/>
      <c r="BW18" s="197"/>
      <c r="BX18" s="197"/>
      <c r="BY18" s="197"/>
      <c r="BZ18" s="197"/>
      <c r="CA18" s="197"/>
      <c r="CB18" s="197"/>
      <c r="CC18" s="197"/>
      <c r="CD18" s="197"/>
      <c r="CE18" s="197"/>
      <c r="CF18" s="197"/>
      <c r="CG18" s="197"/>
      <c r="CH18" s="197"/>
    </row>
    <row r="19" spans="1:86" s="807" customFormat="1">
      <c r="A19" s="816" t="s">
        <v>39</v>
      </c>
      <c r="B19" s="816" t="s">
        <v>39</v>
      </c>
      <c r="C19" s="787">
        <v>2016</v>
      </c>
      <c r="D19" s="821" t="s">
        <v>844</v>
      </c>
      <c r="E19" s="822">
        <v>2</v>
      </c>
      <c r="F19" s="823" t="s">
        <v>22</v>
      </c>
      <c r="G19" s="824" t="s">
        <v>6</v>
      </c>
      <c r="H19" s="813" t="s">
        <v>840</v>
      </c>
      <c r="I19" s="805" t="s">
        <v>1446</v>
      </c>
      <c r="J19" s="825" t="s">
        <v>1022</v>
      </c>
      <c r="K19" s="819">
        <v>106</v>
      </c>
      <c r="L19" s="369">
        <v>83</v>
      </c>
      <c r="M19" s="796">
        <f t="shared" si="0"/>
        <v>0.78301886792452835</v>
      </c>
      <c r="N19" s="820"/>
      <c r="O19" s="798"/>
      <c r="BA19" s="315"/>
      <c r="BB19" s="315"/>
      <c r="BC19" s="315"/>
      <c r="BD19" s="182"/>
      <c r="BE19" s="316"/>
      <c r="BF19" s="316"/>
      <c r="BG19" s="197"/>
      <c r="BH19" s="182"/>
      <c r="BI19" s="197"/>
      <c r="BJ19" s="197"/>
      <c r="BK19" s="182"/>
      <c r="BL19" s="197"/>
      <c r="BM19" s="304"/>
      <c r="BN19" s="197"/>
      <c r="BO19" s="197"/>
      <c r="BP19" s="197"/>
      <c r="BQ19" s="197"/>
      <c r="BR19" s="197"/>
      <c r="BS19" s="197"/>
      <c r="BT19" s="197"/>
      <c r="BU19" s="197"/>
      <c r="BV19" s="197"/>
      <c r="BW19" s="197"/>
      <c r="BX19" s="197"/>
      <c r="BY19" s="197"/>
      <c r="BZ19" s="197"/>
      <c r="CA19" s="197"/>
      <c r="CB19" s="197"/>
      <c r="CC19" s="197"/>
      <c r="CD19" s="197"/>
      <c r="CE19" s="197"/>
      <c r="CF19" s="197"/>
      <c r="CG19" s="197"/>
      <c r="CH19" s="197"/>
    </row>
    <row r="20" spans="1:86" s="197" customFormat="1">
      <c r="A20" s="826" t="s">
        <v>39</v>
      </c>
      <c r="B20" s="825" t="s">
        <v>39</v>
      </c>
      <c r="C20" s="827">
        <v>2016</v>
      </c>
      <c r="D20" s="828" t="s">
        <v>484</v>
      </c>
      <c r="E20" s="829">
        <v>2</v>
      </c>
      <c r="F20" s="825" t="s">
        <v>22</v>
      </c>
      <c r="G20" s="825" t="s">
        <v>6</v>
      </c>
      <c r="H20" s="830" t="s">
        <v>1437</v>
      </c>
      <c r="I20" s="831" t="s">
        <v>1438</v>
      </c>
      <c r="J20" s="825" t="s">
        <v>1022</v>
      </c>
      <c r="K20" s="825">
        <v>56</v>
      </c>
      <c r="L20" s="832">
        <v>241</v>
      </c>
      <c r="M20" s="796">
        <f t="shared" si="0"/>
        <v>4.3035714285714288</v>
      </c>
      <c r="N20" s="833" t="s">
        <v>2379</v>
      </c>
      <c r="BA20" s="197" t="s">
        <v>744</v>
      </c>
      <c r="BM20" s="192" t="s">
        <v>526</v>
      </c>
    </row>
    <row r="21" spans="1:86" s="197" customFormat="1">
      <c r="A21" s="826" t="s">
        <v>39</v>
      </c>
      <c r="B21" s="825" t="s">
        <v>39</v>
      </c>
      <c r="C21" s="827">
        <v>2016</v>
      </c>
      <c r="D21" s="828" t="s">
        <v>484</v>
      </c>
      <c r="E21" s="829">
        <v>2</v>
      </c>
      <c r="F21" s="825" t="s">
        <v>22</v>
      </c>
      <c r="G21" s="825" t="s">
        <v>6</v>
      </c>
      <c r="H21" s="830" t="s">
        <v>1437</v>
      </c>
      <c r="I21" s="834" t="s">
        <v>1439</v>
      </c>
      <c r="J21" s="825" t="s">
        <v>1022</v>
      </c>
      <c r="K21" s="825">
        <v>100</v>
      </c>
      <c r="L21" s="832">
        <v>211</v>
      </c>
      <c r="M21" s="835">
        <f t="shared" ref="M21:M88" si="1">L21/K21</f>
        <v>2.11</v>
      </c>
      <c r="N21" s="833"/>
      <c r="BA21" s="197" t="s">
        <v>745</v>
      </c>
      <c r="BM21" s="192" t="s">
        <v>527</v>
      </c>
    </row>
    <row r="22" spans="1:86" s="197" customFormat="1">
      <c r="A22" s="826" t="s">
        <v>39</v>
      </c>
      <c r="B22" s="825" t="s">
        <v>39</v>
      </c>
      <c r="C22" s="827">
        <v>2016</v>
      </c>
      <c r="D22" s="828" t="s">
        <v>484</v>
      </c>
      <c r="E22" s="829">
        <v>2</v>
      </c>
      <c r="F22" s="825" t="s">
        <v>22</v>
      </c>
      <c r="G22" s="825" t="s">
        <v>6</v>
      </c>
      <c r="H22" s="830" t="s">
        <v>1437</v>
      </c>
      <c r="I22" s="836" t="s">
        <v>1440</v>
      </c>
      <c r="J22" s="825" t="s">
        <v>1022</v>
      </c>
      <c r="K22" s="825">
        <v>100</v>
      </c>
      <c r="L22" s="832">
        <v>171</v>
      </c>
      <c r="M22" s="835">
        <f t="shared" si="1"/>
        <v>1.71</v>
      </c>
      <c r="N22" s="833" t="s">
        <v>2380</v>
      </c>
      <c r="BA22" s="197" t="s">
        <v>746</v>
      </c>
      <c r="BM22" s="192" t="s">
        <v>528</v>
      </c>
    </row>
    <row r="23" spans="1:86" s="197" customFormat="1">
      <c r="A23" s="826" t="s">
        <v>39</v>
      </c>
      <c r="B23" s="825" t="s">
        <v>39</v>
      </c>
      <c r="C23" s="827">
        <v>2016</v>
      </c>
      <c r="D23" s="828" t="s">
        <v>484</v>
      </c>
      <c r="E23" s="829">
        <v>2</v>
      </c>
      <c r="F23" s="825" t="s">
        <v>22</v>
      </c>
      <c r="G23" s="825" t="s">
        <v>6</v>
      </c>
      <c r="H23" s="830" t="s">
        <v>1437</v>
      </c>
      <c r="I23" s="836" t="s">
        <v>1441</v>
      </c>
      <c r="J23" s="825" t="s">
        <v>1022</v>
      </c>
      <c r="K23" s="825">
        <v>100</v>
      </c>
      <c r="L23" s="832">
        <v>158</v>
      </c>
      <c r="M23" s="835">
        <f t="shared" si="1"/>
        <v>1.58</v>
      </c>
      <c r="N23" s="837" t="s">
        <v>1442</v>
      </c>
      <c r="BA23" s="197" t="s">
        <v>747</v>
      </c>
      <c r="BM23" s="192" t="s">
        <v>529</v>
      </c>
    </row>
    <row r="24" spans="1:86" s="807" customFormat="1">
      <c r="A24" s="838" t="s">
        <v>39</v>
      </c>
      <c r="B24" s="838" t="s">
        <v>39</v>
      </c>
      <c r="C24" s="787">
        <v>2016</v>
      </c>
      <c r="D24" s="839" t="s">
        <v>488</v>
      </c>
      <c r="E24" s="840">
        <v>1</v>
      </c>
      <c r="F24" s="841" t="s">
        <v>22</v>
      </c>
      <c r="G24" s="842" t="s">
        <v>6</v>
      </c>
      <c r="H24" s="813" t="s">
        <v>836</v>
      </c>
      <c r="I24" s="805" t="s">
        <v>1438</v>
      </c>
      <c r="J24" s="794" t="s">
        <v>1594</v>
      </c>
      <c r="K24" s="843">
        <v>300</v>
      </c>
      <c r="L24" s="369">
        <v>372</v>
      </c>
      <c r="M24" s="796">
        <f>L24/K24</f>
        <v>1.24</v>
      </c>
      <c r="N24" s="820" t="s">
        <v>1723</v>
      </c>
      <c r="O24" s="798"/>
      <c r="BA24" s="315" t="s">
        <v>345</v>
      </c>
      <c r="BB24" s="315" t="s">
        <v>371</v>
      </c>
      <c r="BC24" s="315" t="s">
        <v>323</v>
      </c>
      <c r="BD24" s="197" t="s">
        <v>55</v>
      </c>
      <c r="BE24" s="316"/>
      <c r="BF24" s="316"/>
      <c r="BG24" s="197"/>
      <c r="BH24" s="197" t="s">
        <v>66</v>
      </c>
      <c r="BI24" s="197"/>
      <c r="BJ24" s="197"/>
      <c r="BK24" s="197" t="s">
        <v>66</v>
      </c>
      <c r="BL24" s="197"/>
      <c r="BM24" s="304" t="s">
        <v>469</v>
      </c>
      <c r="BN24" s="197"/>
      <c r="BO24" s="197" t="s">
        <v>122</v>
      </c>
      <c r="BP24" s="197"/>
      <c r="BQ24" s="197"/>
      <c r="BR24" s="197"/>
      <c r="BS24" s="197"/>
      <c r="BT24" s="197"/>
      <c r="BU24" s="197" t="s">
        <v>665</v>
      </c>
      <c r="BV24" s="197"/>
      <c r="BW24" s="197"/>
      <c r="BX24" s="197"/>
      <c r="BY24" s="197"/>
      <c r="BZ24" s="197" t="s">
        <v>712</v>
      </c>
      <c r="CA24" s="197"/>
      <c r="CB24" s="197"/>
      <c r="CC24" s="197"/>
      <c r="CD24" s="197"/>
      <c r="CE24" s="197"/>
      <c r="CF24" s="197"/>
      <c r="CG24" s="197"/>
      <c r="CH24" s="197"/>
    </row>
    <row r="25" spans="1:86" s="807" customFormat="1">
      <c r="A25" s="838" t="s">
        <v>39</v>
      </c>
      <c r="B25" s="838" t="s">
        <v>39</v>
      </c>
      <c r="C25" s="787">
        <v>2016</v>
      </c>
      <c r="D25" s="839" t="s">
        <v>488</v>
      </c>
      <c r="E25" s="840">
        <v>1</v>
      </c>
      <c r="F25" s="841" t="s">
        <v>22</v>
      </c>
      <c r="G25" s="842" t="s">
        <v>6</v>
      </c>
      <c r="H25" s="813" t="s">
        <v>836</v>
      </c>
      <c r="I25" s="805" t="s">
        <v>1439</v>
      </c>
      <c r="J25" s="794" t="s">
        <v>1594</v>
      </c>
      <c r="K25" s="843">
        <v>1400</v>
      </c>
      <c r="L25" s="369">
        <v>1881</v>
      </c>
      <c r="M25" s="796">
        <f>L25/K25</f>
        <v>1.3435714285714286</v>
      </c>
      <c r="N25" s="820" t="s">
        <v>1723</v>
      </c>
      <c r="O25" s="798"/>
      <c r="BA25" s="315" t="s">
        <v>347</v>
      </c>
      <c r="BB25" s="315" t="s">
        <v>345</v>
      </c>
      <c r="BC25" s="315" t="s">
        <v>346</v>
      </c>
      <c r="BD25" s="197" t="s">
        <v>423</v>
      </c>
      <c r="BE25" s="316"/>
      <c r="BF25" s="316"/>
      <c r="BG25" s="197"/>
      <c r="BH25" s="197" t="s">
        <v>76</v>
      </c>
      <c r="BI25" s="197"/>
      <c r="BJ25" s="197"/>
      <c r="BK25" s="197" t="s">
        <v>736</v>
      </c>
      <c r="BL25" s="197"/>
      <c r="BM25" s="304" t="s">
        <v>470</v>
      </c>
      <c r="BN25" s="197"/>
      <c r="BO25" s="197" t="s">
        <v>650</v>
      </c>
      <c r="BP25" s="197"/>
      <c r="BQ25" s="197"/>
      <c r="BR25" s="197"/>
      <c r="BS25" s="197"/>
      <c r="BT25" s="197"/>
      <c r="BU25" s="197" t="s">
        <v>689</v>
      </c>
      <c r="BV25" s="197"/>
      <c r="BW25" s="197"/>
      <c r="BX25" s="197"/>
      <c r="BY25" s="197"/>
      <c r="BZ25" s="197" t="s">
        <v>703</v>
      </c>
      <c r="CA25" s="197"/>
      <c r="CB25" s="197"/>
      <c r="CC25" s="197"/>
      <c r="CD25" s="197"/>
      <c r="CE25" s="197"/>
      <c r="CF25" s="197"/>
      <c r="CG25" s="197"/>
      <c r="CH25" s="197"/>
    </row>
    <row r="26" spans="1:86" s="807" customFormat="1">
      <c r="A26" s="838" t="s">
        <v>39</v>
      </c>
      <c r="B26" s="838" t="s">
        <v>39</v>
      </c>
      <c r="C26" s="787">
        <v>2016</v>
      </c>
      <c r="D26" s="839" t="s">
        <v>488</v>
      </c>
      <c r="E26" s="840">
        <v>1</v>
      </c>
      <c r="F26" s="841" t="s">
        <v>22</v>
      </c>
      <c r="G26" s="842" t="s">
        <v>6</v>
      </c>
      <c r="H26" s="813" t="s">
        <v>836</v>
      </c>
      <c r="I26" s="805" t="s">
        <v>1440</v>
      </c>
      <c r="J26" s="794" t="s">
        <v>1594</v>
      </c>
      <c r="K26" s="843">
        <v>3000</v>
      </c>
      <c r="L26" s="369">
        <v>2852</v>
      </c>
      <c r="M26" s="796">
        <f>L26/K26</f>
        <v>0.95066666666666666</v>
      </c>
      <c r="N26" s="820" t="s">
        <v>1723</v>
      </c>
      <c r="O26" s="798"/>
      <c r="BA26" s="315" t="s">
        <v>349</v>
      </c>
      <c r="BB26" s="315" t="s">
        <v>333</v>
      </c>
      <c r="BC26" s="315" t="s">
        <v>334</v>
      </c>
      <c r="BD26" s="197" t="s">
        <v>174</v>
      </c>
      <c r="BE26" s="316"/>
      <c r="BF26" s="316"/>
      <c r="BG26" s="197"/>
      <c r="BH26" s="197" t="s">
        <v>728</v>
      </c>
      <c r="BI26" s="197"/>
      <c r="BJ26" s="197"/>
      <c r="BK26" s="197"/>
      <c r="BL26" s="197"/>
      <c r="BM26" s="304" t="s">
        <v>471</v>
      </c>
      <c r="BN26" s="197"/>
      <c r="BO26" s="197" t="s">
        <v>649</v>
      </c>
      <c r="BP26" s="197"/>
      <c r="BQ26" s="197"/>
      <c r="BR26" s="197"/>
      <c r="BS26" s="197"/>
      <c r="BT26" s="197"/>
      <c r="BU26" s="197" t="s">
        <v>666</v>
      </c>
      <c r="BV26" s="197"/>
      <c r="BW26" s="197"/>
      <c r="BX26" s="197"/>
      <c r="BY26" s="197"/>
      <c r="BZ26" s="197" t="s">
        <v>704</v>
      </c>
      <c r="CA26" s="197"/>
      <c r="CB26" s="197"/>
      <c r="CC26" s="197"/>
      <c r="CD26" s="197"/>
      <c r="CE26" s="197"/>
      <c r="CF26" s="197"/>
      <c r="CG26" s="197"/>
      <c r="CH26" s="197"/>
    </row>
    <row r="27" spans="1:86" s="197" customFormat="1">
      <c r="A27" s="838" t="s">
        <v>39</v>
      </c>
      <c r="B27" s="838" t="s">
        <v>39</v>
      </c>
      <c r="C27" s="787">
        <v>2016</v>
      </c>
      <c r="D27" s="839" t="s">
        <v>488</v>
      </c>
      <c r="E27" s="840">
        <v>1</v>
      </c>
      <c r="F27" s="841" t="s">
        <v>22</v>
      </c>
      <c r="G27" s="842" t="s">
        <v>6</v>
      </c>
      <c r="H27" s="813" t="s">
        <v>836</v>
      </c>
      <c r="I27" s="805" t="s">
        <v>1441</v>
      </c>
      <c r="J27" s="794" t="s">
        <v>1594</v>
      </c>
      <c r="K27" s="843">
        <v>1400</v>
      </c>
      <c r="L27" s="369">
        <v>1881</v>
      </c>
      <c r="M27" s="796">
        <f>L27/K27</f>
        <v>1.3435714285714286</v>
      </c>
      <c r="N27" s="820" t="s">
        <v>1723</v>
      </c>
      <c r="O27" s="202"/>
      <c r="BA27" s="315" t="s">
        <v>351</v>
      </c>
      <c r="BB27" s="315" t="s">
        <v>347</v>
      </c>
      <c r="BC27" s="315" t="s">
        <v>348</v>
      </c>
      <c r="BD27" s="197" t="s">
        <v>424</v>
      </c>
      <c r="BE27" s="316"/>
      <c r="BF27" s="316"/>
      <c r="BM27" s="304" t="s">
        <v>2916</v>
      </c>
      <c r="BO27" s="197" t="s">
        <v>651</v>
      </c>
      <c r="BU27" s="197" t="s">
        <v>141</v>
      </c>
      <c r="BZ27" s="197" t="s">
        <v>715</v>
      </c>
    </row>
    <row r="28" spans="1:86" s="202" customFormat="1">
      <c r="A28" s="844" t="s">
        <v>39</v>
      </c>
      <c r="B28" s="844" t="s">
        <v>39</v>
      </c>
      <c r="C28" s="827">
        <v>2016</v>
      </c>
      <c r="D28" s="845" t="s">
        <v>866</v>
      </c>
      <c r="E28" s="846">
        <v>1</v>
      </c>
      <c r="F28" s="825" t="s">
        <v>22</v>
      </c>
      <c r="G28" s="825" t="s">
        <v>6</v>
      </c>
      <c r="H28" s="847" t="s">
        <v>867</v>
      </c>
      <c r="I28" s="848" t="s">
        <v>1443</v>
      </c>
      <c r="J28" s="825" t="s">
        <v>1021</v>
      </c>
      <c r="K28" s="849">
        <v>1000</v>
      </c>
      <c r="L28" s="832">
        <v>1300</v>
      </c>
      <c r="M28" s="835">
        <f t="shared" si="1"/>
        <v>1.3</v>
      </c>
      <c r="N28" s="833" t="s">
        <v>2381</v>
      </c>
      <c r="O28" s="197"/>
      <c r="P28" s="197"/>
      <c r="BA28" s="202" t="s">
        <v>748</v>
      </c>
      <c r="BM28" s="332" t="s">
        <v>530</v>
      </c>
    </row>
    <row r="29" spans="1:86" s="197" customFormat="1" ht="15">
      <c r="A29" s="844" t="s">
        <v>39</v>
      </c>
      <c r="B29" s="844" t="s">
        <v>39</v>
      </c>
      <c r="C29" s="827">
        <v>2016</v>
      </c>
      <c r="D29" s="845" t="s">
        <v>866</v>
      </c>
      <c r="E29" s="846">
        <v>1</v>
      </c>
      <c r="F29" s="825" t="s">
        <v>22</v>
      </c>
      <c r="G29" s="825" t="s">
        <v>6</v>
      </c>
      <c r="H29" s="847" t="s">
        <v>867</v>
      </c>
      <c r="I29" s="848" t="s">
        <v>1444</v>
      </c>
      <c r="J29" s="825" t="s">
        <v>1021</v>
      </c>
      <c r="K29" s="849">
        <v>1000</v>
      </c>
      <c r="L29" s="832">
        <v>1300</v>
      </c>
      <c r="M29" s="835">
        <f t="shared" si="1"/>
        <v>1.3</v>
      </c>
      <c r="N29" s="833" t="s">
        <v>2381</v>
      </c>
      <c r="BA29" s="355" t="s">
        <v>791</v>
      </c>
      <c r="BM29" s="66" t="s">
        <v>531</v>
      </c>
    </row>
    <row r="30" spans="1:86" s="197" customFormat="1">
      <c r="A30" s="844" t="s">
        <v>39</v>
      </c>
      <c r="B30" s="844" t="s">
        <v>39</v>
      </c>
      <c r="C30" s="827">
        <v>2016</v>
      </c>
      <c r="D30" s="845" t="s">
        <v>866</v>
      </c>
      <c r="E30" s="846">
        <v>1</v>
      </c>
      <c r="F30" s="825" t="s">
        <v>22</v>
      </c>
      <c r="G30" s="825" t="s">
        <v>6</v>
      </c>
      <c r="H30" s="847" t="s">
        <v>867</v>
      </c>
      <c r="I30" s="848" t="s">
        <v>1445</v>
      </c>
      <c r="J30" s="825" t="s">
        <v>1021</v>
      </c>
      <c r="K30" s="849">
        <v>1000</v>
      </c>
      <c r="L30" s="832">
        <v>1300</v>
      </c>
      <c r="M30" s="835">
        <f t="shared" si="1"/>
        <v>1.3</v>
      </c>
      <c r="N30" s="833" t="s">
        <v>2381</v>
      </c>
      <c r="BA30" s="197" t="s">
        <v>788</v>
      </c>
      <c r="BM30" s="192" t="s">
        <v>532</v>
      </c>
    </row>
    <row r="31" spans="1:86" s="197" customFormat="1">
      <c r="A31" s="844" t="s">
        <v>39</v>
      </c>
      <c r="B31" s="844" t="s">
        <v>39</v>
      </c>
      <c r="C31" s="827">
        <v>2016</v>
      </c>
      <c r="D31" s="845" t="s">
        <v>866</v>
      </c>
      <c r="E31" s="846">
        <v>1</v>
      </c>
      <c r="F31" s="825" t="s">
        <v>22</v>
      </c>
      <c r="G31" s="825" t="s">
        <v>6</v>
      </c>
      <c r="H31" s="847" t="s">
        <v>867</v>
      </c>
      <c r="I31" s="848" t="s">
        <v>1446</v>
      </c>
      <c r="J31" s="825" t="s">
        <v>1021</v>
      </c>
      <c r="K31" s="849">
        <v>600</v>
      </c>
      <c r="L31" s="832">
        <v>1300</v>
      </c>
      <c r="M31" s="835">
        <f t="shared" si="1"/>
        <v>2.1666666666666665</v>
      </c>
      <c r="N31" s="833" t="s">
        <v>2381</v>
      </c>
      <c r="BA31" s="197" t="s">
        <v>789</v>
      </c>
      <c r="BM31" s="192" t="s">
        <v>533</v>
      </c>
    </row>
    <row r="32" spans="1:86" s="197" customFormat="1" ht="30">
      <c r="A32" s="850" t="s">
        <v>39</v>
      </c>
      <c r="B32" s="850" t="s">
        <v>39</v>
      </c>
      <c r="C32" s="827">
        <v>2016</v>
      </c>
      <c r="D32" s="845" t="s">
        <v>499</v>
      </c>
      <c r="E32" s="846">
        <v>1</v>
      </c>
      <c r="F32" s="851" t="s">
        <v>22</v>
      </c>
      <c r="G32" s="851" t="s">
        <v>6</v>
      </c>
      <c r="H32" s="852" t="s">
        <v>867</v>
      </c>
      <c r="I32" s="853" t="s">
        <v>1447</v>
      </c>
      <c r="J32" s="851" t="s">
        <v>860</v>
      </c>
      <c r="K32" s="854" t="s">
        <v>1448</v>
      </c>
      <c r="L32" s="832" t="s">
        <v>860</v>
      </c>
      <c r="M32" s="835" t="s">
        <v>860</v>
      </c>
      <c r="N32" s="833"/>
      <c r="BA32" s="197" t="s">
        <v>790</v>
      </c>
      <c r="BM32" s="192" t="s">
        <v>534</v>
      </c>
    </row>
    <row r="33" spans="1:86" s="197" customFormat="1" ht="15">
      <c r="A33" s="855" t="s">
        <v>39</v>
      </c>
      <c r="B33" s="855" t="s">
        <v>39</v>
      </c>
      <c r="C33" s="827">
        <v>2016</v>
      </c>
      <c r="D33" s="845" t="s">
        <v>866</v>
      </c>
      <c r="E33" s="846">
        <v>1</v>
      </c>
      <c r="F33" s="825" t="s">
        <v>22</v>
      </c>
      <c r="G33" s="825" t="s">
        <v>6</v>
      </c>
      <c r="H33" s="847" t="s">
        <v>868</v>
      </c>
      <c r="I33" s="831" t="s">
        <v>1443</v>
      </c>
      <c r="J33" s="825" t="s">
        <v>1022</v>
      </c>
      <c r="K33" s="856">
        <v>1623</v>
      </c>
      <c r="L33" s="832">
        <v>3671</v>
      </c>
      <c r="M33" s="835">
        <f t="shared" si="1"/>
        <v>2.2618607516943929</v>
      </c>
      <c r="N33" s="833"/>
      <c r="O33" s="798"/>
      <c r="P33" s="807"/>
      <c r="BA33" s="355" t="s">
        <v>2918</v>
      </c>
      <c r="BM33" s="192" t="s">
        <v>535</v>
      </c>
    </row>
    <row r="34" spans="1:86" s="807" customFormat="1">
      <c r="A34" s="855" t="s">
        <v>39</v>
      </c>
      <c r="B34" s="855" t="s">
        <v>39</v>
      </c>
      <c r="C34" s="827">
        <v>2016</v>
      </c>
      <c r="D34" s="845" t="s">
        <v>866</v>
      </c>
      <c r="E34" s="846">
        <v>1</v>
      </c>
      <c r="F34" s="825" t="s">
        <v>22</v>
      </c>
      <c r="G34" s="825" t="s">
        <v>6</v>
      </c>
      <c r="H34" s="847" t="s">
        <v>868</v>
      </c>
      <c r="I34" s="831" t="s">
        <v>1444</v>
      </c>
      <c r="J34" s="825" t="s">
        <v>1022</v>
      </c>
      <c r="K34" s="856">
        <v>1623</v>
      </c>
      <c r="L34" s="832">
        <v>3673</v>
      </c>
      <c r="M34" s="835">
        <f t="shared" si="1"/>
        <v>2.2630930375847198</v>
      </c>
      <c r="N34" s="833"/>
      <c r="O34" s="202"/>
      <c r="P34" s="197"/>
      <c r="BA34" s="315" t="s">
        <v>349</v>
      </c>
      <c r="BB34" s="315" t="s">
        <v>333</v>
      </c>
      <c r="BC34" s="315" t="s">
        <v>334</v>
      </c>
      <c r="BD34" s="197" t="s">
        <v>174</v>
      </c>
      <c r="BE34" s="316"/>
      <c r="BF34" s="316"/>
      <c r="BG34" s="197"/>
      <c r="BH34" s="197" t="s">
        <v>728</v>
      </c>
      <c r="BI34" s="197"/>
      <c r="BJ34" s="197"/>
      <c r="BK34" s="197"/>
      <c r="BL34" s="197"/>
      <c r="BM34" s="304" t="s">
        <v>471</v>
      </c>
      <c r="BN34" s="197"/>
      <c r="BO34" s="197" t="s">
        <v>649</v>
      </c>
      <c r="BP34" s="197"/>
      <c r="BQ34" s="197"/>
      <c r="BR34" s="197"/>
      <c r="BS34" s="197"/>
      <c r="BT34" s="197"/>
      <c r="BU34" s="197" t="s">
        <v>666</v>
      </c>
      <c r="BV34" s="197"/>
      <c r="BW34" s="197"/>
      <c r="BX34" s="197"/>
      <c r="BY34" s="197"/>
      <c r="BZ34" s="197" t="s">
        <v>704</v>
      </c>
      <c r="CA34" s="197"/>
      <c r="CB34" s="197"/>
      <c r="CC34" s="197"/>
      <c r="CD34" s="197"/>
      <c r="CE34" s="197"/>
      <c r="CF34" s="197"/>
      <c r="CG34" s="197"/>
      <c r="CH34" s="197"/>
    </row>
    <row r="35" spans="1:86" s="197" customFormat="1">
      <c r="A35" s="855" t="s">
        <v>39</v>
      </c>
      <c r="B35" s="855" t="s">
        <v>39</v>
      </c>
      <c r="C35" s="827">
        <v>2016</v>
      </c>
      <c r="D35" s="845" t="s">
        <v>866</v>
      </c>
      <c r="E35" s="846">
        <v>1</v>
      </c>
      <c r="F35" s="825" t="s">
        <v>22</v>
      </c>
      <c r="G35" s="825" t="s">
        <v>6</v>
      </c>
      <c r="H35" s="847" t="s">
        <v>868</v>
      </c>
      <c r="I35" s="831" t="s">
        <v>1445</v>
      </c>
      <c r="J35" s="825" t="s">
        <v>1022</v>
      </c>
      <c r="K35" s="856">
        <v>1623</v>
      </c>
      <c r="L35" s="832">
        <v>3617</v>
      </c>
      <c r="M35" s="835">
        <f t="shared" si="1"/>
        <v>2.228589032655576</v>
      </c>
      <c r="N35" s="833"/>
      <c r="O35" s="66"/>
      <c r="P35" s="66"/>
      <c r="BA35" s="315" t="s">
        <v>351</v>
      </c>
      <c r="BB35" s="315" t="s">
        <v>347</v>
      </c>
      <c r="BC35" s="315" t="s">
        <v>348</v>
      </c>
      <c r="BD35" s="197" t="s">
        <v>424</v>
      </c>
      <c r="BE35" s="316"/>
      <c r="BF35" s="316"/>
      <c r="BM35" s="304" t="s">
        <v>2916</v>
      </c>
      <c r="BO35" s="197" t="s">
        <v>651</v>
      </c>
      <c r="BU35" s="197" t="s">
        <v>141</v>
      </c>
      <c r="BZ35" s="197" t="s">
        <v>715</v>
      </c>
    </row>
    <row r="36" spans="1:86">
      <c r="A36" s="855" t="s">
        <v>39</v>
      </c>
      <c r="B36" s="855" t="s">
        <v>39</v>
      </c>
      <c r="C36" s="827">
        <v>2016</v>
      </c>
      <c r="D36" s="845" t="s">
        <v>866</v>
      </c>
      <c r="E36" s="846">
        <v>1</v>
      </c>
      <c r="F36" s="825" t="s">
        <v>22</v>
      </c>
      <c r="G36" s="825" t="s">
        <v>6</v>
      </c>
      <c r="H36" s="847" t="s">
        <v>868</v>
      </c>
      <c r="I36" s="831" t="s">
        <v>1446</v>
      </c>
      <c r="J36" s="825" t="s">
        <v>1022</v>
      </c>
      <c r="K36" s="856">
        <v>1623</v>
      </c>
      <c r="L36" s="832">
        <v>3585</v>
      </c>
      <c r="M36" s="835">
        <f t="shared" si="1"/>
        <v>2.2088724584103514</v>
      </c>
      <c r="N36" s="833"/>
      <c r="BA36" s="310" t="s">
        <v>352</v>
      </c>
      <c r="BB36" s="310" t="s">
        <v>349</v>
      </c>
      <c r="BC36" s="310" t="s">
        <v>350</v>
      </c>
      <c r="BD36" s="66" t="s">
        <v>184</v>
      </c>
      <c r="BE36" s="309"/>
      <c r="BF36" s="309"/>
      <c r="BM36" s="192" t="s">
        <v>100</v>
      </c>
      <c r="BO36" s="66" t="s">
        <v>652</v>
      </c>
      <c r="BU36" s="197" t="s">
        <v>690</v>
      </c>
      <c r="BV36" s="197"/>
      <c r="BW36" s="197"/>
      <c r="BX36" s="197"/>
      <c r="BY36" s="197"/>
      <c r="BZ36" s="197" t="s">
        <v>705</v>
      </c>
      <c r="CA36" s="197"/>
      <c r="CB36" s="197"/>
    </row>
    <row r="37" spans="1:86" ht="30">
      <c r="A37" s="850" t="s">
        <v>39</v>
      </c>
      <c r="B37" s="850" t="s">
        <v>39</v>
      </c>
      <c r="C37" s="827">
        <v>2016</v>
      </c>
      <c r="D37" s="845" t="s">
        <v>866</v>
      </c>
      <c r="E37" s="846">
        <v>1</v>
      </c>
      <c r="F37" s="851" t="s">
        <v>22</v>
      </c>
      <c r="G37" s="851" t="s">
        <v>6</v>
      </c>
      <c r="H37" s="852" t="s">
        <v>868</v>
      </c>
      <c r="I37" s="853" t="s">
        <v>1447</v>
      </c>
      <c r="J37" s="825" t="s">
        <v>1450</v>
      </c>
      <c r="K37" s="857">
        <v>1000</v>
      </c>
      <c r="L37" s="832">
        <v>1043</v>
      </c>
      <c r="M37" s="835">
        <f t="shared" si="1"/>
        <v>1.0429999999999999</v>
      </c>
      <c r="N37" s="833"/>
      <c r="O37" s="197"/>
      <c r="P37" s="197"/>
      <c r="BA37" s="310" t="s">
        <v>353</v>
      </c>
      <c r="BB37" s="310" t="s">
        <v>351</v>
      </c>
      <c r="BC37" s="310" t="s">
        <v>99</v>
      </c>
      <c r="BD37" s="66" t="s">
        <v>425</v>
      </c>
      <c r="BE37" s="309"/>
      <c r="BF37" s="309"/>
      <c r="BM37" s="192" t="s">
        <v>472</v>
      </c>
      <c r="BO37" s="66" t="s">
        <v>653</v>
      </c>
      <c r="BU37" s="197" t="s">
        <v>719</v>
      </c>
      <c r="BV37" s="197"/>
      <c r="BW37" s="197"/>
      <c r="BX37" s="197"/>
      <c r="BY37" s="197"/>
      <c r="BZ37" s="197" t="s">
        <v>706</v>
      </c>
      <c r="CA37" s="197"/>
      <c r="CB37" s="197"/>
    </row>
    <row r="38" spans="1:86" s="197" customFormat="1">
      <c r="A38" s="826" t="s">
        <v>39</v>
      </c>
      <c r="B38" s="825" t="s">
        <v>39</v>
      </c>
      <c r="C38" s="827">
        <v>2016</v>
      </c>
      <c r="D38" s="828" t="s">
        <v>509</v>
      </c>
      <c r="E38" s="846">
        <v>2</v>
      </c>
      <c r="F38" s="825" t="s">
        <v>22</v>
      </c>
      <c r="G38" s="825" t="s">
        <v>6</v>
      </c>
      <c r="H38" s="830" t="s">
        <v>840</v>
      </c>
      <c r="I38" s="831" t="s">
        <v>1438</v>
      </c>
      <c r="J38" s="825" t="s">
        <v>1022</v>
      </c>
      <c r="K38" s="825">
        <v>73</v>
      </c>
      <c r="L38" s="832">
        <v>475</v>
      </c>
      <c r="M38" s="835">
        <f t="shared" si="1"/>
        <v>6.506849315068493</v>
      </c>
      <c r="N38" s="833"/>
      <c r="BA38" s="315" t="s">
        <v>354</v>
      </c>
      <c r="BB38" s="315" t="s">
        <v>353</v>
      </c>
      <c r="BC38" s="315" t="s">
        <v>325</v>
      </c>
      <c r="BD38" s="197" t="s">
        <v>426</v>
      </c>
      <c r="BE38" s="316"/>
      <c r="BF38" s="316"/>
      <c r="BM38" s="192" t="s">
        <v>473</v>
      </c>
      <c r="BO38" s="197" t="s">
        <v>654</v>
      </c>
      <c r="BU38" s="197" t="s">
        <v>720</v>
      </c>
      <c r="BZ38" s="197" t="s">
        <v>714</v>
      </c>
    </row>
    <row r="39" spans="1:86" s="197" customFormat="1">
      <c r="A39" s="855" t="s">
        <v>39</v>
      </c>
      <c r="B39" s="855" t="s">
        <v>39</v>
      </c>
      <c r="C39" s="827">
        <v>2016</v>
      </c>
      <c r="D39" s="845" t="s">
        <v>880</v>
      </c>
      <c r="E39" s="846">
        <v>1</v>
      </c>
      <c r="F39" s="825" t="s">
        <v>22</v>
      </c>
      <c r="G39" s="825" t="s">
        <v>6</v>
      </c>
      <c r="H39" s="847" t="s">
        <v>881</v>
      </c>
      <c r="I39" s="831" t="s">
        <v>1443</v>
      </c>
      <c r="J39" s="825" t="s">
        <v>1022</v>
      </c>
      <c r="K39" s="856">
        <v>97</v>
      </c>
      <c r="L39" s="832">
        <v>688</v>
      </c>
      <c r="M39" s="835">
        <f t="shared" si="1"/>
        <v>7.0927835051546388</v>
      </c>
      <c r="N39" s="837"/>
      <c r="BA39" s="315" t="s">
        <v>356</v>
      </c>
      <c r="BB39" s="315" t="s">
        <v>354</v>
      </c>
      <c r="BC39" s="315" t="s">
        <v>355</v>
      </c>
      <c r="BD39" s="197" t="s">
        <v>427</v>
      </c>
      <c r="BE39" s="316"/>
      <c r="BF39" s="316"/>
      <c r="BM39" s="192" t="s">
        <v>474</v>
      </c>
      <c r="BO39" s="197" t="s">
        <v>655</v>
      </c>
      <c r="BU39" s="197" t="s">
        <v>721</v>
      </c>
      <c r="BZ39" s="197" t="s">
        <v>713</v>
      </c>
    </row>
    <row r="40" spans="1:86" s="197" customFormat="1">
      <c r="A40" s="855" t="s">
        <v>39</v>
      </c>
      <c r="B40" s="855" t="s">
        <v>39</v>
      </c>
      <c r="C40" s="827">
        <v>2016</v>
      </c>
      <c r="D40" s="845" t="s">
        <v>880</v>
      </c>
      <c r="E40" s="846">
        <v>1</v>
      </c>
      <c r="F40" s="825" t="s">
        <v>22</v>
      </c>
      <c r="G40" s="825" t="s">
        <v>6</v>
      </c>
      <c r="H40" s="847" t="s">
        <v>881</v>
      </c>
      <c r="I40" s="831" t="s">
        <v>1444</v>
      </c>
      <c r="J40" s="825" t="s">
        <v>1022</v>
      </c>
      <c r="K40" s="856">
        <v>300</v>
      </c>
      <c r="L40" s="832">
        <v>170</v>
      </c>
      <c r="M40" s="835">
        <f t="shared" si="1"/>
        <v>0.56666666666666665</v>
      </c>
      <c r="N40" s="837"/>
      <c r="BA40" s="315" t="s">
        <v>358</v>
      </c>
      <c r="BB40" s="315" t="s">
        <v>352</v>
      </c>
      <c r="BC40" s="315" t="s">
        <v>321</v>
      </c>
      <c r="BD40" s="197" t="s">
        <v>428</v>
      </c>
      <c r="BE40" s="316"/>
      <c r="BF40" s="316"/>
      <c r="BH40" s="702" t="s">
        <v>3010</v>
      </c>
      <c r="BI40" s="197" t="s">
        <v>787</v>
      </c>
      <c r="BM40" s="192" t="s">
        <v>475</v>
      </c>
      <c r="BO40" s="197" t="s">
        <v>656</v>
      </c>
      <c r="BU40" s="197" t="s">
        <v>722</v>
      </c>
      <c r="BZ40" s="197" t="s">
        <v>707</v>
      </c>
    </row>
    <row r="41" spans="1:86" s="197" customFormat="1">
      <c r="A41" s="855" t="s">
        <v>39</v>
      </c>
      <c r="B41" s="855" t="s">
        <v>39</v>
      </c>
      <c r="C41" s="827">
        <v>2016</v>
      </c>
      <c r="D41" s="845" t="s">
        <v>880</v>
      </c>
      <c r="E41" s="846">
        <v>1</v>
      </c>
      <c r="F41" s="825" t="s">
        <v>22</v>
      </c>
      <c r="G41" s="825" t="s">
        <v>6</v>
      </c>
      <c r="H41" s="847" t="s">
        <v>881</v>
      </c>
      <c r="I41" s="831" t="s">
        <v>1445</v>
      </c>
      <c r="J41" s="825" t="s">
        <v>1022</v>
      </c>
      <c r="K41" s="856">
        <v>500</v>
      </c>
      <c r="L41" s="832">
        <v>688</v>
      </c>
      <c r="M41" s="835">
        <f t="shared" si="1"/>
        <v>1.3759999999999999</v>
      </c>
      <c r="N41" s="833"/>
      <c r="BA41" s="315" t="s">
        <v>359</v>
      </c>
      <c r="BB41" s="315" t="s">
        <v>356</v>
      </c>
      <c r="BC41" s="315" t="s">
        <v>357</v>
      </c>
      <c r="BD41" s="197" t="s">
        <v>119</v>
      </c>
      <c r="BE41" s="316"/>
      <c r="BF41" s="316"/>
      <c r="BM41" s="192" t="s">
        <v>476</v>
      </c>
      <c r="BO41" s="197" t="s">
        <v>657</v>
      </c>
      <c r="BU41" s="197" t="s">
        <v>667</v>
      </c>
      <c r="BZ41" s="197" t="s">
        <v>441</v>
      </c>
    </row>
    <row r="42" spans="1:86" s="197" customFormat="1">
      <c r="A42" s="855" t="s">
        <v>39</v>
      </c>
      <c r="B42" s="855" t="s">
        <v>39</v>
      </c>
      <c r="C42" s="827">
        <v>2016</v>
      </c>
      <c r="D42" s="845" t="s">
        <v>880</v>
      </c>
      <c r="E42" s="846">
        <v>1</v>
      </c>
      <c r="F42" s="825" t="s">
        <v>22</v>
      </c>
      <c r="G42" s="825" t="s">
        <v>6</v>
      </c>
      <c r="H42" s="847" t="s">
        <v>881</v>
      </c>
      <c r="I42" s="831" t="s">
        <v>1446</v>
      </c>
      <c r="J42" s="825" t="s">
        <v>1022</v>
      </c>
      <c r="K42" s="856">
        <v>500</v>
      </c>
      <c r="L42" s="832">
        <v>627</v>
      </c>
      <c r="M42" s="835">
        <f t="shared" si="1"/>
        <v>1.254</v>
      </c>
      <c r="N42" s="837"/>
      <c r="BA42" s="315" t="s">
        <v>361</v>
      </c>
      <c r="BB42" s="315" t="s">
        <v>358</v>
      </c>
      <c r="BC42" s="315" t="s">
        <v>324</v>
      </c>
      <c r="BD42" s="197" t="s">
        <v>429</v>
      </c>
      <c r="BE42" s="316"/>
      <c r="BF42" s="316"/>
      <c r="BM42" s="192" t="s">
        <v>477</v>
      </c>
      <c r="BO42" s="197" t="s">
        <v>658</v>
      </c>
      <c r="BU42" s="197" t="s">
        <v>668</v>
      </c>
      <c r="BZ42" s="197" t="s">
        <v>708</v>
      </c>
    </row>
    <row r="43" spans="1:86" s="197" customFormat="1">
      <c r="A43" s="855" t="s">
        <v>39</v>
      </c>
      <c r="B43" s="855" t="s">
        <v>39</v>
      </c>
      <c r="C43" s="827">
        <v>2016</v>
      </c>
      <c r="D43" s="845" t="s">
        <v>882</v>
      </c>
      <c r="E43" s="846">
        <v>1</v>
      </c>
      <c r="F43" s="825" t="s">
        <v>22</v>
      </c>
      <c r="G43" s="825" t="s">
        <v>6</v>
      </c>
      <c r="H43" s="847" t="s">
        <v>881</v>
      </c>
      <c r="I43" s="831" t="s">
        <v>1443</v>
      </c>
      <c r="J43" s="825" t="s">
        <v>1022</v>
      </c>
      <c r="K43" s="856">
        <v>97</v>
      </c>
      <c r="L43" s="832">
        <v>754</v>
      </c>
      <c r="M43" s="835">
        <f t="shared" si="1"/>
        <v>7.7731958762886597</v>
      </c>
      <c r="N43" s="833"/>
      <c r="BA43" s="315" t="s">
        <v>363</v>
      </c>
      <c r="BB43" s="315" t="s">
        <v>359</v>
      </c>
      <c r="BC43" s="315" t="s">
        <v>360</v>
      </c>
      <c r="BE43" s="316"/>
      <c r="BF43" s="316"/>
      <c r="BM43" s="192" t="s">
        <v>478</v>
      </c>
      <c r="BO43" s="197" t="s">
        <v>646</v>
      </c>
      <c r="BU43" s="197" t="s">
        <v>669</v>
      </c>
    </row>
    <row r="44" spans="1:86" s="197" customFormat="1">
      <c r="A44" s="855" t="s">
        <v>39</v>
      </c>
      <c r="B44" s="855" t="s">
        <v>39</v>
      </c>
      <c r="C44" s="827">
        <v>2016</v>
      </c>
      <c r="D44" s="845" t="s">
        <v>882</v>
      </c>
      <c r="E44" s="846">
        <v>1</v>
      </c>
      <c r="F44" s="825" t="s">
        <v>22</v>
      </c>
      <c r="G44" s="825" t="s">
        <v>6</v>
      </c>
      <c r="H44" s="847" t="s">
        <v>881</v>
      </c>
      <c r="I44" s="831" t="s">
        <v>1444</v>
      </c>
      <c r="J44" s="825" t="s">
        <v>1022</v>
      </c>
      <c r="K44" s="856">
        <v>300</v>
      </c>
      <c r="L44" s="832">
        <v>296</v>
      </c>
      <c r="M44" s="835">
        <f t="shared" si="1"/>
        <v>0.98666666666666669</v>
      </c>
      <c r="N44" s="837"/>
      <c r="BA44" s="315" t="s">
        <v>365</v>
      </c>
      <c r="BB44" s="315" t="s">
        <v>361</v>
      </c>
      <c r="BC44" s="315" t="s">
        <v>362</v>
      </c>
      <c r="BE44" s="316"/>
      <c r="BF44" s="316"/>
      <c r="BM44" s="192" t="s">
        <v>479</v>
      </c>
      <c r="BO44" s="197" t="s">
        <v>659</v>
      </c>
      <c r="BU44" s="197" t="s">
        <v>670</v>
      </c>
    </row>
    <row r="45" spans="1:86" s="197" customFormat="1">
      <c r="A45" s="855" t="s">
        <v>39</v>
      </c>
      <c r="B45" s="855" t="s">
        <v>39</v>
      </c>
      <c r="C45" s="827">
        <v>2016</v>
      </c>
      <c r="D45" s="845" t="s">
        <v>882</v>
      </c>
      <c r="E45" s="846">
        <v>1</v>
      </c>
      <c r="F45" s="825" t="s">
        <v>22</v>
      </c>
      <c r="G45" s="825" t="s">
        <v>6</v>
      </c>
      <c r="H45" s="847" t="s">
        <v>881</v>
      </c>
      <c r="I45" s="831" t="s">
        <v>1445</v>
      </c>
      <c r="J45" s="825" t="s">
        <v>1022</v>
      </c>
      <c r="K45" s="856">
        <v>500</v>
      </c>
      <c r="L45" s="832">
        <v>754</v>
      </c>
      <c r="M45" s="835">
        <f t="shared" si="1"/>
        <v>1.508</v>
      </c>
      <c r="N45" s="833"/>
      <c r="BA45" s="315" t="s">
        <v>367</v>
      </c>
      <c r="BB45" s="315" t="s">
        <v>363</v>
      </c>
      <c r="BC45" s="315" t="s">
        <v>364</v>
      </c>
      <c r="BD45" s="182" t="s">
        <v>3016</v>
      </c>
      <c r="BE45" s="316"/>
      <c r="BF45" s="316"/>
      <c r="BH45" s="182" t="s">
        <v>2905</v>
      </c>
      <c r="BM45" s="192" t="s">
        <v>480</v>
      </c>
      <c r="BO45" s="197" t="s">
        <v>647</v>
      </c>
      <c r="BU45" s="197" t="s">
        <v>691</v>
      </c>
      <c r="BZ45" s="197" t="s">
        <v>2906</v>
      </c>
      <c r="CD45" s="195" t="s">
        <v>212</v>
      </c>
      <c r="CE45" s="196"/>
      <c r="CF45" s="195" t="s">
        <v>213</v>
      </c>
    </row>
    <row r="46" spans="1:86" s="197" customFormat="1">
      <c r="A46" s="855" t="s">
        <v>39</v>
      </c>
      <c r="B46" s="855" t="s">
        <v>39</v>
      </c>
      <c r="C46" s="827">
        <v>2016</v>
      </c>
      <c r="D46" s="845" t="s">
        <v>882</v>
      </c>
      <c r="E46" s="846">
        <v>1</v>
      </c>
      <c r="F46" s="825" t="s">
        <v>22</v>
      </c>
      <c r="G46" s="825" t="s">
        <v>6</v>
      </c>
      <c r="H46" s="847" t="s">
        <v>881</v>
      </c>
      <c r="I46" s="831" t="s">
        <v>1446</v>
      </c>
      <c r="J46" s="825" t="s">
        <v>1022</v>
      </c>
      <c r="K46" s="856">
        <v>500</v>
      </c>
      <c r="L46" s="832">
        <v>753</v>
      </c>
      <c r="M46" s="835">
        <f t="shared" si="1"/>
        <v>1.506</v>
      </c>
      <c r="N46" s="837"/>
      <c r="BA46" s="315" t="s">
        <v>369</v>
      </c>
      <c r="BB46" s="315" t="s">
        <v>365</v>
      </c>
      <c r="BC46" s="315" t="s">
        <v>366</v>
      </c>
      <c r="BD46" s="197" t="s">
        <v>430</v>
      </c>
      <c r="BE46" s="316"/>
      <c r="BF46" s="316"/>
      <c r="BH46" s="197" t="s">
        <v>459</v>
      </c>
      <c r="BM46" s="192" t="s">
        <v>481</v>
      </c>
      <c r="BU46" s="197" t="s">
        <v>671</v>
      </c>
      <c r="BZ46" s="197" t="s">
        <v>173</v>
      </c>
      <c r="CD46" s="196" t="s">
        <v>214</v>
      </c>
      <c r="CE46" s="196"/>
      <c r="CF46" s="196" t="s">
        <v>215</v>
      </c>
    </row>
    <row r="47" spans="1:86" s="197" customFormat="1">
      <c r="A47" s="855" t="s">
        <v>39</v>
      </c>
      <c r="B47" s="855" t="s">
        <v>39</v>
      </c>
      <c r="C47" s="827">
        <v>2016</v>
      </c>
      <c r="D47" s="845" t="s">
        <v>882</v>
      </c>
      <c r="E47" s="846">
        <v>1</v>
      </c>
      <c r="F47" s="825" t="s">
        <v>22</v>
      </c>
      <c r="G47" s="825" t="s">
        <v>6</v>
      </c>
      <c r="H47" s="847" t="s">
        <v>884</v>
      </c>
      <c r="I47" s="831" t="s">
        <v>1443</v>
      </c>
      <c r="J47" s="825" t="s">
        <v>1022</v>
      </c>
      <c r="K47" s="856">
        <v>577</v>
      </c>
      <c r="L47" s="832">
        <v>2065</v>
      </c>
      <c r="M47" s="835">
        <f t="shared" si="1"/>
        <v>3.5788561525129983</v>
      </c>
      <c r="N47" s="833"/>
      <c r="BA47" s="315" t="s">
        <v>370</v>
      </c>
      <c r="BB47" s="315" t="s">
        <v>367</v>
      </c>
      <c r="BC47" s="315" t="s">
        <v>368</v>
      </c>
      <c r="BD47" s="197" t="s">
        <v>431</v>
      </c>
      <c r="BE47" s="316"/>
      <c r="BF47" s="316"/>
      <c r="BH47" s="197" t="s">
        <v>276</v>
      </c>
      <c r="BM47" s="192" t="s">
        <v>482</v>
      </c>
      <c r="BU47" s="197" t="s">
        <v>672</v>
      </c>
      <c r="BZ47" s="197" t="s">
        <v>710</v>
      </c>
      <c r="CD47" s="196" t="s">
        <v>216</v>
      </c>
      <c r="CE47" s="196"/>
      <c r="CF47" s="196" t="s">
        <v>217</v>
      </c>
    </row>
    <row r="48" spans="1:86" s="197" customFormat="1">
      <c r="A48" s="855" t="s">
        <v>39</v>
      </c>
      <c r="B48" s="855" t="s">
        <v>39</v>
      </c>
      <c r="C48" s="827">
        <v>2016</v>
      </c>
      <c r="D48" s="845" t="s">
        <v>882</v>
      </c>
      <c r="E48" s="846">
        <v>1</v>
      </c>
      <c r="F48" s="825" t="s">
        <v>22</v>
      </c>
      <c r="G48" s="825" t="s">
        <v>6</v>
      </c>
      <c r="H48" s="847" t="s">
        <v>884</v>
      </c>
      <c r="I48" s="831" t="s">
        <v>1444</v>
      </c>
      <c r="J48" s="825" t="s">
        <v>1022</v>
      </c>
      <c r="K48" s="856">
        <v>300</v>
      </c>
      <c r="L48" s="832">
        <v>788</v>
      </c>
      <c r="M48" s="835">
        <f t="shared" si="1"/>
        <v>2.6266666666666665</v>
      </c>
      <c r="N48" s="837"/>
      <c r="BA48" s="315" t="s">
        <v>371</v>
      </c>
      <c r="BB48" s="315" t="s">
        <v>370</v>
      </c>
      <c r="BC48" s="315" t="s">
        <v>4</v>
      </c>
      <c r="BD48" s="197" t="s">
        <v>57</v>
      </c>
      <c r="BE48" s="316"/>
      <c r="BF48" s="316"/>
      <c r="BH48" s="197" t="s">
        <v>458</v>
      </c>
      <c r="BM48" s="192" t="s">
        <v>483</v>
      </c>
      <c r="BU48" s="197" t="s">
        <v>673</v>
      </c>
      <c r="BZ48" s="197" t="s">
        <v>57</v>
      </c>
      <c r="CD48" s="196" t="s">
        <v>218</v>
      </c>
      <c r="CE48" s="196"/>
      <c r="CF48" s="196" t="s">
        <v>219</v>
      </c>
    </row>
    <row r="49" spans="1:84" s="197" customFormat="1">
      <c r="A49" s="855" t="s">
        <v>39</v>
      </c>
      <c r="B49" s="855" t="s">
        <v>39</v>
      </c>
      <c r="C49" s="827">
        <v>2016</v>
      </c>
      <c r="D49" s="845" t="s">
        <v>882</v>
      </c>
      <c r="E49" s="846">
        <v>1</v>
      </c>
      <c r="F49" s="825" t="s">
        <v>22</v>
      </c>
      <c r="G49" s="825" t="s">
        <v>6</v>
      </c>
      <c r="H49" s="847" t="s">
        <v>884</v>
      </c>
      <c r="I49" s="831" t="s">
        <v>1445</v>
      </c>
      <c r="J49" s="825" t="s">
        <v>1022</v>
      </c>
      <c r="K49" s="856">
        <v>1500</v>
      </c>
      <c r="L49" s="832">
        <v>2065</v>
      </c>
      <c r="M49" s="835">
        <f t="shared" si="1"/>
        <v>1.3766666666666667</v>
      </c>
      <c r="N49" s="833"/>
      <c r="BD49" s="197" t="s">
        <v>432</v>
      </c>
      <c r="BH49" s="197" t="s">
        <v>456</v>
      </c>
      <c r="BM49" s="192" t="s">
        <v>484</v>
      </c>
      <c r="BU49" s="197" t="s">
        <v>674</v>
      </c>
      <c r="BZ49" s="197" t="s">
        <v>718</v>
      </c>
      <c r="CD49" s="196" t="s">
        <v>220</v>
      </c>
      <c r="CE49" s="196"/>
      <c r="CF49" s="196" t="s">
        <v>221</v>
      </c>
    </row>
    <row r="50" spans="1:84" s="197" customFormat="1">
      <c r="A50" s="855" t="s">
        <v>39</v>
      </c>
      <c r="B50" s="855" t="s">
        <v>39</v>
      </c>
      <c r="C50" s="827">
        <v>2016</v>
      </c>
      <c r="D50" s="845" t="s">
        <v>882</v>
      </c>
      <c r="E50" s="846">
        <v>1</v>
      </c>
      <c r="F50" s="825" t="s">
        <v>22</v>
      </c>
      <c r="G50" s="825" t="s">
        <v>6</v>
      </c>
      <c r="H50" s="847" t="s">
        <v>884</v>
      </c>
      <c r="I50" s="831" t="s">
        <v>1446</v>
      </c>
      <c r="J50" s="825" t="s">
        <v>1022</v>
      </c>
      <c r="K50" s="856">
        <v>1500</v>
      </c>
      <c r="L50" s="832">
        <v>2054</v>
      </c>
      <c r="M50" s="835">
        <f t="shared" si="1"/>
        <v>1.3693333333333333</v>
      </c>
      <c r="N50" s="837"/>
      <c r="BD50" s="197" t="s">
        <v>433</v>
      </c>
      <c r="BH50" s="197" t="s">
        <v>457</v>
      </c>
      <c r="BM50" s="192" t="s">
        <v>485</v>
      </c>
      <c r="BU50" s="197" t="s">
        <v>675</v>
      </c>
      <c r="BZ50" s="197" t="s">
        <v>709</v>
      </c>
      <c r="CD50" s="196" t="s">
        <v>222</v>
      </c>
      <c r="CE50" s="196"/>
      <c r="CF50" s="196" t="s">
        <v>208</v>
      </c>
    </row>
    <row r="51" spans="1:84" s="197" customFormat="1">
      <c r="A51" s="855" t="s">
        <v>39</v>
      </c>
      <c r="B51" s="855" t="s">
        <v>39</v>
      </c>
      <c r="C51" s="827">
        <v>2016</v>
      </c>
      <c r="D51" s="845" t="s">
        <v>994</v>
      </c>
      <c r="E51" s="846">
        <v>1</v>
      </c>
      <c r="F51" s="825" t="s">
        <v>22</v>
      </c>
      <c r="G51" s="825" t="s">
        <v>6</v>
      </c>
      <c r="H51" s="847" t="s">
        <v>889</v>
      </c>
      <c r="I51" s="831" t="s">
        <v>1443</v>
      </c>
      <c r="J51" s="825" t="s">
        <v>1022</v>
      </c>
      <c r="K51" s="856">
        <v>238</v>
      </c>
      <c r="L51" s="858">
        <v>926</v>
      </c>
      <c r="M51" s="835">
        <f t="shared" si="1"/>
        <v>3.8907563025210083</v>
      </c>
      <c r="N51" s="833"/>
      <c r="BA51" s="182" t="s">
        <v>2907</v>
      </c>
      <c r="BD51" s="197" t="s">
        <v>174</v>
      </c>
      <c r="BH51" s="197" t="s">
        <v>277</v>
      </c>
      <c r="BM51" s="192" t="s">
        <v>486</v>
      </c>
      <c r="BU51" s="197" t="s">
        <v>692</v>
      </c>
      <c r="BZ51" s="197" t="s">
        <v>174</v>
      </c>
      <c r="CD51" s="196" t="s">
        <v>223</v>
      </c>
      <c r="CE51" s="196"/>
      <c r="CF51" s="196" t="s">
        <v>206</v>
      </c>
    </row>
    <row r="52" spans="1:84" s="197" customFormat="1">
      <c r="A52" s="855" t="s">
        <v>39</v>
      </c>
      <c r="B52" s="855" t="s">
        <v>39</v>
      </c>
      <c r="C52" s="827">
        <v>2016</v>
      </c>
      <c r="D52" s="845" t="s">
        <v>994</v>
      </c>
      <c r="E52" s="846">
        <v>1</v>
      </c>
      <c r="F52" s="825" t="s">
        <v>22</v>
      </c>
      <c r="G52" s="825" t="s">
        <v>6</v>
      </c>
      <c r="H52" s="847" t="s">
        <v>889</v>
      </c>
      <c r="I52" s="831" t="s">
        <v>1444</v>
      </c>
      <c r="J52" s="825" t="s">
        <v>1022</v>
      </c>
      <c r="K52" s="856">
        <v>200</v>
      </c>
      <c r="L52" s="858">
        <v>310</v>
      </c>
      <c r="M52" s="835">
        <f t="shared" si="1"/>
        <v>1.55</v>
      </c>
      <c r="N52" s="837"/>
      <c r="BA52" s="197" t="s">
        <v>18</v>
      </c>
      <c r="BD52" s="197" t="s">
        <v>424</v>
      </c>
      <c r="BM52" s="192" t="s">
        <v>487</v>
      </c>
      <c r="BU52" s="197" t="s">
        <v>676</v>
      </c>
      <c r="BZ52" s="197" t="s">
        <v>717</v>
      </c>
      <c r="CD52" s="196" t="s">
        <v>224</v>
      </c>
      <c r="CE52" s="196"/>
      <c r="CF52" s="196" t="s">
        <v>225</v>
      </c>
    </row>
    <row r="53" spans="1:84" s="197" customFormat="1">
      <c r="A53" s="855" t="s">
        <v>39</v>
      </c>
      <c r="B53" s="855" t="s">
        <v>39</v>
      </c>
      <c r="C53" s="827">
        <v>2016</v>
      </c>
      <c r="D53" s="845" t="s">
        <v>994</v>
      </c>
      <c r="E53" s="846">
        <v>1</v>
      </c>
      <c r="F53" s="825" t="s">
        <v>22</v>
      </c>
      <c r="G53" s="825" t="s">
        <v>6</v>
      </c>
      <c r="H53" s="847" t="s">
        <v>889</v>
      </c>
      <c r="I53" s="831" t="s">
        <v>1445</v>
      </c>
      <c r="J53" s="825" t="s">
        <v>1022</v>
      </c>
      <c r="K53" s="856">
        <v>200</v>
      </c>
      <c r="L53" s="858">
        <v>324</v>
      </c>
      <c r="M53" s="835">
        <f t="shared" si="1"/>
        <v>1.62</v>
      </c>
      <c r="N53" s="833"/>
      <c r="BA53" s="197" t="s">
        <v>20</v>
      </c>
      <c r="BD53" s="197" t="s">
        <v>434</v>
      </c>
      <c r="BM53" s="192" t="s">
        <v>488</v>
      </c>
      <c r="BU53" s="197" t="s">
        <v>693</v>
      </c>
      <c r="BZ53" s="197" t="s">
        <v>184</v>
      </c>
      <c r="CD53" s="196" t="s">
        <v>226</v>
      </c>
      <c r="CE53" s="196"/>
      <c r="CF53" s="196" t="s">
        <v>207</v>
      </c>
    </row>
    <row r="54" spans="1:84" s="197" customFormat="1">
      <c r="A54" s="855" t="s">
        <v>39</v>
      </c>
      <c r="B54" s="855" t="s">
        <v>39</v>
      </c>
      <c r="C54" s="827">
        <v>2016</v>
      </c>
      <c r="D54" s="845" t="s">
        <v>994</v>
      </c>
      <c r="E54" s="846">
        <v>1</v>
      </c>
      <c r="F54" s="825" t="s">
        <v>22</v>
      </c>
      <c r="G54" s="825" t="s">
        <v>6</v>
      </c>
      <c r="H54" s="847" t="s">
        <v>889</v>
      </c>
      <c r="I54" s="831" t="s">
        <v>1446</v>
      </c>
      <c r="J54" s="825" t="s">
        <v>1022</v>
      </c>
      <c r="K54" s="856">
        <v>200</v>
      </c>
      <c r="L54" s="858">
        <v>324</v>
      </c>
      <c r="M54" s="835">
        <f t="shared" si="1"/>
        <v>1.62</v>
      </c>
      <c r="N54" s="837"/>
      <c r="BA54" s="197" t="s">
        <v>22</v>
      </c>
      <c r="BD54" s="197" t="s">
        <v>435</v>
      </c>
      <c r="BH54" s="182" t="s">
        <v>630</v>
      </c>
      <c r="BM54" s="192" t="s">
        <v>489</v>
      </c>
      <c r="BU54" s="197" t="s">
        <v>677</v>
      </c>
      <c r="BZ54" s="197" t="s">
        <v>702</v>
      </c>
      <c r="CD54" s="196" t="s">
        <v>227</v>
      </c>
      <c r="CE54" s="196"/>
      <c r="CF54" s="196"/>
    </row>
    <row r="55" spans="1:84" s="197" customFormat="1">
      <c r="A55" s="855" t="s">
        <v>39</v>
      </c>
      <c r="B55" s="855" t="s">
        <v>39</v>
      </c>
      <c r="C55" s="827">
        <v>2016</v>
      </c>
      <c r="D55" s="845" t="s">
        <v>995</v>
      </c>
      <c r="E55" s="846">
        <v>1</v>
      </c>
      <c r="F55" s="825" t="s">
        <v>22</v>
      </c>
      <c r="G55" s="825" t="s">
        <v>6</v>
      </c>
      <c r="H55" s="847" t="s">
        <v>889</v>
      </c>
      <c r="I55" s="831" t="s">
        <v>1443</v>
      </c>
      <c r="J55" s="825" t="s">
        <v>1022</v>
      </c>
      <c r="K55" s="856">
        <v>237</v>
      </c>
      <c r="L55" s="858">
        <v>643</v>
      </c>
      <c r="M55" s="835">
        <f t="shared" si="1"/>
        <v>2.7130801687763713</v>
      </c>
      <c r="N55" s="833"/>
      <c r="BA55" s="197" t="s">
        <v>24</v>
      </c>
      <c r="BD55" s="197" t="s">
        <v>437</v>
      </c>
      <c r="BH55" s="197" t="s">
        <v>729</v>
      </c>
      <c r="BM55" s="192" t="s">
        <v>490</v>
      </c>
      <c r="BU55" s="197" t="s">
        <v>694</v>
      </c>
      <c r="BZ55" s="197" t="s">
        <v>712</v>
      </c>
      <c r="CD55" s="196" t="s">
        <v>228</v>
      </c>
      <c r="CE55" s="196"/>
      <c r="CF55" s="196"/>
    </row>
    <row r="56" spans="1:84" s="197" customFormat="1">
      <c r="A56" s="855" t="s">
        <v>39</v>
      </c>
      <c r="B56" s="855" t="s">
        <v>39</v>
      </c>
      <c r="C56" s="827">
        <v>2016</v>
      </c>
      <c r="D56" s="845" t="s">
        <v>995</v>
      </c>
      <c r="E56" s="846">
        <v>1</v>
      </c>
      <c r="F56" s="825" t="s">
        <v>22</v>
      </c>
      <c r="G56" s="825" t="s">
        <v>6</v>
      </c>
      <c r="H56" s="847" t="s">
        <v>889</v>
      </c>
      <c r="I56" s="831" t="s">
        <v>1444</v>
      </c>
      <c r="J56" s="825" t="s">
        <v>1022</v>
      </c>
      <c r="K56" s="856">
        <v>100</v>
      </c>
      <c r="L56" s="858">
        <v>120</v>
      </c>
      <c r="M56" s="835">
        <f t="shared" si="1"/>
        <v>1.2</v>
      </c>
      <c r="N56" s="837"/>
      <c r="BA56" s="197" t="s">
        <v>401</v>
      </c>
      <c r="BD56" s="197" t="s">
        <v>436</v>
      </c>
      <c r="BH56" s="197" t="s">
        <v>631</v>
      </c>
      <c r="BM56" s="192" t="s">
        <v>491</v>
      </c>
      <c r="BU56" s="197" t="s">
        <v>678</v>
      </c>
      <c r="BZ56" s="197" t="s">
        <v>703</v>
      </c>
      <c r="CD56" s="196" t="s">
        <v>229</v>
      </c>
      <c r="CE56" s="196"/>
      <c r="CF56" s="196"/>
    </row>
    <row r="57" spans="1:84" s="197" customFormat="1">
      <c r="A57" s="855" t="s">
        <v>39</v>
      </c>
      <c r="B57" s="855" t="s">
        <v>39</v>
      </c>
      <c r="C57" s="827">
        <v>2016</v>
      </c>
      <c r="D57" s="845" t="s">
        <v>995</v>
      </c>
      <c r="E57" s="846">
        <v>1</v>
      </c>
      <c r="F57" s="825" t="s">
        <v>22</v>
      </c>
      <c r="G57" s="825" t="s">
        <v>6</v>
      </c>
      <c r="H57" s="847" t="s">
        <v>889</v>
      </c>
      <c r="I57" s="831" t="s">
        <v>1445</v>
      </c>
      <c r="J57" s="825" t="s">
        <v>1022</v>
      </c>
      <c r="K57" s="856">
        <v>100</v>
      </c>
      <c r="L57" s="858">
        <v>245</v>
      </c>
      <c r="M57" s="835">
        <f t="shared" si="1"/>
        <v>2.4500000000000002</v>
      </c>
      <c r="N57" s="833"/>
      <c r="BD57" s="197" t="s">
        <v>438</v>
      </c>
      <c r="BH57" s="197" t="s">
        <v>632</v>
      </c>
      <c r="BM57" s="192" t="s">
        <v>492</v>
      </c>
      <c r="BU57" s="197" t="s">
        <v>695</v>
      </c>
      <c r="BZ57" s="197" t="s">
        <v>704</v>
      </c>
      <c r="CD57" s="196" t="s">
        <v>230</v>
      </c>
      <c r="CE57" s="196"/>
      <c r="CF57" s="196"/>
    </row>
    <row r="58" spans="1:84" s="197" customFormat="1">
      <c r="A58" s="855" t="s">
        <v>39</v>
      </c>
      <c r="B58" s="855" t="s">
        <v>39</v>
      </c>
      <c r="C58" s="827">
        <v>2016</v>
      </c>
      <c r="D58" s="845" t="s">
        <v>995</v>
      </c>
      <c r="E58" s="846">
        <v>1</v>
      </c>
      <c r="F58" s="825" t="s">
        <v>22</v>
      </c>
      <c r="G58" s="825" t="s">
        <v>6</v>
      </c>
      <c r="H58" s="847" t="s">
        <v>889</v>
      </c>
      <c r="I58" s="831" t="s">
        <v>1446</v>
      </c>
      <c r="J58" s="825" t="s">
        <v>1022</v>
      </c>
      <c r="K58" s="856">
        <v>100</v>
      </c>
      <c r="L58" s="858">
        <v>245</v>
      </c>
      <c r="M58" s="835">
        <f t="shared" si="1"/>
        <v>2.4500000000000002</v>
      </c>
      <c r="N58" s="837"/>
      <c r="BD58" s="197" t="s">
        <v>439</v>
      </c>
      <c r="BH58" s="197" t="s">
        <v>633</v>
      </c>
      <c r="BM58" s="192" t="s">
        <v>493</v>
      </c>
      <c r="BU58" s="197" t="s">
        <v>696</v>
      </c>
      <c r="BZ58" s="197" t="s">
        <v>715</v>
      </c>
      <c r="CD58" s="196" t="s">
        <v>231</v>
      </c>
      <c r="CE58" s="196"/>
      <c r="CF58" s="196"/>
    </row>
    <row r="59" spans="1:84" s="197" customFormat="1">
      <c r="A59" s="855" t="s">
        <v>39</v>
      </c>
      <c r="B59" s="855" t="s">
        <v>39</v>
      </c>
      <c r="C59" s="827">
        <v>2016</v>
      </c>
      <c r="D59" s="845" t="s">
        <v>994</v>
      </c>
      <c r="E59" s="846">
        <v>1</v>
      </c>
      <c r="F59" s="825" t="s">
        <v>22</v>
      </c>
      <c r="G59" s="825" t="s">
        <v>6</v>
      </c>
      <c r="H59" s="847" t="s">
        <v>881</v>
      </c>
      <c r="I59" s="831" t="s">
        <v>1443</v>
      </c>
      <c r="J59" s="825" t="s">
        <v>1022</v>
      </c>
      <c r="K59" s="859">
        <v>134</v>
      </c>
      <c r="L59" s="858">
        <v>794</v>
      </c>
      <c r="M59" s="835">
        <f t="shared" si="1"/>
        <v>5.9253731343283578</v>
      </c>
      <c r="N59" s="833"/>
      <c r="BA59" s="197" t="s">
        <v>2908</v>
      </c>
      <c r="BD59" s="197" t="s">
        <v>440</v>
      </c>
      <c r="BH59" s="197" t="s">
        <v>634</v>
      </c>
      <c r="BM59" s="192" t="s">
        <v>494</v>
      </c>
      <c r="BU59" s="197" t="s">
        <v>697</v>
      </c>
      <c r="BZ59" s="197" t="s">
        <v>705</v>
      </c>
    </row>
    <row r="60" spans="1:84" s="197" customFormat="1">
      <c r="A60" s="855" t="s">
        <v>39</v>
      </c>
      <c r="B60" s="855" t="s">
        <v>39</v>
      </c>
      <c r="C60" s="827">
        <v>2016</v>
      </c>
      <c r="D60" s="845" t="s">
        <v>994</v>
      </c>
      <c r="E60" s="846">
        <v>1</v>
      </c>
      <c r="F60" s="825" t="s">
        <v>22</v>
      </c>
      <c r="G60" s="825" t="s">
        <v>6</v>
      </c>
      <c r="H60" s="847" t="s">
        <v>881</v>
      </c>
      <c r="I60" s="831" t="s">
        <v>1444</v>
      </c>
      <c r="J60" s="825" t="s">
        <v>1022</v>
      </c>
      <c r="K60" s="859">
        <v>134</v>
      </c>
      <c r="L60" s="858">
        <v>191</v>
      </c>
      <c r="M60" s="835">
        <f t="shared" si="1"/>
        <v>1.4253731343283582</v>
      </c>
      <c r="N60" s="837"/>
      <c r="BA60" s="197" t="s">
        <v>40</v>
      </c>
      <c r="BD60" s="197" t="s">
        <v>441</v>
      </c>
      <c r="BH60" s="197" t="s">
        <v>635</v>
      </c>
      <c r="BM60" s="192" t="s">
        <v>495</v>
      </c>
      <c r="BU60" s="197" t="s">
        <v>679</v>
      </c>
      <c r="BZ60" s="197" t="s">
        <v>707</v>
      </c>
    </row>
    <row r="61" spans="1:84" s="197" customFormat="1">
      <c r="A61" s="855" t="s">
        <v>39</v>
      </c>
      <c r="B61" s="855" t="s">
        <v>39</v>
      </c>
      <c r="C61" s="827">
        <v>2016</v>
      </c>
      <c r="D61" s="845" t="s">
        <v>994</v>
      </c>
      <c r="E61" s="846">
        <v>1</v>
      </c>
      <c r="F61" s="825" t="s">
        <v>22</v>
      </c>
      <c r="G61" s="825" t="s">
        <v>6</v>
      </c>
      <c r="H61" s="847" t="s">
        <v>881</v>
      </c>
      <c r="I61" s="831" t="s">
        <v>1445</v>
      </c>
      <c r="J61" s="825" t="s">
        <v>1022</v>
      </c>
      <c r="K61" s="859">
        <v>134</v>
      </c>
      <c r="L61" s="858">
        <v>191</v>
      </c>
      <c r="M61" s="835">
        <f t="shared" si="1"/>
        <v>1.4253731343283582</v>
      </c>
      <c r="N61" s="833"/>
      <c r="BA61" s="197" t="s">
        <v>24</v>
      </c>
      <c r="BD61" s="197" t="s">
        <v>442</v>
      </c>
      <c r="BH61" s="197" t="s">
        <v>636</v>
      </c>
      <c r="BM61" s="192" t="s">
        <v>496</v>
      </c>
      <c r="BU61" s="197" t="s">
        <v>680</v>
      </c>
      <c r="BZ61" s="197" t="s">
        <v>441</v>
      </c>
    </row>
    <row r="62" spans="1:84" s="197" customFormat="1">
      <c r="A62" s="855" t="s">
        <v>39</v>
      </c>
      <c r="B62" s="855" t="s">
        <v>39</v>
      </c>
      <c r="C62" s="827">
        <v>2016</v>
      </c>
      <c r="D62" s="845" t="s">
        <v>994</v>
      </c>
      <c r="E62" s="846">
        <v>1</v>
      </c>
      <c r="F62" s="825" t="s">
        <v>22</v>
      </c>
      <c r="G62" s="825" t="s">
        <v>6</v>
      </c>
      <c r="H62" s="847" t="s">
        <v>881</v>
      </c>
      <c r="I62" s="831" t="s">
        <v>1446</v>
      </c>
      <c r="J62" s="825" t="s">
        <v>1022</v>
      </c>
      <c r="K62" s="859">
        <v>134</v>
      </c>
      <c r="L62" s="858">
        <v>191</v>
      </c>
      <c r="M62" s="835">
        <f t="shared" si="1"/>
        <v>1.4253731343283582</v>
      </c>
      <c r="N62" s="837"/>
      <c r="BA62" s="197" t="s">
        <v>401</v>
      </c>
      <c r="BD62" s="197" t="s">
        <v>443</v>
      </c>
      <c r="BH62" s="197" t="s">
        <v>637</v>
      </c>
      <c r="BM62" s="192" t="s">
        <v>497</v>
      </c>
      <c r="BU62" s="197" t="s">
        <v>682</v>
      </c>
      <c r="BZ62" s="197" t="s">
        <v>708</v>
      </c>
    </row>
    <row r="63" spans="1:84" s="197" customFormat="1">
      <c r="A63" s="855" t="s">
        <v>39</v>
      </c>
      <c r="B63" s="855" t="s">
        <v>39</v>
      </c>
      <c r="C63" s="827">
        <v>2016</v>
      </c>
      <c r="D63" s="845" t="s">
        <v>995</v>
      </c>
      <c r="E63" s="846">
        <v>1</v>
      </c>
      <c r="F63" s="825" t="s">
        <v>22</v>
      </c>
      <c r="G63" s="825" t="s">
        <v>6</v>
      </c>
      <c r="H63" s="847" t="s">
        <v>881</v>
      </c>
      <c r="I63" s="831" t="s">
        <v>1443</v>
      </c>
      <c r="J63" s="825" t="s">
        <v>1022</v>
      </c>
      <c r="K63" s="859">
        <v>100</v>
      </c>
      <c r="L63" s="858">
        <v>489</v>
      </c>
      <c r="M63" s="835">
        <f t="shared" si="1"/>
        <v>4.8899999999999997</v>
      </c>
      <c r="N63" s="833"/>
      <c r="BD63" s="197" t="s">
        <v>429</v>
      </c>
      <c r="BH63" s="197" t="s">
        <v>638</v>
      </c>
      <c r="BM63" s="192" t="s">
        <v>498</v>
      </c>
      <c r="BU63" s="197" t="s">
        <v>683</v>
      </c>
    </row>
    <row r="64" spans="1:84" s="197" customFormat="1">
      <c r="A64" s="855" t="s">
        <v>39</v>
      </c>
      <c r="B64" s="855" t="s">
        <v>39</v>
      </c>
      <c r="C64" s="827">
        <v>2016</v>
      </c>
      <c r="D64" s="845" t="s">
        <v>995</v>
      </c>
      <c r="E64" s="846">
        <v>1</v>
      </c>
      <c r="F64" s="825" t="s">
        <v>22</v>
      </c>
      <c r="G64" s="825" t="s">
        <v>6</v>
      </c>
      <c r="H64" s="847" t="s">
        <v>881</v>
      </c>
      <c r="I64" s="831" t="s">
        <v>1444</v>
      </c>
      <c r="J64" s="825" t="s">
        <v>1022</v>
      </c>
      <c r="K64" s="859">
        <v>100</v>
      </c>
      <c r="L64" s="858">
        <v>203</v>
      </c>
      <c r="M64" s="835">
        <f t="shared" si="1"/>
        <v>2.0299999999999998</v>
      </c>
      <c r="N64" s="837"/>
      <c r="BH64" s="197" t="s">
        <v>113</v>
      </c>
      <c r="BM64" s="192" t="s">
        <v>499</v>
      </c>
    </row>
    <row r="65" spans="1:65" s="197" customFormat="1">
      <c r="A65" s="855" t="s">
        <v>39</v>
      </c>
      <c r="B65" s="855" t="s">
        <v>39</v>
      </c>
      <c r="C65" s="827">
        <v>2016</v>
      </c>
      <c r="D65" s="845" t="s">
        <v>995</v>
      </c>
      <c r="E65" s="846">
        <v>1</v>
      </c>
      <c r="F65" s="825" t="s">
        <v>22</v>
      </c>
      <c r="G65" s="825" t="s">
        <v>6</v>
      </c>
      <c r="H65" s="847" t="s">
        <v>881</v>
      </c>
      <c r="I65" s="831" t="s">
        <v>1445</v>
      </c>
      <c r="J65" s="825" t="s">
        <v>1022</v>
      </c>
      <c r="K65" s="859">
        <v>100</v>
      </c>
      <c r="L65" s="858">
        <v>203</v>
      </c>
      <c r="M65" s="835">
        <f t="shared" si="1"/>
        <v>2.0299999999999998</v>
      </c>
      <c r="N65" s="833"/>
      <c r="BA65" s="182" t="s">
        <v>299</v>
      </c>
      <c r="BH65" s="197" t="s">
        <v>114</v>
      </c>
      <c r="BM65" s="192" t="s">
        <v>500</v>
      </c>
    </row>
    <row r="66" spans="1:65" s="197" customFormat="1">
      <c r="A66" s="855" t="s">
        <v>39</v>
      </c>
      <c r="B66" s="855" t="s">
        <v>39</v>
      </c>
      <c r="C66" s="827">
        <v>2016</v>
      </c>
      <c r="D66" s="845" t="s">
        <v>995</v>
      </c>
      <c r="E66" s="846">
        <v>1</v>
      </c>
      <c r="F66" s="825" t="s">
        <v>22</v>
      </c>
      <c r="G66" s="825" t="s">
        <v>6</v>
      </c>
      <c r="H66" s="847" t="s">
        <v>881</v>
      </c>
      <c r="I66" s="831" t="s">
        <v>1446</v>
      </c>
      <c r="J66" s="825" t="s">
        <v>1022</v>
      </c>
      <c r="K66" s="859">
        <v>100</v>
      </c>
      <c r="L66" s="858">
        <v>203</v>
      </c>
      <c r="M66" s="835">
        <f t="shared" si="1"/>
        <v>2.0299999999999998</v>
      </c>
      <c r="N66" s="837"/>
      <c r="BA66" s="197" t="s">
        <v>6</v>
      </c>
      <c r="BD66" s="182" t="s">
        <v>284</v>
      </c>
      <c r="BH66" s="197" t="s">
        <v>115</v>
      </c>
      <c r="BM66" s="192" t="s">
        <v>501</v>
      </c>
    </row>
    <row r="67" spans="1:65" s="197" customFormat="1">
      <c r="A67" s="826" t="s">
        <v>39</v>
      </c>
      <c r="B67" s="825" t="s">
        <v>39</v>
      </c>
      <c r="C67" s="827">
        <v>2016</v>
      </c>
      <c r="D67" s="828" t="s">
        <v>102</v>
      </c>
      <c r="E67" s="860">
        <v>1</v>
      </c>
      <c r="F67" s="825" t="s">
        <v>22</v>
      </c>
      <c r="G67" s="826" t="s">
        <v>6</v>
      </c>
      <c r="H67" s="847" t="s">
        <v>112</v>
      </c>
      <c r="I67" s="831" t="s">
        <v>1443</v>
      </c>
      <c r="J67" s="825" t="s">
        <v>1022</v>
      </c>
      <c r="K67" s="861">
        <v>2128</v>
      </c>
      <c r="L67" s="832">
        <v>3172</v>
      </c>
      <c r="M67" s="835">
        <f t="shared" si="1"/>
        <v>1.4906015037593985</v>
      </c>
      <c r="N67" s="837" t="s">
        <v>2384</v>
      </c>
      <c r="BA67" s="197" t="s">
        <v>101</v>
      </c>
      <c r="BD67" s="197" t="s">
        <v>444</v>
      </c>
      <c r="BM67" s="192" t="s">
        <v>502</v>
      </c>
    </row>
    <row r="68" spans="1:65" s="197" customFormat="1">
      <c r="A68" s="826" t="s">
        <v>39</v>
      </c>
      <c r="B68" s="825" t="s">
        <v>39</v>
      </c>
      <c r="C68" s="827">
        <v>2016</v>
      </c>
      <c r="D68" s="828" t="s">
        <v>102</v>
      </c>
      <c r="E68" s="860">
        <v>1</v>
      </c>
      <c r="F68" s="825" t="s">
        <v>22</v>
      </c>
      <c r="G68" s="826" t="s">
        <v>6</v>
      </c>
      <c r="H68" s="847" t="s">
        <v>112</v>
      </c>
      <c r="I68" s="836" t="s">
        <v>1439</v>
      </c>
      <c r="J68" s="825" t="s">
        <v>1022</v>
      </c>
      <c r="K68" s="861">
        <v>1000</v>
      </c>
      <c r="L68" s="832">
        <v>1850</v>
      </c>
      <c r="M68" s="835">
        <f t="shared" si="1"/>
        <v>1.85</v>
      </c>
      <c r="N68" s="837"/>
      <c r="BA68" s="197" t="s">
        <v>203</v>
      </c>
      <c r="BD68" s="197" t="s">
        <v>445</v>
      </c>
      <c r="BM68" s="192" t="s">
        <v>503</v>
      </c>
    </row>
    <row r="69" spans="1:65" s="197" customFormat="1">
      <c r="A69" s="826" t="s">
        <v>39</v>
      </c>
      <c r="B69" s="825" t="s">
        <v>39</v>
      </c>
      <c r="C69" s="827">
        <v>2016</v>
      </c>
      <c r="D69" s="828" t="s">
        <v>102</v>
      </c>
      <c r="E69" s="860">
        <v>1</v>
      </c>
      <c r="F69" s="825" t="s">
        <v>22</v>
      </c>
      <c r="G69" s="826" t="s">
        <v>6</v>
      </c>
      <c r="H69" s="847" t="s">
        <v>112</v>
      </c>
      <c r="I69" s="836" t="s">
        <v>1440</v>
      </c>
      <c r="J69" s="825" t="s">
        <v>1022</v>
      </c>
      <c r="K69" s="861">
        <v>1000</v>
      </c>
      <c r="L69" s="832">
        <v>2328</v>
      </c>
      <c r="M69" s="835">
        <f t="shared" si="1"/>
        <v>2.3279999999999998</v>
      </c>
      <c r="N69" s="837" t="s">
        <v>2382</v>
      </c>
      <c r="BA69" s="197" t="s">
        <v>403</v>
      </c>
      <c r="BD69" s="197" t="s">
        <v>446</v>
      </c>
      <c r="BM69" s="192" t="s">
        <v>504</v>
      </c>
    </row>
    <row r="70" spans="1:65" s="197" customFormat="1">
      <c r="A70" s="826" t="s">
        <v>39</v>
      </c>
      <c r="B70" s="825" t="s">
        <v>39</v>
      </c>
      <c r="C70" s="827">
        <v>2016</v>
      </c>
      <c r="D70" s="828" t="s">
        <v>102</v>
      </c>
      <c r="E70" s="860">
        <v>1</v>
      </c>
      <c r="F70" s="825" t="s">
        <v>22</v>
      </c>
      <c r="G70" s="826" t="s">
        <v>6</v>
      </c>
      <c r="H70" s="847" t="s">
        <v>112</v>
      </c>
      <c r="I70" s="836" t="s">
        <v>1441</v>
      </c>
      <c r="J70" s="825" t="s">
        <v>1022</v>
      </c>
      <c r="K70" s="861">
        <v>1000</v>
      </c>
      <c r="L70" s="832">
        <v>1965</v>
      </c>
      <c r="M70" s="835">
        <f t="shared" si="1"/>
        <v>1.9650000000000001</v>
      </c>
      <c r="N70" s="837"/>
      <c r="BA70" s="197" t="s">
        <v>404</v>
      </c>
      <c r="BM70" s="192" t="s">
        <v>96</v>
      </c>
    </row>
    <row r="71" spans="1:65" s="197" customFormat="1">
      <c r="A71" s="826" t="s">
        <v>39</v>
      </c>
      <c r="B71" s="825" t="s">
        <v>39</v>
      </c>
      <c r="C71" s="827">
        <v>2016</v>
      </c>
      <c r="D71" s="828" t="s">
        <v>102</v>
      </c>
      <c r="E71" s="860">
        <v>1</v>
      </c>
      <c r="F71" s="825" t="s">
        <v>22</v>
      </c>
      <c r="G71" s="826" t="s">
        <v>6</v>
      </c>
      <c r="H71" s="830" t="s">
        <v>897</v>
      </c>
      <c r="I71" s="831" t="s">
        <v>1443</v>
      </c>
      <c r="J71" s="825" t="s">
        <v>1022</v>
      </c>
      <c r="K71" s="861">
        <v>830</v>
      </c>
      <c r="L71" s="832">
        <v>3011</v>
      </c>
      <c r="M71" s="835">
        <f t="shared" si="1"/>
        <v>3.6277108433734941</v>
      </c>
      <c r="N71" s="837" t="s">
        <v>2384</v>
      </c>
      <c r="BA71" s="197" t="s">
        <v>270</v>
      </c>
      <c r="BM71" s="192" t="s">
        <v>505</v>
      </c>
    </row>
    <row r="72" spans="1:65" s="197" customFormat="1">
      <c r="A72" s="826" t="s">
        <v>39</v>
      </c>
      <c r="B72" s="825" t="s">
        <v>39</v>
      </c>
      <c r="C72" s="827">
        <v>2016</v>
      </c>
      <c r="D72" s="828" t="s">
        <v>102</v>
      </c>
      <c r="E72" s="860">
        <v>1</v>
      </c>
      <c r="F72" s="825" t="s">
        <v>22</v>
      </c>
      <c r="G72" s="826" t="s">
        <v>6</v>
      </c>
      <c r="H72" s="830" t="s">
        <v>897</v>
      </c>
      <c r="I72" s="836" t="s">
        <v>1439</v>
      </c>
      <c r="J72" s="825" t="s">
        <v>1022</v>
      </c>
      <c r="K72" s="861">
        <v>1000</v>
      </c>
      <c r="L72" s="832">
        <v>2363</v>
      </c>
      <c r="M72" s="835">
        <f t="shared" si="1"/>
        <v>2.363</v>
      </c>
      <c r="N72" s="837"/>
      <c r="BA72" s="197" t="s">
        <v>405</v>
      </c>
      <c r="BM72" s="192" t="s">
        <v>506</v>
      </c>
    </row>
    <row r="73" spans="1:65" s="197" customFormat="1">
      <c r="A73" s="826" t="s">
        <v>39</v>
      </c>
      <c r="B73" s="825" t="s">
        <v>39</v>
      </c>
      <c r="C73" s="827">
        <v>2016</v>
      </c>
      <c r="D73" s="828" t="s">
        <v>102</v>
      </c>
      <c r="E73" s="860">
        <v>1</v>
      </c>
      <c r="F73" s="825" t="s">
        <v>22</v>
      </c>
      <c r="G73" s="826" t="s">
        <v>6</v>
      </c>
      <c r="H73" s="830" t="s">
        <v>897</v>
      </c>
      <c r="I73" s="836" t="s">
        <v>1440</v>
      </c>
      <c r="J73" s="825" t="s">
        <v>1022</v>
      </c>
      <c r="K73" s="861">
        <v>1000</v>
      </c>
      <c r="L73" s="832">
        <v>4734</v>
      </c>
      <c r="M73" s="835">
        <f t="shared" si="1"/>
        <v>4.734</v>
      </c>
      <c r="N73" s="837" t="s">
        <v>2383</v>
      </c>
      <c r="BA73" s="197" t="s">
        <v>406</v>
      </c>
      <c r="BM73" s="192" t="s">
        <v>507</v>
      </c>
    </row>
    <row r="74" spans="1:65" s="197" customFormat="1">
      <c r="A74" s="826" t="s">
        <v>39</v>
      </c>
      <c r="B74" s="825" t="s">
        <v>39</v>
      </c>
      <c r="C74" s="827">
        <v>2016</v>
      </c>
      <c r="D74" s="828" t="s">
        <v>102</v>
      </c>
      <c r="E74" s="860">
        <v>1</v>
      </c>
      <c r="F74" s="825" t="s">
        <v>22</v>
      </c>
      <c r="G74" s="826" t="s">
        <v>6</v>
      </c>
      <c r="H74" s="830" t="s">
        <v>897</v>
      </c>
      <c r="I74" s="836" t="s">
        <v>1441</v>
      </c>
      <c r="J74" s="825" t="s">
        <v>1022</v>
      </c>
      <c r="K74" s="861">
        <v>1000</v>
      </c>
      <c r="L74" s="832">
        <v>4281</v>
      </c>
      <c r="M74" s="835">
        <f t="shared" si="1"/>
        <v>4.2809999999999997</v>
      </c>
      <c r="N74" s="837"/>
      <c r="BA74" s="197" t="s">
        <v>407</v>
      </c>
      <c r="BM74" s="192" t="s">
        <v>508</v>
      </c>
    </row>
    <row r="75" spans="1:65" s="197" customFormat="1">
      <c r="A75" s="855" t="s">
        <v>39</v>
      </c>
      <c r="B75" s="855" t="s">
        <v>39</v>
      </c>
      <c r="C75" s="827">
        <v>2016</v>
      </c>
      <c r="D75" s="845" t="s">
        <v>821</v>
      </c>
      <c r="E75" s="846">
        <v>1</v>
      </c>
      <c r="F75" s="825" t="s">
        <v>22</v>
      </c>
      <c r="G75" s="825" t="s">
        <v>6</v>
      </c>
      <c r="H75" s="847" t="s">
        <v>822</v>
      </c>
      <c r="I75" s="831" t="s">
        <v>1443</v>
      </c>
      <c r="J75" s="825" t="s">
        <v>1022</v>
      </c>
      <c r="K75" s="859">
        <v>377</v>
      </c>
      <c r="L75" s="832">
        <v>3547</v>
      </c>
      <c r="M75" s="835">
        <f t="shared" si="1"/>
        <v>9.408488063660478</v>
      </c>
      <c r="N75" s="833"/>
      <c r="BA75" s="197" t="s">
        <v>408</v>
      </c>
      <c r="BM75" s="192" t="s">
        <v>509</v>
      </c>
    </row>
    <row r="76" spans="1:65" s="197" customFormat="1">
      <c r="A76" s="855" t="s">
        <v>39</v>
      </c>
      <c r="B76" s="855" t="s">
        <v>39</v>
      </c>
      <c r="C76" s="827">
        <v>2016</v>
      </c>
      <c r="D76" s="845" t="s">
        <v>821</v>
      </c>
      <c r="E76" s="846">
        <v>1</v>
      </c>
      <c r="F76" s="825" t="s">
        <v>22</v>
      </c>
      <c r="G76" s="825" t="s">
        <v>6</v>
      </c>
      <c r="H76" s="847" t="s">
        <v>822</v>
      </c>
      <c r="I76" s="831" t="s">
        <v>1444</v>
      </c>
      <c r="J76" s="825" t="s">
        <v>1022</v>
      </c>
      <c r="K76" s="859">
        <v>1000</v>
      </c>
      <c r="L76" s="832">
        <v>2662</v>
      </c>
      <c r="M76" s="835">
        <f t="shared" si="1"/>
        <v>2.6619999999999999</v>
      </c>
      <c r="N76" s="837"/>
      <c r="BA76" s="197" t="s">
        <v>409</v>
      </c>
      <c r="BM76" s="192" t="s">
        <v>510</v>
      </c>
    </row>
    <row r="77" spans="1:65" s="197" customFormat="1">
      <c r="A77" s="855" t="s">
        <v>39</v>
      </c>
      <c r="B77" s="855" t="s">
        <v>39</v>
      </c>
      <c r="C77" s="827">
        <v>2016</v>
      </c>
      <c r="D77" s="845" t="s">
        <v>821</v>
      </c>
      <c r="E77" s="846">
        <v>1</v>
      </c>
      <c r="F77" s="825" t="s">
        <v>22</v>
      </c>
      <c r="G77" s="825" t="s">
        <v>6</v>
      </c>
      <c r="H77" s="847" t="s">
        <v>822</v>
      </c>
      <c r="I77" s="831" t="s">
        <v>1445</v>
      </c>
      <c r="J77" s="825" t="s">
        <v>1022</v>
      </c>
      <c r="K77" s="859">
        <v>1000</v>
      </c>
      <c r="L77" s="832">
        <v>3618</v>
      </c>
      <c r="M77" s="835">
        <f t="shared" si="1"/>
        <v>3.6179999999999999</v>
      </c>
      <c r="N77" s="833"/>
      <c r="BA77" s="197" t="s">
        <v>410</v>
      </c>
      <c r="BM77" s="192" t="s">
        <v>511</v>
      </c>
    </row>
    <row r="78" spans="1:65" s="197" customFormat="1" ht="15">
      <c r="A78" s="850" t="s">
        <v>39</v>
      </c>
      <c r="B78" s="850" t="s">
        <v>39</v>
      </c>
      <c r="C78" s="827">
        <v>2016</v>
      </c>
      <c r="D78" s="845" t="s">
        <v>821</v>
      </c>
      <c r="E78" s="846">
        <v>1</v>
      </c>
      <c r="F78" s="851" t="s">
        <v>22</v>
      </c>
      <c r="G78" s="851" t="s">
        <v>6</v>
      </c>
      <c r="H78" s="852" t="s">
        <v>822</v>
      </c>
      <c r="I78" s="853" t="s">
        <v>1446</v>
      </c>
      <c r="J78" s="851" t="s">
        <v>860</v>
      </c>
      <c r="K78" s="862" t="s">
        <v>996</v>
      </c>
      <c r="L78" s="832" t="s">
        <v>860</v>
      </c>
      <c r="M78" s="835" t="s">
        <v>860</v>
      </c>
      <c r="N78" s="837"/>
      <c r="BA78" s="197" t="s">
        <v>411</v>
      </c>
      <c r="BM78" s="192" t="s">
        <v>512</v>
      </c>
    </row>
    <row r="79" spans="1:65" s="197" customFormat="1">
      <c r="A79" s="826" t="s">
        <v>39</v>
      </c>
      <c r="B79" s="825" t="s">
        <v>39</v>
      </c>
      <c r="C79" s="827">
        <v>2016</v>
      </c>
      <c r="D79" s="828" t="s">
        <v>540</v>
      </c>
      <c r="E79" s="860">
        <v>2</v>
      </c>
      <c r="F79" s="825" t="s">
        <v>22</v>
      </c>
      <c r="G79" s="826" t="s">
        <v>6</v>
      </c>
      <c r="H79" s="830" t="s">
        <v>840</v>
      </c>
      <c r="I79" s="831" t="s">
        <v>1443</v>
      </c>
      <c r="J79" s="825" t="s">
        <v>1022</v>
      </c>
      <c r="K79" s="861">
        <v>200</v>
      </c>
      <c r="L79" s="832">
        <v>96</v>
      </c>
      <c r="M79" s="835">
        <f t="shared" si="1"/>
        <v>0.48</v>
      </c>
      <c r="N79" s="833" t="s">
        <v>2385</v>
      </c>
      <c r="BM79" s="192" t="s">
        <v>513</v>
      </c>
    </row>
    <row r="80" spans="1:65" s="197" customFormat="1">
      <c r="A80" s="826" t="s">
        <v>39</v>
      </c>
      <c r="B80" s="825" t="s">
        <v>39</v>
      </c>
      <c r="C80" s="827">
        <v>2016</v>
      </c>
      <c r="D80" s="828" t="s">
        <v>540</v>
      </c>
      <c r="E80" s="860">
        <v>2</v>
      </c>
      <c r="F80" s="825" t="s">
        <v>22</v>
      </c>
      <c r="G80" s="826" t="s">
        <v>6</v>
      </c>
      <c r="H80" s="830" t="s">
        <v>840</v>
      </c>
      <c r="I80" s="836" t="s">
        <v>1439</v>
      </c>
      <c r="J80" s="825" t="s">
        <v>1022</v>
      </c>
      <c r="K80" s="861">
        <v>100</v>
      </c>
      <c r="L80" s="832">
        <v>51</v>
      </c>
      <c r="M80" s="835">
        <f t="shared" si="1"/>
        <v>0.51</v>
      </c>
      <c r="N80" s="837" t="s">
        <v>2386</v>
      </c>
      <c r="BM80" s="192" t="s">
        <v>514</v>
      </c>
    </row>
    <row r="81" spans="1:65" s="197" customFormat="1">
      <c r="A81" s="826" t="s">
        <v>39</v>
      </c>
      <c r="B81" s="825" t="s">
        <v>39</v>
      </c>
      <c r="C81" s="827">
        <v>2016</v>
      </c>
      <c r="D81" s="828" t="s">
        <v>540</v>
      </c>
      <c r="E81" s="860">
        <v>2</v>
      </c>
      <c r="F81" s="825" t="s">
        <v>22</v>
      </c>
      <c r="G81" s="826" t="s">
        <v>6</v>
      </c>
      <c r="H81" s="830" t="s">
        <v>840</v>
      </c>
      <c r="I81" s="836" t="s">
        <v>1440</v>
      </c>
      <c r="J81" s="825" t="s">
        <v>1022</v>
      </c>
      <c r="K81" s="861">
        <v>100</v>
      </c>
      <c r="L81" s="832">
        <v>76</v>
      </c>
      <c r="M81" s="835">
        <f t="shared" si="1"/>
        <v>0.76</v>
      </c>
      <c r="N81" s="833" t="s">
        <v>2387</v>
      </c>
      <c r="BA81" s="412" t="s">
        <v>737</v>
      </c>
      <c r="BM81" s="192" t="s">
        <v>2909</v>
      </c>
    </row>
    <row r="82" spans="1:65" s="197" customFormat="1" ht="15">
      <c r="A82" s="826" t="s">
        <v>39</v>
      </c>
      <c r="B82" s="825" t="s">
        <v>39</v>
      </c>
      <c r="C82" s="827">
        <v>2016</v>
      </c>
      <c r="D82" s="828" t="s">
        <v>540</v>
      </c>
      <c r="E82" s="860">
        <v>2</v>
      </c>
      <c r="F82" s="825" t="s">
        <v>22</v>
      </c>
      <c r="G82" s="826" t="s">
        <v>6</v>
      </c>
      <c r="H82" s="830" t="s">
        <v>840</v>
      </c>
      <c r="I82" s="836" t="s">
        <v>1441</v>
      </c>
      <c r="J82" s="825" t="s">
        <v>1022</v>
      </c>
      <c r="K82" s="861">
        <v>100</v>
      </c>
      <c r="L82" s="832">
        <v>61</v>
      </c>
      <c r="M82" s="835">
        <f t="shared" si="1"/>
        <v>0.61</v>
      </c>
      <c r="N82" s="837" t="s">
        <v>2388</v>
      </c>
      <c r="BA82" s="355" t="s">
        <v>738</v>
      </c>
      <c r="BM82" s="66" t="s">
        <v>515</v>
      </c>
    </row>
    <row r="83" spans="1:65" s="197" customFormat="1" ht="25.5">
      <c r="A83" s="826" t="s">
        <v>39</v>
      </c>
      <c r="B83" s="825" t="s">
        <v>39</v>
      </c>
      <c r="C83" s="787">
        <v>2016</v>
      </c>
      <c r="D83" s="821" t="s">
        <v>543</v>
      </c>
      <c r="E83" s="822">
        <v>2</v>
      </c>
      <c r="F83" s="823" t="s">
        <v>22</v>
      </c>
      <c r="G83" s="824" t="s">
        <v>6</v>
      </c>
      <c r="H83" s="863" t="s">
        <v>840</v>
      </c>
      <c r="I83" s="696" t="s">
        <v>1443</v>
      </c>
      <c r="J83" s="864" t="s">
        <v>1883</v>
      </c>
      <c r="K83" s="865">
        <v>58</v>
      </c>
      <c r="L83" s="832">
        <v>76</v>
      </c>
      <c r="M83" s="796">
        <f t="shared" si="1"/>
        <v>1.3103448275862069</v>
      </c>
      <c r="N83" s="837"/>
      <c r="BA83" s="320" t="s">
        <v>202</v>
      </c>
      <c r="BM83" s="192" t="s">
        <v>516</v>
      </c>
    </row>
    <row r="84" spans="1:65" s="197" customFormat="1" ht="25.5">
      <c r="A84" s="826" t="s">
        <v>39</v>
      </c>
      <c r="B84" s="825" t="s">
        <v>39</v>
      </c>
      <c r="C84" s="787">
        <v>2016</v>
      </c>
      <c r="D84" s="821" t="s">
        <v>543</v>
      </c>
      <c r="E84" s="822">
        <v>2</v>
      </c>
      <c r="F84" s="823" t="s">
        <v>22</v>
      </c>
      <c r="G84" s="824" t="s">
        <v>6</v>
      </c>
      <c r="H84" s="863" t="s">
        <v>840</v>
      </c>
      <c r="I84" s="696" t="s">
        <v>1444</v>
      </c>
      <c r="J84" s="864" t="s">
        <v>1883</v>
      </c>
      <c r="K84" s="865">
        <v>58</v>
      </c>
      <c r="L84" s="832">
        <v>80</v>
      </c>
      <c r="M84" s="796">
        <f t="shared" si="1"/>
        <v>1.3793103448275863</v>
      </c>
      <c r="N84" s="837"/>
      <c r="BA84" s="320" t="s">
        <v>795</v>
      </c>
      <c r="BM84" s="192" t="s">
        <v>517</v>
      </c>
    </row>
    <row r="85" spans="1:65" s="197" customFormat="1" ht="25.5">
      <c r="A85" s="826" t="s">
        <v>39</v>
      </c>
      <c r="B85" s="825" t="s">
        <v>39</v>
      </c>
      <c r="C85" s="787">
        <v>2016</v>
      </c>
      <c r="D85" s="821" t="s">
        <v>543</v>
      </c>
      <c r="E85" s="822">
        <v>2</v>
      </c>
      <c r="F85" s="823" t="s">
        <v>22</v>
      </c>
      <c r="G85" s="824" t="s">
        <v>6</v>
      </c>
      <c r="H85" s="863" t="s">
        <v>840</v>
      </c>
      <c r="I85" s="696" t="s">
        <v>1445</v>
      </c>
      <c r="J85" s="864" t="s">
        <v>1883</v>
      </c>
      <c r="K85" s="865">
        <v>58</v>
      </c>
      <c r="L85" s="832">
        <v>80</v>
      </c>
      <c r="M85" s="796">
        <f t="shared" si="1"/>
        <v>1.3793103448275863</v>
      </c>
      <c r="N85" s="837"/>
      <c r="BA85" s="320" t="s">
        <v>796</v>
      </c>
      <c r="BM85" s="192" t="s">
        <v>518</v>
      </c>
    </row>
    <row r="86" spans="1:65" s="197" customFormat="1" ht="25.5">
      <c r="A86" s="826" t="s">
        <v>39</v>
      </c>
      <c r="B86" s="825" t="s">
        <v>39</v>
      </c>
      <c r="C86" s="787">
        <v>2016</v>
      </c>
      <c r="D86" s="821" t="s">
        <v>543</v>
      </c>
      <c r="E86" s="822">
        <v>2</v>
      </c>
      <c r="F86" s="823" t="s">
        <v>22</v>
      </c>
      <c r="G86" s="824" t="s">
        <v>6</v>
      </c>
      <c r="H86" s="863" t="s">
        <v>840</v>
      </c>
      <c r="I86" s="696" t="s">
        <v>1446</v>
      </c>
      <c r="J86" s="864" t="s">
        <v>1883</v>
      </c>
      <c r="K86" s="865">
        <v>58</v>
      </c>
      <c r="L86" s="832">
        <v>79</v>
      </c>
      <c r="M86" s="796">
        <f t="shared" si="1"/>
        <v>1.3620689655172413</v>
      </c>
      <c r="N86" s="837"/>
      <c r="BA86" s="320" t="s">
        <v>65</v>
      </c>
      <c r="BM86" s="192" t="s">
        <v>519</v>
      </c>
    </row>
    <row r="87" spans="1:65" s="197" customFormat="1">
      <c r="A87" s="844" t="s">
        <v>39</v>
      </c>
      <c r="B87" s="844" t="s">
        <v>39</v>
      </c>
      <c r="C87" s="827">
        <v>2016</v>
      </c>
      <c r="D87" s="845" t="s">
        <v>905</v>
      </c>
      <c r="E87" s="846">
        <v>1</v>
      </c>
      <c r="F87" s="825" t="s">
        <v>22</v>
      </c>
      <c r="G87" s="826" t="s">
        <v>6</v>
      </c>
      <c r="H87" s="847" t="s">
        <v>867</v>
      </c>
      <c r="I87" s="848" t="s">
        <v>1444</v>
      </c>
      <c r="J87" s="866" t="s">
        <v>1450</v>
      </c>
      <c r="K87" s="849">
        <v>600</v>
      </c>
      <c r="L87" s="832">
        <v>270</v>
      </c>
      <c r="M87" s="835">
        <f t="shared" si="1"/>
        <v>0.45</v>
      </c>
      <c r="N87" s="837" t="s">
        <v>2389</v>
      </c>
      <c r="BA87" s="320"/>
      <c r="BM87" s="192"/>
    </row>
    <row r="88" spans="1:65" s="197" customFormat="1">
      <c r="A88" s="844" t="s">
        <v>39</v>
      </c>
      <c r="B88" s="844" t="s">
        <v>39</v>
      </c>
      <c r="C88" s="827">
        <v>2016</v>
      </c>
      <c r="D88" s="845" t="s">
        <v>905</v>
      </c>
      <c r="E88" s="846">
        <v>1</v>
      </c>
      <c r="F88" s="825" t="s">
        <v>22</v>
      </c>
      <c r="G88" s="826" t="s">
        <v>6</v>
      </c>
      <c r="H88" s="847" t="s">
        <v>867</v>
      </c>
      <c r="I88" s="848" t="s">
        <v>1445</v>
      </c>
      <c r="J88" s="866" t="s">
        <v>1450</v>
      </c>
      <c r="K88" s="849">
        <v>600</v>
      </c>
      <c r="L88" s="832">
        <v>1257</v>
      </c>
      <c r="M88" s="835">
        <f t="shared" si="1"/>
        <v>2.0950000000000002</v>
      </c>
      <c r="N88" s="837" t="s">
        <v>2390</v>
      </c>
      <c r="BA88" s="320"/>
      <c r="BM88" s="192"/>
    </row>
    <row r="89" spans="1:65" s="197" customFormat="1">
      <c r="A89" s="844" t="s">
        <v>39</v>
      </c>
      <c r="B89" s="844" t="s">
        <v>39</v>
      </c>
      <c r="C89" s="827">
        <v>2016</v>
      </c>
      <c r="D89" s="845" t="s">
        <v>905</v>
      </c>
      <c r="E89" s="846">
        <v>1</v>
      </c>
      <c r="F89" s="825" t="s">
        <v>22</v>
      </c>
      <c r="G89" s="826" t="s">
        <v>6</v>
      </c>
      <c r="H89" s="847" t="s">
        <v>867</v>
      </c>
      <c r="I89" s="848" t="s">
        <v>1446</v>
      </c>
      <c r="J89" s="866" t="s">
        <v>1450</v>
      </c>
      <c r="K89" s="849">
        <v>600</v>
      </c>
      <c r="L89" s="832">
        <v>614</v>
      </c>
      <c r="M89" s="835">
        <f t="shared" ref="M89:M148" si="2">L89/K89</f>
        <v>1.0233333333333334</v>
      </c>
      <c r="N89" s="833" t="s">
        <v>2391</v>
      </c>
      <c r="BA89" s="320"/>
      <c r="BM89" s="192"/>
    </row>
    <row r="90" spans="1:65" s="197" customFormat="1" ht="15">
      <c r="A90" s="844" t="s">
        <v>39</v>
      </c>
      <c r="B90" s="844" t="s">
        <v>39</v>
      </c>
      <c r="C90" s="867">
        <v>2016</v>
      </c>
      <c r="D90" s="868" t="s">
        <v>548</v>
      </c>
      <c r="E90" s="869">
        <v>2</v>
      </c>
      <c r="F90" s="825" t="s">
        <v>22</v>
      </c>
      <c r="G90" s="826" t="s">
        <v>6</v>
      </c>
      <c r="H90" s="847" t="s">
        <v>1449</v>
      </c>
      <c r="I90" s="848" t="s">
        <v>1444</v>
      </c>
      <c r="J90" s="825" t="s">
        <v>1022</v>
      </c>
      <c r="K90" s="849">
        <v>400</v>
      </c>
      <c r="L90" s="832">
        <v>457</v>
      </c>
      <c r="M90" s="835">
        <f t="shared" si="2"/>
        <v>1.1425000000000001</v>
      </c>
      <c r="N90" s="870" t="s">
        <v>2392</v>
      </c>
      <c r="BA90" s="320"/>
      <c r="BM90" s="192"/>
    </row>
    <row r="91" spans="1:65" s="197" customFormat="1">
      <c r="A91" s="844" t="s">
        <v>39</v>
      </c>
      <c r="B91" s="844" t="s">
        <v>39</v>
      </c>
      <c r="C91" s="867">
        <v>2016</v>
      </c>
      <c r="D91" s="868" t="s">
        <v>548</v>
      </c>
      <c r="E91" s="869">
        <v>2</v>
      </c>
      <c r="F91" s="825" t="s">
        <v>22</v>
      </c>
      <c r="G91" s="826" t="s">
        <v>6</v>
      </c>
      <c r="H91" s="847" t="s">
        <v>1449</v>
      </c>
      <c r="I91" s="848" t="s">
        <v>1445</v>
      </c>
      <c r="J91" s="825" t="s">
        <v>1022</v>
      </c>
      <c r="K91" s="849">
        <v>400</v>
      </c>
      <c r="L91" s="832">
        <v>463</v>
      </c>
      <c r="M91" s="835">
        <f t="shared" si="2"/>
        <v>1.1575</v>
      </c>
      <c r="N91" s="837" t="s">
        <v>2393</v>
      </c>
      <c r="BA91" s="320" t="s">
        <v>797</v>
      </c>
      <c r="BM91" s="192" t="s">
        <v>520</v>
      </c>
    </row>
    <row r="92" spans="1:65" s="197" customFormat="1">
      <c r="A92" s="844" t="s">
        <v>39</v>
      </c>
      <c r="B92" s="844" t="s">
        <v>39</v>
      </c>
      <c r="C92" s="867">
        <v>2016</v>
      </c>
      <c r="D92" s="868" t="s">
        <v>548</v>
      </c>
      <c r="E92" s="869">
        <v>2</v>
      </c>
      <c r="F92" s="825" t="s">
        <v>22</v>
      </c>
      <c r="G92" s="826" t="s">
        <v>6</v>
      </c>
      <c r="H92" s="847" t="s">
        <v>1449</v>
      </c>
      <c r="I92" s="848" t="s">
        <v>1446</v>
      </c>
      <c r="J92" s="825" t="s">
        <v>1022</v>
      </c>
      <c r="K92" s="849">
        <v>400</v>
      </c>
      <c r="L92" s="832">
        <v>463</v>
      </c>
      <c r="M92" s="835">
        <f t="shared" si="2"/>
        <v>1.1575</v>
      </c>
      <c r="N92" s="837" t="s">
        <v>2394</v>
      </c>
      <c r="BA92" s="320" t="s">
        <v>739</v>
      </c>
      <c r="BM92" s="192" t="s">
        <v>521</v>
      </c>
    </row>
    <row r="93" spans="1:65" s="197" customFormat="1">
      <c r="A93" s="844" t="s">
        <v>39</v>
      </c>
      <c r="B93" s="844" t="s">
        <v>39</v>
      </c>
      <c r="C93" s="867">
        <v>2016</v>
      </c>
      <c r="D93" s="868" t="s">
        <v>551</v>
      </c>
      <c r="E93" s="869">
        <v>1</v>
      </c>
      <c r="F93" s="825" t="s">
        <v>22</v>
      </c>
      <c r="G93" s="826" t="s">
        <v>6</v>
      </c>
      <c r="H93" s="847" t="s">
        <v>909</v>
      </c>
      <c r="I93" s="848" t="s">
        <v>1443</v>
      </c>
      <c r="J93" s="825" t="s">
        <v>860</v>
      </c>
      <c r="K93" s="849" t="s">
        <v>1448</v>
      </c>
      <c r="L93" s="832" t="s">
        <v>860</v>
      </c>
      <c r="M93" s="835" t="s">
        <v>860</v>
      </c>
      <c r="N93" s="837" t="s">
        <v>1451</v>
      </c>
      <c r="BA93" s="320" t="s">
        <v>740</v>
      </c>
      <c r="BM93" s="192" t="s">
        <v>522</v>
      </c>
    </row>
    <row r="94" spans="1:65" s="197" customFormat="1">
      <c r="A94" s="844" t="s">
        <v>39</v>
      </c>
      <c r="B94" s="844" t="s">
        <v>39</v>
      </c>
      <c r="C94" s="867">
        <v>2016</v>
      </c>
      <c r="D94" s="868" t="s">
        <v>551</v>
      </c>
      <c r="E94" s="869">
        <v>1</v>
      </c>
      <c r="F94" s="825" t="s">
        <v>22</v>
      </c>
      <c r="G94" s="826" t="s">
        <v>6</v>
      </c>
      <c r="H94" s="847" t="s">
        <v>909</v>
      </c>
      <c r="I94" s="848" t="s">
        <v>1439</v>
      </c>
      <c r="J94" s="825" t="s">
        <v>860</v>
      </c>
      <c r="K94" s="849" t="s">
        <v>1448</v>
      </c>
      <c r="L94" s="832" t="s">
        <v>860</v>
      </c>
      <c r="M94" s="835" t="s">
        <v>860</v>
      </c>
      <c r="N94" s="837"/>
      <c r="BA94" s="320" t="s">
        <v>741</v>
      </c>
      <c r="BM94" s="192" t="s">
        <v>523</v>
      </c>
    </row>
    <row r="95" spans="1:65" s="197" customFormat="1">
      <c r="A95" s="844" t="s">
        <v>39</v>
      </c>
      <c r="B95" s="844" t="s">
        <v>39</v>
      </c>
      <c r="C95" s="867">
        <v>2016</v>
      </c>
      <c r="D95" s="868" t="s">
        <v>551</v>
      </c>
      <c r="E95" s="869">
        <v>1</v>
      </c>
      <c r="F95" s="825" t="s">
        <v>22</v>
      </c>
      <c r="G95" s="826" t="s">
        <v>6</v>
      </c>
      <c r="H95" s="847" t="s">
        <v>909</v>
      </c>
      <c r="I95" s="848" t="s">
        <v>1440</v>
      </c>
      <c r="J95" s="825" t="s">
        <v>860</v>
      </c>
      <c r="K95" s="849" t="s">
        <v>1448</v>
      </c>
      <c r="L95" s="832" t="s">
        <v>860</v>
      </c>
      <c r="M95" s="835" t="s">
        <v>860</v>
      </c>
      <c r="N95" s="837"/>
      <c r="BA95" s="320" t="s">
        <v>742</v>
      </c>
      <c r="BM95" s="192" t="s">
        <v>524</v>
      </c>
    </row>
    <row r="96" spans="1:65" s="197" customFormat="1">
      <c r="A96" s="844" t="s">
        <v>39</v>
      </c>
      <c r="B96" s="844" t="s">
        <v>39</v>
      </c>
      <c r="C96" s="867">
        <v>2016</v>
      </c>
      <c r="D96" s="868" t="s">
        <v>551</v>
      </c>
      <c r="E96" s="869">
        <v>1</v>
      </c>
      <c r="F96" s="825" t="s">
        <v>22</v>
      </c>
      <c r="G96" s="826" t="s">
        <v>6</v>
      </c>
      <c r="H96" s="847" t="s">
        <v>909</v>
      </c>
      <c r="I96" s="848" t="s">
        <v>1441</v>
      </c>
      <c r="J96" s="825" t="s">
        <v>860</v>
      </c>
      <c r="K96" s="849" t="s">
        <v>1448</v>
      </c>
      <c r="L96" s="832" t="s">
        <v>860</v>
      </c>
      <c r="M96" s="835" t="s">
        <v>860</v>
      </c>
      <c r="N96" s="837"/>
      <c r="BA96" s="320" t="s">
        <v>743</v>
      </c>
      <c r="BM96" s="192" t="s">
        <v>525</v>
      </c>
    </row>
    <row r="97" spans="1:65" s="197" customFormat="1">
      <c r="A97" s="844" t="s">
        <v>39</v>
      </c>
      <c r="B97" s="844" t="s">
        <v>39</v>
      </c>
      <c r="C97" s="827">
        <v>2016</v>
      </c>
      <c r="D97" s="845" t="s">
        <v>911</v>
      </c>
      <c r="E97" s="846">
        <v>2</v>
      </c>
      <c r="F97" s="825" t="s">
        <v>22</v>
      </c>
      <c r="G97" s="826" t="s">
        <v>6</v>
      </c>
      <c r="H97" s="847" t="s">
        <v>879</v>
      </c>
      <c r="I97" s="848" t="s">
        <v>1444</v>
      </c>
      <c r="J97" s="825" t="s">
        <v>1022</v>
      </c>
      <c r="K97" s="849">
        <v>1300</v>
      </c>
      <c r="L97" s="832">
        <v>800</v>
      </c>
      <c r="M97" s="835">
        <f t="shared" si="2"/>
        <v>0.61538461538461542</v>
      </c>
      <c r="N97" s="837" t="s">
        <v>2395</v>
      </c>
      <c r="BA97" s="197" t="s">
        <v>744</v>
      </c>
      <c r="BM97" s="192" t="s">
        <v>526</v>
      </c>
    </row>
    <row r="98" spans="1:65" s="197" customFormat="1">
      <c r="A98" s="844" t="s">
        <v>39</v>
      </c>
      <c r="B98" s="844" t="s">
        <v>39</v>
      </c>
      <c r="C98" s="827">
        <v>2016</v>
      </c>
      <c r="D98" s="845" t="s">
        <v>911</v>
      </c>
      <c r="E98" s="846">
        <v>2</v>
      </c>
      <c r="F98" s="825" t="s">
        <v>22</v>
      </c>
      <c r="G98" s="826" t="s">
        <v>6</v>
      </c>
      <c r="H98" s="847" t="s">
        <v>879</v>
      </c>
      <c r="I98" s="848" t="s">
        <v>1445</v>
      </c>
      <c r="J98" s="825" t="s">
        <v>1022</v>
      </c>
      <c r="K98" s="849">
        <v>650</v>
      </c>
      <c r="L98" s="832">
        <v>733</v>
      </c>
      <c r="M98" s="835">
        <f t="shared" si="2"/>
        <v>1.1276923076923078</v>
      </c>
      <c r="N98" s="837" t="s">
        <v>2396</v>
      </c>
      <c r="BA98" s="197" t="s">
        <v>745</v>
      </c>
      <c r="BM98" s="192" t="s">
        <v>527</v>
      </c>
    </row>
    <row r="99" spans="1:65" s="197" customFormat="1">
      <c r="A99" s="844" t="s">
        <v>39</v>
      </c>
      <c r="B99" s="844" t="s">
        <v>39</v>
      </c>
      <c r="C99" s="827">
        <v>2016</v>
      </c>
      <c r="D99" s="845" t="s">
        <v>911</v>
      </c>
      <c r="E99" s="846">
        <v>2</v>
      </c>
      <c r="F99" s="825" t="s">
        <v>22</v>
      </c>
      <c r="G99" s="826" t="s">
        <v>6</v>
      </c>
      <c r="H99" s="847" t="s">
        <v>879</v>
      </c>
      <c r="I99" s="848" t="s">
        <v>1446</v>
      </c>
      <c r="J99" s="825" t="s">
        <v>1022</v>
      </c>
      <c r="K99" s="849">
        <v>1000</v>
      </c>
      <c r="L99" s="832">
        <v>2674</v>
      </c>
      <c r="M99" s="835">
        <f t="shared" si="2"/>
        <v>2.6739999999999999</v>
      </c>
      <c r="N99" s="837" t="s">
        <v>2397</v>
      </c>
      <c r="BA99" s="197" t="s">
        <v>746</v>
      </c>
      <c r="BM99" s="192" t="s">
        <v>528</v>
      </c>
    </row>
    <row r="100" spans="1:65" s="197" customFormat="1">
      <c r="A100" s="826" t="s">
        <v>39</v>
      </c>
      <c r="B100" s="825" t="s">
        <v>39</v>
      </c>
      <c r="C100" s="827">
        <v>2016</v>
      </c>
      <c r="D100" s="828" t="s">
        <v>558</v>
      </c>
      <c r="E100" s="860">
        <v>2</v>
      </c>
      <c r="F100" s="825" t="s">
        <v>22</v>
      </c>
      <c r="G100" s="826" t="s">
        <v>6</v>
      </c>
      <c r="H100" s="830" t="s">
        <v>840</v>
      </c>
      <c r="I100" s="831" t="s">
        <v>1443</v>
      </c>
      <c r="J100" s="825" t="s">
        <v>1022</v>
      </c>
      <c r="K100" s="825">
        <v>68</v>
      </c>
      <c r="L100" s="832">
        <v>415</v>
      </c>
      <c r="M100" s="835">
        <f t="shared" si="2"/>
        <v>6.1029411764705879</v>
      </c>
      <c r="N100" s="833"/>
      <c r="BA100" s="197" t="s">
        <v>747</v>
      </c>
      <c r="BM100" s="192" t="s">
        <v>529</v>
      </c>
    </row>
    <row r="101" spans="1:65" s="197" customFormat="1">
      <c r="A101" s="826" t="s">
        <v>39</v>
      </c>
      <c r="B101" s="825" t="s">
        <v>39</v>
      </c>
      <c r="C101" s="827">
        <v>2016</v>
      </c>
      <c r="D101" s="828" t="s">
        <v>558</v>
      </c>
      <c r="E101" s="860">
        <v>2</v>
      </c>
      <c r="F101" s="825" t="s">
        <v>22</v>
      </c>
      <c r="G101" s="826" t="s">
        <v>6</v>
      </c>
      <c r="H101" s="830" t="s">
        <v>840</v>
      </c>
      <c r="I101" s="836" t="s">
        <v>1439</v>
      </c>
      <c r="J101" s="825" t="s">
        <v>1022</v>
      </c>
      <c r="K101" s="825">
        <v>100</v>
      </c>
      <c r="L101" s="832">
        <v>383</v>
      </c>
      <c r="M101" s="835">
        <f t="shared" si="2"/>
        <v>3.83</v>
      </c>
      <c r="N101" s="837"/>
      <c r="BA101" s="197" t="s">
        <v>748</v>
      </c>
      <c r="BM101" s="192" t="s">
        <v>530</v>
      </c>
    </row>
    <row r="102" spans="1:65" s="197" customFormat="1" ht="15">
      <c r="A102" s="826" t="s">
        <v>39</v>
      </c>
      <c r="B102" s="825" t="s">
        <v>39</v>
      </c>
      <c r="C102" s="827">
        <v>2016</v>
      </c>
      <c r="D102" s="828" t="s">
        <v>558</v>
      </c>
      <c r="E102" s="860">
        <v>2</v>
      </c>
      <c r="F102" s="825" t="s">
        <v>22</v>
      </c>
      <c r="G102" s="826" t="s">
        <v>6</v>
      </c>
      <c r="H102" s="830" t="s">
        <v>840</v>
      </c>
      <c r="I102" s="836" t="s">
        <v>1440</v>
      </c>
      <c r="J102" s="825" t="s">
        <v>1022</v>
      </c>
      <c r="K102" s="825">
        <v>100</v>
      </c>
      <c r="L102" s="832">
        <v>386</v>
      </c>
      <c r="M102" s="835">
        <f t="shared" si="2"/>
        <v>3.86</v>
      </c>
      <c r="N102" s="833"/>
      <c r="BA102" s="355" t="s">
        <v>791</v>
      </c>
      <c r="BM102" s="66" t="s">
        <v>531</v>
      </c>
    </row>
    <row r="103" spans="1:65" s="197" customFormat="1">
      <c r="A103" s="826" t="s">
        <v>39</v>
      </c>
      <c r="B103" s="825" t="s">
        <v>39</v>
      </c>
      <c r="C103" s="827">
        <v>2016</v>
      </c>
      <c r="D103" s="828" t="s">
        <v>558</v>
      </c>
      <c r="E103" s="860">
        <v>2</v>
      </c>
      <c r="F103" s="825" t="s">
        <v>22</v>
      </c>
      <c r="G103" s="826" t="s">
        <v>6</v>
      </c>
      <c r="H103" s="830" t="s">
        <v>840</v>
      </c>
      <c r="I103" s="836" t="s">
        <v>1441</v>
      </c>
      <c r="J103" s="825" t="s">
        <v>1022</v>
      </c>
      <c r="K103" s="825">
        <v>100</v>
      </c>
      <c r="L103" s="832">
        <v>358</v>
      </c>
      <c r="M103" s="835">
        <f t="shared" si="2"/>
        <v>3.58</v>
      </c>
      <c r="N103" s="837"/>
      <c r="BA103" s="197" t="s">
        <v>788</v>
      </c>
      <c r="BM103" s="192" t="s">
        <v>532</v>
      </c>
    </row>
    <row r="104" spans="1:65" s="197" customFormat="1">
      <c r="A104" s="826" t="s">
        <v>39</v>
      </c>
      <c r="B104" s="825" t="s">
        <v>39</v>
      </c>
      <c r="C104" s="827">
        <v>2016</v>
      </c>
      <c r="D104" s="828" t="s">
        <v>917</v>
      </c>
      <c r="E104" s="829">
        <v>2</v>
      </c>
      <c r="F104" s="825" t="s">
        <v>22</v>
      </c>
      <c r="G104" s="826" t="s">
        <v>6</v>
      </c>
      <c r="H104" s="830" t="s">
        <v>918</v>
      </c>
      <c r="I104" s="836" t="s">
        <v>1443</v>
      </c>
      <c r="J104" s="825" t="s">
        <v>1022</v>
      </c>
      <c r="K104" s="825">
        <v>56</v>
      </c>
      <c r="L104" s="832">
        <v>64</v>
      </c>
      <c r="M104" s="835">
        <f t="shared" si="2"/>
        <v>1.1428571428571428</v>
      </c>
      <c r="N104" s="833"/>
      <c r="BA104" s="197" t="s">
        <v>789</v>
      </c>
      <c r="BM104" s="192" t="s">
        <v>533</v>
      </c>
    </row>
    <row r="105" spans="1:65" s="197" customFormat="1">
      <c r="A105" s="826" t="s">
        <v>39</v>
      </c>
      <c r="B105" s="825" t="s">
        <v>39</v>
      </c>
      <c r="C105" s="827">
        <v>2016</v>
      </c>
      <c r="D105" s="828" t="s">
        <v>917</v>
      </c>
      <c r="E105" s="829">
        <v>2</v>
      </c>
      <c r="F105" s="825" t="s">
        <v>22</v>
      </c>
      <c r="G105" s="826" t="s">
        <v>6</v>
      </c>
      <c r="H105" s="830" t="s">
        <v>918</v>
      </c>
      <c r="I105" s="836" t="s">
        <v>1439</v>
      </c>
      <c r="J105" s="825" t="s">
        <v>1022</v>
      </c>
      <c r="K105" s="825">
        <v>100</v>
      </c>
      <c r="L105" s="832">
        <v>57</v>
      </c>
      <c r="M105" s="835">
        <f t="shared" si="2"/>
        <v>0.56999999999999995</v>
      </c>
      <c r="N105" s="837" t="s">
        <v>2398</v>
      </c>
      <c r="BA105" s="197" t="s">
        <v>790</v>
      </c>
      <c r="BM105" s="192" t="s">
        <v>534</v>
      </c>
    </row>
    <row r="106" spans="1:65" s="197" customFormat="1" ht="15">
      <c r="A106" s="826" t="s">
        <v>39</v>
      </c>
      <c r="B106" s="825" t="s">
        <v>39</v>
      </c>
      <c r="C106" s="827">
        <v>2016</v>
      </c>
      <c r="D106" s="828" t="s">
        <v>917</v>
      </c>
      <c r="E106" s="829">
        <v>2</v>
      </c>
      <c r="F106" s="825" t="s">
        <v>22</v>
      </c>
      <c r="G106" s="826" t="s">
        <v>6</v>
      </c>
      <c r="H106" s="830" t="s">
        <v>918</v>
      </c>
      <c r="I106" s="836" t="s">
        <v>1440</v>
      </c>
      <c r="J106" s="825" t="s">
        <v>1022</v>
      </c>
      <c r="K106" s="825">
        <v>100</v>
      </c>
      <c r="L106" s="832">
        <v>58</v>
      </c>
      <c r="M106" s="835">
        <f t="shared" si="2"/>
        <v>0.57999999999999996</v>
      </c>
      <c r="N106" s="833" t="s">
        <v>2399</v>
      </c>
      <c r="BA106" s="355" t="s">
        <v>2918</v>
      </c>
      <c r="BM106" s="192" t="s">
        <v>535</v>
      </c>
    </row>
    <row r="107" spans="1:65" s="197" customFormat="1">
      <c r="A107" s="826" t="s">
        <v>39</v>
      </c>
      <c r="B107" s="825" t="s">
        <v>39</v>
      </c>
      <c r="C107" s="827">
        <v>2016</v>
      </c>
      <c r="D107" s="828" t="s">
        <v>917</v>
      </c>
      <c r="E107" s="829">
        <v>2</v>
      </c>
      <c r="F107" s="825" t="s">
        <v>22</v>
      </c>
      <c r="G107" s="826" t="s">
        <v>6</v>
      </c>
      <c r="H107" s="830" t="s">
        <v>918</v>
      </c>
      <c r="I107" s="836" t="s">
        <v>1441</v>
      </c>
      <c r="J107" s="825" t="s">
        <v>1022</v>
      </c>
      <c r="K107" s="825">
        <v>100</v>
      </c>
      <c r="L107" s="832">
        <v>58</v>
      </c>
      <c r="M107" s="835">
        <f t="shared" si="2"/>
        <v>0.57999999999999996</v>
      </c>
      <c r="N107" s="837" t="s">
        <v>2400</v>
      </c>
      <c r="BA107" s="197" t="s">
        <v>750</v>
      </c>
      <c r="BM107" s="192" t="s">
        <v>102</v>
      </c>
    </row>
    <row r="108" spans="1:65" s="197" customFormat="1">
      <c r="A108" s="855" t="s">
        <v>39</v>
      </c>
      <c r="B108" s="855" t="s">
        <v>39</v>
      </c>
      <c r="C108" s="827">
        <v>2016</v>
      </c>
      <c r="D108" s="845" t="s">
        <v>924</v>
      </c>
      <c r="E108" s="846">
        <v>1</v>
      </c>
      <c r="F108" s="825" t="s">
        <v>22</v>
      </c>
      <c r="G108" s="825" t="s">
        <v>6</v>
      </c>
      <c r="H108" s="847" t="s">
        <v>925</v>
      </c>
      <c r="I108" s="831" t="s">
        <v>1443</v>
      </c>
      <c r="J108" s="825" t="s">
        <v>1022</v>
      </c>
      <c r="K108" s="859">
        <v>395</v>
      </c>
      <c r="L108" s="832">
        <v>598</v>
      </c>
      <c r="M108" s="835">
        <f t="shared" si="2"/>
        <v>1.5139240506329115</v>
      </c>
      <c r="N108" s="833"/>
      <c r="BA108" s="197" t="s">
        <v>751</v>
      </c>
      <c r="BM108" s="192" t="s">
        <v>2919</v>
      </c>
    </row>
    <row r="109" spans="1:65" s="197" customFormat="1">
      <c r="A109" s="855" t="s">
        <v>39</v>
      </c>
      <c r="B109" s="855" t="s">
        <v>39</v>
      </c>
      <c r="C109" s="827">
        <v>2016</v>
      </c>
      <c r="D109" s="845" t="s">
        <v>924</v>
      </c>
      <c r="E109" s="846">
        <v>1</v>
      </c>
      <c r="F109" s="825" t="s">
        <v>22</v>
      </c>
      <c r="G109" s="825" t="s">
        <v>6</v>
      </c>
      <c r="H109" s="847" t="s">
        <v>925</v>
      </c>
      <c r="I109" s="831" t="s">
        <v>1444</v>
      </c>
      <c r="J109" s="825" t="s">
        <v>1022</v>
      </c>
      <c r="K109" s="859">
        <v>395</v>
      </c>
      <c r="L109" s="832">
        <v>602</v>
      </c>
      <c r="M109" s="835">
        <f t="shared" si="2"/>
        <v>1.5240506329113923</v>
      </c>
      <c r="N109" s="837"/>
      <c r="BA109" s="197" t="s">
        <v>752</v>
      </c>
      <c r="BM109" s="192" t="s">
        <v>536</v>
      </c>
    </row>
    <row r="110" spans="1:65" s="197" customFormat="1">
      <c r="A110" s="855" t="s">
        <v>39</v>
      </c>
      <c r="B110" s="855" t="s">
        <v>39</v>
      </c>
      <c r="C110" s="827">
        <v>2016</v>
      </c>
      <c r="D110" s="845" t="s">
        <v>924</v>
      </c>
      <c r="E110" s="846">
        <v>1</v>
      </c>
      <c r="F110" s="825" t="s">
        <v>22</v>
      </c>
      <c r="G110" s="825" t="s">
        <v>6</v>
      </c>
      <c r="H110" s="847" t="s">
        <v>925</v>
      </c>
      <c r="I110" s="831" t="s">
        <v>1445</v>
      </c>
      <c r="J110" s="825" t="s">
        <v>1022</v>
      </c>
      <c r="K110" s="859">
        <v>395</v>
      </c>
      <c r="L110" s="832">
        <v>602</v>
      </c>
      <c r="M110" s="835">
        <f t="shared" si="2"/>
        <v>1.5240506329113923</v>
      </c>
      <c r="N110" s="837"/>
      <c r="BA110" s="197" t="s">
        <v>753</v>
      </c>
      <c r="BM110" s="192" t="s">
        <v>537</v>
      </c>
    </row>
    <row r="111" spans="1:65" s="197" customFormat="1">
      <c r="A111" s="855" t="s">
        <v>39</v>
      </c>
      <c r="B111" s="855" t="s">
        <v>39</v>
      </c>
      <c r="C111" s="827">
        <v>2016</v>
      </c>
      <c r="D111" s="845" t="s">
        <v>924</v>
      </c>
      <c r="E111" s="846">
        <v>1</v>
      </c>
      <c r="F111" s="825" t="s">
        <v>22</v>
      </c>
      <c r="G111" s="825" t="s">
        <v>6</v>
      </c>
      <c r="H111" s="847" t="s">
        <v>925</v>
      </c>
      <c r="I111" s="831" t="s">
        <v>1446</v>
      </c>
      <c r="J111" s="825" t="s">
        <v>1022</v>
      </c>
      <c r="K111" s="859">
        <v>395</v>
      </c>
      <c r="L111" s="832">
        <v>602</v>
      </c>
      <c r="M111" s="835">
        <f t="shared" si="2"/>
        <v>1.5240506329113923</v>
      </c>
      <c r="N111" s="837"/>
      <c r="BA111" s="197" t="s">
        <v>84</v>
      </c>
      <c r="BM111" s="192" t="s">
        <v>538</v>
      </c>
    </row>
    <row r="112" spans="1:65" s="197" customFormat="1" ht="30">
      <c r="A112" s="850" t="s">
        <v>39</v>
      </c>
      <c r="B112" s="850" t="s">
        <v>39</v>
      </c>
      <c r="C112" s="827">
        <v>2016</v>
      </c>
      <c r="D112" s="845" t="s">
        <v>924</v>
      </c>
      <c r="E112" s="846">
        <v>1</v>
      </c>
      <c r="F112" s="851" t="s">
        <v>22</v>
      </c>
      <c r="G112" s="851" t="s">
        <v>6</v>
      </c>
      <c r="H112" s="852" t="s">
        <v>925</v>
      </c>
      <c r="I112" s="853" t="s">
        <v>1447</v>
      </c>
      <c r="J112" s="851" t="s">
        <v>860</v>
      </c>
      <c r="K112" s="857" t="s">
        <v>1448</v>
      </c>
      <c r="L112" s="832" t="s">
        <v>860</v>
      </c>
      <c r="M112" s="835" t="s">
        <v>860</v>
      </c>
      <c r="N112" s="837"/>
      <c r="BA112" s="197" t="s">
        <v>754</v>
      </c>
      <c r="BM112" s="192" t="s">
        <v>539</v>
      </c>
    </row>
    <row r="113" spans="1:65" s="197" customFormat="1">
      <c r="A113" s="855" t="s">
        <v>39</v>
      </c>
      <c r="B113" s="855" t="s">
        <v>39</v>
      </c>
      <c r="C113" s="827">
        <v>2016</v>
      </c>
      <c r="D113" s="845" t="s">
        <v>924</v>
      </c>
      <c r="E113" s="846">
        <v>1</v>
      </c>
      <c r="F113" s="825" t="s">
        <v>22</v>
      </c>
      <c r="G113" s="825" t="s">
        <v>6</v>
      </c>
      <c r="H113" s="847" t="s">
        <v>881</v>
      </c>
      <c r="I113" s="831" t="s">
        <v>1443</v>
      </c>
      <c r="J113" s="825" t="s">
        <v>1022</v>
      </c>
      <c r="K113" s="859">
        <v>427</v>
      </c>
      <c r="L113" s="832">
        <v>5219</v>
      </c>
      <c r="M113" s="835">
        <f t="shared" si="2"/>
        <v>12.22248243559719</v>
      </c>
      <c r="N113" s="833"/>
      <c r="BA113" s="197" t="s">
        <v>755</v>
      </c>
      <c r="BM113" s="192" t="s">
        <v>540</v>
      </c>
    </row>
    <row r="114" spans="1:65" s="197" customFormat="1">
      <c r="A114" s="855" t="s">
        <v>39</v>
      </c>
      <c r="B114" s="855" t="s">
        <v>39</v>
      </c>
      <c r="C114" s="827">
        <v>2016</v>
      </c>
      <c r="D114" s="845" t="s">
        <v>924</v>
      </c>
      <c r="E114" s="846">
        <v>1</v>
      </c>
      <c r="F114" s="825" t="s">
        <v>22</v>
      </c>
      <c r="G114" s="825" t="s">
        <v>6</v>
      </c>
      <c r="H114" s="847" t="s">
        <v>881</v>
      </c>
      <c r="I114" s="831" t="s">
        <v>1444</v>
      </c>
      <c r="J114" s="825" t="s">
        <v>1022</v>
      </c>
      <c r="K114" s="856">
        <v>2000</v>
      </c>
      <c r="L114" s="832">
        <v>5642</v>
      </c>
      <c r="M114" s="835">
        <f t="shared" si="2"/>
        <v>2.8210000000000002</v>
      </c>
      <c r="N114" s="837"/>
      <c r="BA114" s="197" t="s">
        <v>756</v>
      </c>
      <c r="BM114" s="66" t="s">
        <v>541</v>
      </c>
    </row>
    <row r="115" spans="1:65" s="197" customFormat="1">
      <c r="A115" s="855" t="s">
        <v>39</v>
      </c>
      <c r="B115" s="855" t="s">
        <v>39</v>
      </c>
      <c r="C115" s="827">
        <v>2016</v>
      </c>
      <c r="D115" s="845" t="s">
        <v>924</v>
      </c>
      <c r="E115" s="846">
        <v>1</v>
      </c>
      <c r="F115" s="825" t="s">
        <v>22</v>
      </c>
      <c r="G115" s="825" t="s">
        <v>6</v>
      </c>
      <c r="H115" s="847" t="s">
        <v>881</v>
      </c>
      <c r="I115" s="831" t="s">
        <v>1445</v>
      </c>
      <c r="J115" s="825" t="s">
        <v>1022</v>
      </c>
      <c r="K115" s="856">
        <v>2000</v>
      </c>
      <c r="L115" s="832">
        <v>5638</v>
      </c>
      <c r="M115" s="835">
        <f t="shared" si="2"/>
        <v>2.819</v>
      </c>
      <c r="N115" s="833"/>
      <c r="BA115" s="197" t="s">
        <v>757</v>
      </c>
      <c r="BM115" s="192" t="s">
        <v>542</v>
      </c>
    </row>
    <row r="116" spans="1:65" s="197" customFormat="1">
      <c r="A116" s="855" t="s">
        <v>39</v>
      </c>
      <c r="B116" s="855" t="s">
        <v>39</v>
      </c>
      <c r="C116" s="827">
        <v>2016</v>
      </c>
      <c r="D116" s="845" t="s">
        <v>924</v>
      </c>
      <c r="E116" s="846">
        <v>1</v>
      </c>
      <c r="F116" s="825" t="s">
        <v>22</v>
      </c>
      <c r="G116" s="825" t="s">
        <v>6</v>
      </c>
      <c r="H116" s="847" t="s">
        <v>881</v>
      </c>
      <c r="I116" s="831" t="s">
        <v>1446</v>
      </c>
      <c r="J116" s="825" t="s">
        <v>1022</v>
      </c>
      <c r="K116" s="856">
        <v>2000</v>
      </c>
      <c r="L116" s="832">
        <v>5257</v>
      </c>
      <c r="M116" s="835">
        <f t="shared" si="2"/>
        <v>2.6284999999999998</v>
      </c>
      <c r="N116" s="837"/>
      <c r="BA116" s="197" t="s">
        <v>758</v>
      </c>
      <c r="BM116" s="192" t="s">
        <v>543</v>
      </c>
    </row>
    <row r="117" spans="1:65" s="197" customFormat="1" ht="30">
      <c r="A117" s="850" t="s">
        <v>39</v>
      </c>
      <c r="B117" s="850" t="s">
        <v>39</v>
      </c>
      <c r="C117" s="827">
        <v>2016</v>
      </c>
      <c r="D117" s="845" t="s">
        <v>924</v>
      </c>
      <c r="E117" s="846">
        <v>1</v>
      </c>
      <c r="F117" s="851" t="s">
        <v>22</v>
      </c>
      <c r="G117" s="851" t="s">
        <v>6</v>
      </c>
      <c r="H117" s="852" t="s">
        <v>881</v>
      </c>
      <c r="I117" s="853" t="s">
        <v>1447</v>
      </c>
      <c r="J117" s="851" t="s">
        <v>860</v>
      </c>
      <c r="K117" s="857" t="s">
        <v>1448</v>
      </c>
      <c r="L117" s="832" t="s">
        <v>860</v>
      </c>
      <c r="M117" s="835" t="s">
        <v>860</v>
      </c>
      <c r="N117" s="833"/>
      <c r="BA117" s="197" t="s">
        <v>759</v>
      </c>
      <c r="BM117" s="192" t="s">
        <v>544</v>
      </c>
    </row>
    <row r="118" spans="1:65" s="197" customFormat="1">
      <c r="A118" s="855" t="s">
        <v>39</v>
      </c>
      <c r="B118" s="855" t="s">
        <v>39</v>
      </c>
      <c r="C118" s="827">
        <v>2016</v>
      </c>
      <c r="D118" s="845" t="s">
        <v>591</v>
      </c>
      <c r="E118" s="846">
        <v>2</v>
      </c>
      <c r="F118" s="825" t="s">
        <v>22</v>
      </c>
      <c r="G118" s="825" t="s">
        <v>6</v>
      </c>
      <c r="H118" s="847" t="s">
        <v>881</v>
      </c>
      <c r="I118" s="831" t="s">
        <v>1443</v>
      </c>
      <c r="J118" s="825" t="s">
        <v>1022</v>
      </c>
      <c r="K118" s="859">
        <v>651</v>
      </c>
      <c r="L118" s="832">
        <v>1142</v>
      </c>
      <c r="M118" s="835">
        <f t="shared" si="2"/>
        <v>1.7542242703533026</v>
      </c>
      <c r="N118" s="833"/>
      <c r="BA118" s="197" t="s">
        <v>760</v>
      </c>
      <c r="BM118" s="192" t="s">
        <v>545</v>
      </c>
    </row>
    <row r="119" spans="1:65" s="197" customFormat="1">
      <c r="A119" s="855" t="s">
        <v>39</v>
      </c>
      <c r="B119" s="855" t="s">
        <v>39</v>
      </c>
      <c r="C119" s="827">
        <v>2016</v>
      </c>
      <c r="D119" s="845" t="s">
        <v>591</v>
      </c>
      <c r="E119" s="846">
        <v>2</v>
      </c>
      <c r="F119" s="825" t="s">
        <v>22</v>
      </c>
      <c r="G119" s="825" t="s">
        <v>6</v>
      </c>
      <c r="H119" s="847" t="s">
        <v>881</v>
      </c>
      <c r="I119" s="831" t="s">
        <v>1444</v>
      </c>
      <c r="J119" s="825" t="s">
        <v>1022</v>
      </c>
      <c r="K119" s="859">
        <v>651</v>
      </c>
      <c r="L119" s="832">
        <v>1150</v>
      </c>
      <c r="M119" s="835">
        <f t="shared" si="2"/>
        <v>1.7665130568356375</v>
      </c>
      <c r="N119" s="837"/>
      <c r="BA119" s="197" t="s">
        <v>761</v>
      </c>
      <c r="BM119" s="192" t="s">
        <v>546</v>
      </c>
    </row>
    <row r="120" spans="1:65" s="197" customFormat="1">
      <c r="A120" s="855" t="s">
        <v>39</v>
      </c>
      <c r="B120" s="855" t="s">
        <v>39</v>
      </c>
      <c r="C120" s="827">
        <v>2016</v>
      </c>
      <c r="D120" s="845" t="s">
        <v>591</v>
      </c>
      <c r="E120" s="846">
        <v>2</v>
      </c>
      <c r="F120" s="825" t="s">
        <v>22</v>
      </c>
      <c r="G120" s="825" t="s">
        <v>6</v>
      </c>
      <c r="H120" s="847" t="s">
        <v>881</v>
      </c>
      <c r="I120" s="831" t="s">
        <v>1445</v>
      </c>
      <c r="J120" s="825" t="s">
        <v>1022</v>
      </c>
      <c r="K120" s="859">
        <v>651</v>
      </c>
      <c r="L120" s="832">
        <v>1139</v>
      </c>
      <c r="M120" s="835">
        <f t="shared" si="2"/>
        <v>1.749615975422427</v>
      </c>
      <c r="N120" s="833"/>
      <c r="BA120" s="197" t="s">
        <v>762</v>
      </c>
      <c r="BM120" s="192" t="s">
        <v>2920</v>
      </c>
    </row>
    <row r="121" spans="1:65" s="197" customFormat="1">
      <c r="A121" s="855" t="s">
        <v>39</v>
      </c>
      <c r="B121" s="855" t="s">
        <v>39</v>
      </c>
      <c r="C121" s="827">
        <v>2016</v>
      </c>
      <c r="D121" s="845" t="s">
        <v>591</v>
      </c>
      <c r="E121" s="846">
        <v>2</v>
      </c>
      <c r="F121" s="825" t="s">
        <v>22</v>
      </c>
      <c r="G121" s="825" t="s">
        <v>6</v>
      </c>
      <c r="H121" s="847" t="s">
        <v>881</v>
      </c>
      <c r="I121" s="831" t="s">
        <v>1446</v>
      </c>
      <c r="J121" s="825" t="s">
        <v>1022</v>
      </c>
      <c r="K121" s="859">
        <v>651</v>
      </c>
      <c r="L121" s="832">
        <v>1082</v>
      </c>
      <c r="M121" s="835">
        <f t="shared" si="2"/>
        <v>1.6620583717357911</v>
      </c>
      <c r="N121" s="837"/>
      <c r="BA121" s="197" t="s">
        <v>763</v>
      </c>
      <c r="BM121" s="192" t="s">
        <v>547</v>
      </c>
    </row>
    <row r="122" spans="1:65" s="197" customFormat="1">
      <c r="A122" s="855" t="s">
        <v>39</v>
      </c>
      <c r="B122" s="855" t="s">
        <v>39</v>
      </c>
      <c r="C122" s="827">
        <v>2016</v>
      </c>
      <c r="D122" s="845" t="s">
        <v>827</v>
      </c>
      <c r="E122" s="846">
        <v>1</v>
      </c>
      <c r="F122" s="825" t="s">
        <v>22</v>
      </c>
      <c r="G122" s="825" t="s">
        <v>6</v>
      </c>
      <c r="H122" s="847" t="s">
        <v>828</v>
      </c>
      <c r="I122" s="831" t="s">
        <v>1443</v>
      </c>
      <c r="J122" s="825" t="s">
        <v>1022</v>
      </c>
      <c r="K122" s="859">
        <v>626</v>
      </c>
      <c r="L122" s="832">
        <v>4053</v>
      </c>
      <c r="M122" s="835">
        <f t="shared" si="2"/>
        <v>6.4744408945686898</v>
      </c>
      <c r="N122" s="833"/>
      <c r="BA122" s="197" t="s">
        <v>764</v>
      </c>
      <c r="BM122" s="192" t="s">
        <v>98</v>
      </c>
    </row>
    <row r="123" spans="1:65" s="197" customFormat="1">
      <c r="A123" s="855" t="s">
        <v>39</v>
      </c>
      <c r="B123" s="855" t="s">
        <v>39</v>
      </c>
      <c r="C123" s="827">
        <v>2016</v>
      </c>
      <c r="D123" s="845" t="s">
        <v>827</v>
      </c>
      <c r="E123" s="846">
        <v>1</v>
      </c>
      <c r="F123" s="825" t="s">
        <v>22</v>
      </c>
      <c r="G123" s="825" t="s">
        <v>6</v>
      </c>
      <c r="H123" s="847" t="s">
        <v>828</v>
      </c>
      <c r="I123" s="831" t="s">
        <v>1444</v>
      </c>
      <c r="J123" s="825" t="s">
        <v>1022</v>
      </c>
      <c r="K123" s="856">
        <v>2500</v>
      </c>
      <c r="L123" s="832">
        <v>4551</v>
      </c>
      <c r="M123" s="835">
        <f t="shared" si="2"/>
        <v>1.8204</v>
      </c>
      <c r="N123" s="837"/>
      <c r="BA123" s="197" t="s">
        <v>765</v>
      </c>
      <c r="BM123" s="192" t="s">
        <v>548</v>
      </c>
    </row>
    <row r="124" spans="1:65" s="197" customFormat="1">
      <c r="A124" s="855" t="s">
        <v>39</v>
      </c>
      <c r="B124" s="855" t="s">
        <v>39</v>
      </c>
      <c r="C124" s="827">
        <v>2016</v>
      </c>
      <c r="D124" s="845" t="s">
        <v>827</v>
      </c>
      <c r="E124" s="846">
        <v>1</v>
      </c>
      <c r="F124" s="825" t="s">
        <v>22</v>
      </c>
      <c r="G124" s="825" t="s">
        <v>6</v>
      </c>
      <c r="H124" s="847" t="s">
        <v>828</v>
      </c>
      <c r="I124" s="831" t="s">
        <v>1445</v>
      </c>
      <c r="J124" s="825" t="s">
        <v>1022</v>
      </c>
      <c r="K124" s="856">
        <v>2500</v>
      </c>
      <c r="L124" s="832">
        <v>4478</v>
      </c>
      <c r="M124" s="835">
        <f t="shared" si="2"/>
        <v>1.7911999999999999</v>
      </c>
      <c r="N124" s="833"/>
      <c r="BA124" s="197" t="s">
        <v>766</v>
      </c>
      <c r="BM124" s="192" t="s">
        <v>549</v>
      </c>
    </row>
    <row r="125" spans="1:65" s="197" customFormat="1">
      <c r="A125" s="855" t="s">
        <v>39</v>
      </c>
      <c r="B125" s="855" t="s">
        <v>39</v>
      </c>
      <c r="C125" s="827">
        <v>2016</v>
      </c>
      <c r="D125" s="845" t="s">
        <v>827</v>
      </c>
      <c r="E125" s="846">
        <v>1</v>
      </c>
      <c r="F125" s="825" t="s">
        <v>22</v>
      </c>
      <c r="G125" s="825" t="s">
        <v>6</v>
      </c>
      <c r="H125" s="847" t="s">
        <v>828</v>
      </c>
      <c r="I125" s="831" t="s">
        <v>1446</v>
      </c>
      <c r="J125" s="825" t="s">
        <v>1022</v>
      </c>
      <c r="K125" s="856">
        <v>2500</v>
      </c>
      <c r="L125" s="832">
        <v>4468</v>
      </c>
      <c r="M125" s="835">
        <f t="shared" si="2"/>
        <v>1.7871999999999999</v>
      </c>
      <c r="N125" s="837"/>
      <c r="BA125" s="197" t="s">
        <v>767</v>
      </c>
      <c r="BM125" s="192" t="s">
        <v>550</v>
      </c>
    </row>
    <row r="126" spans="1:65" s="197" customFormat="1" ht="15">
      <c r="A126" s="855" t="s">
        <v>39</v>
      </c>
      <c r="B126" s="855" t="s">
        <v>39</v>
      </c>
      <c r="C126" s="827">
        <v>2016</v>
      </c>
      <c r="D126" s="845" t="s">
        <v>827</v>
      </c>
      <c r="E126" s="846">
        <v>1</v>
      </c>
      <c r="F126" s="825" t="s">
        <v>22</v>
      </c>
      <c r="G126" s="825" t="s">
        <v>6</v>
      </c>
      <c r="H126" s="847" t="s">
        <v>828</v>
      </c>
      <c r="I126" s="831" t="s">
        <v>1447</v>
      </c>
      <c r="J126" s="825" t="s">
        <v>2401</v>
      </c>
      <c r="K126" s="856">
        <v>220</v>
      </c>
      <c r="L126" s="832">
        <v>1386</v>
      </c>
      <c r="M126" s="835">
        <f t="shared" si="2"/>
        <v>6.3</v>
      </c>
      <c r="N126" s="837"/>
      <c r="BA126" s="355" t="s">
        <v>768</v>
      </c>
      <c r="BM126" s="192" t="s">
        <v>551</v>
      </c>
    </row>
    <row r="127" spans="1:65" s="197" customFormat="1" ht="15">
      <c r="A127" s="871" t="s">
        <v>39</v>
      </c>
      <c r="B127" s="871" t="s">
        <v>39</v>
      </c>
      <c r="C127" s="787">
        <v>2016</v>
      </c>
      <c r="D127" s="872" t="s">
        <v>597</v>
      </c>
      <c r="E127" s="873">
        <v>1</v>
      </c>
      <c r="F127" s="874" t="s">
        <v>22</v>
      </c>
      <c r="G127" s="875" t="s">
        <v>6</v>
      </c>
      <c r="H127" s="876" t="s">
        <v>998</v>
      </c>
      <c r="I127" s="805" t="s">
        <v>1438</v>
      </c>
      <c r="J127" s="794" t="s">
        <v>1594</v>
      </c>
      <c r="K127" s="875">
        <v>450</v>
      </c>
      <c r="L127" s="877">
        <v>224</v>
      </c>
      <c r="M127" s="878">
        <f>L127/K127</f>
        <v>0.49777777777777776</v>
      </c>
      <c r="N127" s="879"/>
      <c r="BA127" s="355" t="s">
        <v>792</v>
      </c>
      <c r="BM127" s="304" t="s">
        <v>552</v>
      </c>
    </row>
    <row r="128" spans="1:65" s="197" customFormat="1" ht="15">
      <c r="A128" s="871" t="s">
        <v>39</v>
      </c>
      <c r="B128" s="871" t="s">
        <v>39</v>
      </c>
      <c r="C128" s="787">
        <v>2016</v>
      </c>
      <c r="D128" s="872" t="s">
        <v>597</v>
      </c>
      <c r="E128" s="873">
        <v>1</v>
      </c>
      <c r="F128" s="874" t="s">
        <v>22</v>
      </c>
      <c r="G128" s="875" t="s">
        <v>6</v>
      </c>
      <c r="H128" s="876" t="s">
        <v>998</v>
      </c>
      <c r="I128" s="805" t="s">
        <v>1439</v>
      </c>
      <c r="J128" s="794" t="s">
        <v>1594</v>
      </c>
      <c r="K128" s="875">
        <v>4300</v>
      </c>
      <c r="L128" s="369">
        <v>2742</v>
      </c>
      <c r="M128" s="796">
        <f>L128/K128</f>
        <v>0.63767441860465113</v>
      </c>
      <c r="N128" s="879"/>
      <c r="BA128" s="355" t="s">
        <v>785</v>
      </c>
      <c r="BM128" s="304" t="s">
        <v>568</v>
      </c>
    </row>
    <row r="129" spans="1:80" s="197" customFormat="1">
      <c r="A129" s="871" t="s">
        <v>39</v>
      </c>
      <c r="B129" s="871" t="s">
        <v>39</v>
      </c>
      <c r="C129" s="787">
        <v>2016</v>
      </c>
      <c r="D129" s="872" t="s">
        <v>597</v>
      </c>
      <c r="E129" s="873">
        <v>1</v>
      </c>
      <c r="F129" s="874" t="s">
        <v>22</v>
      </c>
      <c r="G129" s="875" t="s">
        <v>6</v>
      </c>
      <c r="H129" s="876" t="s">
        <v>998</v>
      </c>
      <c r="I129" s="805" t="s">
        <v>1440</v>
      </c>
      <c r="J129" s="794" t="s">
        <v>1594</v>
      </c>
      <c r="K129" s="875">
        <v>8000</v>
      </c>
      <c r="L129" s="369">
        <v>4143</v>
      </c>
      <c r="M129" s="796">
        <f>L129/K129</f>
        <v>0.51787499999999997</v>
      </c>
      <c r="N129" s="879"/>
      <c r="BA129" s="197" t="s">
        <v>786</v>
      </c>
      <c r="BM129" s="304" t="s">
        <v>569</v>
      </c>
    </row>
    <row r="130" spans="1:80" s="197" customFormat="1">
      <c r="A130" s="871" t="s">
        <v>39</v>
      </c>
      <c r="B130" s="871" t="s">
        <v>39</v>
      </c>
      <c r="C130" s="787">
        <v>2016</v>
      </c>
      <c r="D130" s="872" t="s">
        <v>597</v>
      </c>
      <c r="E130" s="873">
        <v>1</v>
      </c>
      <c r="F130" s="874" t="s">
        <v>22</v>
      </c>
      <c r="G130" s="875" t="s">
        <v>6</v>
      </c>
      <c r="H130" s="876" t="s">
        <v>998</v>
      </c>
      <c r="I130" s="805" t="s">
        <v>1441</v>
      </c>
      <c r="J130" s="794" t="s">
        <v>1594</v>
      </c>
      <c r="K130" s="875">
        <v>4300</v>
      </c>
      <c r="L130" s="369">
        <v>2742</v>
      </c>
      <c r="M130" s="796">
        <f>L130/K130</f>
        <v>0.63767441860465113</v>
      </c>
      <c r="N130" s="879"/>
      <c r="BM130" s="304" t="s">
        <v>570</v>
      </c>
    </row>
    <row r="131" spans="1:80">
      <c r="A131" s="855" t="s">
        <v>39</v>
      </c>
      <c r="B131" s="855" t="s">
        <v>39</v>
      </c>
      <c r="C131" s="827">
        <v>2016</v>
      </c>
      <c r="D131" s="845" t="s">
        <v>599</v>
      </c>
      <c r="E131" s="846">
        <v>2</v>
      </c>
      <c r="F131" s="825" t="s">
        <v>22</v>
      </c>
      <c r="G131" s="825" t="s">
        <v>6</v>
      </c>
      <c r="H131" s="847" t="s">
        <v>840</v>
      </c>
      <c r="I131" s="831" t="s">
        <v>1444</v>
      </c>
      <c r="J131" s="825" t="s">
        <v>1022</v>
      </c>
      <c r="K131" s="856" t="s">
        <v>1448</v>
      </c>
      <c r="L131" s="832" t="s">
        <v>860</v>
      </c>
      <c r="M131" s="835" t="s">
        <v>860</v>
      </c>
      <c r="N131" s="837"/>
      <c r="O131" s="197"/>
      <c r="P131" s="197"/>
      <c r="BA131" s="310" t="s">
        <v>352</v>
      </c>
      <c r="BB131" s="310" t="s">
        <v>349</v>
      </c>
      <c r="BC131" s="310" t="s">
        <v>350</v>
      </c>
      <c r="BD131" s="66" t="s">
        <v>184</v>
      </c>
      <c r="BE131" s="309"/>
      <c r="BF131" s="309"/>
      <c r="BM131" s="192" t="s">
        <v>100</v>
      </c>
      <c r="BO131" s="66" t="s">
        <v>652</v>
      </c>
      <c r="BU131" s="197" t="s">
        <v>690</v>
      </c>
      <c r="BV131" s="197"/>
      <c r="BW131" s="197"/>
      <c r="BX131" s="197"/>
      <c r="BY131" s="197"/>
      <c r="BZ131" s="197" t="s">
        <v>705</v>
      </c>
      <c r="CA131" s="197"/>
      <c r="CB131" s="197"/>
    </row>
    <row r="132" spans="1:80" s="197" customFormat="1" ht="15">
      <c r="A132" s="855" t="s">
        <v>39</v>
      </c>
      <c r="B132" s="855" t="s">
        <v>39</v>
      </c>
      <c r="C132" s="827">
        <v>2016</v>
      </c>
      <c r="D132" s="845" t="s">
        <v>599</v>
      </c>
      <c r="E132" s="846">
        <v>2</v>
      </c>
      <c r="F132" s="825" t="s">
        <v>22</v>
      </c>
      <c r="G132" s="825" t="s">
        <v>6</v>
      </c>
      <c r="H132" s="847" t="s">
        <v>840</v>
      </c>
      <c r="I132" s="831" t="s">
        <v>1445</v>
      </c>
      <c r="J132" s="825" t="s">
        <v>1022</v>
      </c>
      <c r="K132" s="856" t="s">
        <v>1448</v>
      </c>
      <c r="L132" s="832" t="s">
        <v>860</v>
      </c>
      <c r="M132" s="835" t="s">
        <v>860</v>
      </c>
      <c r="N132" s="837"/>
      <c r="BA132" s="355" t="s">
        <v>793</v>
      </c>
      <c r="BM132" s="192" t="s">
        <v>553</v>
      </c>
    </row>
    <row r="133" spans="1:80" s="197" customFormat="1" ht="15">
      <c r="A133" s="855" t="s">
        <v>39</v>
      </c>
      <c r="B133" s="855" t="s">
        <v>39</v>
      </c>
      <c r="C133" s="827">
        <v>2016</v>
      </c>
      <c r="D133" s="845" t="s">
        <v>599</v>
      </c>
      <c r="E133" s="846">
        <v>2</v>
      </c>
      <c r="F133" s="825" t="s">
        <v>22</v>
      </c>
      <c r="G133" s="825" t="s">
        <v>6</v>
      </c>
      <c r="H133" s="847" t="s">
        <v>840</v>
      </c>
      <c r="I133" s="831" t="s">
        <v>1446</v>
      </c>
      <c r="J133" s="825" t="s">
        <v>1022</v>
      </c>
      <c r="K133" s="856" t="s">
        <v>1448</v>
      </c>
      <c r="L133" s="832" t="s">
        <v>860</v>
      </c>
      <c r="M133" s="835" t="s">
        <v>860</v>
      </c>
      <c r="N133" s="837"/>
      <c r="BA133" s="355" t="s">
        <v>794</v>
      </c>
      <c r="BM133" s="192" t="s">
        <v>2921</v>
      </c>
    </row>
    <row r="134" spans="1:80" s="197" customFormat="1" ht="15">
      <c r="A134" s="855" t="s">
        <v>39</v>
      </c>
      <c r="B134" s="855" t="s">
        <v>39</v>
      </c>
      <c r="C134" s="827">
        <v>2016</v>
      </c>
      <c r="D134" s="845" t="s">
        <v>833</v>
      </c>
      <c r="E134" s="846">
        <v>2</v>
      </c>
      <c r="F134" s="825" t="s">
        <v>22</v>
      </c>
      <c r="G134" s="825" t="s">
        <v>6</v>
      </c>
      <c r="H134" s="847" t="s">
        <v>834</v>
      </c>
      <c r="I134" s="831" t="s">
        <v>1443</v>
      </c>
      <c r="J134" s="825" t="s">
        <v>1022</v>
      </c>
      <c r="K134" s="856">
        <v>12</v>
      </c>
      <c r="L134" s="832">
        <v>26</v>
      </c>
      <c r="M134" s="835">
        <f t="shared" si="2"/>
        <v>2.1666666666666665</v>
      </c>
      <c r="N134" s="837"/>
      <c r="BA134" s="355" t="s">
        <v>769</v>
      </c>
      <c r="BM134" s="192" t="s">
        <v>85</v>
      </c>
    </row>
    <row r="135" spans="1:80" s="197" customFormat="1" ht="15">
      <c r="A135" s="855" t="s">
        <v>39</v>
      </c>
      <c r="B135" s="855" t="s">
        <v>39</v>
      </c>
      <c r="C135" s="827">
        <v>2016</v>
      </c>
      <c r="D135" s="845" t="s">
        <v>833</v>
      </c>
      <c r="E135" s="846">
        <v>2</v>
      </c>
      <c r="F135" s="825" t="s">
        <v>22</v>
      </c>
      <c r="G135" s="825" t="s">
        <v>6</v>
      </c>
      <c r="H135" s="847" t="s">
        <v>834</v>
      </c>
      <c r="I135" s="831" t="s">
        <v>1444</v>
      </c>
      <c r="J135" s="825" t="s">
        <v>1022</v>
      </c>
      <c r="K135" s="856">
        <v>100</v>
      </c>
      <c r="L135" s="832">
        <v>26</v>
      </c>
      <c r="M135" s="835">
        <f t="shared" si="2"/>
        <v>0.26</v>
      </c>
      <c r="N135" s="837"/>
      <c r="BA135" s="355" t="s">
        <v>770</v>
      </c>
      <c r="BM135" s="192" t="s">
        <v>554</v>
      </c>
    </row>
    <row r="136" spans="1:80" s="197" customFormat="1" ht="15">
      <c r="A136" s="855" t="s">
        <v>39</v>
      </c>
      <c r="B136" s="855" t="s">
        <v>39</v>
      </c>
      <c r="C136" s="827">
        <v>2016</v>
      </c>
      <c r="D136" s="845" t="s">
        <v>833</v>
      </c>
      <c r="E136" s="846">
        <v>2</v>
      </c>
      <c r="F136" s="825" t="s">
        <v>22</v>
      </c>
      <c r="G136" s="825" t="s">
        <v>6</v>
      </c>
      <c r="H136" s="847" t="s">
        <v>834</v>
      </c>
      <c r="I136" s="831" t="s">
        <v>1445</v>
      </c>
      <c r="J136" s="825" t="s">
        <v>1022</v>
      </c>
      <c r="K136" s="856">
        <v>100</v>
      </c>
      <c r="L136" s="832">
        <v>26</v>
      </c>
      <c r="M136" s="835">
        <f t="shared" si="2"/>
        <v>0.26</v>
      </c>
      <c r="N136" s="837"/>
      <c r="BA136" s="355" t="s">
        <v>771</v>
      </c>
      <c r="BM136" s="192" t="s">
        <v>555</v>
      </c>
    </row>
    <row r="137" spans="1:80" s="197" customFormat="1" ht="15">
      <c r="A137" s="855" t="s">
        <v>39</v>
      </c>
      <c r="B137" s="855" t="s">
        <v>39</v>
      </c>
      <c r="C137" s="827">
        <v>2016</v>
      </c>
      <c r="D137" s="845" t="s">
        <v>833</v>
      </c>
      <c r="E137" s="846">
        <v>2</v>
      </c>
      <c r="F137" s="825" t="s">
        <v>22</v>
      </c>
      <c r="G137" s="825" t="s">
        <v>6</v>
      </c>
      <c r="H137" s="847" t="s">
        <v>834</v>
      </c>
      <c r="I137" s="831" t="s">
        <v>1446</v>
      </c>
      <c r="J137" s="825" t="s">
        <v>1022</v>
      </c>
      <c r="K137" s="856">
        <v>100</v>
      </c>
      <c r="L137" s="832">
        <v>26</v>
      </c>
      <c r="M137" s="835">
        <f t="shared" si="2"/>
        <v>0.26</v>
      </c>
      <c r="N137" s="837"/>
      <c r="BA137" s="355" t="s">
        <v>772</v>
      </c>
      <c r="BM137" s="192" t="s">
        <v>556</v>
      </c>
    </row>
    <row r="138" spans="1:80" s="197" customFormat="1" ht="15">
      <c r="A138" s="855" t="s">
        <v>39</v>
      </c>
      <c r="B138" s="855" t="s">
        <v>39</v>
      </c>
      <c r="C138" s="827">
        <v>2016</v>
      </c>
      <c r="D138" s="845" t="s">
        <v>833</v>
      </c>
      <c r="E138" s="846">
        <v>2</v>
      </c>
      <c r="F138" s="825" t="s">
        <v>22</v>
      </c>
      <c r="G138" s="825" t="s">
        <v>6</v>
      </c>
      <c r="H138" s="847" t="s">
        <v>834</v>
      </c>
      <c r="I138" s="831" t="s">
        <v>1447</v>
      </c>
      <c r="J138" s="825" t="s">
        <v>1883</v>
      </c>
      <c r="K138" s="856">
        <v>75</v>
      </c>
      <c r="L138" s="832">
        <v>183</v>
      </c>
      <c r="M138" s="835" t="s">
        <v>860</v>
      </c>
      <c r="N138" s="837"/>
      <c r="BA138" s="355" t="s">
        <v>773</v>
      </c>
      <c r="BM138" s="192" t="s">
        <v>557</v>
      </c>
    </row>
    <row r="139" spans="1:80" s="197" customFormat="1" ht="15">
      <c r="A139" s="855" t="s">
        <v>39</v>
      </c>
      <c r="B139" s="855" t="s">
        <v>39</v>
      </c>
      <c r="C139" s="827">
        <v>2016</v>
      </c>
      <c r="D139" s="845" t="s">
        <v>833</v>
      </c>
      <c r="E139" s="846">
        <v>2</v>
      </c>
      <c r="F139" s="825" t="s">
        <v>22</v>
      </c>
      <c r="G139" s="825" t="s">
        <v>6</v>
      </c>
      <c r="H139" s="847" t="s">
        <v>881</v>
      </c>
      <c r="I139" s="831" t="s">
        <v>1443</v>
      </c>
      <c r="J139" s="825" t="s">
        <v>1022</v>
      </c>
      <c r="K139" s="856">
        <v>620</v>
      </c>
      <c r="L139" s="832">
        <v>4270</v>
      </c>
      <c r="M139" s="835">
        <f t="shared" si="2"/>
        <v>6.887096774193548</v>
      </c>
      <c r="N139" s="837"/>
      <c r="BA139" s="355" t="s">
        <v>774</v>
      </c>
      <c r="BM139" s="192" t="s">
        <v>558</v>
      </c>
    </row>
    <row r="140" spans="1:80" s="197" customFormat="1" ht="15">
      <c r="A140" s="855" t="s">
        <v>39</v>
      </c>
      <c r="B140" s="855" t="s">
        <v>39</v>
      </c>
      <c r="C140" s="827">
        <v>2016</v>
      </c>
      <c r="D140" s="845" t="s">
        <v>833</v>
      </c>
      <c r="E140" s="846">
        <v>2</v>
      </c>
      <c r="F140" s="825" t="s">
        <v>22</v>
      </c>
      <c r="G140" s="825" t="s">
        <v>6</v>
      </c>
      <c r="H140" s="847" t="s">
        <v>881</v>
      </c>
      <c r="I140" s="831" t="s">
        <v>1444</v>
      </c>
      <c r="J140" s="825" t="s">
        <v>1022</v>
      </c>
      <c r="K140" s="856">
        <v>1600</v>
      </c>
      <c r="L140" s="832">
        <v>4449</v>
      </c>
      <c r="M140" s="835">
        <f t="shared" si="2"/>
        <v>2.7806250000000001</v>
      </c>
      <c r="N140" s="837"/>
      <c r="BA140" s="355" t="s">
        <v>775</v>
      </c>
      <c r="BM140" s="192" t="s">
        <v>559</v>
      </c>
    </row>
    <row r="141" spans="1:80" s="197" customFormat="1" ht="15">
      <c r="A141" s="855" t="s">
        <v>39</v>
      </c>
      <c r="B141" s="855" t="s">
        <v>39</v>
      </c>
      <c r="C141" s="827">
        <v>2016</v>
      </c>
      <c r="D141" s="845" t="s">
        <v>833</v>
      </c>
      <c r="E141" s="846">
        <v>2</v>
      </c>
      <c r="F141" s="825" t="s">
        <v>22</v>
      </c>
      <c r="G141" s="825" t="s">
        <v>6</v>
      </c>
      <c r="H141" s="847" t="s">
        <v>881</v>
      </c>
      <c r="I141" s="831" t="s">
        <v>1445</v>
      </c>
      <c r="J141" s="825" t="s">
        <v>1022</v>
      </c>
      <c r="K141" s="856">
        <v>1600</v>
      </c>
      <c r="L141" s="832">
        <v>4435</v>
      </c>
      <c r="M141" s="835">
        <f t="shared" si="2"/>
        <v>2.7718750000000001</v>
      </c>
      <c r="N141" s="837"/>
      <c r="BA141" s="355" t="s">
        <v>776</v>
      </c>
      <c r="BM141" s="192" t="s">
        <v>560</v>
      </c>
    </row>
    <row r="142" spans="1:80" s="197" customFormat="1" ht="15">
      <c r="A142" s="855" t="s">
        <v>39</v>
      </c>
      <c r="B142" s="855" t="s">
        <v>39</v>
      </c>
      <c r="C142" s="827">
        <v>2016</v>
      </c>
      <c r="D142" s="845" t="s">
        <v>833</v>
      </c>
      <c r="E142" s="846">
        <v>2</v>
      </c>
      <c r="F142" s="825" t="s">
        <v>22</v>
      </c>
      <c r="G142" s="825" t="s">
        <v>6</v>
      </c>
      <c r="H142" s="847" t="s">
        <v>881</v>
      </c>
      <c r="I142" s="831" t="s">
        <v>1446</v>
      </c>
      <c r="J142" s="825" t="s">
        <v>1022</v>
      </c>
      <c r="K142" s="856">
        <v>1600</v>
      </c>
      <c r="L142" s="832">
        <v>3954</v>
      </c>
      <c r="M142" s="835">
        <f t="shared" si="2"/>
        <v>2.4712499999999999</v>
      </c>
      <c r="N142" s="837"/>
      <c r="BA142" s="355" t="s">
        <v>777</v>
      </c>
      <c r="BM142" s="192" t="s">
        <v>86</v>
      </c>
    </row>
    <row r="143" spans="1:80" s="197" customFormat="1" ht="15">
      <c r="A143" s="855" t="s">
        <v>39</v>
      </c>
      <c r="B143" s="855" t="s">
        <v>39</v>
      </c>
      <c r="C143" s="827">
        <v>2016</v>
      </c>
      <c r="D143" s="845" t="s">
        <v>833</v>
      </c>
      <c r="E143" s="846">
        <v>2</v>
      </c>
      <c r="F143" s="825" t="s">
        <v>22</v>
      </c>
      <c r="G143" s="825" t="s">
        <v>6</v>
      </c>
      <c r="H143" s="847" t="s">
        <v>881</v>
      </c>
      <c r="I143" s="831" t="s">
        <v>1447</v>
      </c>
      <c r="J143" s="825" t="s">
        <v>1450</v>
      </c>
      <c r="K143" s="856">
        <v>75</v>
      </c>
      <c r="L143" s="832">
        <v>0</v>
      </c>
      <c r="M143" s="835" t="s">
        <v>860</v>
      </c>
      <c r="N143" s="837" t="s">
        <v>2402</v>
      </c>
      <c r="BA143" s="355" t="s">
        <v>778</v>
      </c>
      <c r="BM143" s="192" t="s">
        <v>561</v>
      </c>
    </row>
    <row r="144" spans="1:80" s="197" customFormat="1" ht="15">
      <c r="A144" s="855" t="s">
        <v>39</v>
      </c>
      <c r="B144" s="855" t="s">
        <v>39</v>
      </c>
      <c r="C144" s="827">
        <v>2016</v>
      </c>
      <c r="D144" s="845" t="s">
        <v>1392</v>
      </c>
      <c r="E144" s="846">
        <v>2</v>
      </c>
      <c r="F144" s="825" t="s">
        <v>22</v>
      </c>
      <c r="G144" s="825" t="s">
        <v>6</v>
      </c>
      <c r="H144" s="847" t="s">
        <v>840</v>
      </c>
      <c r="I144" s="831" t="s">
        <v>1443</v>
      </c>
      <c r="J144" s="825" t="s">
        <v>1022</v>
      </c>
      <c r="K144" s="856">
        <v>53</v>
      </c>
      <c r="L144" s="832">
        <v>484</v>
      </c>
      <c r="M144" s="835">
        <f t="shared" si="2"/>
        <v>9.1320754716981138</v>
      </c>
      <c r="N144" s="880"/>
      <c r="BA144" s="355" t="s">
        <v>779</v>
      </c>
      <c r="BM144" s="192" t="s">
        <v>562</v>
      </c>
    </row>
    <row r="145" spans="1:84" s="197" customFormat="1" ht="25.5">
      <c r="A145" s="855" t="s">
        <v>39</v>
      </c>
      <c r="B145" s="855" t="s">
        <v>39</v>
      </c>
      <c r="C145" s="827">
        <v>2016</v>
      </c>
      <c r="D145" s="881" t="s">
        <v>628</v>
      </c>
      <c r="E145" s="882"/>
      <c r="F145" s="883" t="s">
        <v>22</v>
      </c>
      <c r="G145" s="861" t="s">
        <v>6</v>
      </c>
      <c r="H145" s="884" t="s">
        <v>881</v>
      </c>
      <c r="I145" s="885" t="s">
        <v>1443</v>
      </c>
      <c r="J145" s="884" t="s">
        <v>1883</v>
      </c>
      <c r="K145" s="865">
        <v>156</v>
      </c>
      <c r="L145" s="886">
        <v>64</v>
      </c>
      <c r="M145" s="835">
        <f t="shared" si="2"/>
        <v>0.41025641025641024</v>
      </c>
      <c r="N145" s="887" t="s">
        <v>2403</v>
      </c>
      <c r="O145" s="66"/>
      <c r="P145" s="66"/>
      <c r="BA145" s="355" t="s">
        <v>780</v>
      </c>
      <c r="BM145" s="192" t="s">
        <v>563</v>
      </c>
    </row>
    <row r="146" spans="1:84" ht="25.5">
      <c r="A146" s="855" t="s">
        <v>39</v>
      </c>
      <c r="B146" s="855" t="s">
        <v>39</v>
      </c>
      <c r="C146" s="827">
        <v>2016</v>
      </c>
      <c r="D146" s="881" t="s">
        <v>628</v>
      </c>
      <c r="E146" s="888"/>
      <c r="F146" s="883" t="s">
        <v>22</v>
      </c>
      <c r="G146" s="861" t="s">
        <v>6</v>
      </c>
      <c r="H146" s="884" t="s">
        <v>881</v>
      </c>
      <c r="I146" s="885" t="s">
        <v>1444</v>
      </c>
      <c r="J146" s="884" t="s">
        <v>1883</v>
      </c>
      <c r="K146" s="865">
        <v>156</v>
      </c>
      <c r="L146" s="886">
        <v>63</v>
      </c>
      <c r="M146" s="835">
        <f t="shared" si="2"/>
        <v>0.40384615384615385</v>
      </c>
      <c r="N146" s="887" t="s">
        <v>2404</v>
      </c>
      <c r="BA146" s="66" t="s">
        <v>781</v>
      </c>
      <c r="BM146" s="192" t="s">
        <v>564</v>
      </c>
    </row>
    <row r="147" spans="1:84" ht="25.5">
      <c r="A147" s="855" t="s">
        <v>39</v>
      </c>
      <c r="B147" s="855" t="s">
        <v>39</v>
      </c>
      <c r="C147" s="827">
        <v>2016</v>
      </c>
      <c r="D147" s="881" t="s">
        <v>628</v>
      </c>
      <c r="E147" s="888"/>
      <c r="F147" s="883" t="s">
        <v>22</v>
      </c>
      <c r="G147" s="861" t="s">
        <v>6</v>
      </c>
      <c r="H147" s="884" t="s">
        <v>881</v>
      </c>
      <c r="I147" s="885" t="s">
        <v>1445</v>
      </c>
      <c r="J147" s="884" t="s">
        <v>1883</v>
      </c>
      <c r="K147" s="865">
        <v>156</v>
      </c>
      <c r="L147" s="886">
        <v>64</v>
      </c>
      <c r="M147" s="835">
        <f t="shared" si="2"/>
        <v>0.41025641025641024</v>
      </c>
      <c r="N147" s="887" t="s">
        <v>2405</v>
      </c>
      <c r="BA147" s="66" t="s">
        <v>782</v>
      </c>
      <c r="BM147" s="192" t="s">
        <v>565</v>
      </c>
    </row>
    <row r="148" spans="1:84" ht="25.5">
      <c r="A148" s="855" t="s">
        <v>39</v>
      </c>
      <c r="B148" s="889" t="s">
        <v>39</v>
      </c>
      <c r="C148" s="890">
        <v>2016</v>
      </c>
      <c r="D148" s="881" t="s">
        <v>628</v>
      </c>
      <c r="E148" s="888"/>
      <c r="F148" s="883" t="s">
        <v>22</v>
      </c>
      <c r="G148" s="861" t="s">
        <v>6</v>
      </c>
      <c r="H148" s="884" t="s">
        <v>881</v>
      </c>
      <c r="I148" s="885" t="s">
        <v>1446</v>
      </c>
      <c r="J148" s="884" t="s">
        <v>1883</v>
      </c>
      <c r="K148" s="865">
        <v>156</v>
      </c>
      <c r="L148" s="886">
        <v>50</v>
      </c>
      <c r="M148" s="835">
        <f t="shared" si="2"/>
        <v>0.32051282051282054</v>
      </c>
      <c r="N148" s="887" t="s">
        <v>2406</v>
      </c>
      <c r="BA148" s="319" t="s">
        <v>783</v>
      </c>
      <c r="BM148" s="192" t="s">
        <v>566</v>
      </c>
    </row>
    <row r="149" spans="1:84">
      <c r="A149" s="808" t="s">
        <v>39</v>
      </c>
      <c r="B149" s="808" t="s">
        <v>39</v>
      </c>
      <c r="C149" s="891">
        <v>2016</v>
      </c>
      <c r="D149" s="892" t="s">
        <v>96</v>
      </c>
      <c r="E149" s="810">
        <v>1</v>
      </c>
      <c r="F149" s="811" t="s">
        <v>22</v>
      </c>
      <c r="G149" s="808" t="s">
        <v>203</v>
      </c>
      <c r="H149" s="810" t="s">
        <v>1000</v>
      </c>
      <c r="I149" s="805" t="s">
        <v>1438</v>
      </c>
      <c r="J149" s="893" t="s">
        <v>1023</v>
      </c>
      <c r="K149" s="814" t="s">
        <v>878</v>
      </c>
      <c r="L149" s="369">
        <v>287</v>
      </c>
      <c r="M149" s="796" t="s">
        <v>878</v>
      </c>
      <c r="N149" s="894" t="s">
        <v>1732</v>
      </c>
      <c r="BA149" s="66" t="s">
        <v>784</v>
      </c>
      <c r="BM149" s="192" t="s">
        <v>567</v>
      </c>
    </row>
    <row r="150" spans="1:84">
      <c r="A150" s="808" t="s">
        <v>39</v>
      </c>
      <c r="B150" s="808" t="s">
        <v>39</v>
      </c>
      <c r="C150" s="787">
        <v>2016</v>
      </c>
      <c r="D150" s="892" t="s">
        <v>96</v>
      </c>
      <c r="E150" s="810">
        <v>1</v>
      </c>
      <c r="F150" s="811" t="s">
        <v>22</v>
      </c>
      <c r="G150" s="808" t="s">
        <v>203</v>
      </c>
      <c r="H150" s="810" t="s">
        <v>1000</v>
      </c>
      <c r="I150" s="805" t="s">
        <v>1439</v>
      </c>
      <c r="J150" s="893" t="s">
        <v>1023</v>
      </c>
      <c r="K150" s="814" t="s">
        <v>878</v>
      </c>
      <c r="L150" s="369">
        <v>590</v>
      </c>
      <c r="M150" s="796" t="s">
        <v>878</v>
      </c>
      <c r="N150" s="894" t="s">
        <v>1732</v>
      </c>
      <c r="BA150" s="310" t="s">
        <v>353</v>
      </c>
      <c r="BB150" s="310" t="s">
        <v>351</v>
      </c>
      <c r="BC150" s="310" t="s">
        <v>99</v>
      </c>
      <c r="BD150" s="66" t="s">
        <v>425</v>
      </c>
      <c r="BE150" s="309"/>
      <c r="BF150" s="309"/>
      <c r="BM150" s="192" t="s">
        <v>472</v>
      </c>
      <c r="BO150" s="66" t="s">
        <v>653</v>
      </c>
      <c r="BU150" s="197" t="s">
        <v>719</v>
      </c>
      <c r="BV150" s="197"/>
      <c r="BW150" s="197"/>
      <c r="BX150" s="197"/>
      <c r="BY150" s="197"/>
      <c r="BZ150" s="197" t="s">
        <v>706</v>
      </c>
      <c r="CA150" s="197"/>
      <c r="CB150" s="197"/>
    </row>
    <row r="151" spans="1:84" s="197" customFormat="1">
      <c r="A151" s="808" t="s">
        <v>39</v>
      </c>
      <c r="B151" s="808" t="s">
        <v>39</v>
      </c>
      <c r="C151" s="787">
        <v>2016</v>
      </c>
      <c r="D151" s="892" t="s">
        <v>96</v>
      </c>
      <c r="E151" s="810">
        <v>1</v>
      </c>
      <c r="F151" s="811" t="s">
        <v>22</v>
      </c>
      <c r="G151" s="808" t="s">
        <v>203</v>
      </c>
      <c r="H151" s="810" t="s">
        <v>1000</v>
      </c>
      <c r="I151" s="805" t="s">
        <v>1440</v>
      </c>
      <c r="J151" s="893" t="s">
        <v>1023</v>
      </c>
      <c r="K151" s="814" t="s">
        <v>878</v>
      </c>
      <c r="L151" s="369">
        <v>1207</v>
      </c>
      <c r="M151" s="796" t="s">
        <v>878</v>
      </c>
      <c r="N151" s="894" t="s">
        <v>1732</v>
      </c>
      <c r="P151" s="66"/>
      <c r="Q151" s="66"/>
      <c r="BA151" s="315" t="s">
        <v>354</v>
      </c>
      <c r="BB151" s="315" t="s">
        <v>353</v>
      </c>
      <c r="BC151" s="315" t="s">
        <v>325</v>
      </c>
      <c r="BD151" s="197" t="s">
        <v>426</v>
      </c>
      <c r="BE151" s="316"/>
      <c r="BF151" s="316"/>
      <c r="BM151" s="192" t="s">
        <v>473</v>
      </c>
      <c r="BO151" s="197" t="s">
        <v>654</v>
      </c>
      <c r="BU151" s="197" t="s">
        <v>720</v>
      </c>
      <c r="BZ151" s="197" t="s">
        <v>714</v>
      </c>
    </row>
    <row r="152" spans="1:84" s="197" customFormat="1">
      <c r="A152" s="808" t="s">
        <v>39</v>
      </c>
      <c r="B152" s="808" t="s">
        <v>39</v>
      </c>
      <c r="C152" s="787">
        <v>2016</v>
      </c>
      <c r="D152" s="892" t="s">
        <v>96</v>
      </c>
      <c r="E152" s="810">
        <v>1</v>
      </c>
      <c r="F152" s="811" t="s">
        <v>22</v>
      </c>
      <c r="G152" s="808" t="s">
        <v>203</v>
      </c>
      <c r="H152" s="810" t="s">
        <v>1000</v>
      </c>
      <c r="I152" s="805" t="s">
        <v>1441</v>
      </c>
      <c r="J152" s="893" t="s">
        <v>1023</v>
      </c>
      <c r="K152" s="814" t="s">
        <v>878</v>
      </c>
      <c r="L152" s="369">
        <v>590</v>
      </c>
      <c r="M152" s="796" t="s">
        <v>878</v>
      </c>
      <c r="N152" s="894" t="s">
        <v>1732</v>
      </c>
      <c r="P152" s="66"/>
      <c r="Q152" s="66"/>
      <c r="BA152" s="315" t="s">
        <v>356</v>
      </c>
      <c r="BB152" s="315" t="s">
        <v>354</v>
      </c>
      <c r="BC152" s="315" t="s">
        <v>355</v>
      </c>
      <c r="BD152" s="197" t="s">
        <v>427</v>
      </c>
      <c r="BE152" s="316"/>
      <c r="BF152" s="316"/>
      <c r="BM152" s="192" t="s">
        <v>474</v>
      </c>
      <c r="BO152" s="197" t="s">
        <v>655</v>
      </c>
      <c r="BU152" s="197" t="s">
        <v>721</v>
      </c>
      <c r="BZ152" s="197" t="s">
        <v>713</v>
      </c>
    </row>
    <row r="153" spans="1:84" s="197" customFormat="1">
      <c r="A153" s="808" t="s">
        <v>39</v>
      </c>
      <c r="B153" s="808" t="s">
        <v>39</v>
      </c>
      <c r="C153" s="787">
        <v>2016</v>
      </c>
      <c r="D153" s="892" t="s">
        <v>96</v>
      </c>
      <c r="E153" s="810">
        <v>1</v>
      </c>
      <c r="F153" s="811" t="s">
        <v>22</v>
      </c>
      <c r="G153" s="808" t="s">
        <v>203</v>
      </c>
      <c r="H153" s="810" t="s">
        <v>941</v>
      </c>
      <c r="I153" s="805" t="s">
        <v>1438</v>
      </c>
      <c r="J153" s="893" t="s">
        <v>1594</v>
      </c>
      <c r="K153" s="814">
        <v>250</v>
      </c>
      <c r="L153" s="369">
        <v>518</v>
      </c>
      <c r="M153" s="796">
        <f>L153/K153</f>
        <v>2.0720000000000001</v>
      </c>
      <c r="N153" s="815"/>
      <c r="P153" s="66"/>
      <c r="Q153" s="66"/>
      <c r="BA153" s="315" t="s">
        <v>358</v>
      </c>
      <c r="BB153" s="315" t="s">
        <v>352</v>
      </c>
      <c r="BC153" s="315" t="s">
        <v>321</v>
      </c>
      <c r="BD153" s="197" t="s">
        <v>428</v>
      </c>
      <c r="BE153" s="316"/>
      <c r="BF153" s="316"/>
      <c r="BH153" s="702" t="s">
        <v>3010</v>
      </c>
      <c r="BI153" s="197" t="s">
        <v>787</v>
      </c>
      <c r="BM153" s="192" t="s">
        <v>475</v>
      </c>
      <c r="BO153" s="197" t="s">
        <v>656</v>
      </c>
      <c r="BU153" s="197" t="s">
        <v>722</v>
      </c>
      <c r="BZ153" s="197" t="s">
        <v>707</v>
      </c>
    </row>
    <row r="154" spans="1:84" s="197" customFormat="1">
      <c r="A154" s="808" t="s">
        <v>39</v>
      </c>
      <c r="B154" s="808" t="s">
        <v>39</v>
      </c>
      <c r="C154" s="787">
        <v>2016</v>
      </c>
      <c r="D154" s="892" t="s">
        <v>96</v>
      </c>
      <c r="E154" s="810">
        <v>1</v>
      </c>
      <c r="F154" s="811" t="s">
        <v>22</v>
      </c>
      <c r="G154" s="808" t="s">
        <v>203</v>
      </c>
      <c r="H154" s="810" t="s">
        <v>941</v>
      </c>
      <c r="I154" s="805" t="s">
        <v>1439</v>
      </c>
      <c r="J154" s="893" t="s">
        <v>1724</v>
      </c>
      <c r="K154" s="814">
        <v>700</v>
      </c>
      <c r="L154" s="369">
        <v>2296</v>
      </c>
      <c r="M154" s="796">
        <f>L154/K154</f>
        <v>3.28</v>
      </c>
      <c r="N154" s="815"/>
      <c r="Q154" s="66"/>
      <c r="BA154" s="315" t="s">
        <v>359</v>
      </c>
      <c r="BB154" s="315" t="s">
        <v>356</v>
      </c>
      <c r="BC154" s="315" t="s">
        <v>357</v>
      </c>
      <c r="BD154" s="197" t="s">
        <v>119</v>
      </c>
      <c r="BE154" s="316"/>
      <c r="BF154" s="316"/>
      <c r="BM154" s="192" t="s">
        <v>476</v>
      </c>
      <c r="BO154" s="197" t="s">
        <v>657</v>
      </c>
      <c r="BU154" s="197" t="s">
        <v>667</v>
      </c>
      <c r="BZ154" s="197" t="s">
        <v>441</v>
      </c>
    </row>
    <row r="155" spans="1:84" s="197" customFormat="1">
      <c r="A155" s="808" t="s">
        <v>39</v>
      </c>
      <c r="B155" s="808" t="s">
        <v>39</v>
      </c>
      <c r="C155" s="787">
        <v>2016</v>
      </c>
      <c r="D155" s="892" t="s">
        <v>96</v>
      </c>
      <c r="E155" s="810">
        <v>1</v>
      </c>
      <c r="F155" s="811" t="s">
        <v>22</v>
      </c>
      <c r="G155" s="808" t="s">
        <v>203</v>
      </c>
      <c r="H155" s="810" t="s">
        <v>941</v>
      </c>
      <c r="I155" s="805" t="s">
        <v>1440</v>
      </c>
      <c r="J155" s="893" t="s">
        <v>1724</v>
      </c>
      <c r="K155" s="814">
        <v>2000</v>
      </c>
      <c r="L155" s="369">
        <v>6197</v>
      </c>
      <c r="M155" s="796">
        <f>L155/K155</f>
        <v>3.0985</v>
      </c>
      <c r="N155" s="815"/>
      <c r="BA155" s="315" t="s">
        <v>361</v>
      </c>
      <c r="BB155" s="315" t="s">
        <v>358</v>
      </c>
      <c r="BC155" s="315" t="s">
        <v>324</v>
      </c>
      <c r="BD155" s="197" t="s">
        <v>429</v>
      </c>
      <c r="BE155" s="316"/>
      <c r="BF155" s="316"/>
      <c r="BM155" s="192" t="s">
        <v>477</v>
      </c>
      <c r="BO155" s="197" t="s">
        <v>658</v>
      </c>
      <c r="BU155" s="197" t="s">
        <v>668</v>
      </c>
      <c r="BZ155" s="197" t="s">
        <v>708</v>
      </c>
    </row>
    <row r="156" spans="1:84" s="197" customFormat="1">
      <c r="A156" s="808" t="s">
        <v>39</v>
      </c>
      <c r="B156" s="808" t="s">
        <v>39</v>
      </c>
      <c r="C156" s="787">
        <v>2016</v>
      </c>
      <c r="D156" s="892" t="s">
        <v>96</v>
      </c>
      <c r="E156" s="810">
        <v>1</v>
      </c>
      <c r="F156" s="811" t="s">
        <v>22</v>
      </c>
      <c r="G156" s="808" t="s">
        <v>203</v>
      </c>
      <c r="H156" s="810" t="s">
        <v>941</v>
      </c>
      <c r="I156" s="805" t="s">
        <v>1441</v>
      </c>
      <c r="J156" s="893" t="s">
        <v>1724</v>
      </c>
      <c r="K156" s="814">
        <v>700</v>
      </c>
      <c r="L156" s="369">
        <v>2294</v>
      </c>
      <c r="M156" s="796">
        <f>L156/K156</f>
        <v>3.2771428571428571</v>
      </c>
      <c r="N156" s="815"/>
      <c r="BA156" s="315" t="s">
        <v>363</v>
      </c>
      <c r="BB156" s="315" t="s">
        <v>359</v>
      </c>
      <c r="BC156" s="315" t="s">
        <v>360</v>
      </c>
      <c r="BE156" s="316"/>
      <c r="BF156" s="316"/>
      <c r="BM156" s="192" t="s">
        <v>478</v>
      </c>
      <c r="BO156" s="197" t="s">
        <v>646</v>
      </c>
      <c r="BU156" s="197" t="s">
        <v>669</v>
      </c>
    </row>
    <row r="157" spans="1:84" s="197" customFormat="1">
      <c r="A157" s="808" t="s">
        <v>39</v>
      </c>
      <c r="B157" s="808" t="s">
        <v>39</v>
      </c>
      <c r="C157" s="787">
        <v>2016</v>
      </c>
      <c r="D157" s="892" t="s">
        <v>96</v>
      </c>
      <c r="E157" s="810">
        <v>1</v>
      </c>
      <c r="F157" s="811" t="s">
        <v>22</v>
      </c>
      <c r="G157" s="808" t="s">
        <v>203</v>
      </c>
      <c r="H157" s="810" t="s">
        <v>942</v>
      </c>
      <c r="I157" s="805" t="s">
        <v>1438</v>
      </c>
      <c r="J157" s="893" t="s">
        <v>1023</v>
      </c>
      <c r="K157" s="814" t="s">
        <v>878</v>
      </c>
      <c r="L157" s="369">
        <v>609</v>
      </c>
      <c r="M157" s="796" t="s">
        <v>878</v>
      </c>
      <c r="N157" s="894" t="s">
        <v>1732</v>
      </c>
      <c r="BA157" s="315" t="s">
        <v>365</v>
      </c>
      <c r="BB157" s="315" t="s">
        <v>361</v>
      </c>
      <c r="BC157" s="315" t="s">
        <v>362</v>
      </c>
      <c r="BE157" s="316"/>
      <c r="BF157" s="316"/>
      <c r="BM157" s="192" t="s">
        <v>479</v>
      </c>
      <c r="BO157" s="197" t="s">
        <v>659</v>
      </c>
      <c r="BU157" s="197" t="s">
        <v>670</v>
      </c>
    </row>
    <row r="158" spans="1:84" s="197" customFormat="1">
      <c r="A158" s="808" t="s">
        <v>39</v>
      </c>
      <c r="B158" s="808" t="s">
        <v>39</v>
      </c>
      <c r="C158" s="787">
        <v>2016</v>
      </c>
      <c r="D158" s="892" t="s">
        <v>96</v>
      </c>
      <c r="E158" s="810">
        <v>1</v>
      </c>
      <c r="F158" s="811" t="s">
        <v>22</v>
      </c>
      <c r="G158" s="808" t="s">
        <v>203</v>
      </c>
      <c r="H158" s="810" t="s">
        <v>942</v>
      </c>
      <c r="I158" s="805" t="s">
        <v>1439</v>
      </c>
      <c r="J158" s="893" t="s">
        <v>1023</v>
      </c>
      <c r="K158" s="814" t="s">
        <v>878</v>
      </c>
      <c r="L158" s="369">
        <v>1376</v>
      </c>
      <c r="M158" s="796" t="s">
        <v>878</v>
      </c>
      <c r="N158" s="894" t="s">
        <v>1732</v>
      </c>
      <c r="BA158" s="315" t="s">
        <v>367</v>
      </c>
      <c r="BB158" s="315" t="s">
        <v>363</v>
      </c>
      <c r="BC158" s="315" t="s">
        <v>364</v>
      </c>
      <c r="BD158" s="182" t="s">
        <v>3016</v>
      </c>
      <c r="BE158" s="316"/>
      <c r="BF158" s="316"/>
      <c r="BH158" s="182" t="s">
        <v>2905</v>
      </c>
      <c r="BM158" s="192" t="s">
        <v>480</v>
      </c>
      <c r="BO158" s="197" t="s">
        <v>647</v>
      </c>
      <c r="BU158" s="197" t="s">
        <v>691</v>
      </c>
      <c r="BZ158" s="197" t="s">
        <v>2906</v>
      </c>
      <c r="CD158" s="195" t="s">
        <v>212</v>
      </c>
      <c r="CE158" s="196"/>
      <c r="CF158" s="195" t="s">
        <v>213</v>
      </c>
    </row>
    <row r="159" spans="1:84" s="197" customFormat="1">
      <c r="A159" s="808" t="s">
        <v>39</v>
      </c>
      <c r="B159" s="808" t="s">
        <v>39</v>
      </c>
      <c r="C159" s="787">
        <v>2016</v>
      </c>
      <c r="D159" s="892" t="s">
        <v>96</v>
      </c>
      <c r="E159" s="810">
        <v>1</v>
      </c>
      <c r="F159" s="811" t="s">
        <v>22</v>
      </c>
      <c r="G159" s="808" t="s">
        <v>203</v>
      </c>
      <c r="H159" s="810" t="s">
        <v>942</v>
      </c>
      <c r="I159" s="805" t="s">
        <v>1440</v>
      </c>
      <c r="J159" s="893" t="s">
        <v>1023</v>
      </c>
      <c r="K159" s="814" t="s">
        <v>878</v>
      </c>
      <c r="L159" s="369">
        <v>2255</v>
      </c>
      <c r="M159" s="796" t="s">
        <v>878</v>
      </c>
      <c r="N159" s="894" t="s">
        <v>1732</v>
      </c>
      <c r="BA159" s="315" t="s">
        <v>369</v>
      </c>
      <c r="BB159" s="315" t="s">
        <v>365</v>
      </c>
      <c r="BC159" s="315" t="s">
        <v>366</v>
      </c>
      <c r="BD159" s="197" t="s">
        <v>430</v>
      </c>
      <c r="BE159" s="316"/>
      <c r="BF159" s="316"/>
      <c r="BH159" s="197" t="s">
        <v>459</v>
      </c>
      <c r="BM159" s="192" t="s">
        <v>481</v>
      </c>
      <c r="BU159" s="197" t="s">
        <v>671</v>
      </c>
      <c r="BZ159" s="197" t="s">
        <v>173</v>
      </c>
      <c r="CD159" s="196" t="s">
        <v>214</v>
      </c>
      <c r="CE159" s="196"/>
      <c r="CF159" s="196" t="s">
        <v>215</v>
      </c>
    </row>
    <row r="160" spans="1:84" s="197" customFormat="1">
      <c r="A160" s="808" t="s">
        <v>39</v>
      </c>
      <c r="B160" s="808" t="s">
        <v>39</v>
      </c>
      <c r="C160" s="787">
        <v>2016</v>
      </c>
      <c r="D160" s="892" t="s">
        <v>96</v>
      </c>
      <c r="E160" s="810">
        <v>1</v>
      </c>
      <c r="F160" s="811" t="s">
        <v>22</v>
      </c>
      <c r="G160" s="808" t="s">
        <v>203</v>
      </c>
      <c r="H160" s="810" t="s">
        <v>942</v>
      </c>
      <c r="I160" s="805" t="s">
        <v>1441</v>
      </c>
      <c r="J160" s="893" t="s">
        <v>1023</v>
      </c>
      <c r="K160" s="814" t="s">
        <v>878</v>
      </c>
      <c r="L160" s="369">
        <v>1376</v>
      </c>
      <c r="M160" s="796" t="s">
        <v>878</v>
      </c>
      <c r="N160" s="894" t="s">
        <v>1732</v>
      </c>
      <c r="BA160" s="315" t="s">
        <v>370</v>
      </c>
      <c r="BB160" s="315" t="s">
        <v>367</v>
      </c>
      <c r="BC160" s="315" t="s">
        <v>368</v>
      </c>
      <c r="BD160" s="197" t="s">
        <v>431</v>
      </c>
      <c r="BE160" s="316"/>
      <c r="BF160" s="316"/>
      <c r="BH160" s="197" t="s">
        <v>276</v>
      </c>
      <c r="BM160" s="192" t="s">
        <v>482</v>
      </c>
      <c r="BU160" s="197" t="s">
        <v>672</v>
      </c>
      <c r="BZ160" s="197" t="s">
        <v>710</v>
      </c>
      <c r="CD160" s="196" t="s">
        <v>216</v>
      </c>
      <c r="CE160" s="196"/>
      <c r="CF160" s="196" t="s">
        <v>217</v>
      </c>
    </row>
    <row r="161" spans="1:84" s="197" customFormat="1">
      <c r="A161" s="808" t="s">
        <v>39</v>
      </c>
      <c r="B161" s="808" t="s">
        <v>39</v>
      </c>
      <c r="C161" s="787">
        <v>2016</v>
      </c>
      <c r="D161" s="895" t="s">
        <v>874</v>
      </c>
      <c r="E161" s="810">
        <v>2</v>
      </c>
      <c r="F161" s="811" t="s">
        <v>22</v>
      </c>
      <c r="G161" s="808" t="s">
        <v>203</v>
      </c>
      <c r="H161" s="810" t="s">
        <v>942</v>
      </c>
      <c r="I161" s="805" t="s">
        <v>1438</v>
      </c>
      <c r="J161" s="893" t="s">
        <v>1023</v>
      </c>
      <c r="K161" s="814" t="s">
        <v>991</v>
      </c>
      <c r="L161" s="369" t="s">
        <v>860</v>
      </c>
      <c r="M161" s="796" t="s">
        <v>860</v>
      </c>
      <c r="N161" s="815"/>
      <c r="BA161" s="315" t="s">
        <v>371</v>
      </c>
      <c r="BB161" s="315" t="s">
        <v>370</v>
      </c>
      <c r="BC161" s="315" t="s">
        <v>4</v>
      </c>
      <c r="BD161" s="197" t="s">
        <v>57</v>
      </c>
      <c r="BE161" s="316"/>
      <c r="BF161" s="316"/>
      <c r="BH161" s="197" t="s">
        <v>458</v>
      </c>
      <c r="BM161" s="192" t="s">
        <v>483</v>
      </c>
      <c r="BU161" s="197" t="s">
        <v>673</v>
      </c>
      <c r="BZ161" s="197" t="s">
        <v>57</v>
      </c>
      <c r="CD161" s="196" t="s">
        <v>218</v>
      </c>
      <c r="CE161" s="196"/>
      <c r="CF161" s="196" t="s">
        <v>219</v>
      </c>
    </row>
    <row r="162" spans="1:84" s="197" customFormat="1">
      <c r="A162" s="808" t="s">
        <v>39</v>
      </c>
      <c r="B162" s="808" t="s">
        <v>39</v>
      </c>
      <c r="C162" s="787">
        <v>2016</v>
      </c>
      <c r="D162" s="895" t="s">
        <v>874</v>
      </c>
      <c r="E162" s="810">
        <v>2</v>
      </c>
      <c r="F162" s="811" t="s">
        <v>22</v>
      </c>
      <c r="G162" s="808" t="s">
        <v>203</v>
      </c>
      <c r="H162" s="810" t="s">
        <v>942</v>
      </c>
      <c r="I162" s="805" t="s">
        <v>1439</v>
      </c>
      <c r="J162" s="893" t="s">
        <v>1023</v>
      </c>
      <c r="K162" s="896" t="s">
        <v>878</v>
      </c>
      <c r="L162" s="369">
        <v>584</v>
      </c>
      <c r="M162" s="796" t="s">
        <v>878</v>
      </c>
      <c r="N162" s="894" t="s">
        <v>1732</v>
      </c>
      <c r="BD162" s="197" t="s">
        <v>432</v>
      </c>
      <c r="BH162" s="197" t="s">
        <v>456</v>
      </c>
      <c r="BM162" s="192" t="s">
        <v>484</v>
      </c>
      <c r="BU162" s="197" t="s">
        <v>674</v>
      </c>
      <c r="BZ162" s="197" t="s">
        <v>718</v>
      </c>
      <c r="CD162" s="196" t="s">
        <v>220</v>
      </c>
      <c r="CE162" s="196"/>
      <c r="CF162" s="196" t="s">
        <v>221</v>
      </c>
    </row>
    <row r="163" spans="1:84" s="197" customFormat="1">
      <c r="A163" s="808" t="s">
        <v>39</v>
      </c>
      <c r="B163" s="808" t="s">
        <v>39</v>
      </c>
      <c r="C163" s="787">
        <v>2016</v>
      </c>
      <c r="D163" s="895" t="s">
        <v>874</v>
      </c>
      <c r="E163" s="810">
        <v>2</v>
      </c>
      <c r="F163" s="811" t="s">
        <v>22</v>
      </c>
      <c r="G163" s="808" t="s">
        <v>203</v>
      </c>
      <c r="H163" s="810" t="s">
        <v>942</v>
      </c>
      <c r="I163" s="805" t="s">
        <v>1440</v>
      </c>
      <c r="J163" s="893" t="s">
        <v>1023</v>
      </c>
      <c r="K163" s="814" t="s">
        <v>878</v>
      </c>
      <c r="L163" s="369">
        <v>851</v>
      </c>
      <c r="M163" s="796" t="s">
        <v>878</v>
      </c>
      <c r="N163" s="894" t="s">
        <v>1732</v>
      </c>
      <c r="BD163" s="197" t="s">
        <v>433</v>
      </c>
      <c r="BH163" s="197" t="s">
        <v>457</v>
      </c>
      <c r="BM163" s="192" t="s">
        <v>485</v>
      </c>
      <c r="BU163" s="197" t="s">
        <v>675</v>
      </c>
      <c r="BZ163" s="197" t="s">
        <v>709</v>
      </c>
      <c r="CD163" s="196" t="s">
        <v>222</v>
      </c>
      <c r="CE163" s="196"/>
      <c r="CF163" s="196" t="s">
        <v>208</v>
      </c>
    </row>
    <row r="164" spans="1:84" s="197" customFormat="1">
      <c r="A164" s="808" t="s">
        <v>39</v>
      </c>
      <c r="B164" s="808" t="s">
        <v>39</v>
      </c>
      <c r="C164" s="787">
        <v>2016</v>
      </c>
      <c r="D164" s="895" t="s">
        <v>874</v>
      </c>
      <c r="E164" s="810">
        <v>2</v>
      </c>
      <c r="F164" s="811" t="s">
        <v>22</v>
      </c>
      <c r="G164" s="808" t="s">
        <v>203</v>
      </c>
      <c r="H164" s="810" t="s">
        <v>942</v>
      </c>
      <c r="I164" s="805" t="s">
        <v>1441</v>
      </c>
      <c r="J164" s="893" t="s">
        <v>1023</v>
      </c>
      <c r="K164" s="814" t="s">
        <v>878</v>
      </c>
      <c r="L164" s="369">
        <v>584</v>
      </c>
      <c r="M164" s="796" t="s">
        <v>878</v>
      </c>
      <c r="N164" s="894" t="s">
        <v>1732</v>
      </c>
      <c r="BA164" s="182" t="s">
        <v>2907</v>
      </c>
      <c r="BD164" s="197" t="s">
        <v>174</v>
      </c>
      <c r="BH164" s="197" t="s">
        <v>277</v>
      </c>
      <c r="BM164" s="192" t="s">
        <v>486</v>
      </c>
      <c r="BU164" s="197" t="s">
        <v>692</v>
      </c>
      <c r="BZ164" s="197" t="s">
        <v>174</v>
      </c>
      <c r="CD164" s="196" t="s">
        <v>223</v>
      </c>
      <c r="CE164" s="196"/>
      <c r="CF164" s="196" t="s">
        <v>206</v>
      </c>
    </row>
    <row r="165" spans="1:84" s="197" customFormat="1">
      <c r="A165" s="808" t="s">
        <v>39</v>
      </c>
      <c r="B165" s="808" t="s">
        <v>39</v>
      </c>
      <c r="C165" s="787">
        <v>2016</v>
      </c>
      <c r="D165" s="895" t="s">
        <v>945</v>
      </c>
      <c r="E165" s="810">
        <v>1</v>
      </c>
      <c r="F165" s="811" t="s">
        <v>22</v>
      </c>
      <c r="G165" s="808" t="s">
        <v>203</v>
      </c>
      <c r="H165" s="810" t="s">
        <v>946</v>
      </c>
      <c r="I165" s="805" t="s">
        <v>1438</v>
      </c>
      <c r="J165" s="893" t="s">
        <v>1023</v>
      </c>
      <c r="K165" s="814" t="s">
        <v>878</v>
      </c>
      <c r="L165" s="369">
        <v>514</v>
      </c>
      <c r="M165" s="796" t="s">
        <v>878</v>
      </c>
      <c r="N165" s="894" t="s">
        <v>1732</v>
      </c>
      <c r="BA165" s="197" t="s">
        <v>18</v>
      </c>
      <c r="BD165" s="197" t="s">
        <v>424</v>
      </c>
      <c r="BM165" s="192" t="s">
        <v>487</v>
      </c>
      <c r="BU165" s="197" t="s">
        <v>676</v>
      </c>
      <c r="BZ165" s="197" t="s">
        <v>717</v>
      </c>
      <c r="CD165" s="196" t="s">
        <v>224</v>
      </c>
      <c r="CE165" s="196"/>
      <c r="CF165" s="196" t="s">
        <v>225</v>
      </c>
    </row>
    <row r="166" spans="1:84" s="197" customFormat="1">
      <c r="A166" s="808" t="s">
        <v>39</v>
      </c>
      <c r="B166" s="808" t="s">
        <v>39</v>
      </c>
      <c r="C166" s="787">
        <v>2016</v>
      </c>
      <c r="D166" s="895" t="s">
        <v>945</v>
      </c>
      <c r="E166" s="810">
        <v>1</v>
      </c>
      <c r="F166" s="811" t="s">
        <v>22</v>
      </c>
      <c r="G166" s="808" t="s">
        <v>203</v>
      </c>
      <c r="H166" s="810" t="s">
        <v>946</v>
      </c>
      <c r="I166" s="805" t="s">
        <v>1439</v>
      </c>
      <c r="J166" s="893" t="s">
        <v>1023</v>
      </c>
      <c r="K166" s="814" t="s">
        <v>878</v>
      </c>
      <c r="L166" s="369">
        <v>2469</v>
      </c>
      <c r="M166" s="796" t="s">
        <v>878</v>
      </c>
      <c r="N166" s="894" t="s">
        <v>1732</v>
      </c>
      <c r="BA166" s="197" t="s">
        <v>20</v>
      </c>
      <c r="BD166" s="197" t="s">
        <v>434</v>
      </c>
      <c r="BM166" s="192" t="s">
        <v>488</v>
      </c>
      <c r="BU166" s="197" t="s">
        <v>693</v>
      </c>
      <c r="BZ166" s="197" t="s">
        <v>184</v>
      </c>
      <c r="CD166" s="196" t="s">
        <v>226</v>
      </c>
      <c r="CE166" s="196"/>
      <c r="CF166" s="196" t="s">
        <v>207</v>
      </c>
    </row>
    <row r="167" spans="1:84" s="197" customFormat="1">
      <c r="A167" s="808" t="s">
        <v>39</v>
      </c>
      <c r="B167" s="808" t="s">
        <v>39</v>
      </c>
      <c r="C167" s="787">
        <v>2016</v>
      </c>
      <c r="D167" s="895" t="s">
        <v>945</v>
      </c>
      <c r="E167" s="810">
        <v>1</v>
      </c>
      <c r="F167" s="811" t="s">
        <v>22</v>
      </c>
      <c r="G167" s="808" t="s">
        <v>203</v>
      </c>
      <c r="H167" s="810" t="s">
        <v>946</v>
      </c>
      <c r="I167" s="805" t="s">
        <v>1440</v>
      </c>
      <c r="J167" s="893" t="s">
        <v>1023</v>
      </c>
      <c r="K167" s="814" t="s">
        <v>878</v>
      </c>
      <c r="L167" s="369">
        <v>11533</v>
      </c>
      <c r="M167" s="796" t="s">
        <v>878</v>
      </c>
      <c r="N167" s="894" t="s">
        <v>1732</v>
      </c>
      <c r="BA167" s="197" t="s">
        <v>22</v>
      </c>
      <c r="BD167" s="197" t="s">
        <v>435</v>
      </c>
      <c r="BH167" s="182" t="s">
        <v>630</v>
      </c>
      <c r="BM167" s="192" t="s">
        <v>489</v>
      </c>
      <c r="BU167" s="197" t="s">
        <v>677</v>
      </c>
      <c r="BZ167" s="197" t="s">
        <v>702</v>
      </c>
      <c r="CD167" s="196" t="s">
        <v>227</v>
      </c>
      <c r="CE167" s="196"/>
      <c r="CF167" s="196"/>
    </row>
    <row r="168" spans="1:84" s="197" customFormat="1">
      <c r="A168" s="808" t="s">
        <v>39</v>
      </c>
      <c r="B168" s="808" t="s">
        <v>39</v>
      </c>
      <c r="C168" s="787">
        <v>2016</v>
      </c>
      <c r="D168" s="895" t="s">
        <v>945</v>
      </c>
      <c r="E168" s="810">
        <v>1</v>
      </c>
      <c r="F168" s="811" t="s">
        <v>22</v>
      </c>
      <c r="G168" s="808" t="s">
        <v>203</v>
      </c>
      <c r="H168" s="810" t="s">
        <v>946</v>
      </c>
      <c r="I168" s="805" t="s">
        <v>1441</v>
      </c>
      <c r="J168" s="893" t="s">
        <v>1023</v>
      </c>
      <c r="K168" s="814" t="s">
        <v>878</v>
      </c>
      <c r="L168" s="369">
        <v>2469</v>
      </c>
      <c r="M168" s="796" t="s">
        <v>878</v>
      </c>
      <c r="N168" s="894" t="s">
        <v>1732</v>
      </c>
      <c r="BA168" s="197" t="s">
        <v>24</v>
      </c>
      <c r="BD168" s="197" t="s">
        <v>437</v>
      </c>
      <c r="BH168" s="197" t="s">
        <v>729</v>
      </c>
      <c r="BM168" s="192" t="s">
        <v>490</v>
      </c>
      <c r="BU168" s="197" t="s">
        <v>694</v>
      </c>
      <c r="BZ168" s="197" t="s">
        <v>712</v>
      </c>
      <c r="CD168" s="196" t="s">
        <v>228</v>
      </c>
      <c r="CE168" s="196"/>
      <c r="CF168" s="196"/>
    </row>
    <row r="169" spans="1:84" s="197" customFormat="1">
      <c r="A169" s="808" t="s">
        <v>39</v>
      </c>
      <c r="B169" s="808" t="s">
        <v>39</v>
      </c>
      <c r="C169" s="787">
        <v>2016</v>
      </c>
      <c r="D169" s="895" t="s">
        <v>945</v>
      </c>
      <c r="E169" s="810">
        <v>1</v>
      </c>
      <c r="F169" s="811" t="s">
        <v>22</v>
      </c>
      <c r="G169" s="808" t="s">
        <v>203</v>
      </c>
      <c r="H169" s="810" t="s">
        <v>941</v>
      </c>
      <c r="I169" s="805" t="s">
        <v>1438</v>
      </c>
      <c r="J169" s="893" t="s">
        <v>1023</v>
      </c>
      <c r="K169" s="814" t="s">
        <v>878</v>
      </c>
      <c r="L169" s="369">
        <v>946</v>
      </c>
      <c r="M169" s="796" t="s">
        <v>878</v>
      </c>
      <c r="N169" s="894" t="s">
        <v>1733</v>
      </c>
      <c r="BA169" s="197" t="s">
        <v>401</v>
      </c>
      <c r="BD169" s="197" t="s">
        <v>436</v>
      </c>
      <c r="BH169" s="197" t="s">
        <v>631</v>
      </c>
      <c r="BM169" s="192" t="s">
        <v>491</v>
      </c>
      <c r="BU169" s="197" t="s">
        <v>678</v>
      </c>
      <c r="BZ169" s="197" t="s">
        <v>703</v>
      </c>
      <c r="CD169" s="196" t="s">
        <v>229</v>
      </c>
      <c r="CE169" s="196"/>
      <c r="CF169" s="196"/>
    </row>
    <row r="170" spans="1:84" s="197" customFormat="1">
      <c r="A170" s="808" t="s">
        <v>39</v>
      </c>
      <c r="B170" s="808" t="s">
        <v>39</v>
      </c>
      <c r="C170" s="787">
        <v>2016</v>
      </c>
      <c r="D170" s="895" t="s">
        <v>945</v>
      </c>
      <c r="E170" s="810">
        <v>1</v>
      </c>
      <c r="F170" s="811" t="s">
        <v>22</v>
      </c>
      <c r="G170" s="808" t="s">
        <v>203</v>
      </c>
      <c r="H170" s="810" t="s">
        <v>941</v>
      </c>
      <c r="I170" s="805" t="s">
        <v>1439</v>
      </c>
      <c r="J170" s="893" t="s">
        <v>1023</v>
      </c>
      <c r="K170" s="814" t="s">
        <v>878</v>
      </c>
      <c r="L170" s="369">
        <v>946</v>
      </c>
      <c r="M170" s="796" t="s">
        <v>878</v>
      </c>
      <c r="N170" s="894" t="s">
        <v>1733</v>
      </c>
      <c r="BD170" s="197" t="s">
        <v>438</v>
      </c>
      <c r="BH170" s="197" t="s">
        <v>632</v>
      </c>
      <c r="BM170" s="192" t="s">
        <v>492</v>
      </c>
      <c r="BU170" s="197" t="s">
        <v>695</v>
      </c>
      <c r="BZ170" s="197" t="s">
        <v>704</v>
      </c>
      <c r="CD170" s="196" t="s">
        <v>230</v>
      </c>
      <c r="CE170" s="196"/>
      <c r="CF170" s="196"/>
    </row>
    <row r="171" spans="1:84" s="197" customFormat="1">
      <c r="A171" s="808" t="s">
        <v>39</v>
      </c>
      <c r="B171" s="808" t="s">
        <v>39</v>
      </c>
      <c r="C171" s="787">
        <v>2016</v>
      </c>
      <c r="D171" s="895" t="s">
        <v>945</v>
      </c>
      <c r="E171" s="810">
        <v>1</v>
      </c>
      <c r="F171" s="811" t="s">
        <v>22</v>
      </c>
      <c r="G171" s="808" t="s">
        <v>203</v>
      </c>
      <c r="H171" s="810" t="s">
        <v>941</v>
      </c>
      <c r="I171" s="805" t="s">
        <v>1440</v>
      </c>
      <c r="J171" s="893" t="s">
        <v>1023</v>
      </c>
      <c r="K171" s="814" t="s">
        <v>878</v>
      </c>
      <c r="L171" s="369">
        <v>696</v>
      </c>
      <c r="M171" s="796" t="s">
        <v>878</v>
      </c>
      <c r="N171" s="894" t="s">
        <v>1733</v>
      </c>
      <c r="BD171" s="197" t="s">
        <v>439</v>
      </c>
      <c r="BH171" s="197" t="s">
        <v>633</v>
      </c>
      <c r="BM171" s="192" t="s">
        <v>493</v>
      </c>
      <c r="BU171" s="197" t="s">
        <v>696</v>
      </c>
      <c r="BZ171" s="197" t="s">
        <v>715</v>
      </c>
      <c r="CD171" s="196" t="s">
        <v>231</v>
      </c>
      <c r="CE171" s="196"/>
      <c r="CF171" s="196"/>
    </row>
    <row r="172" spans="1:84" s="197" customFormat="1">
      <c r="A172" s="808" t="s">
        <v>39</v>
      </c>
      <c r="B172" s="808" t="s">
        <v>39</v>
      </c>
      <c r="C172" s="787">
        <v>2016</v>
      </c>
      <c r="D172" s="895" t="s">
        <v>945</v>
      </c>
      <c r="E172" s="810">
        <v>1</v>
      </c>
      <c r="F172" s="811" t="s">
        <v>22</v>
      </c>
      <c r="G172" s="808" t="s">
        <v>203</v>
      </c>
      <c r="H172" s="810" t="s">
        <v>941</v>
      </c>
      <c r="I172" s="805" t="s">
        <v>1441</v>
      </c>
      <c r="J172" s="893" t="s">
        <v>1023</v>
      </c>
      <c r="K172" s="814" t="s">
        <v>878</v>
      </c>
      <c r="L172" s="369">
        <v>946</v>
      </c>
      <c r="M172" s="796" t="s">
        <v>878</v>
      </c>
      <c r="N172" s="894" t="s">
        <v>1733</v>
      </c>
      <c r="BA172" s="197" t="s">
        <v>2908</v>
      </c>
      <c r="BD172" s="197" t="s">
        <v>440</v>
      </c>
      <c r="BH172" s="197" t="s">
        <v>634</v>
      </c>
      <c r="BM172" s="192" t="s">
        <v>494</v>
      </c>
      <c r="BU172" s="197" t="s">
        <v>697</v>
      </c>
      <c r="BZ172" s="197" t="s">
        <v>705</v>
      </c>
    </row>
    <row r="173" spans="1:84" s="197" customFormat="1">
      <c r="A173" s="808" t="s">
        <v>39</v>
      </c>
      <c r="B173" s="808" t="s">
        <v>39</v>
      </c>
      <c r="C173" s="787">
        <v>2016</v>
      </c>
      <c r="D173" s="895" t="s">
        <v>947</v>
      </c>
      <c r="E173" s="810">
        <v>2</v>
      </c>
      <c r="F173" s="811" t="s">
        <v>22</v>
      </c>
      <c r="G173" s="808" t="s">
        <v>203</v>
      </c>
      <c r="H173" s="810" t="s">
        <v>946</v>
      </c>
      <c r="I173" s="805" t="s">
        <v>1438</v>
      </c>
      <c r="J173" s="893" t="s">
        <v>1023</v>
      </c>
      <c r="K173" s="814" t="s">
        <v>991</v>
      </c>
      <c r="L173" s="369" t="s">
        <v>860</v>
      </c>
      <c r="M173" s="796" t="s">
        <v>860</v>
      </c>
      <c r="N173" s="894"/>
      <c r="BA173" s="197" t="s">
        <v>40</v>
      </c>
      <c r="BD173" s="197" t="s">
        <v>441</v>
      </c>
      <c r="BH173" s="197" t="s">
        <v>635</v>
      </c>
      <c r="BM173" s="192" t="s">
        <v>495</v>
      </c>
      <c r="BU173" s="197" t="s">
        <v>679</v>
      </c>
      <c r="BZ173" s="197" t="s">
        <v>707</v>
      </c>
    </row>
    <row r="174" spans="1:84" s="197" customFormat="1">
      <c r="A174" s="808" t="s">
        <v>39</v>
      </c>
      <c r="B174" s="808" t="s">
        <v>39</v>
      </c>
      <c r="C174" s="787">
        <v>2016</v>
      </c>
      <c r="D174" s="895" t="s">
        <v>947</v>
      </c>
      <c r="E174" s="810">
        <v>2</v>
      </c>
      <c r="F174" s="811" t="s">
        <v>22</v>
      </c>
      <c r="G174" s="808" t="s">
        <v>203</v>
      </c>
      <c r="H174" s="810" t="s">
        <v>946</v>
      </c>
      <c r="I174" s="805" t="s">
        <v>1439</v>
      </c>
      <c r="J174" s="893" t="s">
        <v>1023</v>
      </c>
      <c r="K174" s="814" t="s">
        <v>878</v>
      </c>
      <c r="L174" s="369">
        <v>756</v>
      </c>
      <c r="M174" s="796" t="s">
        <v>878</v>
      </c>
      <c r="N174" s="894" t="s">
        <v>1732</v>
      </c>
      <c r="BA174" s="197" t="s">
        <v>24</v>
      </c>
      <c r="BD174" s="197" t="s">
        <v>442</v>
      </c>
      <c r="BH174" s="197" t="s">
        <v>636</v>
      </c>
      <c r="BM174" s="192" t="s">
        <v>496</v>
      </c>
      <c r="BU174" s="197" t="s">
        <v>680</v>
      </c>
      <c r="BZ174" s="197" t="s">
        <v>441</v>
      </c>
    </row>
    <row r="175" spans="1:84" s="197" customFormat="1">
      <c r="A175" s="808" t="s">
        <v>39</v>
      </c>
      <c r="B175" s="808" t="s">
        <v>39</v>
      </c>
      <c r="C175" s="787">
        <v>2016</v>
      </c>
      <c r="D175" s="895" t="s">
        <v>947</v>
      </c>
      <c r="E175" s="810">
        <v>2</v>
      </c>
      <c r="F175" s="811" t="s">
        <v>22</v>
      </c>
      <c r="G175" s="808" t="s">
        <v>203</v>
      </c>
      <c r="H175" s="810" t="s">
        <v>946</v>
      </c>
      <c r="I175" s="805" t="s">
        <v>1440</v>
      </c>
      <c r="J175" s="893" t="s">
        <v>1023</v>
      </c>
      <c r="K175" s="814" t="s">
        <v>878</v>
      </c>
      <c r="L175" s="369">
        <v>4062</v>
      </c>
      <c r="M175" s="796" t="s">
        <v>878</v>
      </c>
      <c r="N175" s="894" t="s">
        <v>1732</v>
      </c>
      <c r="BA175" s="197" t="s">
        <v>401</v>
      </c>
      <c r="BD175" s="197" t="s">
        <v>443</v>
      </c>
      <c r="BH175" s="197" t="s">
        <v>637</v>
      </c>
      <c r="BM175" s="192" t="s">
        <v>497</v>
      </c>
      <c r="BU175" s="197" t="s">
        <v>682</v>
      </c>
      <c r="BZ175" s="197" t="s">
        <v>708</v>
      </c>
    </row>
    <row r="176" spans="1:84" s="197" customFormat="1">
      <c r="A176" s="808" t="s">
        <v>39</v>
      </c>
      <c r="B176" s="808" t="s">
        <v>39</v>
      </c>
      <c r="C176" s="787">
        <v>2016</v>
      </c>
      <c r="D176" s="895" t="s">
        <v>947</v>
      </c>
      <c r="E176" s="810">
        <v>2</v>
      </c>
      <c r="F176" s="811" t="s">
        <v>22</v>
      </c>
      <c r="G176" s="808" t="s">
        <v>203</v>
      </c>
      <c r="H176" s="810" t="s">
        <v>946</v>
      </c>
      <c r="I176" s="805" t="s">
        <v>1441</v>
      </c>
      <c r="J176" s="893" t="s">
        <v>1023</v>
      </c>
      <c r="K176" s="814" t="s">
        <v>878</v>
      </c>
      <c r="L176" s="369">
        <v>756</v>
      </c>
      <c r="M176" s="796" t="s">
        <v>878</v>
      </c>
      <c r="N176" s="894" t="s">
        <v>1732</v>
      </c>
      <c r="BD176" s="197" t="s">
        <v>429</v>
      </c>
      <c r="BH176" s="197" t="s">
        <v>638</v>
      </c>
      <c r="BM176" s="192" t="s">
        <v>498</v>
      </c>
      <c r="BU176" s="197" t="s">
        <v>683</v>
      </c>
    </row>
    <row r="177" spans="1:65" s="197" customFormat="1">
      <c r="A177" s="808" t="s">
        <v>39</v>
      </c>
      <c r="B177" s="808" t="s">
        <v>39</v>
      </c>
      <c r="C177" s="787">
        <v>2016</v>
      </c>
      <c r="D177" s="895" t="s">
        <v>1001</v>
      </c>
      <c r="E177" s="897">
        <v>2</v>
      </c>
      <c r="F177" s="811" t="s">
        <v>22</v>
      </c>
      <c r="G177" s="808" t="s">
        <v>203</v>
      </c>
      <c r="H177" s="810" t="s">
        <v>1002</v>
      </c>
      <c r="I177" s="805" t="s">
        <v>1438</v>
      </c>
      <c r="J177" s="893" t="s">
        <v>1594</v>
      </c>
      <c r="K177" s="893">
        <v>250</v>
      </c>
      <c r="L177" s="369">
        <v>727</v>
      </c>
      <c r="M177" s="796">
        <f>L177/K177</f>
        <v>2.9079999999999999</v>
      </c>
      <c r="N177" s="894"/>
      <c r="BH177" s="197" t="s">
        <v>113</v>
      </c>
      <c r="BM177" s="192" t="s">
        <v>499</v>
      </c>
    </row>
    <row r="178" spans="1:65" s="197" customFormat="1">
      <c r="A178" s="808" t="s">
        <v>39</v>
      </c>
      <c r="B178" s="808" t="s">
        <v>39</v>
      </c>
      <c r="C178" s="787">
        <v>2016</v>
      </c>
      <c r="D178" s="895" t="s">
        <v>1001</v>
      </c>
      <c r="E178" s="897">
        <v>2</v>
      </c>
      <c r="F178" s="811" t="s">
        <v>22</v>
      </c>
      <c r="G178" s="808" t="s">
        <v>203</v>
      </c>
      <c r="H178" s="810" t="s">
        <v>1002</v>
      </c>
      <c r="I178" s="805" t="s">
        <v>1439</v>
      </c>
      <c r="J178" s="893" t="s">
        <v>1724</v>
      </c>
      <c r="K178" s="893">
        <v>1300</v>
      </c>
      <c r="L178" s="369">
        <v>4829</v>
      </c>
      <c r="M178" s="796">
        <f>L178/K178</f>
        <v>3.7146153846153847</v>
      </c>
      <c r="N178" s="894"/>
      <c r="BA178" s="182" t="s">
        <v>299</v>
      </c>
      <c r="BH178" s="197" t="s">
        <v>114</v>
      </c>
      <c r="BM178" s="192" t="s">
        <v>500</v>
      </c>
    </row>
    <row r="179" spans="1:65" s="197" customFormat="1">
      <c r="A179" s="808" t="s">
        <v>39</v>
      </c>
      <c r="B179" s="808" t="s">
        <v>39</v>
      </c>
      <c r="C179" s="787">
        <v>2016</v>
      </c>
      <c r="D179" s="895" t="s">
        <v>1001</v>
      </c>
      <c r="E179" s="897">
        <v>2</v>
      </c>
      <c r="F179" s="811" t="s">
        <v>22</v>
      </c>
      <c r="G179" s="808" t="s">
        <v>203</v>
      </c>
      <c r="H179" s="810" t="s">
        <v>1002</v>
      </c>
      <c r="I179" s="805" t="s">
        <v>1440</v>
      </c>
      <c r="J179" s="893" t="s">
        <v>1724</v>
      </c>
      <c r="K179" s="893">
        <v>3000</v>
      </c>
      <c r="L179" s="369">
        <v>10619</v>
      </c>
      <c r="M179" s="796">
        <f>L179/K179</f>
        <v>3.5396666666666667</v>
      </c>
      <c r="N179" s="894"/>
      <c r="BA179" s="197" t="s">
        <v>6</v>
      </c>
      <c r="BD179" s="182" t="s">
        <v>284</v>
      </c>
      <c r="BH179" s="197" t="s">
        <v>115</v>
      </c>
      <c r="BM179" s="192" t="s">
        <v>501</v>
      </c>
    </row>
    <row r="180" spans="1:65" s="197" customFormat="1">
      <c r="A180" s="808" t="s">
        <v>39</v>
      </c>
      <c r="B180" s="808" t="s">
        <v>39</v>
      </c>
      <c r="C180" s="787">
        <v>2016</v>
      </c>
      <c r="D180" s="895" t="s">
        <v>1001</v>
      </c>
      <c r="E180" s="897">
        <v>2</v>
      </c>
      <c r="F180" s="811" t="s">
        <v>22</v>
      </c>
      <c r="G180" s="808" t="s">
        <v>203</v>
      </c>
      <c r="H180" s="810" t="s">
        <v>1002</v>
      </c>
      <c r="I180" s="805" t="s">
        <v>1441</v>
      </c>
      <c r="J180" s="893" t="s">
        <v>1724</v>
      </c>
      <c r="K180" s="893">
        <v>1300</v>
      </c>
      <c r="L180" s="369">
        <v>4828</v>
      </c>
      <c r="M180" s="796">
        <f>L180/K180</f>
        <v>3.7138461538461538</v>
      </c>
      <c r="N180" s="894"/>
      <c r="BA180" s="197" t="s">
        <v>101</v>
      </c>
      <c r="BD180" s="197" t="s">
        <v>444</v>
      </c>
      <c r="BM180" s="192" t="s">
        <v>502</v>
      </c>
    </row>
    <row r="181" spans="1:65" s="197" customFormat="1">
      <c r="A181" s="808" t="s">
        <v>39</v>
      </c>
      <c r="B181" s="808" t="s">
        <v>39</v>
      </c>
      <c r="C181" s="787">
        <v>2016</v>
      </c>
      <c r="D181" s="895" t="s">
        <v>910</v>
      </c>
      <c r="E181" s="810">
        <v>1</v>
      </c>
      <c r="F181" s="811" t="s">
        <v>22</v>
      </c>
      <c r="G181" s="808" t="s">
        <v>203</v>
      </c>
      <c r="H181" s="810" t="s">
        <v>950</v>
      </c>
      <c r="I181" s="805" t="s">
        <v>1438</v>
      </c>
      <c r="J181" s="893" t="s">
        <v>1724</v>
      </c>
      <c r="K181" s="814" t="s">
        <v>991</v>
      </c>
      <c r="L181" s="369" t="s">
        <v>860</v>
      </c>
      <c r="M181" s="796" t="s">
        <v>860</v>
      </c>
      <c r="N181" s="815"/>
      <c r="BA181" s="197" t="s">
        <v>203</v>
      </c>
      <c r="BD181" s="197" t="s">
        <v>445</v>
      </c>
      <c r="BM181" s="192" t="s">
        <v>503</v>
      </c>
    </row>
    <row r="182" spans="1:65" s="197" customFormat="1">
      <c r="A182" s="893" t="s">
        <v>39</v>
      </c>
      <c r="B182" s="893" t="s">
        <v>39</v>
      </c>
      <c r="C182" s="787">
        <v>2016</v>
      </c>
      <c r="D182" s="895" t="s">
        <v>910</v>
      </c>
      <c r="E182" s="810">
        <v>1</v>
      </c>
      <c r="F182" s="898" t="s">
        <v>22</v>
      </c>
      <c r="G182" s="893" t="s">
        <v>203</v>
      </c>
      <c r="H182" s="810" t="s">
        <v>950</v>
      </c>
      <c r="I182" s="899" t="s">
        <v>1439</v>
      </c>
      <c r="J182" s="893" t="s">
        <v>1724</v>
      </c>
      <c r="K182" s="814" t="s">
        <v>1726</v>
      </c>
      <c r="L182" s="369">
        <v>2263</v>
      </c>
      <c r="M182" s="796"/>
      <c r="N182" s="820" t="s">
        <v>1734</v>
      </c>
      <c r="BA182" s="197" t="s">
        <v>403</v>
      </c>
      <c r="BD182" s="197" t="s">
        <v>446</v>
      </c>
      <c r="BM182" s="192" t="s">
        <v>504</v>
      </c>
    </row>
    <row r="183" spans="1:65" s="197" customFormat="1">
      <c r="A183" s="893" t="s">
        <v>39</v>
      </c>
      <c r="B183" s="893" t="s">
        <v>39</v>
      </c>
      <c r="C183" s="787">
        <v>2016</v>
      </c>
      <c r="D183" s="895" t="s">
        <v>910</v>
      </c>
      <c r="E183" s="810">
        <v>1</v>
      </c>
      <c r="F183" s="898" t="s">
        <v>22</v>
      </c>
      <c r="G183" s="893" t="s">
        <v>203</v>
      </c>
      <c r="H183" s="810" t="s">
        <v>950</v>
      </c>
      <c r="I183" s="899" t="s">
        <v>1440</v>
      </c>
      <c r="J183" s="893" t="s">
        <v>1724</v>
      </c>
      <c r="K183" s="893">
        <v>1316</v>
      </c>
      <c r="L183" s="369">
        <v>5077</v>
      </c>
      <c r="M183" s="796">
        <f>L183/K183</f>
        <v>3.8579027355623099</v>
      </c>
      <c r="N183" s="820" t="s">
        <v>1727</v>
      </c>
      <c r="BA183" s="197" t="s">
        <v>404</v>
      </c>
      <c r="BM183" s="192" t="s">
        <v>96</v>
      </c>
    </row>
    <row r="184" spans="1:65" s="197" customFormat="1">
      <c r="A184" s="893" t="s">
        <v>39</v>
      </c>
      <c r="B184" s="893" t="s">
        <v>39</v>
      </c>
      <c r="C184" s="787">
        <v>2016</v>
      </c>
      <c r="D184" s="895" t="s">
        <v>910</v>
      </c>
      <c r="E184" s="810">
        <v>1</v>
      </c>
      <c r="F184" s="898" t="s">
        <v>22</v>
      </c>
      <c r="G184" s="893" t="s">
        <v>203</v>
      </c>
      <c r="H184" s="810" t="s">
        <v>950</v>
      </c>
      <c r="I184" s="899" t="s">
        <v>1441</v>
      </c>
      <c r="J184" s="893" t="s">
        <v>1724</v>
      </c>
      <c r="K184" s="893">
        <v>1316</v>
      </c>
      <c r="L184" s="369">
        <v>2263</v>
      </c>
      <c r="M184" s="796">
        <f>L184/K184</f>
        <v>1.7196048632218845</v>
      </c>
      <c r="N184" s="820" t="s">
        <v>1727</v>
      </c>
      <c r="BA184" s="197" t="s">
        <v>270</v>
      </c>
      <c r="BM184" s="192" t="s">
        <v>505</v>
      </c>
    </row>
    <row r="185" spans="1:65" s="197" customFormat="1">
      <c r="A185" s="893" t="s">
        <v>39</v>
      </c>
      <c r="B185" s="893" t="s">
        <v>39</v>
      </c>
      <c r="C185" s="787">
        <v>2016</v>
      </c>
      <c r="D185" s="895" t="s">
        <v>910</v>
      </c>
      <c r="E185" s="810">
        <v>1</v>
      </c>
      <c r="F185" s="898" t="s">
        <v>22</v>
      </c>
      <c r="G185" s="893" t="s">
        <v>203</v>
      </c>
      <c r="H185" s="810" t="s">
        <v>941</v>
      </c>
      <c r="I185" s="899" t="s">
        <v>1438</v>
      </c>
      <c r="J185" s="893" t="s">
        <v>1724</v>
      </c>
      <c r="K185" s="814" t="s">
        <v>991</v>
      </c>
      <c r="L185" s="369" t="s">
        <v>860</v>
      </c>
      <c r="M185" s="796" t="s">
        <v>860</v>
      </c>
      <c r="N185" s="820"/>
      <c r="BA185" s="197" t="s">
        <v>405</v>
      </c>
      <c r="BM185" s="192" t="s">
        <v>506</v>
      </c>
    </row>
    <row r="186" spans="1:65" s="197" customFormat="1">
      <c r="A186" s="893" t="s">
        <v>39</v>
      </c>
      <c r="B186" s="893" t="s">
        <v>39</v>
      </c>
      <c r="C186" s="787">
        <v>2016</v>
      </c>
      <c r="D186" s="895" t="s">
        <v>910</v>
      </c>
      <c r="E186" s="810">
        <v>1</v>
      </c>
      <c r="F186" s="898" t="s">
        <v>22</v>
      </c>
      <c r="G186" s="893" t="s">
        <v>203</v>
      </c>
      <c r="H186" s="810" t="s">
        <v>941</v>
      </c>
      <c r="I186" s="899" t="s">
        <v>1439</v>
      </c>
      <c r="J186" s="893" t="s">
        <v>1724</v>
      </c>
      <c r="K186" s="893" t="s">
        <v>1728</v>
      </c>
      <c r="L186" s="369">
        <v>5076</v>
      </c>
      <c r="M186" s="796" t="s">
        <v>860</v>
      </c>
      <c r="N186" s="820" t="s">
        <v>1735</v>
      </c>
      <c r="BA186" s="197" t="s">
        <v>406</v>
      </c>
      <c r="BM186" s="192" t="s">
        <v>507</v>
      </c>
    </row>
    <row r="187" spans="1:65" s="197" customFormat="1">
      <c r="A187" s="893" t="s">
        <v>39</v>
      </c>
      <c r="B187" s="893" t="s">
        <v>39</v>
      </c>
      <c r="C187" s="787">
        <v>2016</v>
      </c>
      <c r="D187" s="895" t="s">
        <v>910</v>
      </c>
      <c r="E187" s="810">
        <v>1</v>
      </c>
      <c r="F187" s="898" t="s">
        <v>22</v>
      </c>
      <c r="G187" s="893" t="s">
        <v>203</v>
      </c>
      <c r="H187" s="810" t="s">
        <v>941</v>
      </c>
      <c r="I187" s="899" t="s">
        <v>1440</v>
      </c>
      <c r="J187" s="893" t="s">
        <v>1724</v>
      </c>
      <c r="K187" s="893">
        <v>4147</v>
      </c>
      <c r="L187" s="369">
        <v>11406</v>
      </c>
      <c r="M187" s="796">
        <f>L187/K187</f>
        <v>2.7504219918013022</v>
      </c>
      <c r="N187" s="820" t="s">
        <v>1729</v>
      </c>
      <c r="BA187" s="197" t="s">
        <v>407</v>
      </c>
      <c r="BM187" s="192" t="s">
        <v>508</v>
      </c>
    </row>
    <row r="188" spans="1:65" s="197" customFormat="1">
      <c r="A188" s="808" t="s">
        <v>39</v>
      </c>
      <c r="B188" s="808" t="s">
        <v>39</v>
      </c>
      <c r="C188" s="787">
        <v>2016</v>
      </c>
      <c r="D188" s="895" t="s">
        <v>910</v>
      </c>
      <c r="E188" s="810">
        <v>1</v>
      </c>
      <c r="F188" s="811" t="s">
        <v>22</v>
      </c>
      <c r="G188" s="808" t="s">
        <v>203</v>
      </c>
      <c r="H188" s="810" t="s">
        <v>941</v>
      </c>
      <c r="I188" s="805" t="s">
        <v>1441</v>
      </c>
      <c r="J188" s="893" t="s">
        <v>1724</v>
      </c>
      <c r="K188" s="893">
        <v>4147</v>
      </c>
      <c r="L188" s="369">
        <v>5076</v>
      </c>
      <c r="M188" s="796">
        <f>L188/K188</f>
        <v>1.2240173619483965</v>
      </c>
      <c r="N188" s="820" t="s">
        <v>1729</v>
      </c>
      <c r="BA188" s="197" t="s">
        <v>408</v>
      </c>
      <c r="BM188" s="192" t="s">
        <v>509</v>
      </c>
    </row>
    <row r="189" spans="1:65" s="197" customFormat="1">
      <c r="A189" s="808" t="s">
        <v>39</v>
      </c>
      <c r="B189" s="808" t="s">
        <v>39</v>
      </c>
      <c r="C189" s="787">
        <v>2016</v>
      </c>
      <c r="D189" s="895" t="s">
        <v>951</v>
      </c>
      <c r="E189" s="810">
        <v>1</v>
      </c>
      <c r="F189" s="811" t="s">
        <v>22</v>
      </c>
      <c r="G189" s="808" t="s">
        <v>203</v>
      </c>
      <c r="H189" s="810" t="s">
        <v>952</v>
      </c>
      <c r="I189" s="805" t="s">
        <v>1438</v>
      </c>
      <c r="J189" s="893" t="s">
        <v>1724</v>
      </c>
      <c r="K189" s="814" t="s">
        <v>991</v>
      </c>
      <c r="L189" s="369" t="s">
        <v>860</v>
      </c>
      <c r="M189" s="796" t="s">
        <v>860</v>
      </c>
      <c r="N189" s="820"/>
      <c r="BA189" s="197" t="s">
        <v>409</v>
      </c>
      <c r="BM189" s="192" t="s">
        <v>510</v>
      </c>
    </row>
    <row r="190" spans="1:65" s="197" customFormat="1">
      <c r="A190" s="808" t="s">
        <v>39</v>
      </c>
      <c r="B190" s="808" t="s">
        <v>39</v>
      </c>
      <c r="C190" s="787">
        <v>2016</v>
      </c>
      <c r="D190" s="895" t="s">
        <v>951</v>
      </c>
      <c r="E190" s="810">
        <v>1</v>
      </c>
      <c r="F190" s="811" t="s">
        <v>22</v>
      </c>
      <c r="G190" s="808" t="s">
        <v>203</v>
      </c>
      <c r="H190" s="810" t="s">
        <v>952</v>
      </c>
      <c r="I190" s="805" t="s">
        <v>1439</v>
      </c>
      <c r="J190" s="893" t="s">
        <v>1724</v>
      </c>
      <c r="K190" s="893">
        <v>1000</v>
      </c>
      <c r="L190" s="369">
        <v>3134</v>
      </c>
      <c r="M190" s="796">
        <f>L190/K190</f>
        <v>3.1339999999999999</v>
      </c>
      <c r="N190" s="820"/>
      <c r="BA190" s="197" t="s">
        <v>410</v>
      </c>
      <c r="BM190" s="192" t="s">
        <v>511</v>
      </c>
    </row>
    <row r="191" spans="1:65" s="197" customFormat="1">
      <c r="A191" s="808" t="s">
        <v>39</v>
      </c>
      <c r="B191" s="808" t="s">
        <v>39</v>
      </c>
      <c r="C191" s="787">
        <v>2016</v>
      </c>
      <c r="D191" s="895" t="s">
        <v>951</v>
      </c>
      <c r="E191" s="810">
        <v>1</v>
      </c>
      <c r="F191" s="811" t="s">
        <v>22</v>
      </c>
      <c r="G191" s="808" t="s">
        <v>203</v>
      </c>
      <c r="H191" s="810" t="s">
        <v>952</v>
      </c>
      <c r="I191" s="805" t="s">
        <v>1440</v>
      </c>
      <c r="J191" s="893" t="s">
        <v>1724</v>
      </c>
      <c r="K191" s="893">
        <v>3500</v>
      </c>
      <c r="L191" s="369">
        <v>8907</v>
      </c>
      <c r="M191" s="796">
        <f>L191/K191</f>
        <v>2.5448571428571429</v>
      </c>
      <c r="N191" s="820"/>
      <c r="BA191" s="197" t="s">
        <v>411</v>
      </c>
      <c r="BM191" s="192" t="s">
        <v>512</v>
      </c>
    </row>
    <row r="192" spans="1:65" s="197" customFormat="1">
      <c r="A192" s="808" t="s">
        <v>39</v>
      </c>
      <c r="B192" s="808" t="s">
        <v>39</v>
      </c>
      <c r="C192" s="787">
        <v>2016</v>
      </c>
      <c r="D192" s="895" t="s">
        <v>951</v>
      </c>
      <c r="E192" s="810">
        <v>1</v>
      </c>
      <c r="F192" s="811" t="s">
        <v>22</v>
      </c>
      <c r="G192" s="808" t="s">
        <v>203</v>
      </c>
      <c r="H192" s="810" t="s">
        <v>952</v>
      </c>
      <c r="I192" s="805" t="s">
        <v>1441</v>
      </c>
      <c r="J192" s="893" t="s">
        <v>1724</v>
      </c>
      <c r="K192" s="893">
        <v>1000</v>
      </c>
      <c r="L192" s="369">
        <v>3113</v>
      </c>
      <c r="M192" s="796">
        <f>L192/K192</f>
        <v>3.113</v>
      </c>
      <c r="N192" s="820"/>
      <c r="BM192" s="192" t="s">
        <v>513</v>
      </c>
    </row>
    <row r="193" spans="1:65" s="197" customFormat="1">
      <c r="A193" s="808" t="s">
        <v>39</v>
      </c>
      <c r="B193" s="808" t="s">
        <v>39</v>
      </c>
      <c r="C193" s="787">
        <v>2016</v>
      </c>
      <c r="D193" s="895" t="s">
        <v>825</v>
      </c>
      <c r="E193" s="810">
        <v>1</v>
      </c>
      <c r="F193" s="811" t="s">
        <v>22</v>
      </c>
      <c r="G193" s="808" t="s">
        <v>203</v>
      </c>
      <c r="H193" s="810" t="s">
        <v>953</v>
      </c>
      <c r="I193" s="805" t="s">
        <v>1438</v>
      </c>
      <c r="J193" s="893" t="s">
        <v>1594</v>
      </c>
      <c r="K193" s="893">
        <v>1000</v>
      </c>
      <c r="L193" s="369">
        <v>1840</v>
      </c>
      <c r="M193" s="796">
        <f>L193/K193</f>
        <v>1.84</v>
      </c>
      <c r="N193" s="815"/>
      <c r="BM193" s="192" t="s">
        <v>514</v>
      </c>
    </row>
    <row r="194" spans="1:65" s="197" customFormat="1">
      <c r="A194" s="808" t="s">
        <v>39</v>
      </c>
      <c r="B194" s="808" t="s">
        <v>39</v>
      </c>
      <c r="C194" s="787">
        <v>2016</v>
      </c>
      <c r="D194" s="895" t="s">
        <v>825</v>
      </c>
      <c r="E194" s="810">
        <v>1</v>
      </c>
      <c r="F194" s="811" t="s">
        <v>22</v>
      </c>
      <c r="G194" s="808" t="s">
        <v>203</v>
      </c>
      <c r="H194" s="810" t="s">
        <v>953</v>
      </c>
      <c r="I194" s="805" t="s">
        <v>1439</v>
      </c>
      <c r="J194" s="893" t="s">
        <v>1724</v>
      </c>
      <c r="K194" s="893">
        <v>7300</v>
      </c>
      <c r="L194" s="369">
        <v>8101</v>
      </c>
      <c r="M194" s="796">
        <f>L194/K194</f>
        <v>1.1097260273972602</v>
      </c>
      <c r="N194" s="815"/>
      <c r="BA194" s="412" t="s">
        <v>737</v>
      </c>
      <c r="BM194" s="192" t="s">
        <v>2909</v>
      </c>
    </row>
    <row r="195" spans="1:65" s="197" customFormat="1" ht="15">
      <c r="A195" s="808" t="s">
        <v>39</v>
      </c>
      <c r="B195" s="808" t="s">
        <v>39</v>
      </c>
      <c r="C195" s="787">
        <v>2016</v>
      </c>
      <c r="D195" s="895" t="s">
        <v>825</v>
      </c>
      <c r="E195" s="810">
        <v>1</v>
      </c>
      <c r="F195" s="811" t="s">
        <v>22</v>
      </c>
      <c r="G195" s="808" t="s">
        <v>203</v>
      </c>
      <c r="H195" s="810" t="s">
        <v>953</v>
      </c>
      <c r="I195" s="805" t="s">
        <v>1440</v>
      </c>
      <c r="J195" s="893" t="s">
        <v>1724</v>
      </c>
      <c r="K195" s="893">
        <v>21000</v>
      </c>
      <c r="L195" s="369">
        <v>21490</v>
      </c>
      <c r="M195" s="796">
        <f t="shared" ref="M195:M197" si="3">L195/K195</f>
        <v>1.0233333333333334</v>
      </c>
      <c r="N195" s="815"/>
      <c r="BA195" s="355" t="s">
        <v>738</v>
      </c>
      <c r="BM195" s="66" t="s">
        <v>515</v>
      </c>
    </row>
    <row r="196" spans="1:65" s="197" customFormat="1">
      <c r="A196" s="808" t="s">
        <v>39</v>
      </c>
      <c r="B196" s="808" t="s">
        <v>39</v>
      </c>
      <c r="C196" s="787">
        <v>2016</v>
      </c>
      <c r="D196" s="895" t="s">
        <v>825</v>
      </c>
      <c r="E196" s="810">
        <v>1</v>
      </c>
      <c r="F196" s="811" t="s">
        <v>22</v>
      </c>
      <c r="G196" s="808" t="s">
        <v>203</v>
      </c>
      <c r="H196" s="810" t="s">
        <v>953</v>
      </c>
      <c r="I196" s="805" t="s">
        <v>1441</v>
      </c>
      <c r="J196" s="893" t="s">
        <v>1724</v>
      </c>
      <c r="K196" s="893">
        <v>7300</v>
      </c>
      <c r="L196" s="369">
        <v>8101</v>
      </c>
      <c r="M196" s="796">
        <f t="shared" si="3"/>
        <v>1.1097260273972602</v>
      </c>
      <c r="N196" s="815"/>
      <c r="BA196" s="320" t="s">
        <v>202</v>
      </c>
      <c r="BM196" s="192" t="s">
        <v>516</v>
      </c>
    </row>
    <row r="197" spans="1:65" s="197" customFormat="1">
      <c r="A197" s="808" t="s">
        <v>39</v>
      </c>
      <c r="B197" s="808" t="s">
        <v>39</v>
      </c>
      <c r="C197" s="787">
        <v>2016</v>
      </c>
      <c r="D197" s="895" t="s">
        <v>956</v>
      </c>
      <c r="E197" s="810">
        <v>1</v>
      </c>
      <c r="F197" s="811" t="s">
        <v>22</v>
      </c>
      <c r="G197" s="808" t="s">
        <v>203</v>
      </c>
      <c r="H197" s="810" t="s">
        <v>941</v>
      </c>
      <c r="I197" s="805" t="s">
        <v>1438</v>
      </c>
      <c r="J197" s="893" t="s">
        <v>1023</v>
      </c>
      <c r="K197" s="893">
        <v>40</v>
      </c>
      <c r="L197" s="369">
        <v>2745</v>
      </c>
      <c r="M197" s="796">
        <f t="shared" si="3"/>
        <v>68.625</v>
      </c>
      <c r="N197" s="894" t="s">
        <v>1725</v>
      </c>
      <c r="BA197" s="320" t="s">
        <v>795</v>
      </c>
      <c r="BM197" s="192" t="s">
        <v>517</v>
      </c>
    </row>
    <row r="198" spans="1:65" s="197" customFormat="1">
      <c r="A198" s="808" t="s">
        <v>39</v>
      </c>
      <c r="B198" s="808" t="s">
        <v>39</v>
      </c>
      <c r="C198" s="787">
        <v>2016</v>
      </c>
      <c r="D198" s="895" t="s">
        <v>597</v>
      </c>
      <c r="E198" s="897">
        <v>1</v>
      </c>
      <c r="F198" s="811" t="s">
        <v>22</v>
      </c>
      <c r="G198" s="808" t="s">
        <v>203</v>
      </c>
      <c r="H198" s="810" t="s">
        <v>1730</v>
      </c>
      <c r="I198" s="805" t="s">
        <v>1438</v>
      </c>
      <c r="J198" s="794" t="s">
        <v>1594</v>
      </c>
      <c r="K198" s="900" t="s">
        <v>1731</v>
      </c>
      <c r="L198" s="369"/>
      <c r="M198" s="796"/>
      <c r="N198" s="815"/>
      <c r="BA198" s="320" t="s">
        <v>796</v>
      </c>
      <c r="BM198" s="192" t="s">
        <v>518</v>
      </c>
    </row>
    <row r="199" spans="1:65" s="197" customFormat="1">
      <c r="A199" s="808" t="s">
        <v>39</v>
      </c>
      <c r="B199" s="808" t="s">
        <v>39</v>
      </c>
      <c r="C199" s="787">
        <v>2016</v>
      </c>
      <c r="D199" s="895" t="s">
        <v>597</v>
      </c>
      <c r="E199" s="897">
        <v>1</v>
      </c>
      <c r="F199" s="811" t="s">
        <v>22</v>
      </c>
      <c r="G199" s="808" t="s">
        <v>203</v>
      </c>
      <c r="H199" s="810" t="s">
        <v>1730</v>
      </c>
      <c r="I199" s="805" t="s">
        <v>1439</v>
      </c>
      <c r="J199" s="794" t="s">
        <v>1594</v>
      </c>
      <c r="K199" s="900" t="s">
        <v>1731</v>
      </c>
      <c r="L199" s="369"/>
      <c r="M199" s="796"/>
      <c r="N199" s="815"/>
      <c r="BA199" s="320" t="s">
        <v>65</v>
      </c>
      <c r="BM199" s="192" t="s">
        <v>519</v>
      </c>
    </row>
    <row r="200" spans="1:65" s="197" customFormat="1">
      <c r="A200" s="808" t="s">
        <v>39</v>
      </c>
      <c r="B200" s="808" t="s">
        <v>39</v>
      </c>
      <c r="C200" s="787">
        <v>2016</v>
      </c>
      <c r="D200" s="895" t="s">
        <v>597</v>
      </c>
      <c r="E200" s="897">
        <v>1</v>
      </c>
      <c r="F200" s="811" t="s">
        <v>22</v>
      </c>
      <c r="G200" s="808" t="s">
        <v>203</v>
      </c>
      <c r="H200" s="810" t="s">
        <v>1730</v>
      </c>
      <c r="I200" s="805" t="s">
        <v>1440</v>
      </c>
      <c r="J200" s="794" t="s">
        <v>1594</v>
      </c>
      <c r="K200" s="900" t="s">
        <v>1731</v>
      </c>
      <c r="L200" s="369"/>
      <c r="M200" s="796"/>
      <c r="N200" s="815"/>
      <c r="BA200" s="320" t="s">
        <v>797</v>
      </c>
      <c r="BM200" s="192" t="s">
        <v>520</v>
      </c>
    </row>
    <row r="201" spans="1:65" s="197" customFormat="1" ht="15">
      <c r="A201" s="808" t="s">
        <v>39</v>
      </c>
      <c r="B201" s="808" t="s">
        <v>39</v>
      </c>
      <c r="C201" s="787">
        <v>2016</v>
      </c>
      <c r="D201" s="895" t="s">
        <v>597</v>
      </c>
      <c r="E201" s="897">
        <v>1</v>
      </c>
      <c r="F201" s="811" t="s">
        <v>22</v>
      </c>
      <c r="G201" s="808" t="s">
        <v>203</v>
      </c>
      <c r="H201" s="810" t="s">
        <v>1730</v>
      </c>
      <c r="I201" s="805" t="s">
        <v>1441</v>
      </c>
      <c r="J201" s="794" t="s">
        <v>1594</v>
      </c>
      <c r="K201" s="900" t="s">
        <v>1731</v>
      </c>
      <c r="L201" s="369"/>
      <c r="M201" s="796"/>
      <c r="N201" s="815"/>
      <c r="BA201" s="355" t="s">
        <v>739</v>
      </c>
      <c r="BM201" s="192" t="s">
        <v>521</v>
      </c>
    </row>
    <row r="202" spans="1:65" s="197" customFormat="1" ht="38.25">
      <c r="A202" s="901" t="s">
        <v>39</v>
      </c>
      <c r="B202" s="376" t="s">
        <v>39</v>
      </c>
      <c r="C202" s="902">
        <v>2016</v>
      </c>
      <c r="D202" s="903" t="s">
        <v>499</v>
      </c>
      <c r="E202" s="904">
        <v>1</v>
      </c>
      <c r="F202" s="905" t="s">
        <v>401</v>
      </c>
      <c r="G202" s="906" t="s">
        <v>403</v>
      </c>
      <c r="H202" s="864" t="s">
        <v>963</v>
      </c>
      <c r="I202" s="907" t="s">
        <v>1439</v>
      </c>
      <c r="J202" s="908" t="s">
        <v>1021</v>
      </c>
      <c r="K202" s="909">
        <v>600</v>
      </c>
      <c r="L202" s="910">
        <v>649</v>
      </c>
      <c r="M202" s="911">
        <f t="shared" ref="M202:M207" si="4">L202/K202</f>
        <v>1.0816666666666668</v>
      </c>
      <c r="N202" s="912"/>
      <c r="BA202" s="197" t="s">
        <v>740</v>
      </c>
      <c r="BM202" s="192" t="s">
        <v>522</v>
      </c>
    </row>
    <row r="203" spans="1:65" s="197" customFormat="1" ht="38.25">
      <c r="A203" s="913" t="s">
        <v>39</v>
      </c>
      <c r="B203" s="376" t="s">
        <v>39</v>
      </c>
      <c r="C203" s="902">
        <v>2016</v>
      </c>
      <c r="D203" s="903" t="s">
        <v>499</v>
      </c>
      <c r="E203" s="904">
        <v>1</v>
      </c>
      <c r="F203" s="905" t="s">
        <v>401</v>
      </c>
      <c r="G203" s="906" t="s">
        <v>403</v>
      </c>
      <c r="H203" s="864" t="s">
        <v>963</v>
      </c>
      <c r="I203" s="907" t="s">
        <v>1441</v>
      </c>
      <c r="J203" s="908" t="s">
        <v>1021</v>
      </c>
      <c r="K203" s="909">
        <v>600</v>
      </c>
      <c r="L203" s="910">
        <v>649</v>
      </c>
      <c r="M203" s="911">
        <f t="shared" si="4"/>
        <v>1.0816666666666668</v>
      </c>
      <c r="N203" s="912"/>
      <c r="BA203" s="197" t="s">
        <v>741</v>
      </c>
      <c r="BM203" s="192" t="s">
        <v>523</v>
      </c>
    </row>
    <row r="204" spans="1:65" s="197" customFormat="1" ht="38.25">
      <c r="A204" s="913" t="s">
        <v>39</v>
      </c>
      <c r="B204" s="376" t="s">
        <v>39</v>
      </c>
      <c r="C204" s="902">
        <v>2016</v>
      </c>
      <c r="D204" s="903" t="s">
        <v>499</v>
      </c>
      <c r="E204" s="904">
        <v>1</v>
      </c>
      <c r="F204" s="905" t="s">
        <v>401</v>
      </c>
      <c r="G204" s="906" t="s">
        <v>403</v>
      </c>
      <c r="H204" s="864" t="s">
        <v>963</v>
      </c>
      <c r="I204" s="907" t="s">
        <v>1440</v>
      </c>
      <c r="J204" s="908" t="s">
        <v>1021</v>
      </c>
      <c r="K204" s="909">
        <v>600</v>
      </c>
      <c r="L204" s="910">
        <v>649</v>
      </c>
      <c r="M204" s="911">
        <f t="shared" si="4"/>
        <v>1.0816666666666668</v>
      </c>
      <c r="N204" s="912"/>
      <c r="BA204" s="197" t="s">
        <v>742</v>
      </c>
      <c r="BM204" s="192" t="s">
        <v>524</v>
      </c>
    </row>
    <row r="205" spans="1:65" s="197" customFormat="1">
      <c r="A205" s="913" t="s">
        <v>39</v>
      </c>
      <c r="B205" s="376" t="s">
        <v>39</v>
      </c>
      <c r="C205" s="902">
        <v>2016</v>
      </c>
      <c r="D205" s="903" t="s">
        <v>85</v>
      </c>
      <c r="E205" s="904">
        <v>1</v>
      </c>
      <c r="F205" s="905" t="s">
        <v>401</v>
      </c>
      <c r="G205" s="906" t="s">
        <v>403</v>
      </c>
      <c r="H205" s="376" t="s">
        <v>992</v>
      </c>
      <c r="I205" s="907" t="s">
        <v>1439</v>
      </c>
      <c r="J205" s="908" t="s">
        <v>1594</v>
      </c>
      <c r="K205" s="909">
        <v>2700</v>
      </c>
      <c r="L205" s="910" t="s">
        <v>860</v>
      </c>
      <c r="M205" s="911" t="s">
        <v>860</v>
      </c>
      <c r="N205" s="912" t="s">
        <v>2205</v>
      </c>
      <c r="BA205" s="197" t="s">
        <v>743</v>
      </c>
      <c r="BM205" s="192" t="s">
        <v>525</v>
      </c>
    </row>
    <row r="206" spans="1:65">
      <c r="A206" s="913" t="s">
        <v>39</v>
      </c>
      <c r="B206" s="376" t="s">
        <v>39</v>
      </c>
      <c r="C206" s="902">
        <v>2016</v>
      </c>
      <c r="D206" s="903" t="s">
        <v>85</v>
      </c>
      <c r="E206" s="904">
        <v>1</v>
      </c>
      <c r="F206" s="905" t="s">
        <v>401</v>
      </c>
      <c r="G206" s="906" t="s">
        <v>403</v>
      </c>
      <c r="H206" s="376" t="s">
        <v>992</v>
      </c>
      <c r="I206" s="907" t="s">
        <v>1441</v>
      </c>
      <c r="J206" s="908" t="s">
        <v>1594</v>
      </c>
      <c r="K206" s="909">
        <v>2700</v>
      </c>
      <c r="L206" s="910">
        <v>6029</v>
      </c>
      <c r="M206" s="911">
        <f t="shared" si="4"/>
        <v>2.2329629629629628</v>
      </c>
      <c r="N206" s="912" t="s">
        <v>2207</v>
      </c>
      <c r="P206" s="197"/>
      <c r="Q206" s="197"/>
      <c r="BM206" s="192" t="s">
        <v>571</v>
      </c>
    </row>
    <row r="207" spans="1:65">
      <c r="A207" s="913" t="s">
        <v>39</v>
      </c>
      <c r="B207" s="376" t="s">
        <v>39</v>
      </c>
      <c r="C207" s="902">
        <v>2016</v>
      </c>
      <c r="D207" s="914" t="s">
        <v>85</v>
      </c>
      <c r="E207" s="904">
        <v>1</v>
      </c>
      <c r="F207" s="905" t="s">
        <v>401</v>
      </c>
      <c r="G207" s="906" t="s">
        <v>403</v>
      </c>
      <c r="H207" s="376" t="s">
        <v>992</v>
      </c>
      <c r="I207" s="907" t="s">
        <v>1440</v>
      </c>
      <c r="J207" s="908" t="s">
        <v>1594</v>
      </c>
      <c r="K207" s="909">
        <v>2700</v>
      </c>
      <c r="L207" s="910">
        <v>11103</v>
      </c>
      <c r="M207" s="911">
        <f t="shared" si="4"/>
        <v>4.112222222222222</v>
      </c>
      <c r="N207" s="915" t="s">
        <v>2206</v>
      </c>
      <c r="P207" s="197"/>
      <c r="Q207" s="197"/>
      <c r="BM207" s="192" t="s">
        <v>572</v>
      </c>
    </row>
    <row r="208" spans="1:65">
      <c r="A208" s="901" t="s">
        <v>39</v>
      </c>
      <c r="B208" s="376" t="s">
        <v>39</v>
      </c>
      <c r="C208" s="916">
        <v>2016</v>
      </c>
      <c r="D208" s="917" t="s">
        <v>504</v>
      </c>
      <c r="E208" s="918">
        <v>1</v>
      </c>
      <c r="F208" s="905" t="s">
        <v>401</v>
      </c>
      <c r="G208" s="906" t="s">
        <v>403</v>
      </c>
      <c r="H208" s="376" t="s">
        <v>992</v>
      </c>
      <c r="I208" s="907" t="s">
        <v>1439</v>
      </c>
      <c r="J208" s="908" t="s">
        <v>1594</v>
      </c>
      <c r="K208" s="865" t="s">
        <v>1448</v>
      </c>
      <c r="L208" s="910" t="s">
        <v>860</v>
      </c>
      <c r="M208" s="911" t="s">
        <v>860</v>
      </c>
      <c r="N208" s="919"/>
      <c r="P208" s="197"/>
      <c r="Q208" s="197"/>
      <c r="BM208" s="192" t="s">
        <v>573</v>
      </c>
    </row>
    <row r="209" spans="1:65">
      <c r="A209" s="901" t="s">
        <v>39</v>
      </c>
      <c r="B209" s="376" t="s">
        <v>39</v>
      </c>
      <c r="C209" s="916">
        <v>2016</v>
      </c>
      <c r="D209" s="917" t="s">
        <v>504</v>
      </c>
      <c r="E209" s="918">
        <v>1</v>
      </c>
      <c r="F209" s="905" t="s">
        <v>401</v>
      </c>
      <c r="G209" s="906" t="s">
        <v>403</v>
      </c>
      <c r="H209" s="376" t="s">
        <v>992</v>
      </c>
      <c r="I209" s="907" t="s">
        <v>1441</v>
      </c>
      <c r="J209" s="908" t="s">
        <v>1594</v>
      </c>
      <c r="K209" s="865" t="s">
        <v>1448</v>
      </c>
      <c r="L209" s="910" t="s">
        <v>860</v>
      </c>
      <c r="M209" s="911" t="s">
        <v>860</v>
      </c>
      <c r="N209" s="915"/>
      <c r="Q209" s="197"/>
      <c r="BM209" s="192" t="s">
        <v>574</v>
      </c>
    </row>
    <row r="210" spans="1:65">
      <c r="A210" s="901" t="s">
        <v>39</v>
      </c>
      <c r="B210" s="376" t="s">
        <v>39</v>
      </c>
      <c r="C210" s="916">
        <v>2016</v>
      </c>
      <c r="D210" s="917" t="s">
        <v>504</v>
      </c>
      <c r="E210" s="918">
        <v>1</v>
      </c>
      <c r="F210" s="905" t="s">
        <v>401</v>
      </c>
      <c r="G210" s="906" t="s">
        <v>403</v>
      </c>
      <c r="H210" s="376" t="s">
        <v>992</v>
      </c>
      <c r="I210" s="907" t="s">
        <v>1440</v>
      </c>
      <c r="J210" s="908" t="s">
        <v>1594</v>
      </c>
      <c r="K210" s="909">
        <v>6400</v>
      </c>
      <c r="L210" s="920">
        <v>6776</v>
      </c>
      <c r="M210" s="921">
        <v>1.0587500000000001</v>
      </c>
      <c r="N210" s="922" t="s">
        <v>2208</v>
      </c>
      <c r="BM210" s="192" t="s">
        <v>575</v>
      </c>
    </row>
    <row r="211" spans="1:65">
      <c r="A211" s="824" t="s">
        <v>39</v>
      </c>
      <c r="B211" s="824" t="s">
        <v>39</v>
      </c>
      <c r="C211" s="787">
        <v>2016</v>
      </c>
      <c r="D211" s="923" t="s">
        <v>1639</v>
      </c>
      <c r="E211" s="824">
        <v>1</v>
      </c>
      <c r="F211" s="824" t="s">
        <v>962</v>
      </c>
      <c r="G211" s="908" t="s">
        <v>403</v>
      </c>
      <c r="H211" s="896" t="s">
        <v>840</v>
      </c>
      <c r="I211" s="907" t="s">
        <v>1439</v>
      </c>
      <c r="J211" s="824" t="s">
        <v>1594</v>
      </c>
      <c r="K211" s="865">
        <v>2500</v>
      </c>
      <c r="L211" s="924">
        <v>2165</v>
      </c>
      <c r="M211" s="796">
        <v>0.86599999999999999</v>
      </c>
      <c r="N211" s="925" t="s">
        <v>1642</v>
      </c>
      <c r="BM211" s="192" t="s">
        <v>576</v>
      </c>
    </row>
    <row r="212" spans="1:65">
      <c r="A212" s="824" t="s">
        <v>39</v>
      </c>
      <c r="B212" s="824" t="s">
        <v>39</v>
      </c>
      <c r="C212" s="787">
        <v>2016</v>
      </c>
      <c r="D212" s="923" t="s">
        <v>1639</v>
      </c>
      <c r="E212" s="824">
        <v>1</v>
      </c>
      <c r="F212" s="824" t="s">
        <v>962</v>
      </c>
      <c r="G212" s="908" t="s">
        <v>403</v>
      </c>
      <c r="H212" s="896" t="s">
        <v>840</v>
      </c>
      <c r="I212" s="907" t="s">
        <v>1441</v>
      </c>
      <c r="J212" s="824" t="s">
        <v>1594</v>
      </c>
      <c r="K212" s="865">
        <v>2500</v>
      </c>
      <c r="L212" s="924">
        <v>4077</v>
      </c>
      <c r="M212" s="796">
        <v>1.6308</v>
      </c>
      <c r="N212" s="925" t="s">
        <v>1642</v>
      </c>
      <c r="BM212" s="192" t="s">
        <v>577</v>
      </c>
    </row>
    <row r="213" spans="1:65">
      <c r="A213" s="824" t="s">
        <v>39</v>
      </c>
      <c r="B213" s="824" t="s">
        <v>39</v>
      </c>
      <c r="C213" s="787">
        <v>2016</v>
      </c>
      <c r="D213" s="923" t="s">
        <v>1639</v>
      </c>
      <c r="E213" s="824">
        <v>1</v>
      </c>
      <c r="F213" s="824" t="s">
        <v>962</v>
      </c>
      <c r="G213" s="908" t="s">
        <v>403</v>
      </c>
      <c r="H213" s="896" t="s">
        <v>840</v>
      </c>
      <c r="I213" s="907" t="s">
        <v>1440</v>
      </c>
      <c r="J213" s="824" t="s">
        <v>1594</v>
      </c>
      <c r="K213" s="865">
        <v>2500</v>
      </c>
      <c r="L213" s="924">
        <v>4077</v>
      </c>
      <c r="M213" s="796">
        <v>1.6308</v>
      </c>
      <c r="N213" s="925" t="s">
        <v>1642</v>
      </c>
      <c r="BM213" s="192" t="s">
        <v>2922</v>
      </c>
    </row>
    <row r="214" spans="1:65">
      <c r="A214" s="824" t="s">
        <v>39</v>
      </c>
      <c r="B214" s="926" t="s">
        <v>39</v>
      </c>
      <c r="C214" s="787">
        <v>2016</v>
      </c>
      <c r="D214" s="927" t="s">
        <v>548</v>
      </c>
      <c r="E214" s="824">
        <v>1</v>
      </c>
      <c r="F214" s="824" t="s">
        <v>962</v>
      </c>
      <c r="G214" s="908" t="s">
        <v>403</v>
      </c>
      <c r="H214" s="896" t="s">
        <v>840</v>
      </c>
      <c r="I214" s="907" t="s">
        <v>1439</v>
      </c>
      <c r="J214" s="824" t="s">
        <v>1594</v>
      </c>
      <c r="K214" s="865">
        <v>500</v>
      </c>
      <c r="L214" s="924">
        <v>556</v>
      </c>
      <c r="M214" s="796">
        <v>1.1120000000000001</v>
      </c>
      <c r="N214" s="925" t="s">
        <v>1644</v>
      </c>
      <c r="BM214" s="192" t="s">
        <v>578</v>
      </c>
    </row>
    <row r="215" spans="1:65">
      <c r="A215" s="824" t="s">
        <v>39</v>
      </c>
      <c r="B215" s="926" t="s">
        <v>39</v>
      </c>
      <c r="C215" s="787">
        <v>2016</v>
      </c>
      <c r="D215" s="927" t="s">
        <v>548</v>
      </c>
      <c r="E215" s="824">
        <v>1</v>
      </c>
      <c r="F215" s="824" t="s">
        <v>962</v>
      </c>
      <c r="G215" s="908" t="s">
        <v>403</v>
      </c>
      <c r="H215" s="896" t="s">
        <v>840</v>
      </c>
      <c r="I215" s="907" t="s">
        <v>1441</v>
      </c>
      <c r="J215" s="824" t="s">
        <v>1594</v>
      </c>
      <c r="K215" s="865">
        <v>500</v>
      </c>
      <c r="L215" s="924">
        <v>556</v>
      </c>
      <c r="M215" s="796">
        <v>1.1120000000000001</v>
      </c>
      <c r="N215" s="925" t="s">
        <v>1644</v>
      </c>
      <c r="BM215" s="66" t="s">
        <v>579</v>
      </c>
    </row>
    <row r="216" spans="1:65">
      <c r="A216" s="824" t="s">
        <v>39</v>
      </c>
      <c r="B216" s="926" t="s">
        <v>39</v>
      </c>
      <c r="C216" s="787">
        <v>2016</v>
      </c>
      <c r="D216" s="927" t="s">
        <v>548</v>
      </c>
      <c r="E216" s="824">
        <v>1</v>
      </c>
      <c r="F216" s="824" t="s">
        <v>962</v>
      </c>
      <c r="G216" s="908" t="s">
        <v>403</v>
      </c>
      <c r="H216" s="896" t="s">
        <v>840</v>
      </c>
      <c r="I216" s="907" t="s">
        <v>1440</v>
      </c>
      <c r="J216" s="824" t="s">
        <v>1594</v>
      </c>
      <c r="K216" s="865">
        <v>500</v>
      </c>
      <c r="L216" s="924">
        <v>556</v>
      </c>
      <c r="M216" s="796">
        <v>1.1120000000000001</v>
      </c>
      <c r="N216" s="925" t="s">
        <v>1644</v>
      </c>
      <c r="BM216" s="192" t="s">
        <v>580</v>
      </c>
    </row>
    <row r="217" spans="1:65">
      <c r="A217" s="824" t="s">
        <v>39</v>
      </c>
      <c r="B217" s="926" t="s">
        <v>39</v>
      </c>
      <c r="C217" s="787">
        <v>2016</v>
      </c>
      <c r="D217" s="927" t="s">
        <v>527</v>
      </c>
      <c r="E217" s="824">
        <v>2</v>
      </c>
      <c r="F217" s="824" t="s">
        <v>962</v>
      </c>
      <c r="G217" s="908" t="s">
        <v>403</v>
      </c>
      <c r="H217" s="896" t="s">
        <v>840</v>
      </c>
      <c r="I217" s="907" t="s">
        <v>1439</v>
      </c>
      <c r="J217" s="824" t="s">
        <v>1594</v>
      </c>
      <c r="K217" s="865">
        <v>500</v>
      </c>
      <c r="L217" s="924">
        <v>0</v>
      </c>
      <c r="M217" s="796">
        <v>0</v>
      </c>
      <c r="N217" s="928" t="s">
        <v>2209</v>
      </c>
      <c r="BM217" s="192" t="s">
        <v>581</v>
      </c>
    </row>
    <row r="218" spans="1:65">
      <c r="A218" s="824" t="s">
        <v>39</v>
      </c>
      <c r="B218" s="926" t="s">
        <v>39</v>
      </c>
      <c r="C218" s="787">
        <v>2016</v>
      </c>
      <c r="D218" s="927" t="s">
        <v>527</v>
      </c>
      <c r="E218" s="824">
        <v>2</v>
      </c>
      <c r="F218" s="824" t="s">
        <v>962</v>
      </c>
      <c r="G218" s="908" t="s">
        <v>403</v>
      </c>
      <c r="H218" s="896" t="s">
        <v>840</v>
      </c>
      <c r="I218" s="907" t="s">
        <v>1441</v>
      </c>
      <c r="J218" s="824" t="s">
        <v>1594</v>
      </c>
      <c r="K218" s="865">
        <v>500</v>
      </c>
      <c r="L218" s="924">
        <v>0</v>
      </c>
      <c r="M218" s="796">
        <v>0</v>
      </c>
      <c r="N218" s="928" t="s">
        <v>2209</v>
      </c>
      <c r="BM218" s="192" t="s">
        <v>582</v>
      </c>
    </row>
    <row r="219" spans="1:65">
      <c r="A219" s="824" t="s">
        <v>39</v>
      </c>
      <c r="B219" s="926" t="s">
        <v>39</v>
      </c>
      <c r="C219" s="787">
        <v>2016</v>
      </c>
      <c r="D219" s="927" t="s">
        <v>527</v>
      </c>
      <c r="E219" s="824">
        <v>2</v>
      </c>
      <c r="F219" s="824" t="s">
        <v>962</v>
      </c>
      <c r="G219" s="908" t="s">
        <v>403</v>
      </c>
      <c r="H219" s="896" t="s">
        <v>840</v>
      </c>
      <c r="I219" s="907" t="s">
        <v>1440</v>
      </c>
      <c r="J219" s="824" t="s">
        <v>1594</v>
      </c>
      <c r="K219" s="865">
        <v>500</v>
      </c>
      <c r="L219" s="924">
        <v>0</v>
      </c>
      <c r="M219" s="796">
        <v>0</v>
      </c>
      <c r="N219" s="928" t="s">
        <v>2209</v>
      </c>
      <c r="BM219" s="192" t="s">
        <v>583</v>
      </c>
    </row>
    <row r="220" spans="1:65">
      <c r="A220" s="824" t="s">
        <v>39</v>
      </c>
      <c r="B220" s="926" t="s">
        <v>39</v>
      </c>
      <c r="C220" s="787">
        <v>2016</v>
      </c>
      <c r="D220" s="927" t="s">
        <v>588</v>
      </c>
      <c r="E220" s="824">
        <v>1</v>
      </c>
      <c r="F220" s="824" t="s">
        <v>962</v>
      </c>
      <c r="G220" s="908" t="s">
        <v>403</v>
      </c>
      <c r="H220" s="896" t="s">
        <v>1005</v>
      </c>
      <c r="I220" s="907" t="s">
        <v>1439</v>
      </c>
      <c r="J220" s="824" t="s">
        <v>1021</v>
      </c>
      <c r="K220" s="865">
        <v>800</v>
      </c>
      <c r="L220" s="924">
        <v>0</v>
      </c>
      <c r="M220" s="796">
        <v>0</v>
      </c>
      <c r="N220" s="928" t="s">
        <v>2210</v>
      </c>
      <c r="BM220" s="192" t="s">
        <v>584</v>
      </c>
    </row>
    <row r="221" spans="1:65">
      <c r="A221" s="824" t="s">
        <v>39</v>
      </c>
      <c r="B221" s="926" t="s">
        <v>39</v>
      </c>
      <c r="C221" s="787">
        <v>2016</v>
      </c>
      <c r="D221" s="927" t="s">
        <v>588</v>
      </c>
      <c r="E221" s="824">
        <v>1</v>
      </c>
      <c r="F221" s="824" t="s">
        <v>962</v>
      </c>
      <c r="G221" s="908" t="s">
        <v>403</v>
      </c>
      <c r="H221" s="896" t="s">
        <v>1005</v>
      </c>
      <c r="I221" s="907" t="s">
        <v>1441</v>
      </c>
      <c r="J221" s="824" t="s">
        <v>1021</v>
      </c>
      <c r="K221" s="865">
        <v>800</v>
      </c>
      <c r="L221" s="924">
        <v>0</v>
      </c>
      <c r="M221" s="796">
        <v>0</v>
      </c>
      <c r="N221" s="928" t="s">
        <v>2210</v>
      </c>
      <c r="BM221" s="192" t="s">
        <v>585</v>
      </c>
    </row>
    <row r="222" spans="1:65">
      <c r="A222" s="824" t="s">
        <v>39</v>
      </c>
      <c r="B222" s="926" t="s">
        <v>39</v>
      </c>
      <c r="C222" s="787">
        <v>2016</v>
      </c>
      <c r="D222" s="927" t="s">
        <v>588</v>
      </c>
      <c r="E222" s="824">
        <v>1</v>
      </c>
      <c r="F222" s="824" t="s">
        <v>962</v>
      </c>
      <c r="G222" s="908" t="s">
        <v>403</v>
      </c>
      <c r="H222" s="896" t="s">
        <v>1005</v>
      </c>
      <c r="I222" s="907" t="s">
        <v>1440</v>
      </c>
      <c r="J222" s="824" t="s">
        <v>1021</v>
      </c>
      <c r="K222" s="865">
        <v>800</v>
      </c>
      <c r="L222" s="924">
        <v>0</v>
      </c>
      <c r="M222" s="796">
        <v>0</v>
      </c>
      <c r="N222" s="928" t="s">
        <v>2210</v>
      </c>
      <c r="BM222" s="192" t="s">
        <v>586</v>
      </c>
    </row>
    <row r="223" spans="1:65">
      <c r="A223" s="824" t="s">
        <v>39</v>
      </c>
      <c r="B223" s="926" t="s">
        <v>39</v>
      </c>
      <c r="C223" s="787">
        <v>2016</v>
      </c>
      <c r="D223" s="927" t="s">
        <v>588</v>
      </c>
      <c r="E223" s="824">
        <v>1</v>
      </c>
      <c r="F223" s="824" t="s">
        <v>962</v>
      </c>
      <c r="G223" s="908" t="s">
        <v>403</v>
      </c>
      <c r="H223" s="896" t="s">
        <v>1615</v>
      </c>
      <c r="I223" s="907" t="s">
        <v>1439</v>
      </c>
      <c r="J223" s="824" t="s">
        <v>1021</v>
      </c>
      <c r="K223" s="865">
        <v>500</v>
      </c>
      <c r="L223" s="924">
        <v>1200</v>
      </c>
      <c r="M223" s="796">
        <v>2.4</v>
      </c>
      <c r="N223" s="928" t="s">
        <v>1643</v>
      </c>
      <c r="BM223" s="192" t="s">
        <v>587</v>
      </c>
    </row>
    <row r="224" spans="1:65">
      <c r="A224" s="824" t="s">
        <v>39</v>
      </c>
      <c r="B224" s="926" t="s">
        <v>39</v>
      </c>
      <c r="C224" s="787">
        <v>2016</v>
      </c>
      <c r="D224" s="927" t="s">
        <v>588</v>
      </c>
      <c r="E224" s="824">
        <v>1</v>
      </c>
      <c r="F224" s="824" t="s">
        <v>962</v>
      </c>
      <c r="G224" s="908" t="s">
        <v>403</v>
      </c>
      <c r="H224" s="896" t="s">
        <v>1615</v>
      </c>
      <c r="I224" s="907" t="s">
        <v>1441</v>
      </c>
      <c r="J224" s="824" t="s">
        <v>1021</v>
      </c>
      <c r="K224" s="865">
        <v>500</v>
      </c>
      <c r="L224" s="924">
        <v>1200</v>
      </c>
      <c r="M224" s="796">
        <v>2.4</v>
      </c>
      <c r="N224" s="928" t="s">
        <v>1643</v>
      </c>
      <c r="BM224" s="192" t="s">
        <v>588</v>
      </c>
    </row>
    <row r="225" spans="1:65">
      <c r="A225" s="824" t="s">
        <v>39</v>
      </c>
      <c r="B225" s="926" t="s">
        <v>39</v>
      </c>
      <c r="C225" s="787">
        <v>2016</v>
      </c>
      <c r="D225" s="927" t="s">
        <v>588</v>
      </c>
      <c r="E225" s="824">
        <v>1</v>
      </c>
      <c r="F225" s="824" t="s">
        <v>962</v>
      </c>
      <c r="G225" s="908" t="s">
        <v>403</v>
      </c>
      <c r="H225" s="896" t="s">
        <v>1615</v>
      </c>
      <c r="I225" s="907" t="s">
        <v>1440</v>
      </c>
      <c r="J225" s="824" t="s">
        <v>1021</v>
      </c>
      <c r="K225" s="865">
        <v>500</v>
      </c>
      <c r="L225" s="924">
        <v>1200</v>
      </c>
      <c r="M225" s="796">
        <v>2.4</v>
      </c>
      <c r="N225" s="928" t="s">
        <v>1643</v>
      </c>
      <c r="BM225" s="192" t="s">
        <v>589</v>
      </c>
    </row>
    <row r="226" spans="1:65">
      <c r="A226" s="824" t="s">
        <v>39</v>
      </c>
      <c r="B226" s="926" t="s">
        <v>39</v>
      </c>
      <c r="C226" s="787">
        <v>2016</v>
      </c>
      <c r="D226" s="927" t="s">
        <v>590</v>
      </c>
      <c r="E226" s="824">
        <v>1</v>
      </c>
      <c r="F226" s="824" t="s">
        <v>962</v>
      </c>
      <c r="G226" s="908" t="s">
        <v>403</v>
      </c>
      <c r="H226" s="896" t="s">
        <v>1005</v>
      </c>
      <c r="I226" s="907" t="s">
        <v>1439</v>
      </c>
      <c r="J226" s="824" t="s">
        <v>1021</v>
      </c>
      <c r="K226" s="865">
        <v>800</v>
      </c>
      <c r="L226" s="929">
        <v>0</v>
      </c>
      <c r="M226" s="930">
        <f t="shared" ref="M226:M231" si="5">L226/K226</f>
        <v>0</v>
      </c>
      <c r="N226" s="928" t="s">
        <v>2210</v>
      </c>
      <c r="BM226" s="192" t="s">
        <v>590</v>
      </c>
    </row>
    <row r="227" spans="1:65">
      <c r="A227" s="824" t="s">
        <v>39</v>
      </c>
      <c r="B227" s="926" t="s">
        <v>39</v>
      </c>
      <c r="C227" s="787">
        <v>2016</v>
      </c>
      <c r="D227" s="927" t="s">
        <v>590</v>
      </c>
      <c r="E227" s="824">
        <v>1</v>
      </c>
      <c r="F227" s="824" t="s">
        <v>962</v>
      </c>
      <c r="G227" s="908" t="s">
        <v>403</v>
      </c>
      <c r="H227" s="896" t="s">
        <v>1005</v>
      </c>
      <c r="I227" s="907" t="s">
        <v>1441</v>
      </c>
      <c r="J227" s="824" t="s">
        <v>1021</v>
      </c>
      <c r="K227" s="865">
        <v>800</v>
      </c>
      <c r="L227" s="929">
        <v>0</v>
      </c>
      <c r="M227" s="930">
        <f t="shared" si="5"/>
        <v>0</v>
      </c>
      <c r="N227" s="928" t="s">
        <v>2210</v>
      </c>
      <c r="BM227" s="192" t="s">
        <v>591</v>
      </c>
    </row>
    <row r="228" spans="1:65">
      <c r="A228" s="824" t="s">
        <v>39</v>
      </c>
      <c r="B228" s="926" t="s">
        <v>39</v>
      </c>
      <c r="C228" s="787">
        <v>2016</v>
      </c>
      <c r="D228" s="927" t="s">
        <v>590</v>
      </c>
      <c r="E228" s="824">
        <v>1</v>
      </c>
      <c r="F228" s="824" t="s">
        <v>962</v>
      </c>
      <c r="G228" s="908" t="s">
        <v>403</v>
      </c>
      <c r="H228" s="896" t="s">
        <v>1005</v>
      </c>
      <c r="I228" s="907" t="s">
        <v>1440</v>
      </c>
      <c r="J228" s="824" t="s">
        <v>1021</v>
      </c>
      <c r="K228" s="865">
        <v>800</v>
      </c>
      <c r="L228" s="929">
        <v>0</v>
      </c>
      <c r="M228" s="930">
        <f t="shared" si="5"/>
        <v>0</v>
      </c>
      <c r="N228" s="928" t="s">
        <v>2210</v>
      </c>
      <c r="BM228" s="192" t="s">
        <v>592</v>
      </c>
    </row>
    <row r="229" spans="1:65">
      <c r="A229" s="824" t="s">
        <v>39</v>
      </c>
      <c r="B229" s="926" t="s">
        <v>39</v>
      </c>
      <c r="C229" s="787">
        <v>2016</v>
      </c>
      <c r="D229" s="927" t="s">
        <v>590</v>
      </c>
      <c r="E229" s="824">
        <v>1</v>
      </c>
      <c r="F229" s="824" t="s">
        <v>962</v>
      </c>
      <c r="G229" s="908" t="s">
        <v>403</v>
      </c>
      <c r="H229" s="896" t="s">
        <v>1615</v>
      </c>
      <c r="I229" s="907" t="s">
        <v>1439</v>
      </c>
      <c r="J229" s="824" t="s">
        <v>1021</v>
      </c>
      <c r="K229" s="865">
        <v>500</v>
      </c>
      <c r="L229" s="929">
        <v>1173</v>
      </c>
      <c r="M229" s="930">
        <f t="shared" si="5"/>
        <v>2.3460000000000001</v>
      </c>
      <c r="N229" s="931" t="s">
        <v>1643</v>
      </c>
      <c r="BM229" s="192" t="s">
        <v>2923</v>
      </c>
    </row>
    <row r="230" spans="1:65">
      <c r="A230" s="824" t="s">
        <v>39</v>
      </c>
      <c r="B230" s="926" t="s">
        <v>39</v>
      </c>
      <c r="C230" s="787">
        <v>2016</v>
      </c>
      <c r="D230" s="927" t="s">
        <v>590</v>
      </c>
      <c r="E230" s="824">
        <v>1</v>
      </c>
      <c r="F230" s="824" t="s">
        <v>962</v>
      </c>
      <c r="G230" s="908" t="s">
        <v>403</v>
      </c>
      <c r="H230" s="896" t="s">
        <v>1615</v>
      </c>
      <c r="I230" s="907" t="s">
        <v>1441</v>
      </c>
      <c r="J230" s="824" t="s">
        <v>1021</v>
      </c>
      <c r="K230" s="865">
        <v>500</v>
      </c>
      <c r="L230" s="929">
        <v>1173</v>
      </c>
      <c r="M230" s="930">
        <f t="shared" si="5"/>
        <v>2.3460000000000001</v>
      </c>
      <c r="N230" s="931" t="s">
        <v>1643</v>
      </c>
      <c r="BM230" s="192" t="s">
        <v>593</v>
      </c>
    </row>
    <row r="231" spans="1:65">
      <c r="A231" s="824" t="s">
        <v>39</v>
      </c>
      <c r="B231" s="926" t="s">
        <v>39</v>
      </c>
      <c r="C231" s="787">
        <v>2016</v>
      </c>
      <c r="D231" s="927" t="s">
        <v>590</v>
      </c>
      <c r="E231" s="824">
        <v>1</v>
      </c>
      <c r="F231" s="824" t="s">
        <v>962</v>
      </c>
      <c r="G231" s="908" t="s">
        <v>403</v>
      </c>
      <c r="H231" s="896" t="s">
        <v>1615</v>
      </c>
      <c r="I231" s="907" t="s">
        <v>1440</v>
      </c>
      <c r="J231" s="824" t="s">
        <v>1021</v>
      </c>
      <c r="K231" s="865">
        <v>500</v>
      </c>
      <c r="L231" s="929">
        <v>1173</v>
      </c>
      <c r="M231" s="930">
        <f t="shared" si="5"/>
        <v>2.3460000000000001</v>
      </c>
      <c r="N231" s="931" t="s">
        <v>1643</v>
      </c>
      <c r="BM231" s="192" t="s">
        <v>594</v>
      </c>
    </row>
    <row r="232" spans="1:65">
      <c r="A232" s="824" t="s">
        <v>39</v>
      </c>
      <c r="B232" s="926" t="s">
        <v>39</v>
      </c>
      <c r="C232" s="787">
        <v>2016</v>
      </c>
      <c r="D232" s="927" t="s">
        <v>589</v>
      </c>
      <c r="E232" s="824">
        <v>1</v>
      </c>
      <c r="F232" s="824" t="s">
        <v>962</v>
      </c>
      <c r="G232" s="908" t="s">
        <v>403</v>
      </c>
      <c r="H232" s="896" t="s">
        <v>840</v>
      </c>
      <c r="I232" s="907" t="s">
        <v>1439</v>
      </c>
      <c r="J232" s="824" t="s">
        <v>1021</v>
      </c>
      <c r="K232" s="865" t="s">
        <v>1448</v>
      </c>
      <c r="L232" s="929" t="s">
        <v>860</v>
      </c>
      <c r="M232" s="930" t="s">
        <v>860</v>
      </c>
      <c r="N232" s="931"/>
      <c r="BM232" s="192" t="s">
        <v>595</v>
      </c>
    </row>
    <row r="233" spans="1:65">
      <c r="A233" s="824" t="s">
        <v>39</v>
      </c>
      <c r="B233" s="926" t="s">
        <v>39</v>
      </c>
      <c r="C233" s="787">
        <v>2016</v>
      </c>
      <c r="D233" s="927" t="s">
        <v>589</v>
      </c>
      <c r="E233" s="824">
        <v>1</v>
      </c>
      <c r="F233" s="824" t="s">
        <v>962</v>
      </c>
      <c r="G233" s="908" t="s">
        <v>403</v>
      </c>
      <c r="H233" s="896" t="s">
        <v>840</v>
      </c>
      <c r="I233" s="907" t="s">
        <v>1441</v>
      </c>
      <c r="J233" s="824" t="s">
        <v>1021</v>
      </c>
      <c r="K233" s="865" t="s">
        <v>1448</v>
      </c>
      <c r="L233" s="929" t="s">
        <v>860</v>
      </c>
      <c r="M233" s="930" t="s">
        <v>860</v>
      </c>
      <c r="N233" s="931"/>
      <c r="BM233" s="192" t="s">
        <v>596</v>
      </c>
    </row>
    <row r="234" spans="1:65">
      <c r="A234" s="824" t="s">
        <v>39</v>
      </c>
      <c r="B234" s="926" t="s">
        <v>39</v>
      </c>
      <c r="C234" s="787">
        <v>2016</v>
      </c>
      <c r="D234" s="927" t="s">
        <v>589</v>
      </c>
      <c r="E234" s="824">
        <v>1</v>
      </c>
      <c r="F234" s="824" t="s">
        <v>962</v>
      </c>
      <c r="G234" s="908" t="s">
        <v>403</v>
      </c>
      <c r="H234" s="896" t="s">
        <v>840</v>
      </c>
      <c r="I234" s="907" t="s">
        <v>1440</v>
      </c>
      <c r="J234" s="824" t="s">
        <v>1021</v>
      </c>
      <c r="K234" s="909" t="s">
        <v>1448</v>
      </c>
      <c r="L234" s="929" t="s">
        <v>860</v>
      </c>
      <c r="M234" s="930" t="s">
        <v>860</v>
      </c>
      <c r="N234" s="931"/>
      <c r="BM234" s="192" t="s">
        <v>597</v>
      </c>
    </row>
    <row r="235" spans="1:65">
      <c r="A235" s="824" t="s">
        <v>39</v>
      </c>
      <c r="B235" s="926" t="s">
        <v>39</v>
      </c>
      <c r="C235" s="787">
        <v>2016</v>
      </c>
      <c r="D235" s="927" t="s">
        <v>1125</v>
      </c>
      <c r="E235" s="367">
        <v>1</v>
      </c>
      <c r="F235" s="908" t="s">
        <v>962</v>
      </c>
      <c r="G235" s="896" t="s">
        <v>403</v>
      </c>
      <c r="H235" s="896" t="s">
        <v>1005</v>
      </c>
      <c r="I235" s="907" t="s">
        <v>1439</v>
      </c>
      <c r="J235" s="824" t="s">
        <v>1021</v>
      </c>
      <c r="K235" s="909">
        <v>300</v>
      </c>
      <c r="L235" s="929">
        <v>0</v>
      </c>
      <c r="M235" s="930">
        <f t="shared" ref="M235:M237" si="6">L235/K235</f>
        <v>0</v>
      </c>
      <c r="N235" s="928" t="s">
        <v>2210</v>
      </c>
      <c r="BM235" s="192" t="s">
        <v>2924</v>
      </c>
    </row>
    <row r="236" spans="1:65">
      <c r="A236" s="824" t="s">
        <v>39</v>
      </c>
      <c r="B236" s="926" t="s">
        <v>39</v>
      </c>
      <c r="C236" s="787">
        <v>2016</v>
      </c>
      <c r="D236" s="927" t="s">
        <v>1125</v>
      </c>
      <c r="E236" s="367">
        <v>1</v>
      </c>
      <c r="F236" s="908" t="s">
        <v>962</v>
      </c>
      <c r="G236" s="896" t="s">
        <v>403</v>
      </c>
      <c r="H236" s="896" t="s">
        <v>1005</v>
      </c>
      <c r="I236" s="907" t="s">
        <v>1441</v>
      </c>
      <c r="J236" s="824" t="s">
        <v>1021</v>
      </c>
      <c r="K236" s="909">
        <v>300</v>
      </c>
      <c r="L236" s="929">
        <v>0</v>
      </c>
      <c r="M236" s="930">
        <f t="shared" si="6"/>
        <v>0</v>
      </c>
      <c r="N236" s="928" t="s">
        <v>2210</v>
      </c>
      <c r="BM236" s="192" t="s">
        <v>598</v>
      </c>
    </row>
    <row r="237" spans="1:65">
      <c r="A237" s="824" t="s">
        <v>39</v>
      </c>
      <c r="B237" s="926" t="s">
        <v>39</v>
      </c>
      <c r="C237" s="787">
        <v>2016</v>
      </c>
      <c r="D237" s="927" t="s">
        <v>1125</v>
      </c>
      <c r="E237" s="367">
        <v>1</v>
      </c>
      <c r="F237" s="908" t="s">
        <v>962</v>
      </c>
      <c r="G237" s="896" t="s">
        <v>403</v>
      </c>
      <c r="H237" s="896" t="s">
        <v>1005</v>
      </c>
      <c r="I237" s="907" t="s">
        <v>1440</v>
      </c>
      <c r="J237" s="824" t="s">
        <v>1021</v>
      </c>
      <c r="K237" s="909">
        <v>300</v>
      </c>
      <c r="L237" s="929">
        <v>0</v>
      </c>
      <c r="M237" s="930">
        <f t="shared" si="6"/>
        <v>0</v>
      </c>
      <c r="N237" s="928" t="s">
        <v>2210</v>
      </c>
      <c r="BM237" s="192" t="s">
        <v>599</v>
      </c>
    </row>
    <row r="238" spans="1:65">
      <c r="A238" s="824" t="s">
        <v>39</v>
      </c>
      <c r="B238" s="926" t="s">
        <v>39</v>
      </c>
      <c r="C238" s="787">
        <v>2016</v>
      </c>
      <c r="D238" s="927" t="s">
        <v>1125</v>
      </c>
      <c r="E238" s="367">
        <v>1</v>
      </c>
      <c r="F238" s="824" t="s">
        <v>962</v>
      </c>
      <c r="G238" s="908" t="s">
        <v>403</v>
      </c>
      <c r="H238" s="896" t="s">
        <v>1615</v>
      </c>
      <c r="I238" s="907" t="s">
        <v>1439</v>
      </c>
      <c r="J238" s="824" t="s">
        <v>1021</v>
      </c>
      <c r="K238" s="865">
        <v>500</v>
      </c>
      <c r="L238" s="929">
        <v>916</v>
      </c>
      <c r="M238" s="930">
        <f t="shared" ref="M238:M246" si="7">L238/K238</f>
        <v>1.8320000000000001</v>
      </c>
      <c r="N238" s="931" t="s">
        <v>2211</v>
      </c>
      <c r="BM238" s="66" t="s">
        <v>600</v>
      </c>
    </row>
    <row r="239" spans="1:65">
      <c r="A239" s="824" t="s">
        <v>39</v>
      </c>
      <c r="B239" s="926" t="s">
        <v>39</v>
      </c>
      <c r="C239" s="787">
        <v>2016</v>
      </c>
      <c r="D239" s="927" t="s">
        <v>1125</v>
      </c>
      <c r="E239" s="367">
        <v>1</v>
      </c>
      <c r="F239" s="824" t="s">
        <v>962</v>
      </c>
      <c r="G239" s="908" t="s">
        <v>403</v>
      </c>
      <c r="H239" s="896" t="s">
        <v>1615</v>
      </c>
      <c r="I239" s="907" t="s">
        <v>1441</v>
      </c>
      <c r="J239" s="824" t="s">
        <v>1021</v>
      </c>
      <c r="K239" s="865">
        <v>500</v>
      </c>
      <c r="L239" s="929">
        <v>916</v>
      </c>
      <c r="M239" s="930">
        <f t="shared" si="7"/>
        <v>1.8320000000000001</v>
      </c>
      <c r="N239" s="931" t="s">
        <v>2211</v>
      </c>
      <c r="BM239" s="192" t="s">
        <v>83</v>
      </c>
    </row>
    <row r="240" spans="1:65">
      <c r="A240" s="824" t="s">
        <v>39</v>
      </c>
      <c r="B240" s="926" t="s">
        <v>39</v>
      </c>
      <c r="C240" s="787">
        <v>2016</v>
      </c>
      <c r="D240" s="927" t="s">
        <v>1125</v>
      </c>
      <c r="E240" s="367">
        <v>1</v>
      </c>
      <c r="F240" s="824" t="s">
        <v>962</v>
      </c>
      <c r="G240" s="908" t="s">
        <v>403</v>
      </c>
      <c r="H240" s="896" t="s">
        <v>1615</v>
      </c>
      <c r="I240" s="907" t="s">
        <v>1440</v>
      </c>
      <c r="J240" s="824" t="s">
        <v>1021</v>
      </c>
      <c r="K240" s="865">
        <v>500</v>
      </c>
      <c r="L240" s="929">
        <v>916</v>
      </c>
      <c r="M240" s="930">
        <f t="shared" si="7"/>
        <v>1.8320000000000001</v>
      </c>
      <c r="N240" s="931" t="s">
        <v>2211</v>
      </c>
      <c r="BM240" s="66" t="s">
        <v>601</v>
      </c>
    </row>
    <row r="241" spans="1:65">
      <c r="A241" s="824" t="s">
        <v>39</v>
      </c>
      <c r="B241" s="926" t="s">
        <v>39</v>
      </c>
      <c r="C241" s="787">
        <v>2016</v>
      </c>
      <c r="D241" s="927" t="s">
        <v>598</v>
      </c>
      <c r="E241" s="824">
        <v>1</v>
      </c>
      <c r="F241" s="824" t="s">
        <v>962</v>
      </c>
      <c r="G241" s="908" t="s">
        <v>403</v>
      </c>
      <c r="H241" s="896" t="s">
        <v>840</v>
      </c>
      <c r="I241" s="907" t="s">
        <v>1439</v>
      </c>
      <c r="J241" s="824" t="s">
        <v>1594</v>
      </c>
      <c r="K241" s="909">
        <v>400</v>
      </c>
      <c r="L241" s="929">
        <v>25</v>
      </c>
      <c r="M241" s="930">
        <f t="shared" si="7"/>
        <v>6.25E-2</v>
      </c>
      <c r="N241" s="931" t="s">
        <v>2212</v>
      </c>
      <c r="BM241" s="192" t="s">
        <v>602</v>
      </c>
    </row>
    <row r="242" spans="1:65">
      <c r="A242" s="824" t="s">
        <v>39</v>
      </c>
      <c r="B242" s="926" t="s">
        <v>39</v>
      </c>
      <c r="C242" s="787">
        <v>2016</v>
      </c>
      <c r="D242" s="927" t="s">
        <v>598</v>
      </c>
      <c r="E242" s="824">
        <v>1</v>
      </c>
      <c r="F242" s="824" t="s">
        <v>962</v>
      </c>
      <c r="G242" s="908" t="s">
        <v>403</v>
      </c>
      <c r="H242" s="896" t="s">
        <v>840</v>
      </c>
      <c r="I242" s="907" t="s">
        <v>1441</v>
      </c>
      <c r="J242" s="824" t="s">
        <v>1594</v>
      </c>
      <c r="K242" s="909">
        <v>400</v>
      </c>
      <c r="L242" s="929">
        <v>25</v>
      </c>
      <c r="M242" s="930">
        <f t="shared" si="7"/>
        <v>6.25E-2</v>
      </c>
      <c r="N242" s="931" t="s">
        <v>2213</v>
      </c>
      <c r="BM242" s="192" t="s">
        <v>603</v>
      </c>
    </row>
    <row r="243" spans="1:65">
      <c r="A243" s="824" t="s">
        <v>39</v>
      </c>
      <c r="B243" s="926" t="s">
        <v>39</v>
      </c>
      <c r="C243" s="787">
        <v>2016</v>
      </c>
      <c r="D243" s="927" t="s">
        <v>598</v>
      </c>
      <c r="E243" s="824">
        <v>1</v>
      </c>
      <c r="F243" s="824" t="s">
        <v>962</v>
      </c>
      <c r="G243" s="908" t="s">
        <v>403</v>
      </c>
      <c r="H243" s="896" t="s">
        <v>840</v>
      </c>
      <c r="I243" s="907" t="s">
        <v>1440</v>
      </c>
      <c r="J243" s="824" t="s">
        <v>1594</v>
      </c>
      <c r="K243" s="909">
        <v>400</v>
      </c>
      <c r="L243" s="929">
        <v>25</v>
      </c>
      <c r="M243" s="930">
        <f t="shared" si="7"/>
        <v>6.25E-2</v>
      </c>
      <c r="N243" s="931" t="s">
        <v>2213</v>
      </c>
      <c r="BM243" s="192" t="s">
        <v>604</v>
      </c>
    </row>
    <row r="244" spans="1:65">
      <c r="A244" s="824" t="s">
        <v>39</v>
      </c>
      <c r="B244" s="926" t="s">
        <v>39</v>
      </c>
      <c r="C244" s="787">
        <v>2016</v>
      </c>
      <c r="D244" s="927" t="s">
        <v>599</v>
      </c>
      <c r="E244" s="824">
        <v>1</v>
      </c>
      <c r="F244" s="824" t="s">
        <v>962</v>
      </c>
      <c r="G244" s="908" t="s">
        <v>403</v>
      </c>
      <c r="H244" s="896" t="s">
        <v>840</v>
      </c>
      <c r="I244" s="907" t="s">
        <v>1439</v>
      </c>
      <c r="J244" s="824" t="s">
        <v>1594</v>
      </c>
      <c r="K244" s="909">
        <v>400</v>
      </c>
      <c r="L244" s="924">
        <v>0</v>
      </c>
      <c r="M244" s="930">
        <f t="shared" si="7"/>
        <v>0</v>
      </c>
      <c r="N244" s="928" t="s">
        <v>2330</v>
      </c>
      <c r="BM244" s="192" t="s">
        <v>605</v>
      </c>
    </row>
    <row r="245" spans="1:65">
      <c r="A245" s="824" t="s">
        <v>39</v>
      </c>
      <c r="B245" s="926" t="s">
        <v>39</v>
      </c>
      <c r="C245" s="787">
        <v>2016</v>
      </c>
      <c r="D245" s="927" t="s">
        <v>599</v>
      </c>
      <c r="E245" s="824">
        <v>1</v>
      </c>
      <c r="F245" s="824" t="s">
        <v>962</v>
      </c>
      <c r="G245" s="908" t="s">
        <v>403</v>
      </c>
      <c r="H245" s="896" t="s">
        <v>840</v>
      </c>
      <c r="I245" s="907" t="s">
        <v>1441</v>
      </c>
      <c r="J245" s="824" t="s">
        <v>1594</v>
      </c>
      <c r="K245" s="909">
        <v>400</v>
      </c>
      <c r="L245" s="924">
        <v>0</v>
      </c>
      <c r="M245" s="930">
        <f t="shared" si="7"/>
        <v>0</v>
      </c>
      <c r="N245" s="928" t="s">
        <v>2330</v>
      </c>
      <c r="BM245" s="192" t="s">
        <v>606</v>
      </c>
    </row>
    <row r="246" spans="1:65">
      <c r="A246" s="824" t="s">
        <v>39</v>
      </c>
      <c r="B246" s="926" t="s">
        <v>39</v>
      </c>
      <c r="C246" s="787">
        <v>2016</v>
      </c>
      <c r="D246" s="927" t="s">
        <v>599</v>
      </c>
      <c r="E246" s="824">
        <v>1</v>
      </c>
      <c r="F246" s="824" t="s">
        <v>962</v>
      </c>
      <c r="G246" s="908" t="s">
        <v>403</v>
      </c>
      <c r="H246" s="896" t="s">
        <v>840</v>
      </c>
      <c r="I246" s="907" t="s">
        <v>1440</v>
      </c>
      <c r="J246" s="824" t="s">
        <v>1594</v>
      </c>
      <c r="K246" s="909">
        <v>400</v>
      </c>
      <c r="L246" s="924">
        <v>0</v>
      </c>
      <c r="M246" s="930">
        <f t="shared" si="7"/>
        <v>0</v>
      </c>
      <c r="N246" s="928" t="s">
        <v>2330</v>
      </c>
      <c r="BM246" s="192" t="s">
        <v>607</v>
      </c>
    </row>
    <row r="247" spans="1:65">
      <c r="A247" s="824" t="s">
        <v>39</v>
      </c>
      <c r="B247" s="926" t="s">
        <v>39</v>
      </c>
      <c r="C247" s="787">
        <v>2016</v>
      </c>
      <c r="D247" s="927" t="s">
        <v>966</v>
      </c>
      <c r="E247" s="824">
        <v>1</v>
      </c>
      <c r="F247" s="824" t="s">
        <v>962</v>
      </c>
      <c r="G247" s="908" t="s">
        <v>403</v>
      </c>
      <c r="H247" s="896" t="s">
        <v>1005</v>
      </c>
      <c r="I247" s="907" t="s">
        <v>1439</v>
      </c>
      <c r="J247" s="824" t="s">
        <v>1021</v>
      </c>
      <c r="K247" s="909" t="s">
        <v>1448</v>
      </c>
      <c r="L247" s="924" t="s">
        <v>860</v>
      </c>
      <c r="M247" s="930" t="s">
        <v>860</v>
      </c>
      <c r="N247" s="928"/>
      <c r="O247" s="72"/>
      <c r="P247" s="72"/>
      <c r="BM247" s="192" t="s">
        <v>608</v>
      </c>
    </row>
    <row r="248" spans="1:65" s="72" customFormat="1">
      <c r="A248" s="824" t="s">
        <v>39</v>
      </c>
      <c r="B248" s="926" t="s">
        <v>39</v>
      </c>
      <c r="C248" s="787">
        <v>2016</v>
      </c>
      <c r="D248" s="927" t="s">
        <v>966</v>
      </c>
      <c r="E248" s="824">
        <v>1</v>
      </c>
      <c r="F248" s="824" t="s">
        <v>962</v>
      </c>
      <c r="G248" s="908" t="s">
        <v>403</v>
      </c>
      <c r="H248" s="896" t="s">
        <v>1005</v>
      </c>
      <c r="I248" s="907" t="s">
        <v>1441</v>
      </c>
      <c r="J248" s="824" t="s">
        <v>1021</v>
      </c>
      <c r="K248" s="865" t="s">
        <v>1448</v>
      </c>
      <c r="L248" s="924" t="s">
        <v>860</v>
      </c>
      <c r="M248" s="930" t="s">
        <v>860</v>
      </c>
      <c r="N248" s="928"/>
      <c r="O248" s="66"/>
      <c r="P248" s="66"/>
      <c r="BM248" s="72" t="s">
        <v>609</v>
      </c>
    </row>
    <row r="249" spans="1:65">
      <c r="A249" s="824" t="s">
        <v>39</v>
      </c>
      <c r="B249" s="926" t="s">
        <v>39</v>
      </c>
      <c r="C249" s="787">
        <v>2016</v>
      </c>
      <c r="D249" s="927" t="s">
        <v>966</v>
      </c>
      <c r="E249" s="824">
        <v>1</v>
      </c>
      <c r="F249" s="824" t="s">
        <v>962</v>
      </c>
      <c r="G249" s="908" t="s">
        <v>403</v>
      </c>
      <c r="H249" s="896" t="s">
        <v>1005</v>
      </c>
      <c r="I249" s="907" t="s">
        <v>1440</v>
      </c>
      <c r="J249" s="824" t="s">
        <v>1021</v>
      </c>
      <c r="K249" s="909" t="s">
        <v>1448</v>
      </c>
      <c r="L249" s="924" t="s">
        <v>860</v>
      </c>
      <c r="M249" s="930" t="s">
        <v>860</v>
      </c>
      <c r="N249" s="928"/>
      <c r="BM249" s="192" t="s">
        <v>610</v>
      </c>
    </row>
    <row r="250" spans="1:65">
      <c r="A250" s="824" t="s">
        <v>39</v>
      </c>
      <c r="B250" s="926" t="s">
        <v>39</v>
      </c>
      <c r="C250" s="787">
        <v>2016</v>
      </c>
      <c r="D250" s="927" t="s">
        <v>966</v>
      </c>
      <c r="E250" s="824">
        <v>1</v>
      </c>
      <c r="F250" s="824" t="s">
        <v>962</v>
      </c>
      <c r="G250" s="908" t="s">
        <v>403</v>
      </c>
      <c r="H250" s="896" t="s">
        <v>1006</v>
      </c>
      <c r="I250" s="907" t="s">
        <v>1439</v>
      </c>
      <c r="J250" s="824" t="s">
        <v>1021</v>
      </c>
      <c r="K250" s="865">
        <v>500</v>
      </c>
      <c r="L250" s="929">
        <v>1200</v>
      </c>
      <c r="M250" s="930">
        <f t="shared" ref="M250:M252" si="8">L250/K250</f>
        <v>2.4</v>
      </c>
      <c r="N250" s="931" t="s">
        <v>2214</v>
      </c>
      <c r="BM250" s="192" t="s">
        <v>611</v>
      </c>
    </row>
    <row r="251" spans="1:65">
      <c r="A251" s="824" t="s">
        <v>39</v>
      </c>
      <c r="B251" s="926" t="s">
        <v>39</v>
      </c>
      <c r="C251" s="787">
        <v>2016</v>
      </c>
      <c r="D251" s="927" t="s">
        <v>966</v>
      </c>
      <c r="E251" s="824">
        <v>1</v>
      </c>
      <c r="F251" s="824" t="s">
        <v>962</v>
      </c>
      <c r="G251" s="908" t="s">
        <v>403</v>
      </c>
      <c r="H251" s="896" t="s">
        <v>1006</v>
      </c>
      <c r="I251" s="907" t="s">
        <v>1441</v>
      </c>
      <c r="J251" s="824" t="s">
        <v>1021</v>
      </c>
      <c r="K251" s="865">
        <v>500</v>
      </c>
      <c r="L251" s="929">
        <v>1200</v>
      </c>
      <c r="M251" s="930">
        <f t="shared" si="8"/>
        <v>2.4</v>
      </c>
      <c r="N251" s="931" t="s">
        <v>2214</v>
      </c>
      <c r="BM251" s="192" t="s">
        <v>612</v>
      </c>
    </row>
    <row r="252" spans="1:65">
      <c r="A252" s="824" t="s">
        <v>39</v>
      </c>
      <c r="B252" s="926" t="s">
        <v>39</v>
      </c>
      <c r="C252" s="932">
        <v>2016</v>
      </c>
      <c r="D252" s="927" t="s">
        <v>966</v>
      </c>
      <c r="E252" s="824">
        <v>1</v>
      </c>
      <c r="F252" s="824" t="s">
        <v>962</v>
      </c>
      <c r="G252" s="908" t="s">
        <v>403</v>
      </c>
      <c r="H252" s="896" t="s">
        <v>1006</v>
      </c>
      <c r="I252" s="907" t="s">
        <v>1440</v>
      </c>
      <c r="J252" s="824" t="s">
        <v>1021</v>
      </c>
      <c r="K252" s="865">
        <v>500</v>
      </c>
      <c r="L252" s="929">
        <v>1200</v>
      </c>
      <c r="M252" s="930">
        <f t="shared" si="8"/>
        <v>2.4</v>
      </c>
      <c r="N252" s="931" t="s">
        <v>2214</v>
      </c>
      <c r="BM252" s="192" t="s">
        <v>613</v>
      </c>
    </row>
    <row r="253" spans="1:65">
      <c r="A253" s="933" t="s">
        <v>39</v>
      </c>
      <c r="B253" s="934" t="s">
        <v>39</v>
      </c>
      <c r="C253" s="902">
        <v>2016</v>
      </c>
      <c r="D253" s="935" t="s">
        <v>469</v>
      </c>
      <c r="E253" s="936">
        <v>1</v>
      </c>
      <c r="F253" s="824" t="s">
        <v>24</v>
      </c>
      <c r="G253" s="937" t="s">
        <v>101</v>
      </c>
      <c r="H253" s="938" t="s">
        <v>1945</v>
      </c>
      <c r="I253" s="939" t="s">
        <v>631</v>
      </c>
      <c r="J253" s="367" t="s">
        <v>1021</v>
      </c>
      <c r="K253" s="824">
        <v>2800</v>
      </c>
      <c r="L253" s="940">
        <v>2940</v>
      </c>
      <c r="M253" s="941">
        <f>L253/K253</f>
        <v>1.05</v>
      </c>
      <c r="N253" s="879"/>
      <c r="BM253" s="192" t="s">
        <v>614</v>
      </c>
    </row>
    <row r="254" spans="1:65">
      <c r="A254" s="933" t="s">
        <v>39</v>
      </c>
      <c r="B254" s="934" t="s">
        <v>39</v>
      </c>
      <c r="C254" s="902">
        <v>2016</v>
      </c>
      <c r="D254" s="935" t="s">
        <v>469</v>
      </c>
      <c r="E254" s="936">
        <v>1</v>
      </c>
      <c r="F254" s="824" t="s">
        <v>24</v>
      </c>
      <c r="G254" s="937" t="s">
        <v>101</v>
      </c>
      <c r="H254" s="938" t="s">
        <v>1945</v>
      </c>
      <c r="I254" s="939" t="s">
        <v>633</v>
      </c>
      <c r="J254" s="367" t="s">
        <v>1021</v>
      </c>
      <c r="K254" s="824">
        <v>2800</v>
      </c>
      <c r="L254" s="940">
        <v>2940</v>
      </c>
      <c r="M254" s="941">
        <f t="shared" ref="M254:M304" si="9">L254/K254</f>
        <v>1.05</v>
      </c>
      <c r="N254" s="879"/>
      <c r="BM254" s="192" t="s">
        <v>615</v>
      </c>
    </row>
    <row r="255" spans="1:65">
      <c r="A255" s="933" t="s">
        <v>39</v>
      </c>
      <c r="B255" s="934" t="s">
        <v>39</v>
      </c>
      <c r="C255" s="902">
        <v>2016</v>
      </c>
      <c r="D255" s="935" t="s">
        <v>469</v>
      </c>
      <c r="E255" s="936">
        <v>1</v>
      </c>
      <c r="F255" s="824" t="s">
        <v>24</v>
      </c>
      <c r="G255" s="937" t="s">
        <v>101</v>
      </c>
      <c r="H255" s="938" t="s">
        <v>1945</v>
      </c>
      <c r="I255" s="939" t="s">
        <v>635</v>
      </c>
      <c r="J255" s="367" t="s">
        <v>1021</v>
      </c>
      <c r="K255" s="824">
        <v>2800</v>
      </c>
      <c r="L255" s="940">
        <v>2940</v>
      </c>
      <c r="M255" s="796">
        <f t="shared" si="9"/>
        <v>1.05</v>
      </c>
      <c r="N255" s="879"/>
      <c r="BM255" s="192" t="s">
        <v>616</v>
      </c>
    </row>
    <row r="256" spans="1:65">
      <c r="A256" s="933" t="s">
        <v>39</v>
      </c>
      <c r="B256" s="934" t="s">
        <v>39</v>
      </c>
      <c r="C256" s="902">
        <v>2016</v>
      </c>
      <c r="D256" s="935" t="s">
        <v>499</v>
      </c>
      <c r="E256" s="936">
        <v>1</v>
      </c>
      <c r="F256" s="824" t="s">
        <v>24</v>
      </c>
      <c r="G256" s="937" t="s">
        <v>101</v>
      </c>
      <c r="H256" s="938" t="s">
        <v>1945</v>
      </c>
      <c r="I256" s="942" t="s">
        <v>729</v>
      </c>
      <c r="J256" s="367" t="s">
        <v>1021</v>
      </c>
      <c r="K256" s="824">
        <v>1000</v>
      </c>
      <c r="L256" s="940">
        <v>1200</v>
      </c>
      <c r="M256" s="796">
        <f t="shared" si="9"/>
        <v>1.2</v>
      </c>
      <c r="N256" s="879"/>
      <c r="BM256" s="192" t="s">
        <v>617</v>
      </c>
    </row>
    <row r="257" spans="1:65">
      <c r="A257" s="933" t="s">
        <v>39</v>
      </c>
      <c r="B257" s="934" t="s">
        <v>39</v>
      </c>
      <c r="C257" s="902">
        <v>2016</v>
      </c>
      <c r="D257" s="935" t="s">
        <v>499</v>
      </c>
      <c r="E257" s="936">
        <v>1</v>
      </c>
      <c r="F257" s="824" t="s">
        <v>24</v>
      </c>
      <c r="G257" s="937" t="s">
        <v>101</v>
      </c>
      <c r="H257" s="938" t="s">
        <v>1945</v>
      </c>
      <c r="I257" s="939" t="s">
        <v>631</v>
      </c>
      <c r="J257" s="367" t="s">
        <v>1021</v>
      </c>
      <c r="K257" s="824">
        <v>1000</v>
      </c>
      <c r="L257" s="940">
        <v>1600</v>
      </c>
      <c r="M257" s="796">
        <f t="shared" si="9"/>
        <v>1.6</v>
      </c>
      <c r="N257" s="879"/>
      <c r="BM257" s="192" t="s">
        <v>618</v>
      </c>
    </row>
    <row r="258" spans="1:65">
      <c r="A258" s="933" t="s">
        <v>39</v>
      </c>
      <c r="B258" s="934" t="s">
        <v>39</v>
      </c>
      <c r="C258" s="902">
        <v>2016</v>
      </c>
      <c r="D258" s="935" t="s">
        <v>499</v>
      </c>
      <c r="E258" s="936">
        <v>1</v>
      </c>
      <c r="F258" s="824" t="s">
        <v>24</v>
      </c>
      <c r="G258" s="937" t="s">
        <v>101</v>
      </c>
      <c r="H258" s="938" t="s">
        <v>1945</v>
      </c>
      <c r="I258" s="939" t="s">
        <v>633</v>
      </c>
      <c r="J258" s="367" t="s">
        <v>1021</v>
      </c>
      <c r="K258" s="824">
        <v>1000</v>
      </c>
      <c r="L258" s="940">
        <v>1365</v>
      </c>
      <c r="M258" s="796">
        <f t="shared" si="9"/>
        <v>1.365</v>
      </c>
      <c r="N258" s="879"/>
      <c r="BM258" s="192" t="s">
        <v>619</v>
      </c>
    </row>
    <row r="259" spans="1:65">
      <c r="A259" s="933" t="s">
        <v>39</v>
      </c>
      <c r="B259" s="934" t="s">
        <v>39</v>
      </c>
      <c r="C259" s="902">
        <v>2016</v>
      </c>
      <c r="D259" s="935" t="s">
        <v>499</v>
      </c>
      <c r="E259" s="936">
        <v>1</v>
      </c>
      <c r="F259" s="824" t="s">
        <v>24</v>
      </c>
      <c r="G259" s="937" t="s">
        <v>101</v>
      </c>
      <c r="H259" s="938" t="s">
        <v>1945</v>
      </c>
      <c r="I259" s="939" t="s">
        <v>635</v>
      </c>
      <c r="J259" s="367" t="s">
        <v>1021</v>
      </c>
      <c r="K259" s="824">
        <v>1000</v>
      </c>
      <c r="L259" s="940">
        <v>1365</v>
      </c>
      <c r="M259" s="796">
        <f t="shared" si="9"/>
        <v>1.365</v>
      </c>
      <c r="N259" s="879"/>
      <c r="BM259" s="192" t="s">
        <v>620</v>
      </c>
    </row>
    <row r="260" spans="1:65">
      <c r="A260" s="933" t="s">
        <v>39</v>
      </c>
      <c r="B260" s="934" t="s">
        <v>39</v>
      </c>
      <c r="C260" s="902">
        <v>2016</v>
      </c>
      <c r="D260" s="935" t="s">
        <v>528</v>
      </c>
      <c r="E260" s="936">
        <v>2</v>
      </c>
      <c r="F260" s="824" t="s">
        <v>24</v>
      </c>
      <c r="G260" s="937" t="s">
        <v>101</v>
      </c>
      <c r="H260" s="938" t="s">
        <v>1945</v>
      </c>
      <c r="I260" s="942" t="s">
        <v>729</v>
      </c>
      <c r="J260" s="367" t="s">
        <v>1022</v>
      </c>
      <c r="K260" s="824">
        <v>240</v>
      </c>
      <c r="L260" s="940">
        <v>577</v>
      </c>
      <c r="M260" s="796">
        <f t="shared" si="9"/>
        <v>2.4041666666666668</v>
      </c>
      <c r="N260" s="943" t="s">
        <v>1946</v>
      </c>
      <c r="BM260" s="192" t="s">
        <v>621</v>
      </c>
    </row>
    <row r="261" spans="1:65">
      <c r="A261" s="933" t="s">
        <v>39</v>
      </c>
      <c r="B261" s="934" t="s">
        <v>39</v>
      </c>
      <c r="C261" s="902">
        <v>2016</v>
      </c>
      <c r="D261" s="935" t="s">
        <v>528</v>
      </c>
      <c r="E261" s="936">
        <v>2</v>
      </c>
      <c r="F261" s="824" t="s">
        <v>24</v>
      </c>
      <c r="G261" s="937" t="s">
        <v>101</v>
      </c>
      <c r="H261" s="938" t="s">
        <v>1945</v>
      </c>
      <c r="I261" s="939" t="s">
        <v>631</v>
      </c>
      <c r="J261" s="367" t="s">
        <v>1022</v>
      </c>
      <c r="K261" s="824">
        <v>240</v>
      </c>
      <c r="L261" s="940">
        <v>577</v>
      </c>
      <c r="M261" s="796">
        <f t="shared" si="9"/>
        <v>2.4041666666666668</v>
      </c>
      <c r="N261" s="943" t="s">
        <v>1946</v>
      </c>
      <c r="BM261" s="192" t="s">
        <v>622</v>
      </c>
    </row>
    <row r="262" spans="1:65">
      <c r="A262" s="933" t="s">
        <v>39</v>
      </c>
      <c r="B262" s="934" t="s">
        <v>39</v>
      </c>
      <c r="C262" s="902">
        <v>2016</v>
      </c>
      <c r="D262" s="935" t="s">
        <v>528</v>
      </c>
      <c r="E262" s="936">
        <v>2</v>
      </c>
      <c r="F262" s="824" t="s">
        <v>24</v>
      </c>
      <c r="G262" s="937" t="s">
        <v>101</v>
      </c>
      <c r="H262" s="938" t="s">
        <v>1945</v>
      </c>
      <c r="I262" s="939" t="s">
        <v>633</v>
      </c>
      <c r="J262" s="367" t="s">
        <v>1022</v>
      </c>
      <c r="K262" s="824">
        <v>240</v>
      </c>
      <c r="L262" s="940">
        <v>577</v>
      </c>
      <c r="M262" s="796">
        <f t="shared" si="9"/>
        <v>2.4041666666666668</v>
      </c>
      <c r="N262" s="943" t="s">
        <v>1946</v>
      </c>
      <c r="BM262" s="192" t="s">
        <v>2925</v>
      </c>
    </row>
    <row r="263" spans="1:65">
      <c r="A263" s="933" t="s">
        <v>39</v>
      </c>
      <c r="B263" s="934" t="s">
        <v>39</v>
      </c>
      <c r="C263" s="902">
        <v>2016</v>
      </c>
      <c r="D263" s="935" t="s">
        <v>528</v>
      </c>
      <c r="E263" s="936">
        <v>2</v>
      </c>
      <c r="F263" s="824" t="s">
        <v>24</v>
      </c>
      <c r="G263" s="937" t="s">
        <v>101</v>
      </c>
      <c r="H263" s="938" t="s">
        <v>1945</v>
      </c>
      <c r="I263" s="939" t="s">
        <v>635</v>
      </c>
      <c r="J263" s="367" t="s">
        <v>1022</v>
      </c>
      <c r="K263" s="824">
        <v>240</v>
      </c>
      <c r="L263" s="940">
        <v>577</v>
      </c>
      <c r="M263" s="796">
        <f t="shared" si="9"/>
        <v>2.4041666666666668</v>
      </c>
      <c r="N263" s="943" t="s">
        <v>1946</v>
      </c>
      <c r="BM263" s="192" t="s">
        <v>623</v>
      </c>
    </row>
    <row r="264" spans="1:65">
      <c r="A264" s="933" t="s">
        <v>39</v>
      </c>
      <c r="B264" s="934" t="s">
        <v>39</v>
      </c>
      <c r="C264" s="902">
        <v>2016</v>
      </c>
      <c r="D264" s="935" t="s">
        <v>102</v>
      </c>
      <c r="E264" s="936">
        <v>1</v>
      </c>
      <c r="F264" s="824" t="s">
        <v>24</v>
      </c>
      <c r="G264" s="937" t="s">
        <v>101</v>
      </c>
      <c r="H264" s="938" t="s">
        <v>1945</v>
      </c>
      <c r="I264" s="942" t="s">
        <v>729</v>
      </c>
      <c r="J264" s="367" t="s">
        <v>1021</v>
      </c>
      <c r="K264" s="944">
        <v>850</v>
      </c>
      <c r="L264" s="940">
        <v>890</v>
      </c>
      <c r="M264" s="796">
        <f t="shared" si="9"/>
        <v>1.0470588235294118</v>
      </c>
      <c r="N264" s="945"/>
      <c r="BM264" s="192" t="s">
        <v>624</v>
      </c>
    </row>
    <row r="265" spans="1:65">
      <c r="A265" s="933" t="s">
        <v>39</v>
      </c>
      <c r="B265" s="934" t="s">
        <v>39</v>
      </c>
      <c r="C265" s="902">
        <v>2016</v>
      </c>
      <c r="D265" s="935" t="s">
        <v>102</v>
      </c>
      <c r="E265" s="936">
        <v>1</v>
      </c>
      <c r="F265" s="824" t="s">
        <v>24</v>
      </c>
      <c r="G265" s="937" t="s">
        <v>101</v>
      </c>
      <c r="H265" s="938" t="s">
        <v>1945</v>
      </c>
      <c r="I265" s="939" t="s">
        <v>631</v>
      </c>
      <c r="J265" s="367" t="s">
        <v>1021</v>
      </c>
      <c r="K265" s="946">
        <v>850</v>
      </c>
      <c r="L265" s="940">
        <v>890</v>
      </c>
      <c r="M265" s="947">
        <f t="shared" si="9"/>
        <v>1.0470588235294118</v>
      </c>
      <c r="N265" s="945"/>
      <c r="BM265" s="192" t="s">
        <v>628</v>
      </c>
    </row>
    <row r="266" spans="1:65">
      <c r="A266" s="933" t="s">
        <v>39</v>
      </c>
      <c r="B266" s="934" t="s">
        <v>39</v>
      </c>
      <c r="C266" s="902">
        <v>2016</v>
      </c>
      <c r="D266" s="935" t="s">
        <v>102</v>
      </c>
      <c r="E266" s="936">
        <v>1</v>
      </c>
      <c r="F266" s="824" t="s">
        <v>24</v>
      </c>
      <c r="G266" s="937" t="s">
        <v>101</v>
      </c>
      <c r="H266" s="938" t="s">
        <v>1945</v>
      </c>
      <c r="I266" s="939" t="s">
        <v>633</v>
      </c>
      <c r="J266" s="367" t="s">
        <v>1021</v>
      </c>
      <c r="K266" s="946">
        <v>850</v>
      </c>
      <c r="L266" s="940">
        <v>890</v>
      </c>
      <c r="M266" s="947">
        <f t="shared" si="9"/>
        <v>1.0470588235294118</v>
      </c>
      <c r="N266" s="945"/>
      <c r="BM266" s="66"/>
    </row>
    <row r="267" spans="1:65">
      <c r="A267" s="933" t="s">
        <v>39</v>
      </c>
      <c r="B267" s="934" t="s">
        <v>39</v>
      </c>
      <c r="C267" s="902">
        <v>2016</v>
      </c>
      <c r="D267" s="935" t="s">
        <v>102</v>
      </c>
      <c r="E267" s="936">
        <v>1</v>
      </c>
      <c r="F267" s="824" t="s">
        <v>24</v>
      </c>
      <c r="G267" s="937" t="s">
        <v>101</v>
      </c>
      <c r="H267" s="938" t="s">
        <v>1945</v>
      </c>
      <c r="I267" s="939" t="s">
        <v>635</v>
      </c>
      <c r="J267" s="367" t="s">
        <v>1021</v>
      </c>
      <c r="K267" s="946">
        <v>850</v>
      </c>
      <c r="L267" s="940">
        <v>890</v>
      </c>
      <c r="M267" s="947">
        <f t="shared" si="9"/>
        <v>1.0470588235294118</v>
      </c>
      <c r="N267" s="945"/>
      <c r="BM267" s="66"/>
    </row>
    <row r="268" spans="1:65">
      <c r="A268" s="933" t="s">
        <v>39</v>
      </c>
      <c r="B268" s="934" t="s">
        <v>39</v>
      </c>
      <c r="C268" s="902">
        <v>2016</v>
      </c>
      <c r="D268" s="935" t="s">
        <v>537</v>
      </c>
      <c r="E268" s="936">
        <v>2</v>
      </c>
      <c r="F268" s="824" t="s">
        <v>24</v>
      </c>
      <c r="G268" s="937" t="s">
        <v>101</v>
      </c>
      <c r="H268" s="938" t="s">
        <v>1945</v>
      </c>
      <c r="I268" s="942" t="s">
        <v>729</v>
      </c>
      <c r="J268" s="367" t="s">
        <v>1022</v>
      </c>
      <c r="K268" s="948">
        <v>750</v>
      </c>
      <c r="L268" s="940">
        <v>1021</v>
      </c>
      <c r="M268" s="947">
        <f t="shared" si="9"/>
        <v>1.3613333333333333</v>
      </c>
      <c r="N268" s="945"/>
      <c r="BM268" s="66"/>
    </row>
    <row r="269" spans="1:65">
      <c r="A269" s="933" t="s">
        <v>39</v>
      </c>
      <c r="B269" s="934" t="s">
        <v>39</v>
      </c>
      <c r="C269" s="902">
        <v>2016</v>
      </c>
      <c r="D269" s="935" t="s">
        <v>537</v>
      </c>
      <c r="E269" s="936">
        <v>2</v>
      </c>
      <c r="F269" s="824" t="s">
        <v>24</v>
      </c>
      <c r="G269" s="937" t="s">
        <v>101</v>
      </c>
      <c r="H269" s="938" t="s">
        <v>1945</v>
      </c>
      <c r="I269" s="939" t="s">
        <v>631</v>
      </c>
      <c r="J269" s="367" t="s">
        <v>1022</v>
      </c>
      <c r="K269" s="948">
        <v>750</v>
      </c>
      <c r="L269" s="940">
        <v>1021</v>
      </c>
      <c r="M269" s="947">
        <f t="shared" si="9"/>
        <v>1.3613333333333333</v>
      </c>
      <c r="N269" s="945"/>
      <c r="BM269" s="66"/>
    </row>
    <row r="270" spans="1:65">
      <c r="A270" s="933" t="s">
        <v>39</v>
      </c>
      <c r="B270" s="934" t="s">
        <v>39</v>
      </c>
      <c r="C270" s="902">
        <v>2016</v>
      </c>
      <c r="D270" s="935" t="s">
        <v>537</v>
      </c>
      <c r="E270" s="936">
        <v>2</v>
      </c>
      <c r="F270" s="824" t="s">
        <v>24</v>
      </c>
      <c r="G270" s="937" t="s">
        <v>101</v>
      </c>
      <c r="H270" s="938" t="s">
        <v>1945</v>
      </c>
      <c r="I270" s="939" t="s">
        <v>633</v>
      </c>
      <c r="J270" s="367" t="s">
        <v>1022</v>
      </c>
      <c r="K270" s="948">
        <v>750</v>
      </c>
      <c r="L270" s="940">
        <v>1021</v>
      </c>
      <c r="M270" s="947">
        <f t="shared" si="9"/>
        <v>1.3613333333333333</v>
      </c>
      <c r="N270" s="945"/>
      <c r="BM270" s="66"/>
    </row>
    <row r="271" spans="1:65">
      <c r="A271" s="933" t="s">
        <v>39</v>
      </c>
      <c r="B271" s="934" t="s">
        <v>39</v>
      </c>
      <c r="C271" s="902">
        <v>2016</v>
      </c>
      <c r="D271" s="935" t="s">
        <v>537</v>
      </c>
      <c r="E271" s="936">
        <v>2</v>
      </c>
      <c r="F271" s="824" t="s">
        <v>24</v>
      </c>
      <c r="G271" s="937" t="s">
        <v>101</v>
      </c>
      <c r="H271" s="938" t="s">
        <v>1945</v>
      </c>
      <c r="I271" s="939" t="s">
        <v>635</v>
      </c>
      <c r="J271" s="367" t="s">
        <v>1022</v>
      </c>
      <c r="K271" s="948">
        <v>750</v>
      </c>
      <c r="L271" s="940">
        <v>1021</v>
      </c>
      <c r="M271" s="947">
        <f t="shared" si="9"/>
        <v>1.3613333333333333</v>
      </c>
      <c r="N271" s="945"/>
      <c r="BM271" s="66"/>
    </row>
    <row r="272" spans="1:65">
      <c r="A272" s="933" t="s">
        <v>39</v>
      </c>
      <c r="B272" s="934" t="s">
        <v>39</v>
      </c>
      <c r="C272" s="902">
        <v>2016</v>
      </c>
      <c r="D272" s="935" t="s">
        <v>542</v>
      </c>
      <c r="E272" s="936">
        <v>1</v>
      </c>
      <c r="F272" s="824" t="s">
        <v>24</v>
      </c>
      <c r="G272" s="937" t="s">
        <v>101</v>
      </c>
      <c r="H272" s="938" t="s">
        <v>1945</v>
      </c>
      <c r="I272" s="942" t="s">
        <v>729</v>
      </c>
      <c r="J272" s="367" t="s">
        <v>1021</v>
      </c>
      <c r="K272" s="948">
        <v>600</v>
      </c>
      <c r="L272" s="940">
        <v>584</v>
      </c>
      <c r="M272" s="947">
        <f t="shared" si="9"/>
        <v>0.97333333333333338</v>
      </c>
      <c r="N272" s="945"/>
      <c r="BM272" s="66"/>
    </row>
    <row r="273" spans="1:14">
      <c r="A273" s="933" t="s">
        <v>39</v>
      </c>
      <c r="B273" s="934" t="s">
        <v>39</v>
      </c>
      <c r="C273" s="902">
        <v>2016</v>
      </c>
      <c r="D273" s="935" t="s">
        <v>542</v>
      </c>
      <c r="E273" s="936">
        <v>1</v>
      </c>
      <c r="F273" s="824" t="s">
        <v>24</v>
      </c>
      <c r="G273" s="937" t="s">
        <v>101</v>
      </c>
      <c r="H273" s="938" t="s">
        <v>1945</v>
      </c>
      <c r="I273" s="939" t="s">
        <v>631</v>
      </c>
      <c r="J273" s="367" t="s">
        <v>1021</v>
      </c>
      <c r="K273" s="948">
        <v>600</v>
      </c>
      <c r="L273" s="940">
        <v>600</v>
      </c>
      <c r="M273" s="947">
        <f t="shared" si="9"/>
        <v>1</v>
      </c>
      <c r="N273" s="945"/>
    </row>
    <row r="274" spans="1:14">
      <c r="A274" s="933" t="s">
        <v>39</v>
      </c>
      <c r="B274" s="934" t="s">
        <v>39</v>
      </c>
      <c r="C274" s="902">
        <v>2016</v>
      </c>
      <c r="D274" s="935" t="s">
        <v>542</v>
      </c>
      <c r="E274" s="936">
        <v>1</v>
      </c>
      <c r="F274" s="824" t="s">
        <v>24</v>
      </c>
      <c r="G274" s="937" t="s">
        <v>101</v>
      </c>
      <c r="H274" s="938" t="s">
        <v>1945</v>
      </c>
      <c r="I274" s="939" t="s">
        <v>633</v>
      </c>
      <c r="J274" s="367" t="s">
        <v>1021</v>
      </c>
      <c r="K274" s="948">
        <v>600</v>
      </c>
      <c r="L274" s="940">
        <v>597</v>
      </c>
      <c r="M274" s="947">
        <f t="shared" si="9"/>
        <v>0.995</v>
      </c>
      <c r="N274" s="945"/>
    </row>
    <row r="275" spans="1:14">
      <c r="A275" s="933" t="s">
        <v>39</v>
      </c>
      <c r="B275" s="934" t="s">
        <v>39</v>
      </c>
      <c r="C275" s="902">
        <v>2016</v>
      </c>
      <c r="D275" s="935" t="s">
        <v>542</v>
      </c>
      <c r="E275" s="936">
        <v>1</v>
      </c>
      <c r="F275" s="824" t="s">
        <v>24</v>
      </c>
      <c r="G275" s="937" t="s">
        <v>101</v>
      </c>
      <c r="H275" s="938" t="s">
        <v>1945</v>
      </c>
      <c r="I275" s="939" t="s">
        <v>635</v>
      </c>
      <c r="J275" s="367" t="s">
        <v>1021</v>
      </c>
      <c r="K275" s="948">
        <v>600</v>
      </c>
      <c r="L275" s="940">
        <v>597</v>
      </c>
      <c r="M275" s="947">
        <f t="shared" si="9"/>
        <v>0.995</v>
      </c>
      <c r="N275" s="945"/>
    </row>
    <row r="276" spans="1:14">
      <c r="A276" s="933" t="s">
        <v>39</v>
      </c>
      <c r="B276" s="934" t="s">
        <v>39</v>
      </c>
      <c r="C276" s="902">
        <v>2016</v>
      </c>
      <c r="D276" s="935" t="s">
        <v>543</v>
      </c>
      <c r="E276" s="936">
        <v>1</v>
      </c>
      <c r="F276" s="824" t="s">
        <v>24</v>
      </c>
      <c r="G276" s="937" t="s">
        <v>101</v>
      </c>
      <c r="H276" s="938" t="s">
        <v>1945</v>
      </c>
      <c r="I276" s="942" t="s">
        <v>729</v>
      </c>
      <c r="J276" s="367" t="s">
        <v>1021</v>
      </c>
      <c r="K276" s="948">
        <v>800</v>
      </c>
      <c r="L276" s="940">
        <v>995</v>
      </c>
      <c r="M276" s="947">
        <f t="shared" si="9"/>
        <v>1.2437499999999999</v>
      </c>
      <c r="N276" s="945"/>
    </row>
    <row r="277" spans="1:14">
      <c r="A277" s="933" t="s">
        <v>39</v>
      </c>
      <c r="B277" s="934" t="s">
        <v>39</v>
      </c>
      <c r="C277" s="902">
        <v>2016</v>
      </c>
      <c r="D277" s="935" t="s">
        <v>543</v>
      </c>
      <c r="E277" s="936">
        <v>1</v>
      </c>
      <c r="F277" s="824" t="s">
        <v>24</v>
      </c>
      <c r="G277" s="937" t="s">
        <v>101</v>
      </c>
      <c r="H277" s="938" t="s">
        <v>1945</v>
      </c>
      <c r="I277" s="939" t="s">
        <v>631</v>
      </c>
      <c r="J277" s="367" t="s">
        <v>1021</v>
      </c>
      <c r="K277" s="948">
        <v>800</v>
      </c>
      <c r="L277" s="940">
        <v>1435</v>
      </c>
      <c r="M277" s="947">
        <f t="shared" si="9"/>
        <v>1.79375</v>
      </c>
      <c r="N277" s="945"/>
    </row>
    <row r="278" spans="1:14">
      <c r="A278" s="933" t="s">
        <v>39</v>
      </c>
      <c r="B278" s="934" t="s">
        <v>39</v>
      </c>
      <c r="C278" s="902">
        <v>2016</v>
      </c>
      <c r="D278" s="935" t="s">
        <v>543</v>
      </c>
      <c r="E278" s="936">
        <v>1</v>
      </c>
      <c r="F278" s="824" t="s">
        <v>24</v>
      </c>
      <c r="G278" s="937" t="s">
        <v>101</v>
      </c>
      <c r="H278" s="938" t="s">
        <v>1945</v>
      </c>
      <c r="I278" s="939" t="s">
        <v>633</v>
      </c>
      <c r="J278" s="367" t="s">
        <v>1021</v>
      </c>
      <c r="K278" s="948">
        <v>800</v>
      </c>
      <c r="L278" s="940">
        <v>1004</v>
      </c>
      <c r="M278" s="947">
        <f t="shared" si="9"/>
        <v>1.2549999999999999</v>
      </c>
      <c r="N278" s="945"/>
    </row>
    <row r="279" spans="1:14">
      <c r="A279" s="933" t="s">
        <v>39</v>
      </c>
      <c r="B279" s="934" t="s">
        <v>39</v>
      </c>
      <c r="C279" s="902">
        <v>2016</v>
      </c>
      <c r="D279" s="935" t="s">
        <v>543</v>
      </c>
      <c r="E279" s="936">
        <v>1</v>
      </c>
      <c r="F279" s="824" t="s">
        <v>24</v>
      </c>
      <c r="G279" s="937" t="s">
        <v>101</v>
      </c>
      <c r="H279" s="938" t="s">
        <v>1945</v>
      </c>
      <c r="I279" s="939" t="s">
        <v>635</v>
      </c>
      <c r="J279" s="367" t="s">
        <v>1021</v>
      </c>
      <c r="K279" s="948">
        <v>800</v>
      </c>
      <c r="L279" s="940">
        <v>1004</v>
      </c>
      <c r="M279" s="947">
        <f t="shared" si="9"/>
        <v>1.2549999999999999</v>
      </c>
      <c r="N279" s="945"/>
    </row>
    <row r="280" spans="1:14">
      <c r="A280" s="933" t="s">
        <v>39</v>
      </c>
      <c r="B280" s="934" t="s">
        <v>39</v>
      </c>
      <c r="C280" s="902">
        <v>2016</v>
      </c>
      <c r="D280" s="935" t="s">
        <v>98</v>
      </c>
      <c r="E280" s="936">
        <v>1</v>
      </c>
      <c r="F280" s="824" t="s">
        <v>24</v>
      </c>
      <c r="G280" s="937" t="s">
        <v>101</v>
      </c>
      <c r="H280" s="938" t="s">
        <v>1945</v>
      </c>
      <c r="I280" s="939" t="s">
        <v>631</v>
      </c>
      <c r="J280" s="367" t="s">
        <v>1022</v>
      </c>
      <c r="K280" s="948">
        <v>500</v>
      </c>
      <c r="L280" s="940">
        <v>669</v>
      </c>
      <c r="M280" s="947">
        <f t="shared" si="9"/>
        <v>1.3380000000000001</v>
      </c>
      <c r="N280" s="945"/>
    </row>
    <row r="281" spans="1:14">
      <c r="A281" s="933" t="s">
        <v>39</v>
      </c>
      <c r="B281" s="934" t="s">
        <v>39</v>
      </c>
      <c r="C281" s="902">
        <v>2016</v>
      </c>
      <c r="D281" s="935" t="s">
        <v>98</v>
      </c>
      <c r="E281" s="936">
        <v>1</v>
      </c>
      <c r="F281" s="824" t="s">
        <v>24</v>
      </c>
      <c r="G281" s="937" t="s">
        <v>101</v>
      </c>
      <c r="H281" s="938" t="s">
        <v>1945</v>
      </c>
      <c r="I281" s="939" t="s">
        <v>633</v>
      </c>
      <c r="J281" s="367" t="s">
        <v>1022</v>
      </c>
      <c r="K281" s="948">
        <v>500</v>
      </c>
      <c r="L281" s="940">
        <v>1439</v>
      </c>
      <c r="M281" s="947">
        <f t="shared" si="9"/>
        <v>2.8780000000000001</v>
      </c>
      <c r="N281" s="950" t="s">
        <v>1946</v>
      </c>
    </row>
    <row r="282" spans="1:14">
      <c r="A282" s="933" t="s">
        <v>39</v>
      </c>
      <c r="B282" s="934" t="s">
        <v>39</v>
      </c>
      <c r="C282" s="902">
        <v>2016</v>
      </c>
      <c r="D282" s="935" t="s">
        <v>98</v>
      </c>
      <c r="E282" s="936">
        <v>1</v>
      </c>
      <c r="F282" s="824" t="s">
        <v>24</v>
      </c>
      <c r="G282" s="937" t="s">
        <v>101</v>
      </c>
      <c r="H282" s="938" t="s">
        <v>1945</v>
      </c>
      <c r="I282" s="939" t="s">
        <v>635</v>
      </c>
      <c r="J282" s="367" t="s">
        <v>1022</v>
      </c>
      <c r="K282" s="948">
        <v>500</v>
      </c>
      <c r="L282" s="940">
        <v>1439</v>
      </c>
      <c r="M282" s="947">
        <f t="shared" si="9"/>
        <v>2.8780000000000001</v>
      </c>
      <c r="N282" s="950" t="s">
        <v>1946</v>
      </c>
    </row>
    <row r="283" spans="1:14">
      <c r="A283" s="933" t="s">
        <v>39</v>
      </c>
      <c r="B283" s="934" t="s">
        <v>39</v>
      </c>
      <c r="C283" s="902">
        <v>2016</v>
      </c>
      <c r="D283" s="935" t="s">
        <v>548</v>
      </c>
      <c r="E283" s="936">
        <v>2</v>
      </c>
      <c r="F283" s="824" t="s">
        <v>24</v>
      </c>
      <c r="G283" s="937" t="s">
        <v>101</v>
      </c>
      <c r="H283" s="938" t="s">
        <v>1945</v>
      </c>
      <c r="I283" s="939" t="s">
        <v>631</v>
      </c>
      <c r="J283" s="367" t="s">
        <v>1022</v>
      </c>
      <c r="K283" s="948">
        <v>650</v>
      </c>
      <c r="L283" s="940">
        <v>1085</v>
      </c>
      <c r="M283" s="947">
        <f t="shared" si="9"/>
        <v>1.6692307692307693</v>
      </c>
      <c r="N283" s="950" t="s">
        <v>1946</v>
      </c>
    </row>
    <row r="284" spans="1:14">
      <c r="A284" s="933" t="s">
        <v>39</v>
      </c>
      <c r="B284" s="934" t="s">
        <v>39</v>
      </c>
      <c r="C284" s="902">
        <v>2016</v>
      </c>
      <c r="D284" s="935" t="s">
        <v>548</v>
      </c>
      <c r="E284" s="936">
        <v>2</v>
      </c>
      <c r="F284" s="824" t="s">
        <v>24</v>
      </c>
      <c r="G284" s="937" t="s">
        <v>101</v>
      </c>
      <c r="H284" s="938" t="s">
        <v>1945</v>
      </c>
      <c r="I284" s="939" t="s">
        <v>633</v>
      </c>
      <c r="J284" s="367" t="s">
        <v>1022</v>
      </c>
      <c r="K284" s="948">
        <v>650</v>
      </c>
      <c r="L284" s="940">
        <v>1085</v>
      </c>
      <c r="M284" s="947">
        <f t="shared" si="9"/>
        <v>1.6692307692307693</v>
      </c>
      <c r="N284" s="950" t="s">
        <v>1946</v>
      </c>
    </row>
    <row r="285" spans="1:14">
      <c r="A285" s="933" t="s">
        <v>39</v>
      </c>
      <c r="B285" s="934" t="s">
        <v>39</v>
      </c>
      <c r="C285" s="902">
        <v>2016</v>
      </c>
      <c r="D285" s="935" t="s">
        <v>548</v>
      </c>
      <c r="E285" s="936">
        <v>2</v>
      </c>
      <c r="F285" s="824" t="s">
        <v>24</v>
      </c>
      <c r="G285" s="937" t="s">
        <v>101</v>
      </c>
      <c r="H285" s="938" t="s">
        <v>1945</v>
      </c>
      <c r="I285" s="939" t="s">
        <v>635</v>
      </c>
      <c r="J285" s="367" t="s">
        <v>1022</v>
      </c>
      <c r="K285" s="948">
        <v>650</v>
      </c>
      <c r="L285" s="940">
        <v>1085</v>
      </c>
      <c r="M285" s="947">
        <f t="shared" si="9"/>
        <v>1.6692307692307693</v>
      </c>
      <c r="N285" s="950" t="s">
        <v>1946</v>
      </c>
    </row>
    <row r="286" spans="1:14">
      <c r="A286" s="933" t="s">
        <v>39</v>
      </c>
      <c r="B286" s="934" t="s">
        <v>39</v>
      </c>
      <c r="C286" s="902">
        <v>2016</v>
      </c>
      <c r="D286" s="935" t="s">
        <v>85</v>
      </c>
      <c r="E286" s="936">
        <v>1</v>
      </c>
      <c r="F286" s="824" t="s">
        <v>24</v>
      </c>
      <c r="G286" s="937" t="s">
        <v>101</v>
      </c>
      <c r="H286" s="938" t="s">
        <v>1945</v>
      </c>
      <c r="I286" s="939" t="s">
        <v>631</v>
      </c>
      <c r="J286" s="367" t="s">
        <v>1021</v>
      </c>
      <c r="K286" s="948">
        <v>1500</v>
      </c>
      <c r="L286" s="940">
        <v>2672</v>
      </c>
      <c r="M286" s="947">
        <f t="shared" si="9"/>
        <v>1.7813333333333334</v>
      </c>
      <c r="N286" s="945"/>
    </row>
    <row r="287" spans="1:14">
      <c r="A287" s="933" t="s">
        <v>39</v>
      </c>
      <c r="B287" s="934" t="s">
        <v>39</v>
      </c>
      <c r="C287" s="902">
        <v>2016</v>
      </c>
      <c r="D287" s="935" t="s">
        <v>85</v>
      </c>
      <c r="E287" s="936">
        <v>1</v>
      </c>
      <c r="F287" s="824" t="s">
        <v>24</v>
      </c>
      <c r="G287" s="937" t="s">
        <v>101</v>
      </c>
      <c r="H287" s="938" t="s">
        <v>1945</v>
      </c>
      <c r="I287" s="939" t="s">
        <v>633</v>
      </c>
      <c r="J287" s="367" t="s">
        <v>1021</v>
      </c>
      <c r="K287" s="948">
        <v>1500</v>
      </c>
      <c r="L287" s="940">
        <v>2672</v>
      </c>
      <c r="M287" s="947">
        <f t="shared" si="9"/>
        <v>1.7813333333333334</v>
      </c>
      <c r="N287" s="945"/>
    </row>
    <row r="288" spans="1:14">
      <c r="A288" s="933" t="s">
        <v>39</v>
      </c>
      <c r="B288" s="934" t="s">
        <v>39</v>
      </c>
      <c r="C288" s="902">
        <v>2016</v>
      </c>
      <c r="D288" s="935" t="s">
        <v>85</v>
      </c>
      <c r="E288" s="936">
        <v>1</v>
      </c>
      <c r="F288" s="824" t="s">
        <v>24</v>
      </c>
      <c r="G288" s="937" t="s">
        <v>101</v>
      </c>
      <c r="H288" s="938" t="s">
        <v>1945</v>
      </c>
      <c r="I288" s="939" t="s">
        <v>635</v>
      </c>
      <c r="J288" s="367" t="s">
        <v>1021</v>
      </c>
      <c r="K288" s="948">
        <v>1500</v>
      </c>
      <c r="L288" s="940">
        <v>2672</v>
      </c>
      <c r="M288" s="947">
        <f t="shared" si="9"/>
        <v>1.7813333333333334</v>
      </c>
      <c r="N288" s="945"/>
    </row>
    <row r="289" spans="1:14">
      <c r="A289" s="933" t="s">
        <v>39</v>
      </c>
      <c r="B289" s="934" t="s">
        <v>39</v>
      </c>
      <c r="C289" s="902">
        <v>2016</v>
      </c>
      <c r="D289" s="935" t="s">
        <v>588</v>
      </c>
      <c r="E289" s="936">
        <v>1</v>
      </c>
      <c r="F289" s="824" t="s">
        <v>24</v>
      </c>
      <c r="G289" s="937" t="s">
        <v>101</v>
      </c>
      <c r="H289" s="938" t="s">
        <v>1945</v>
      </c>
      <c r="I289" s="942" t="s">
        <v>729</v>
      </c>
      <c r="J289" s="367" t="s">
        <v>1021</v>
      </c>
      <c r="K289" s="948">
        <v>1500</v>
      </c>
      <c r="L289" s="940">
        <v>1400</v>
      </c>
      <c r="M289" s="947">
        <f t="shared" si="9"/>
        <v>0.93333333333333335</v>
      </c>
      <c r="N289" s="945"/>
    </row>
    <row r="290" spans="1:14">
      <c r="A290" s="933" t="s">
        <v>39</v>
      </c>
      <c r="B290" s="934" t="s">
        <v>39</v>
      </c>
      <c r="C290" s="902">
        <v>2016</v>
      </c>
      <c r="D290" s="935" t="s">
        <v>588</v>
      </c>
      <c r="E290" s="936">
        <v>1</v>
      </c>
      <c r="F290" s="824" t="s">
        <v>24</v>
      </c>
      <c r="G290" s="937" t="s">
        <v>101</v>
      </c>
      <c r="H290" s="938" t="s">
        <v>1945</v>
      </c>
      <c r="I290" s="939" t="s">
        <v>631</v>
      </c>
      <c r="J290" s="367" t="s">
        <v>1021</v>
      </c>
      <c r="K290" s="948">
        <v>1500</v>
      </c>
      <c r="L290" s="940">
        <v>2100</v>
      </c>
      <c r="M290" s="947">
        <f t="shared" si="9"/>
        <v>1.4</v>
      </c>
      <c r="N290" s="945"/>
    </row>
    <row r="291" spans="1:14">
      <c r="A291" s="933" t="s">
        <v>39</v>
      </c>
      <c r="B291" s="934" t="s">
        <v>39</v>
      </c>
      <c r="C291" s="902">
        <v>2016</v>
      </c>
      <c r="D291" s="935" t="s">
        <v>588</v>
      </c>
      <c r="E291" s="936">
        <v>1</v>
      </c>
      <c r="F291" s="824" t="s">
        <v>24</v>
      </c>
      <c r="G291" s="937" t="s">
        <v>101</v>
      </c>
      <c r="H291" s="938" t="s">
        <v>1945</v>
      </c>
      <c r="I291" s="939" t="s">
        <v>633</v>
      </c>
      <c r="J291" s="367" t="s">
        <v>1021</v>
      </c>
      <c r="K291" s="948">
        <v>1500</v>
      </c>
      <c r="L291" s="940">
        <v>2100</v>
      </c>
      <c r="M291" s="947">
        <f t="shared" si="9"/>
        <v>1.4</v>
      </c>
      <c r="N291" s="945"/>
    </row>
    <row r="292" spans="1:14">
      <c r="A292" s="933" t="s">
        <v>39</v>
      </c>
      <c r="B292" s="934" t="s">
        <v>39</v>
      </c>
      <c r="C292" s="902">
        <v>2016</v>
      </c>
      <c r="D292" s="935" t="s">
        <v>588</v>
      </c>
      <c r="E292" s="936">
        <v>1</v>
      </c>
      <c r="F292" s="824" t="s">
        <v>24</v>
      </c>
      <c r="G292" s="937" t="s">
        <v>101</v>
      </c>
      <c r="H292" s="938" t="s">
        <v>1945</v>
      </c>
      <c r="I292" s="939" t="s">
        <v>635</v>
      </c>
      <c r="J292" s="367" t="s">
        <v>1021</v>
      </c>
      <c r="K292" s="948">
        <v>1500</v>
      </c>
      <c r="L292" s="940">
        <v>2100</v>
      </c>
      <c r="M292" s="947">
        <f t="shared" si="9"/>
        <v>1.4</v>
      </c>
      <c r="N292" s="945"/>
    </row>
    <row r="293" spans="1:14">
      <c r="A293" s="933" t="s">
        <v>39</v>
      </c>
      <c r="B293" s="934" t="s">
        <v>39</v>
      </c>
      <c r="C293" s="902">
        <v>2016</v>
      </c>
      <c r="D293" s="935" t="s">
        <v>978</v>
      </c>
      <c r="E293" s="936">
        <v>2</v>
      </c>
      <c r="F293" s="824" t="s">
        <v>24</v>
      </c>
      <c r="G293" s="937" t="s">
        <v>101</v>
      </c>
      <c r="H293" s="938" t="s">
        <v>1945</v>
      </c>
      <c r="I293" s="942" t="s">
        <v>729</v>
      </c>
      <c r="J293" s="367" t="s">
        <v>1022</v>
      </c>
      <c r="K293" s="948">
        <v>1000</v>
      </c>
      <c r="L293" s="940">
        <v>744</v>
      </c>
      <c r="M293" s="947">
        <f t="shared" si="9"/>
        <v>0.74399999999999999</v>
      </c>
      <c r="N293" s="945"/>
    </row>
    <row r="294" spans="1:14">
      <c r="A294" s="933" t="s">
        <v>39</v>
      </c>
      <c r="B294" s="934" t="s">
        <v>39</v>
      </c>
      <c r="C294" s="902">
        <v>2016</v>
      </c>
      <c r="D294" s="935" t="s">
        <v>978</v>
      </c>
      <c r="E294" s="936">
        <v>2</v>
      </c>
      <c r="F294" s="824" t="s">
        <v>24</v>
      </c>
      <c r="G294" s="937" t="s">
        <v>101</v>
      </c>
      <c r="H294" s="938" t="s">
        <v>1945</v>
      </c>
      <c r="I294" s="939" t="s">
        <v>631</v>
      </c>
      <c r="J294" s="367" t="s">
        <v>1022</v>
      </c>
      <c r="K294" s="948">
        <v>1000</v>
      </c>
      <c r="L294" s="940">
        <v>744</v>
      </c>
      <c r="M294" s="947">
        <f t="shared" si="9"/>
        <v>0.74399999999999999</v>
      </c>
      <c r="N294" s="945"/>
    </row>
    <row r="295" spans="1:14">
      <c r="A295" s="933" t="s">
        <v>39</v>
      </c>
      <c r="B295" s="934" t="s">
        <v>39</v>
      </c>
      <c r="C295" s="902">
        <v>2016</v>
      </c>
      <c r="D295" s="935" t="s">
        <v>978</v>
      </c>
      <c r="E295" s="936">
        <v>2</v>
      </c>
      <c r="F295" s="824" t="s">
        <v>24</v>
      </c>
      <c r="G295" s="937" t="s">
        <v>101</v>
      </c>
      <c r="H295" s="938" t="s">
        <v>1945</v>
      </c>
      <c r="I295" s="939" t="s">
        <v>633</v>
      </c>
      <c r="J295" s="367" t="s">
        <v>1022</v>
      </c>
      <c r="K295" s="948">
        <v>1000</v>
      </c>
      <c r="L295" s="940">
        <v>744</v>
      </c>
      <c r="M295" s="947">
        <f t="shared" si="9"/>
        <v>0.74399999999999999</v>
      </c>
      <c r="N295" s="945"/>
    </row>
    <row r="296" spans="1:14">
      <c r="A296" s="933" t="s">
        <v>39</v>
      </c>
      <c r="B296" s="934" t="s">
        <v>39</v>
      </c>
      <c r="C296" s="902">
        <v>2016</v>
      </c>
      <c r="D296" s="935" t="s">
        <v>978</v>
      </c>
      <c r="E296" s="936">
        <v>2</v>
      </c>
      <c r="F296" s="824" t="s">
        <v>24</v>
      </c>
      <c r="G296" s="937" t="s">
        <v>101</v>
      </c>
      <c r="H296" s="938" t="s">
        <v>1945</v>
      </c>
      <c r="I296" s="939" t="s">
        <v>635</v>
      </c>
      <c r="J296" s="367" t="s">
        <v>1022</v>
      </c>
      <c r="K296" s="948">
        <v>1000</v>
      </c>
      <c r="L296" s="940">
        <v>744</v>
      </c>
      <c r="M296" s="947">
        <f t="shared" si="9"/>
        <v>0.74399999999999999</v>
      </c>
      <c r="N296" s="945"/>
    </row>
    <row r="297" spans="1:14">
      <c r="A297" s="933" t="s">
        <v>39</v>
      </c>
      <c r="B297" s="934" t="s">
        <v>39</v>
      </c>
      <c r="C297" s="902">
        <v>2016</v>
      </c>
      <c r="D297" s="951" t="s">
        <v>621</v>
      </c>
      <c r="E297" s="936">
        <v>2</v>
      </c>
      <c r="F297" s="824" t="s">
        <v>24</v>
      </c>
      <c r="G297" s="937" t="s">
        <v>101</v>
      </c>
      <c r="H297" s="938" t="s">
        <v>1945</v>
      </c>
      <c r="I297" s="942" t="s">
        <v>729</v>
      </c>
      <c r="J297" s="367" t="s">
        <v>1022</v>
      </c>
      <c r="K297" s="948">
        <v>400</v>
      </c>
      <c r="L297" s="940">
        <v>500</v>
      </c>
      <c r="M297" s="947">
        <f t="shared" si="9"/>
        <v>1.25</v>
      </c>
      <c r="N297" s="945"/>
    </row>
    <row r="298" spans="1:14">
      <c r="A298" s="933" t="s">
        <v>39</v>
      </c>
      <c r="B298" s="934" t="s">
        <v>39</v>
      </c>
      <c r="C298" s="902">
        <v>2016</v>
      </c>
      <c r="D298" s="951" t="s">
        <v>621</v>
      </c>
      <c r="E298" s="936">
        <v>2</v>
      </c>
      <c r="F298" s="824" t="s">
        <v>24</v>
      </c>
      <c r="G298" s="937" t="s">
        <v>101</v>
      </c>
      <c r="H298" s="938" t="s">
        <v>1945</v>
      </c>
      <c r="I298" s="939" t="s">
        <v>631</v>
      </c>
      <c r="J298" s="367" t="s">
        <v>1022</v>
      </c>
      <c r="K298" s="948">
        <v>400</v>
      </c>
      <c r="L298" s="940">
        <v>635</v>
      </c>
      <c r="M298" s="947">
        <f t="shared" si="9"/>
        <v>1.5874999999999999</v>
      </c>
      <c r="N298" s="945"/>
    </row>
    <row r="299" spans="1:14">
      <c r="A299" s="933" t="s">
        <v>39</v>
      </c>
      <c r="B299" s="934" t="s">
        <v>39</v>
      </c>
      <c r="C299" s="902">
        <v>2016</v>
      </c>
      <c r="D299" s="951" t="s">
        <v>621</v>
      </c>
      <c r="E299" s="936">
        <v>2</v>
      </c>
      <c r="F299" s="824" t="s">
        <v>24</v>
      </c>
      <c r="G299" s="937" t="s">
        <v>101</v>
      </c>
      <c r="H299" s="938" t="s">
        <v>1945</v>
      </c>
      <c r="I299" s="939" t="s">
        <v>633</v>
      </c>
      <c r="J299" s="367" t="s">
        <v>1022</v>
      </c>
      <c r="K299" s="948">
        <v>400</v>
      </c>
      <c r="L299" s="940">
        <v>625</v>
      </c>
      <c r="M299" s="947">
        <f t="shared" si="9"/>
        <v>1.5625</v>
      </c>
      <c r="N299" s="945"/>
    </row>
    <row r="300" spans="1:14">
      <c r="A300" s="933" t="s">
        <v>39</v>
      </c>
      <c r="B300" s="934" t="s">
        <v>39</v>
      </c>
      <c r="C300" s="902">
        <v>2016</v>
      </c>
      <c r="D300" s="951" t="s">
        <v>621</v>
      </c>
      <c r="E300" s="936">
        <v>2</v>
      </c>
      <c r="F300" s="824" t="s">
        <v>24</v>
      </c>
      <c r="G300" s="937" t="s">
        <v>101</v>
      </c>
      <c r="H300" s="938" t="s">
        <v>1945</v>
      </c>
      <c r="I300" s="939" t="s">
        <v>635</v>
      </c>
      <c r="J300" s="367" t="s">
        <v>1022</v>
      </c>
      <c r="K300" s="948">
        <v>400</v>
      </c>
      <c r="L300" s="940">
        <v>625</v>
      </c>
      <c r="M300" s="947">
        <f t="shared" si="9"/>
        <v>1.5625</v>
      </c>
      <c r="N300" s="945"/>
    </row>
    <row r="301" spans="1:14">
      <c r="A301" s="933" t="s">
        <v>39</v>
      </c>
      <c r="B301" s="934" t="s">
        <v>39</v>
      </c>
      <c r="C301" s="902">
        <v>2016</v>
      </c>
      <c r="D301" s="935" t="s">
        <v>623</v>
      </c>
      <c r="E301" s="936">
        <v>2</v>
      </c>
      <c r="F301" s="824" t="s">
        <v>24</v>
      </c>
      <c r="G301" s="937" t="s">
        <v>101</v>
      </c>
      <c r="H301" s="938" t="s">
        <v>1945</v>
      </c>
      <c r="I301" s="942" t="s">
        <v>729</v>
      </c>
      <c r="J301" s="367" t="s">
        <v>1022</v>
      </c>
      <c r="K301" s="948">
        <v>400</v>
      </c>
      <c r="L301" s="940">
        <v>400</v>
      </c>
      <c r="M301" s="947">
        <f t="shared" si="9"/>
        <v>1</v>
      </c>
      <c r="N301" s="945"/>
    </row>
    <row r="302" spans="1:14">
      <c r="A302" s="933" t="s">
        <v>39</v>
      </c>
      <c r="B302" s="934" t="s">
        <v>39</v>
      </c>
      <c r="C302" s="902">
        <v>2016</v>
      </c>
      <c r="D302" s="935" t="s">
        <v>623</v>
      </c>
      <c r="E302" s="936">
        <v>2</v>
      </c>
      <c r="F302" s="824" t="s">
        <v>24</v>
      </c>
      <c r="G302" s="937" t="s">
        <v>101</v>
      </c>
      <c r="H302" s="938" t="s">
        <v>1945</v>
      </c>
      <c r="I302" s="939" t="s">
        <v>631</v>
      </c>
      <c r="J302" s="367" t="s">
        <v>1022</v>
      </c>
      <c r="K302" s="948">
        <v>400</v>
      </c>
      <c r="L302" s="940">
        <v>500</v>
      </c>
      <c r="M302" s="947">
        <f t="shared" si="9"/>
        <v>1.25</v>
      </c>
      <c r="N302" s="945"/>
    </row>
    <row r="303" spans="1:14">
      <c r="A303" s="933" t="s">
        <v>39</v>
      </c>
      <c r="B303" s="934" t="s">
        <v>39</v>
      </c>
      <c r="C303" s="902">
        <v>2016</v>
      </c>
      <c r="D303" s="935" t="s">
        <v>623</v>
      </c>
      <c r="E303" s="936">
        <v>2</v>
      </c>
      <c r="F303" s="824" t="s">
        <v>24</v>
      </c>
      <c r="G303" s="937" t="s">
        <v>101</v>
      </c>
      <c r="H303" s="938" t="s">
        <v>1945</v>
      </c>
      <c r="I303" s="939" t="s">
        <v>633</v>
      </c>
      <c r="J303" s="367" t="s">
        <v>1022</v>
      </c>
      <c r="K303" s="948">
        <v>400</v>
      </c>
      <c r="L303" s="940">
        <v>450</v>
      </c>
      <c r="M303" s="947">
        <f t="shared" si="9"/>
        <v>1.125</v>
      </c>
      <c r="N303" s="945"/>
    </row>
    <row r="304" spans="1:14">
      <c r="A304" s="933" t="s">
        <v>39</v>
      </c>
      <c r="B304" s="934" t="s">
        <v>39</v>
      </c>
      <c r="C304" s="902">
        <v>2016</v>
      </c>
      <c r="D304" s="935" t="s">
        <v>623</v>
      </c>
      <c r="E304" s="936">
        <v>2</v>
      </c>
      <c r="F304" s="824" t="s">
        <v>24</v>
      </c>
      <c r="G304" s="937" t="s">
        <v>101</v>
      </c>
      <c r="H304" s="938" t="s">
        <v>1945</v>
      </c>
      <c r="I304" s="939" t="s">
        <v>635</v>
      </c>
      <c r="J304" s="367" t="s">
        <v>1022</v>
      </c>
      <c r="K304" s="948">
        <v>400</v>
      </c>
      <c r="L304" s="940">
        <v>450</v>
      </c>
      <c r="M304" s="947">
        <f t="shared" si="9"/>
        <v>1.125</v>
      </c>
      <c r="N304" s="945"/>
    </row>
    <row r="305" spans="1:65">
      <c r="A305" s="933" t="s">
        <v>39</v>
      </c>
      <c r="B305" s="934" t="s">
        <v>39</v>
      </c>
      <c r="C305" s="952">
        <v>2016</v>
      </c>
      <c r="D305" s="953" t="s">
        <v>497</v>
      </c>
      <c r="E305" s="954">
        <v>2</v>
      </c>
      <c r="F305" s="367" t="s">
        <v>24</v>
      </c>
      <c r="G305" s="937" t="s">
        <v>101</v>
      </c>
      <c r="H305" s="938" t="s">
        <v>1945</v>
      </c>
      <c r="I305" s="939" t="s">
        <v>631</v>
      </c>
      <c r="J305" s="955" t="s">
        <v>1023</v>
      </c>
      <c r="K305" s="884" t="s">
        <v>1592</v>
      </c>
      <c r="L305" s="940">
        <v>456</v>
      </c>
      <c r="M305" s="947" t="s">
        <v>860</v>
      </c>
      <c r="N305" s="945"/>
    </row>
    <row r="306" spans="1:65">
      <c r="A306" s="933" t="s">
        <v>39</v>
      </c>
      <c r="B306" s="934" t="s">
        <v>39</v>
      </c>
      <c r="C306" s="952">
        <v>2016</v>
      </c>
      <c r="D306" s="953" t="s">
        <v>497</v>
      </c>
      <c r="E306" s="954">
        <v>2</v>
      </c>
      <c r="F306" s="367" t="s">
        <v>24</v>
      </c>
      <c r="G306" s="937" t="s">
        <v>101</v>
      </c>
      <c r="H306" s="938" t="s">
        <v>1945</v>
      </c>
      <c r="I306" s="939" t="s">
        <v>633</v>
      </c>
      <c r="J306" s="955" t="s">
        <v>1023</v>
      </c>
      <c r="K306" s="884" t="s">
        <v>1592</v>
      </c>
      <c r="L306" s="940">
        <v>272</v>
      </c>
      <c r="M306" s="947" t="s">
        <v>860</v>
      </c>
      <c r="N306" s="945"/>
    </row>
    <row r="307" spans="1:65">
      <c r="A307" s="933" t="s">
        <v>39</v>
      </c>
      <c r="B307" s="934" t="s">
        <v>39</v>
      </c>
      <c r="C307" s="952">
        <v>2016</v>
      </c>
      <c r="D307" s="953" t="s">
        <v>497</v>
      </c>
      <c r="E307" s="954">
        <v>2</v>
      </c>
      <c r="F307" s="367" t="s">
        <v>24</v>
      </c>
      <c r="G307" s="937" t="s">
        <v>101</v>
      </c>
      <c r="H307" s="938" t="s">
        <v>1945</v>
      </c>
      <c r="I307" s="939" t="s">
        <v>635</v>
      </c>
      <c r="J307" s="955" t="s">
        <v>1023</v>
      </c>
      <c r="K307" s="884" t="s">
        <v>1592</v>
      </c>
      <c r="L307" s="940">
        <v>272</v>
      </c>
      <c r="M307" s="947" t="s">
        <v>860</v>
      </c>
      <c r="N307" s="945"/>
    </row>
    <row r="308" spans="1:65">
      <c r="A308" s="933" t="s">
        <v>39</v>
      </c>
      <c r="B308" s="934" t="s">
        <v>39</v>
      </c>
      <c r="C308" s="902">
        <v>2016</v>
      </c>
      <c r="D308" s="956" t="s">
        <v>973</v>
      </c>
      <c r="E308" s="937">
        <v>2</v>
      </c>
      <c r="F308" s="824" t="s">
        <v>24</v>
      </c>
      <c r="G308" s="937" t="s">
        <v>101</v>
      </c>
      <c r="H308" s="938" t="s">
        <v>1945</v>
      </c>
      <c r="I308" s="939" t="s">
        <v>631</v>
      </c>
      <c r="J308" s="955" t="s">
        <v>1023</v>
      </c>
      <c r="K308" s="884" t="s">
        <v>1592</v>
      </c>
      <c r="L308" s="940">
        <v>1733</v>
      </c>
      <c r="M308" s="947" t="s">
        <v>860</v>
      </c>
      <c r="N308" s="945"/>
    </row>
    <row r="309" spans="1:65">
      <c r="A309" s="933" t="s">
        <v>39</v>
      </c>
      <c r="B309" s="934" t="s">
        <v>39</v>
      </c>
      <c r="C309" s="902">
        <v>2016</v>
      </c>
      <c r="D309" s="956" t="s">
        <v>973</v>
      </c>
      <c r="E309" s="937">
        <v>2</v>
      </c>
      <c r="F309" s="824" t="s">
        <v>24</v>
      </c>
      <c r="G309" s="937" t="s">
        <v>101</v>
      </c>
      <c r="H309" s="938" t="s">
        <v>1945</v>
      </c>
      <c r="I309" s="939" t="s">
        <v>633</v>
      </c>
      <c r="J309" s="955" t="s">
        <v>1023</v>
      </c>
      <c r="K309" s="884" t="s">
        <v>1592</v>
      </c>
      <c r="L309" s="940">
        <v>1733</v>
      </c>
      <c r="M309" s="947" t="s">
        <v>860</v>
      </c>
      <c r="N309" s="945"/>
    </row>
    <row r="310" spans="1:65">
      <c r="A310" s="933" t="s">
        <v>39</v>
      </c>
      <c r="B310" s="934" t="s">
        <v>39</v>
      </c>
      <c r="C310" s="902">
        <v>2016</v>
      </c>
      <c r="D310" s="956" t="s">
        <v>973</v>
      </c>
      <c r="E310" s="937">
        <v>2</v>
      </c>
      <c r="F310" s="824" t="s">
        <v>24</v>
      </c>
      <c r="G310" s="937" t="s">
        <v>101</v>
      </c>
      <c r="H310" s="938" t="s">
        <v>1945</v>
      </c>
      <c r="I310" s="939" t="s">
        <v>635</v>
      </c>
      <c r="J310" s="955" t="s">
        <v>1023</v>
      </c>
      <c r="K310" s="884" t="s">
        <v>1592</v>
      </c>
      <c r="L310" s="940">
        <v>1733</v>
      </c>
      <c r="M310" s="947" t="s">
        <v>860</v>
      </c>
      <c r="N310" s="945"/>
    </row>
    <row r="311" spans="1:65">
      <c r="A311" s="933" t="s">
        <v>39</v>
      </c>
      <c r="B311" s="934" t="s">
        <v>39</v>
      </c>
      <c r="C311" s="902">
        <v>2016</v>
      </c>
      <c r="D311" s="935" t="s">
        <v>527</v>
      </c>
      <c r="E311" s="937">
        <v>2</v>
      </c>
      <c r="F311" s="824" t="s">
        <v>24</v>
      </c>
      <c r="G311" s="937" t="s">
        <v>101</v>
      </c>
      <c r="H311" s="938" t="s">
        <v>1945</v>
      </c>
      <c r="I311" s="939" t="s">
        <v>631</v>
      </c>
      <c r="J311" s="955" t="s">
        <v>1023</v>
      </c>
      <c r="K311" s="948" t="s">
        <v>1448</v>
      </c>
      <c r="L311" s="940">
        <v>81</v>
      </c>
      <c r="M311" s="947" t="s">
        <v>860</v>
      </c>
      <c r="N311" s="945"/>
    </row>
    <row r="312" spans="1:65">
      <c r="A312" s="933" t="s">
        <v>39</v>
      </c>
      <c r="B312" s="934" t="s">
        <v>39</v>
      </c>
      <c r="C312" s="902">
        <v>2016</v>
      </c>
      <c r="D312" s="935" t="s">
        <v>527</v>
      </c>
      <c r="E312" s="937">
        <v>2</v>
      </c>
      <c r="F312" s="824" t="s">
        <v>24</v>
      </c>
      <c r="G312" s="937" t="s">
        <v>101</v>
      </c>
      <c r="H312" s="938" t="s">
        <v>1945</v>
      </c>
      <c r="I312" s="939" t="s">
        <v>633</v>
      </c>
      <c r="J312" s="955" t="s">
        <v>1023</v>
      </c>
      <c r="K312" s="948" t="s">
        <v>1448</v>
      </c>
      <c r="L312" s="940">
        <v>52</v>
      </c>
      <c r="M312" s="947" t="s">
        <v>860</v>
      </c>
      <c r="N312" s="945"/>
    </row>
    <row r="313" spans="1:65">
      <c r="A313" s="933" t="s">
        <v>39</v>
      </c>
      <c r="B313" s="934" t="s">
        <v>39</v>
      </c>
      <c r="C313" s="902">
        <v>2016</v>
      </c>
      <c r="D313" s="951" t="s">
        <v>527</v>
      </c>
      <c r="E313" s="957">
        <v>2</v>
      </c>
      <c r="F313" s="824" t="s">
        <v>24</v>
      </c>
      <c r="G313" s="937" t="s">
        <v>101</v>
      </c>
      <c r="H313" s="938" t="s">
        <v>1945</v>
      </c>
      <c r="I313" s="939" t="s">
        <v>635</v>
      </c>
      <c r="J313" s="955" t="s">
        <v>1023</v>
      </c>
      <c r="K313" s="948" t="s">
        <v>1448</v>
      </c>
      <c r="L313" s="940">
        <v>52</v>
      </c>
      <c r="M313" s="947" t="s">
        <v>860</v>
      </c>
      <c r="N313" s="945"/>
    </row>
    <row r="314" spans="1:65">
      <c r="A314" s="933" t="s">
        <v>39</v>
      </c>
      <c r="B314" s="934" t="s">
        <v>39</v>
      </c>
      <c r="C314" s="902">
        <v>2016</v>
      </c>
      <c r="D314" s="935" t="s">
        <v>975</v>
      </c>
      <c r="E314" s="936">
        <v>2</v>
      </c>
      <c r="F314" s="824" t="s">
        <v>24</v>
      </c>
      <c r="G314" s="937" t="s">
        <v>101</v>
      </c>
      <c r="H314" s="938" t="s">
        <v>1945</v>
      </c>
      <c r="I314" s="942" t="s">
        <v>729</v>
      </c>
      <c r="J314" s="367" t="s">
        <v>1022</v>
      </c>
      <c r="K314" s="884" t="s">
        <v>1592</v>
      </c>
      <c r="L314" s="940">
        <v>57</v>
      </c>
      <c r="M314" s="947" t="s">
        <v>860</v>
      </c>
      <c r="N314" s="879"/>
    </row>
    <row r="315" spans="1:65">
      <c r="A315" s="933" t="s">
        <v>39</v>
      </c>
      <c r="B315" s="934" t="s">
        <v>39</v>
      </c>
      <c r="C315" s="902">
        <v>2016</v>
      </c>
      <c r="D315" s="935" t="s">
        <v>975</v>
      </c>
      <c r="E315" s="936">
        <v>2</v>
      </c>
      <c r="F315" s="824" t="s">
        <v>24</v>
      </c>
      <c r="G315" s="937" t="s">
        <v>101</v>
      </c>
      <c r="H315" s="938" t="s">
        <v>1945</v>
      </c>
      <c r="I315" s="939" t="s">
        <v>631</v>
      </c>
      <c r="J315" s="367" t="s">
        <v>1022</v>
      </c>
      <c r="K315" s="884" t="s">
        <v>1592</v>
      </c>
      <c r="L315" s="940">
        <v>87</v>
      </c>
      <c r="M315" s="947" t="s">
        <v>860</v>
      </c>
      <c r="N315" s="879"/>
      <c r="BM315" s="192" t="s">
        <v>625</v>
      </c>
    </row>
    <row r="316" spans="1:65">
      <c r="A316" s="933" t="s">
        <v>39</v>
      </c>
      <c r="B316" s="934" t="s">
        <v>39</v>
      </c>
      <c r="C316" s="902">
        <v>2016</v>
      </c>
      <c r="D316" s="935" t="s">
        <v>975</v>
      </c>
      <c r="E316" s="936">
        <v>2</v>
      </c>
      <c r="F316" s="824" t="s">
        <v>24</v>
      </c>
      <c r="G316" s="937" t="s">
        <v>101</v>
      </c>
      <c r="H316" s="938" t="s">
        <v>1945</v>
      </c>
      <c r="I316" s="939" t="s">
        <v>633</v>
      </c>
      <c r="J316" s="367" t="s">
        <v>1022</v>
      </c>
      <c r="K316" s="884" t="s">
        <v>1592</v>
      </c>
      <c r="L316" s="940">
        <v>48</v>
      </c>
      <c r="M316" s="947" t="s">
        <v>860</v>
      </c>
      <c r="N316" s="879"/>
      <c r="BM316" s="192" t="s">
        <v>2926</v>
      </c>
    </row>
    <row r="317" spans="1:65">
      <c r="A317" s="933" t="s">
        <v>39</v>
      </c>
      <c r="B317" s="934" t="s">
        <v>39</v>
      </c>
      <c r="C317" s="902">
        <v>2016</v>
      </c>
      <c r="D317" s="935" t="s">
        <v>975</v>
      </c>
      <c r="E317" s="936">
        <v>2</v>
      </c>
      <c r="F317" s="824" t="s">
        <v>24</v>
      </c>
      <c r="G317" s="937" t="s">
        <v>101</v>
      </c>
      <c r="H317" s="938" t="s">
        <v>1945</v>
      </c>
      <c r="I317" s="939" t="s">
        <v>635</v>
      </c>
      <c r="J317" s="367" t="s">
        <v>1022</v>
      </c>
      <c r="K317" s="884" t="s">
        <v>1592</v>
      </c>
      <c r="L317" s="940">
        <v>48</v>
      </c>
      <c r="M317" s="947" t="s">
        <v>860</v>
      </c>
      <c r="N317" s="879"/>
      <c r="BM317" s="66" t="s">
        <v>626</v>
      </c>
    </row>
    <row r="318" spans="1:65">
      <c r="A318" s="933" t="s">
        <v>39</v>
      </c>
      <c r="B318" s="934" t="s">
        <v>39</v>
      </c>
      <c r="C318" s="902">
        <v>2016</v>
      </c>
      <c r="D318" s="935" t="s">
        <v>552</v>
      </c>
      <c r="E318" s="937">
        <v>2</v>
      </c>
      <c r="F318" s="824" t="s">
        <v>24</v>
      </c>
      <c r="G318" s="937" t="s">
        <v>101</v>
      </c>
      <c r="H318" s="938" t="s">
        <v>1945</v>
      </c>
      <c r="I318" s="939" t="s">
        <v>631</v>
      </c>
      <c r="J318" s="955" t="s">
        <v>1023</v>
      </c>
      <c r="K318" s="884" t="s">
        <v>1592</v>
      </c>
      <c r="L318" s="940">
        <v>1083</v>
      </c>
      <c r="M318" s="947" t="s">
        <v>860</v>
      </c>
      <c r="N318" s="945"/>
      <c r="BM318" s="192" t="s">
        <v>627</v>
      </c>
    </row>
    <row r="319" spans="1:65">
      <c r="A319" s="933" t="s">
        <v>39</v>
      </c>
      <c r="B319" s="934" t="s">
        <v>39</v>
      </c>
      <c r="C319" s="902">
        <v>2016</v>
      </c>
      <c r="D319" s="935" t="s">
        <v>552</v>
      </c>
      <c r="E319" s="937">
        <v>2</v>
      </c>
      <c r="F319" s="824" t="s">
        <v>24</v>
      </c>
      <c r="G319" s="937" t="s">
        <v>101</v>
      </c>
      <c r="H319" s="938" t="s">
        <v>1945</v>
      </c>
      <c r="I319" s="939" t="s">
        <v>633</v>
      </c>
      <c r="J319" s="955" t="s">
        <v>1023</v>
      </c>
      <c r="K319" s="884" t="s">
        <v>1592</v>
      </c>
      <c r="L319" s="940">
        <v>973</v>
      </c>
      <c r="M319" s="947" t="s">
        <v>860</v>
      </c>
      <c r="N319" s="945"/>
    </row>
    <row r="320" spans="1:65">
      <c r="A320" s="933" t="s">
        <v>39</v>
      </c>
      <c r="B320" s="934" t="s">
        <v>39</v>
      </c>
      <c r="C320" s="902">
        <v>2016</v>
      </c>
      <c r="D320" s="935" t="s">
        <v>552</v>
      </c>
      <c r="E320" s="937">
        <v>2</v>
      </c>
      <c r="F320" s="824" t="s">
        <v>24</v>
      </c>
      <c r="G320" s="937" t="s">
        <v>101</v>
      </c>
      <c r="H320" s="938" t="s">
        <v>1945</v>
      </c>
      <c r="I320" s="939" t="s">
        <v>635</v>
      </c>
      <c r="J320" s="955" t="s">
        <v>1023</v>
      </c>
      <c r="K320" s="884" t="s">
        <v>1592</v>
      </c>
      <c r="L320" s="940">
        <v>973</v>
      </c>
      <c r="M320" s="947" t="s">
        <v>860</v>
      </c>
      <c r="N320" s="945"/>
    </row>
    <row r="321" spans="1:14">
      <c r="A321" s="933" t="s">
        <v>39</v>
      </c>
      <c r="B321" s="934" t="s">
        <v>39</v>
      </c>
      <c r="C321" s="902">
        <v>2016</v>
      </c>
      <c r="D321" s="935" t="s">
        <v>594</v>
      </c>
      <c r="E321" s="936">
        <v>1</v>
      </c>
      <c r="F321" s="824" t="s">
        <v>24</v>
      </c>
      <c r="G321" s="937" t="s">
        <v>101</v>
      </c>
      <c r="H321" s="938" t="s">
        <v>1945</v>
      </c>
      <c r="I321" s="939" t="s">
        <v>631</v>
      </c>
      <c r="J321" s="955" t="s">
        <v>1023</v>
      </c>
      <c r="K321" s="884" t="s">
        <v>1592</v>
      </c>
      <c r="L321" s="940">
        <v>4682</v>
      </c>
      <c r="M321" s="947" t="s">
        <v>860</v>
      </c>
      <c r="N321" s="945"/>
    </row>
    <row r="322" spans="1:14">
      <c r="A322" s="933" t="s">
        <v>39</v>
      </c>
      <c r="B322" s="934" t="s">
        <v>39</v>
      </c>
      <c r="C322" s="902">
        <v>2016</v>
      </c>
      <c r="D322" s="935" t="s">
        <v>594</v>
      </c>
      <c r="E322" s="936">
        <v>1</v>
      </c>
      <c r="F322" s="824" t="s">
        <v>24</v>
      </c>
      <c r="G322" s="937" t="s">
        <v>101</v>
      </c>
      <c r="H322" s="938" t="s">
        <v>1945</v>
      </c>
      <c r="I322" s="939" t="s">
        <v>633</v>
      </c>
      <c r="J322" s="955" t="s">
        <v>1023</v>
      </c>
      <c r="K322" s="884" t="s">
        <v>1592</v>
      </c>
      <c r="L322" s="940">
        <v>4676</v>
      </c>
      <c r="M322" s="947" t="s">
        <v>860</v>
      </c>
      <c r="N322" s="945"/>
    </row>
    <row r="323" spans="1:14">
      <c r="A323" s="933" t="s">
        <v>39</v>
      </c>
      <c r="B323" s="934" t="s">
        <v>39</v>
      </c>
      <c r="C323" s="902">
        <v>2016</v>
      </c>
      <c r="D323" s="935" t="s">
        <v>594</v>
      </c>
      <c r="E323" s="936">
        <v>1</v>
      </c>
      <c r="F323" s="824" t="s">
        <v>24</v>
      </c>
      <c r="G323" s="937" t="s">
        <v>101</v>
      </c>
      <c r="H323" s="938" t="s">
        <v>1945</v>
      </c>
      <c r="I323" s="939" t="s">
        <v>635</v>
      </c>
      <c r="J323" s="955" t="s">
        <v>1023</v>
      </c>
      <c r="K323" s="884" t="s">
        <v>1592</v>
      </c>
      <c r="L323" s="940">
        <v>4676</v>
      </c>
      <c r="M323" s="947" t="s">
        <v>860</v>
      </c>
      <c r="N323" s="945"/>
    </row>
    <row r="324" spans="1:14">
      <c r="A324" s="933" t="s">
        <v>39</v>
      </c>
      <c r="B324" s="934" t="s">
        <v>39</v>
      </c>
      <c r="C324" s="902">
        <v>2016</v>
      </c>
      <c r="D324" s="956" t="s">
        <v>599</v>
      </c>
      <c r="E324" s="936">
        <v>1</v>
      </c>
      <c r="F324" s="824" t="s">
        <v>24</v>
      </c>
      <c r="G324" s="937" t="s">
        <v>101</v>
      </c>
      <c r="H324" s="938" t="s">
        <v>1945</v>
      </c>
      <c r="I324" s="939" t="s">
        <v>631</v>
      </c>
      <c r="J324" s="367" t="s">
        <v>1022</v>
      </c>
      <c r="K324" s="948" t="s">
        <v>1448</v>
      </c>
      <c r="L324" s="940">
        <v>61</v>
      </c>
      <c r="M324" s="947" t="s">
        <v>860</v>
      </c>
      <c r="N324" s="945"/>
    </row>
    <row r="325" spans="1:14">
      <c r="A325" s="933" t="s">
        <v>39</v>
      </c>
      <c r="B325" s="934" t="s">
        <v>39</v>
      </c>
      <c r="C325" s="902">
        <v>2016</v>
      </c>
      <c r="D325" s="956" t="s">
        <v>599</v>
      </c>
      <c r="E325" s="936">
        <v>1</v>
      </c>
      <c r="F325" s="824" t="s">
        <v>24</v>
      </c>
      <c r="G325" s="937" t="s">
        <v>101</v>
      </c>
      <c r="H325" s="938" t="s">
        <v>1945</v>
      </c>
      <c r="I325" s="939" t="s">
        <v>633</v>
      </c>
      <c r="J325" s="367" t="s">
        <v>1022</v>
      </c>
      <c r="K325" s="948" t="s">
        <v>1448</v>
      </c>
      <c r="L325" s="940">
        <v>59</v>
      </c>
      <c r="M325" s="947" t="s">
        <v>860</v>
      </c>
      <c r="N325" s="945"/>
    </row>
    <row r="326" spans="1:14">
      <c r="A326" s="933" t="s">
        <v>39</v>
      </c>
      <c r="B326" s="934" t="s">
        <v>39</v>
      </c>
      <c r="C326" s="902">
        <v>2016</v>
      </c>
      <c r="D326" s="956" t="s">
        <v>599</v>
      </c>
      <c r="E326" s="936">
        <v>1</v>
      </c>
      <c r="F326" s="824" t="s">
        <v>24</v>
      </c>
      <c r="G326" s="937" t="s">
        <v>101</v>
      </c>
      <c r="H326" s="938" t="s">
        <v>1945</v>
      </c>
      <c r="I326" s="939" t="s">
        <v>635</v>
      </c>
      <c r="J326" s="367" t="s">
        <v>1022</v>
      </c>
      <c r="K326" s="948" t="s">
        <v>1448</v>
      </c>
      <c r="L326" s="940">
        <v>59</v>
      </c>
      <c r="M326" s="947" t="s">
        <v>860</v>
      </c>
      <c r="N326" s="945"/>
    </row>
    <row r="327" spans="1:14">
      <c r="A327" s="958" t="s">
        <v>39</v>
      </c>
      <c r="B327" s="958" t="s">
        <v>39</v>
      </c>
      <c r="C327" s="959">
        <v>2016</v>
      </c>
      <c r="D327" s="960" t="s">
        <v>1589</v>
      </c>
      <c r="E327" s="961" t="s">
        <v>860</v>
      </c>
      <c r="F327" s="962" t="s">
        <v>24</v>
      </c>
      <c r="G327" s="913" t="s">
        <v>270</v>
      </c>
      <c r="H327" s="958" t="s">
        <v>840</v>
      </c>
      <c r="I327" s="963" t="s">
        <v>631</v>
      </c>
      <c r="J327" s="964" t="s">
        <v>1590</v>
      </c>
      <c r="K327" s="958">
        <v>50</v>
      </c>
      <c r="L327" s="965">
        <v>215</v>
      </c>
      <c r="M327" s="947">
        <f t="shared" ref="M327:M374" si="10">L327/K327</f>
        <v>4.3</v>
      </c>
      <c r="N327" s="945"/>
    </row>
    <row r="328" spans="1:14">
      <c r="A328" s="958" t="s">
        <v>39</v>
      </c>
      <c r="B328" s="958" t="s">
        <v>39</v>
      </c>
      <c r="C328" s="959">
        <v>2016</v>
      </c>
      <c r="D328" s="960" t="s">
        <v>1589</v>
      </c>
      <c r="E328" s="961" t="s">
        <v>860</v>
      </c>
      <c r="F328" s="962" t="s">
        <v>24</v>
      </c>
      <c r="G328" s="913" t="s">
        <v>270</v>
      </c>
      <c r="H328" s="958" t="s">
        <v>840</v>
      </c>
      <c r="I328" s="963" t="s">
        <v>633</v>
      </c>
      <c r="J328" s="964" t="s">
        <v>1590</v>
      </c>
      <c r="K328" s="958">
        <v>50</v>
      </c>
      <c r="L328" s="965">
        <v>174</v>
      </c>
      <c r="M328" s="947">
        <f t="shared" si="10"/>
        <v>3.48</v>
      </c>
      <c r="N328" s="945"/>
    </row>
    <row r="329" spans="1:14">
      <c r="A329" s="958" t="s">
        <v>39</v>
      </c>
      <c r="B329" s="958" t="s">
        <v>39</v>
      </c>
      <c r="C329" s="959">
        <v>2016</v>
      </c>
      <c r="D329" s="960" t="s">
        <v>1589</v>
      </c>
      <c r="E329" s="961" t="s">
        <v>860</v>
      </c>
      <c r="F329" s="962" t="s">
        <v>24</v>
      </c>
      <c r="G329" s="913" t="s">
        <v>270</v>
      </c>
      <c r="H329" s="958" t="s">
        <v>840</v>
      </c>
      <c r="I329" s="963" t="s">
        <v>635</v>
      </c>
      <c r="J329" s="964" t="s">
        <v>1590</v>
      </c>
      <c r="K329" s="958">
        <v>50</v>
      </c>
      <c r="L329" s="965">
        <v>50</v>
      </c>
      <c r="M329" s="947">
        <f t="shared" si="10"/>
        <v>1</v>
      </c>
      <c r="N329" s="945"/>
    </row>
    <row r="330" spans="1:14">
      <c r="A330" s="958" t="s">
        <v>39</v>
      </c>
      <c r="B330" s="958" t="s">
        <v>39</v>
      </c>
      <c r="C330" s="959">
        <v>2016</v>
      </c>
      <c r="D330" s="966" t="s">
        <v>502</v>
      </c>
      <c r="E330" s="961" t="s">
        <v>860</v>
      </c>
      <c r="F330" s="962" t="s">
        <v>24</v>
      </c>
      <c r="G330" s="913" t="s">
        <v>270</v>
      </c>
      <c r="H330" s="958" t="s">
        <v>840</v>
      </c>
      <c r="I330" s="963" t="s">
        <v>631</v>
      </c>
      <c r="J330" s="964" t="s">
        <v>1590</v>
      </c>
      <c r="K330" s="958">
        <v>50</v>
      </c>
      <c r="L330" s="965">
        <v>196</v>
      </c>
      <c r="M330" s="947">
        <f t="shared" si="10"/>
        <v>3.92</v>
      </c>
      <c r="N330" s="945"/>
    </row>
    <row r="331" spans="1:14">
      <c r="A331" s="958" t="s">
        <v>39</v>
      </c>
      <c r="B331" s="958" t="s">
        <v>39</v>
      </c>
      <c r="C331" s="959">
        <v>2016</v>
      </c>
      <c r="D331" s="966" t="s">
        <v>502</v>
      </c>
      <c r="E331" s="961" t="s">
        <v>860</v>
      </c>
      <c r="F331" s="962" t="s">
        <v>24</v>
      </c>
      <c r="G331" s="913" t="s">
        <v>270</v>
      </c>
      <c r="H331" s="958" t="s">
        <v>840</v>
      </c>
      <c r="I331" s="963" t="s">
        <v>633</v>
      </c>
      <c r="J331" s="964" t="s">
        <v>1590</v>
      </c>
      <c r="K331" s="958">
        <v>50</v>
      </c>
      <c r="L331" s="965">
        <v>187</v>
      </c>
      <c r="M331" s="947">
        <f t="shared" si="10"/>
        <v>3.74</v>
      </c>
      <c r="N331" s="945"/>
    </row>
    <row r="332" spans="1:14">
      <c r="A332" s="958" t="s">
        <v>39</v>
      </c>
      <c r="B332" s="958" t="s">
        <v>39</v>
      </c>
      <c r="C332" s="959">
        <v>2016</v>
      </c>
      <c r="D332" s="966" t="s">
        <v>502</v>
      </c>
      <c r="E332" s="961" t="s">
        <v>860</v>
      </c>
      <c r="F332" s="962" t="s">
        <v>24</v>
      </c>
      <c r="G332" s="913" t="s">
        <v>270</v>
      </c>
      <c r="H332" s="958" t="s">
        <v>840</v>
      </c>
      <c r="I332" s="963" t="s">
        <v>635</v>
      </c>
      <c r="J332" s="964" t="s">
        <v>1590</v>
      </c>
      <c r="K332" s="958">
        <v>50</v>
      </c>
      <c r="L332" s="965">
        <v>52</v>
      </c>
      <c r="M332" s="947">
        <f t="shared" si="10"/>
        <v>1.04</v>
      </c>
      <c r="N332" s="945"/>
    </row>
    <row r="333" spans="1:14">
      <c r="A333" s="958" t="s">
        <v>39</v>
      </c>
      <c r="B333" s="964" t="s">
        <v>1591</v>
      </c>
      <c r="C333" s="959">
        <v>2016</v>
      </c>
      <c r="D333" s="960" t="s">
        <v>1007</v>
      </c>
      <c r="E333" s="961">
        <v>2</v>
      </c>
      <c r="F333" s="962" t="s">
        <v>24</v>
      </c>
      <c r="G333" s="913" t="s">
        <v>270</v>
      </c>
      <c r="H333" s="958" t="s">
        <v>840</v>
      </c>
      <c r="I333" s="963" t="s">
        <v>729</v>
      </c>
      <c r="J333" s="964" t="s">
        <v>1590</v>
      </c>
      <c r="K333" s="861">
        <v>36</v>
      </c>
      <c r="L333" s="967">
        <v>96</v>
      </c>
      <c r="M333" s="947">
        <f t="shared" si="10"/>
        <v>2.6666666666666665</v>
      </c>
      <c r="N333" s="945"/>
    </row>
    <row r="334" spans="1:14">
      <c r="A334" s="958" t="s">
        <v>39</v>
      </c>
      <c r="B334" s="964" t="s">
        <v>1591</v>
      </c>
      <c r="C334" s="959">
        <v>2016</v>
      </c>
      <c r="D334" s="960" t="s">
        <v>1007</v>
      </c>
      <c r="E334" s="961">
        <v>2</v>
      </c>
      <c r="F334" s="962" t="s">
        <v>24</v>
      </c>
      <c r="G334" s="913" t="s">
        <v>270</v>
      </c>
      <c r="H334" s="958" t="s">
        <v>840</v>
      </c>
      <c r="I334" s="963" t="s">
        <v>631</v>
      </c>
      <c r="J334" s="964" t="s">
        <v>1590</v>
      </c>
      <c r="K334" s="861">
        <v>36</v>
      </c>
      <c r="L334" s="967">
        <v>409</v>
      </c>
      <c r="M334" s="947">
        <f t="shared" si="10"/>
        <v>11.361111111111111</v>
      </c>
      <c r="N334" s="945"/>
    </row>
    <row r="335" spans="1:14">
      <c r="A335" s="958" t="s">
        <v>39</v>
      </c>
      <c r="B335" s="964" t="s">
        <v>1591</v>
      </c>
      <c r="C335" s="959">
        <v>2016</v>
      </c>
      <c r="D335" s="960" t="s">
        <v>1007</v>
      </c>
      <c r="E335" s="961">
        <v>2</v>
      </c>
      <c r="F335" s="962" t="s">
        <v>24</v>
      </c>
      <c r="G335" s="913" t="s">
        <v>270</v>
      </c>
      <c r="H335" s="958" t="s">
        <v>840</v>
      </c>
      <c r="I335" s="963" t="s">
        <v>633</v>
      </c>
      <c r="J335" s="964" t="s">
        <v>1590</v>
      </c>
      <c r="K335" s="861">
        <v>36</v>
      </c>
      <c r="L335" s="967">
        <v>87</v>
      </c>
      <c r="M335" s="947">
        <f t="shared" si="10"/>
        <v>2.4166666666666665</v>
      </c>
      <c r="N335" s="945"/>
    </row>
    <row r="336" spans="1:14">
      <c r="A336" s="958" t="s">
        <v>39</v>
      </c>
      <c r="B336" s="964" t="s">
        <v>1591</v>
      </c>
      <c r="C336" s="959">
        <v>2016</v>
      </c>
      <c r="D336" s="960" t="s">
        <v>1007</v>
      </c>
      <c r="E336" s="961">
        <v>2</v>
      </c>
      <c r="F336" s="962" t="s">
        <v>24</v>
      </c>
      <c r="G336" s="913" t="s">
        <v>270</v>
      </c>
      <c r="H336" s="958" t="s">
        <v>840</v>
      </c>
      <c r="I336" s="963" t="s">
        <v>635</v>
      </c>
      <c r="J336" s="964" t="s">
        <v>1590</v>
      </c>
      <c r="K336" s="861">
        <v>36</v>
      </c>
      <c r="L336" s="967">
        <v>76</v>
      </c>
      <c r="M336" s="947">
        <f t="shared" si="10"/>
        <v>2.1111111111111112</v>
      </c>
      <c r="N336" s="945"/>
    </row>
    <row r="337" spans="1:14">
      <c r="A337" s="958" t="s">
        <v>39</v>
      </c>
      <c r="B337" s="964" t="s">
        <v>1591</v>
      </c>
      <c r="C337" s="959">
        <v>2016</v>
      </c>
      <c r="D337" s="960" t="s">
        <v>617</v>
      </c>
      <c r="E337" s="961">
        <v>2</v>
      </c>
      <c r="F337" s="962" t="s">
        <v>24</v>
      </c>
      <c r="G337" s="913" t="s">
        <v>270</v>
      </c>
      <c r="H337" s="958" t="s">
        <v>840</v>
      </c>
      <c r="I337" s="963" t="s">
        <v>729</v>
      </c>
      <c r="J337" s="964" t="s">
        <v>1590</v>
      </c>
      <c r="K337" s="861">
        <v>65</v>
      </c>
      <c r="L337" s="967">
        <v>228</v>
      </c>
      <c r="M337" s="947">
        <f t="shared" si="10"/>
        <v>3.5076923076923077</v>
      </c>
      <c r="N337" s="945"/>
    </row>
    <row r="338" spans="1:14">
      <c r="A338" s="958" t="s">
        <v>39</v>
      </c>
      <c r="B338" s="964" t="s">
        <v>1591</v>
      </c>
      <c r="C338" s="959">
        <v>2016</v>
      </c>
      <c r="D338" s="960" t="s">
        <v>617</v>
      </c>
      <c r="E338" s="961">
        <v>2</v>
      </c>
      <c r="F338" s="962" t="s">
        <v>24</v>
      </c>
      <c r="G338" s="913" t="s">
        <v>270</v>
      </c>
      <c r="H338" s="958" t="s">
        <v>840</v>
      </c>
      <c r="I338" s="963" t="s">
        <v>631</v>
      </c>
      <c r="J338" s="964" t="s">
        <v>1590</v>
      </c>
      <c r="K338" s="861">
        <v>65</v>
      </c>
      <c r="L338" s="967">
        <v>856</v>
      </c>
      <c r="M338" s="947">
        <f t="shared" si="10"/>
        <v>13.169230769230769</v>
      </c>
      <c r="N338" s="945"/>
    </row>
    <row r="339" spans="1:14">
      <c r="A339" s="958" t="s">
        <v>39</v>
      </c>
      <c r="B339" s="964" t="s">
        <v>1591</v>
      </c>
      <c r="C339" s="959">
        <v>2016</v>
      </c>
      <c r="D339" s="960" t="s">
        <v>617</v>
      </c>
      <c r="E339" s="961">
        <v>2</v>
      </c>
      <c r="F339" s="962" t="s">
        <v>24</v>
      </c>
      <c r="G339" s="913" t="s">
        <v>270</v>
      </c>
      <c r="H339" s="958" t="s">
        <v>840</v>
      </c>
      <c r="I339" s="963" t="s">
        <v>633</v>
      </c>
      <c r="J339" s="964" t="s">
        <v>1590</v>
      </c>
      <c r="K339" s="861">
        <v>65</v>
      </c>
      <c r="L339" s="967">
        <v>230</v>
      </c>
      <c r="M339" s="947">
        <f t="shared" si="10"/>
        <v>3.5384615384615383</v>
      </c>
      <c r="N339" s="945"/>
    </row>
    <row r="340" spans="1:14">
      <c r="A340" s="958" t="s">
        <v>39</v>
      </c>
      <c r="B340" s="964" t="s">
        <v>1591</v>
      </c>
      <c r="C340" s="959">
        <v>2016</v>
      </c>
      <c r="D340" s="960" t="s">
        <v>617</v>
      </c>
      <c r="E340" s="961">
        <v>2</v>
      </c>
      <c r="F340" s="962" t="s">
        <v>24</v>
      </c>
      <c r="G340" s="913" t="s">
        <v>270</v>
      </c>
      <c r="H340" s="958" t="s">
        <v>840</v>
      </c>
      <c r="I340" s="963" t="s">
        <v>635</v>
      </c>
      <c r="J340" s="964" t="s">
        <v>1590</v>
      </c>
      <c r="K340" s="861">
        <v>65</v>
      </c>
      <c r="L340" s="967">
        <v>230</v>
      </c>
      <c r="M340" s="947">
        <f t="shared" si="10"/>
        <v>3.5384615384615383</v>
      </c>
      <c r="N340" s="945"/>
    </row>
    <row r="341" spans="1:14">
      <c r="A341" s="958" t="s">
        <v>39</v>
      </c>
      <c r="B341" s="964" t="s">
        <v>1591</v>
      </c>
      <c r="C341" s="959">
        <v>2016</v>
      </c>
      <c r="D341" s="960" t="s">
        <v>619</v>
      </c>
      <c r="E341" s="961">
        <v>1</v>
      </c>
      <c r="F341" s="962" t="s">
        <v>24</v>
      </c>
      <c r="G341" s="913" t="s">
        <v>270</v>
      </c>
      <c r="H341" s="958" t="s">
        <v>840</v>
      </c>
      <c r="I341" s="963" t="s">
        <v>729</v>
      </c>
      <c r="J341" s="964" t="s">
        <v>1590</v>
      </c>
      <c r="K341" s="861">
        <v>623</v>
      </c>
      <c r="L341" s="965">
        <v>479</v>
      </c>
      <c r="M341" s="947">
        <f t="shared" si="10"/>
        <v>0.76886035313001611</v>
      </c>
      <c r="N341" s="945" t="s">
        <v>1595</v>
      </c>
    </row>
    <row r="342" spans="1:14">
      <c r="A342" s="958" t="s">
        <v>39</v>
      </c>
      <c r="B342" s="964" t="s">
        <v>1591</v>
      </c>
      <c r="C342" s="959">
        <v>2016</v>
      </c>
      <c r="D342" s="960" t="s">
        <v>619</v>
      </c>
      <c r="E342" s="961">
        <v>1</v>
      </c>
      <c r="F342" s="962" t="s">
        <v>24</v>
      </c>
      <c r="G342" s="913" t="s">
        <v>270</v>
      </c>
      <c r="H342" s="958" t="s">
        <v>840</v>
      </c>
      <c r="I342" s="963" t="s">
        <v>631</v>
      </c>
      <c r="J342" s="964" t="s">
        <v>1590</v>
      </c>
      <c r="K342" s="861">
        <v>623</v>
      </c>
      <c r="L342" s="965">
        <v>4683</v>
      </c>
      <c r="M342" s="947">
        <f t="shared" si="10"/>
        <v>7.5168539325842696</v>
      </c>
      <c r="N342" s="945" t="s">
        <v>1595</v>
      </c>
    </row>
    <row r="343" spans="1:14">
      <c r="A343" s="958" t="s">
        <v>39</v>
      </c>
      <c r="B343" s="964" t="s">
        <v>1591</v>
      </c>
      <c r="C343" s="959">
        <v>2016</v>
      </c>
      <c r="D343" s="960" t="s">
        <v>619</v>
      </c>
      <c r="E343" s="961">
        <v>1</v>
      </c>
      <c r="F343" s="962" t="s">
        <v>24</v>
      </c>
      <c r="G343" s="913" t="s">
        <v>270</v>
      </c>
      <c r="H343" s="958" t="s">
        <v>840</v>
      </c>
      <c r="I343" s="963" t="s">
        <v>633</v>
      </c>
      <c r="J343" s="964" t="s">
        <v>1590</v>
      </c>
      <c r="K343" s="861">
        <v>623</v>
      </c>
      <c r="L343" s="965">
        <v>368</v>
      </c>
      <c r="M343" s="947">
        <f t="shared" si="10"/>
        <v>0.5906902086677368</v>
      </c>
      <c r="N343" s="945" t="s">
        <v>2832</v>
      </c>
    </row>
    <row r="344" spans="1:14">
      <c r="A344" s="958" t="s">
        <v>39</v>
      </c>
      <c r="B344" s="964" t="s">
        <v>1591</v>
      </c>
      <c r="C344" s="959">
        <v>2016</v>
      </c>
      <c r="D344" s="960" t="s">
        <v>619</v>
      </c>
      <c r="E344" s="961">
        <v>1</v>
      </c>
      <c r="F344" s="962" t="s">
        <v>24</v>
      </c>
      <c r="G344" s="913" t="s">
        <v>270</v>
      </c>
      <c r="H344" s="958" t="s">
        <v>840</v>
      </c>
      <c r="I344" s="963" t="s">
        <v>635</v>
      </c>
      <c r="J344" s="964" t="s">
        <v>1590</v>
      </c>
      <c r="K344" s="861">
        <v>623</v>
      </c>
      <c r="L344" s="965">
        <v>77</v>
      </c>
      <c r="M344" s="947">
        <f t="shared" si="10"/>
        <v>0.12359550561797752</v>
      </c>
      <c r="N344" s="945" t="s">
        <v>2832</v>
      </c>
    </row>
    <row r="345" spans="1:14">
      <c r="A345" s="958" t="s">
        <v>39</v>
      </c>
      <c r="B345" s="964" t="s">
        <v>1591</v>
      </c>
      <c r="C345" s="959">
        <v>2016</v>
      </c>
      <c r="D345" s="960" t="s">
        <v>627</v>
      </c>
      <c r="E345" s="961">
        <v>1</v>
      </c>
      <c r="F345" s="962" t="s">
        <v>24</v>
      </c>
      <c r="G345" s="913" t="s">
        <v>270</v>
      </c>
      <c r="H345" s="958" t="s">
        <v>840</v>
      </c>
      <c r="I345" s="963" t="s">
        <v>729</v>
      </c>
      <c r="J345" s="964" t="s">
        <v>1590</v>
      </c>
      <c r="K345" s="884">
        <v>258</v>
      </c>
      <c r="L345" s="965">
        <v>63</v>
      </c>
      <c r="M345" s="947">
        <f t="shared" si="10"/>
        <v>0.2441860465116279</v>
      </c>
      <c r="N345" s="945"/>
    </row>
    <row r="346" spans="1:14">
      <c r="A346" s="958" t="s">
        <v>39</v>
      </c>
      <c r="B346" s="964" t="s">
        <v>1591</v>
      </c>
      <c r="C346" s="959">
        <v>2016</v>
      </c>
      <c r="D346" s="960" t="s">
        <v>627</v>
      </c>
      <c r="E346" s="961">
        <v>1</v>
      </c>
      <c r="F346" s="962" t="s">
        <v>24</v>
      </c>
      <c r="G346" s="913" t="s">
        <v>270</v>
      </c>
      <c r="H346" s="958" t="s">
        <v>840</v>
      </c>
      <c r="I346" s="963" t="s">
        <v>631</v>
      </c>
      <c r="J346" s="964" t="s">
        <v>1590</v>
      </c>
      <c r="K346" s="884">
        <v>258</v>
      </c>
      <c r="L346" s="965">
        <v>4945</v>
      </c>
      <c r="M346" s="947">
        <f t="shared" si="10"/>
        <v>19.166666666666668</v>
      </c>
      <c r="N346" s="945"/>
    </row>
    <row r="347" spans="1:14">
      <c r="A347" s="958" t="s">
        <v>39</v>
      </c>
      <c r="B347" s="964" t="s">
        <v>1591</v>
      </c>
      <c r="C347" s="959">
        <v>2016</v>
      </c>
      <c r="D347" s="960" t="s">
        <v>627</v>
      </c>
      <c r="E347" s="961">
        <v>1</v>
      </c>
      <c r="F347" s="962" t="s">
        <v>24</v>
      </c>
      <c r="G347" s="913" t="s">
        <v>270</v>
      </c>
      <c r="H347" s="958" t="s">
        <v>840</v>
      </c>
      <c r="I347" s="963" t="s">
        <v>633</v>
      </c>
      <c r="J347" s="964" t="s">
        <v>1590</v>
      </c>
      <c r="K347" s="884">
        <v>258</v>
      </c>
      <c r="L347" s="965">
        <v>50</v>
      </c>
      <c r="M347" s="947">
        <f t="shared" si="10"/>
        <v>0.19379844961240311</v>
      </c>
      <c r="N347" s="945"/>
    </row>
    <row r="348" spans="1:14">
      <c r="A348" s="958" t="s">
        <v>39</v>
      </c>
      <c r="B348" s="964" t="s">
        <v>1591</v>
      </c>
      <c r="C348" s="959">
        <v>2016</v>
      </c>
      <c r="D348" s="960" t="s">
        <v>627</v>
      </c>
      <c r="E348" s="961">
        <v>1</v>
      </c>
      <c r="F348" s="962" t="s">
        <v>24</v>
      </c>
      <c r="G348" s="913" t="s">
        <v>270</v>
      </c>
      <c r="H348" s="958" t="s">
        <v>840</v>
      </c>
      <c r="I348" s="963" t="s">
        <v>635</v>
      </c>
      <c r="J348" s="964" t="s">
        <v>1590</v>
      </c>
      <c r="K348" s="884">
        <v>258</v>
      </c>
      <c r="L348" s="965">
        <v>61</v>
      </c>
      <c r="M348" s="947">
        <f t="shared" si="10"/>
        <v>0.23643410852713179</v>
      </c>
      <c r="N348" s="945"/>
    </row>
    <row r="349" spans="1:14">
      <c r="A349" s="958" t="s">
        <v>39</v>
      </c>
      <c r="B349" s="958" t="s">
        <v>39</v>
      </c>
      <c r="C349" s="959">
        <v>2016</v>
      </c>
      <c r="D349" s="960" t="s">
        <v>516</v>
      </c>
      <c r="E349" s="961">
        <v>1</v>
      </c>
      <c r="F349" s="964" t="s">
        <v>401</v>
      </c>
      <c r="G349" s="958" t="s">
        <v>270</v>
      </c>
      <c r="H349" s="958" t="s">
        <v>840</v>
      </c>
      <c r="I349" s="963" t="s">
        <v>631</v>
      </c>
      <c r="J349" s="964" t="s">
        <v>1590</v>
      </c>
      <c r="K349" s="958" t="s">
        <v>1592</v>
      </c>
      <c r="L349" s="965">
        <v>517</v>
      </c>
      <c r="M349" s="947" t="s">
        <v>860</v>
      </c>
      <c r="N349" s="879" t="s">
        <v>1596</v>
      </c>
    </row>
    <row r="350" spans="1:14">
      <c r="A350" s="958" t="s">
        <v>39</v>
      </c>
      <c r="B350" s="958" t="s">
        <v>39</v>
      </c>
      <c r="C350" s="959">
        <v>2016</v>
      </c>
      <c r="D350" s="960" t="s">
        <v>516</v>
      </c>
      <c r="E350" s="961">
        <v>1</v>
      </c>
      <c r="F350" s="964" t="s">
        <v>401</v>
      </c>
      <c r="G350" s="958" t="s">
        <v>270</v>
      </c>
      <c r="H350" s="958" t="s">
        <v>840</v>
      </c>
      <c r="I350" s="963" t="s">
        <v>633</v>
      </c>
      <c r="J350" s="964" t="s">
        <v>1590</v>
      </c>
      <c r="K350" s="958" t="s">
        <v>1448</v>
      </c>
      <c r="L350" s="965" t="s">
        <v>860</v>
      </c>
      <c r="M350" s="947" t="s">
        <v>860</v>
      </c>
      <c r="N350" s="945"/>
    </row>
    <row r="351" spans="1:14">
      <c r="A351" s="958" t="s">
        <v>39</v>
      </c>
      <c r="B351" s="958" t="s">
        <v>39</v>
      </c>
      <c r="C351" s="959">
        <v>2016</v>
      </c>
      <c r="D351" s="960" t="s">
        <v>516</v>
      </c>
      <c r="E351" s="961">
        <v>1</v>
      </c>
      <c r="F351" s="964" t="s">
        <v>401</v>
      </c>
      <c r="G351" s="958" t="s">
        <v>270</v>
      </c>
      <c r="H351" s="958" t="s">
        <v>840</v>
      </c>
      <c r="I351" s="963" t="s">
        <v>635</v>
      </c>
      <c r="J351" s="964" t="s">
        <v>1590</v>
      </c>
      <c r="K351" s="958" t="s">
        <v>1592</v>
      </c>
      <c r="L351" s="965">
        <v>517</v>
      </c>
      <c r="M351" s="947" t="s">
        <v>860</v>
      </c>
      <c r="N351" s="879" t="s">
        <v>1596</v>
      </c>
    </row>
    <row r="352" spans="1:14">
      <c r="A352" s="958" t="s">
        <v>39</v>
      </c>
      <c r="B352" s="958" t="s">
        <v>39</v>
      </c>
      <c r="C352" s="959">
        <v>2016</v>
      </c>
      <c r="D352" s="960" t="s">
        <v>1008</v>
      </c>
      <c r="E352" s="961">
        <v>1</v>
      </c>
      <c r="F352" s="964" t="s">
        <v>401</v>
      </c>
      <c r="G352" s="958" t="s">
        <v>270</v>
      </c>
      <c r="H352" s="958" t="s">
        <v>840</v>
      </c>
      <c r="I352" s="963" t="s">
        <v>631</v>
      </c>
      <c r="J352" s="964" t="s">
        <v>1590</v>
      </c>
      <c r="K352" s="958" t="s">
        <v>1562</v>
      </c>
      <c r="L352" s="965">
        <v>0</v>
      </c>
      <c r="M352" s="947" t="s">
        <v>860</v>
      </c>
      <c r="N352" s="879" t="s">
        <v>1597</v>
      </c>
    </row>
    <row r="353" spans="1:14">
      <c r="A353" s="958" t="s">
        <v>39</v>
      </c>
      <c r="B353" s="958" t="s">
        <v>39</v>
      </c>
      <c r="C353" s="959">
        <v>2016</v>
      </c>
      <c r="D353" s="960" t="s">
        <v>1008</v>
      </c>
      <c r="E353" s="961">
        <v>1</v>
      </c>
      <c r="F353" s="964" t="s">
        <v>401</v>
      </c>
      <c r="G353" s="958" t="s">
        <v>270</v>
      </c>
      <c r="H353" s="958" t="s">
        <v>840</v>
      </c>
      <c r="I353" s="963" t="s">
        <v>633</v>
      </c>
      <c r="J353" s="964" t="s">
        <v>1590</v>
      </c>
      <c r="K353" s="958" t="s">
        <v>996</v>
      </c>
      <c r="L353" s="965" t="s">
        <v>860</v>
      </c>
      <c r="M353" s="947" t="s">
        <v>860</v>
      </c>
      <c r="N353" s="945" t="s">
        <v>2833</v>
      </c>
    </row>
    <row r="354" spans="1:14">
      <c r="A354" s="958" t="s">
        <v>39</v>
      </c>
      <c r="B354" s="958" t="s">
        <v>39</v>
      </c>
      <c r="C354" s="959">
        <v>2016</v>
      </c>
      <c r="D354" s="960" t="s">
        <v>1008</v>
      </c>
      <c r="E354" s="961">
        <v>1</v>
      </c>
      <c r="F354" s="964" t="s">
        <v>401</v>
      </c>
      <c r="G354" s="958" t="s">
        <v>270</v>
      </c>
      <c r="H354" s="958" t="s">
        <v>840</v>
      </c>
      <c r="I354" s="963" t="s">
        <v>635</v>
      </c>
      <c r="J354" s="964" t="s">
        <v>1590</v>
      </c>
      <c r="K354" s="958" t="s">
        <v>996</v>
      </c>
      <c r="L354" s="965" t="s">
        <v>860</v>
      </c>
      <c r="M354" s="947" t="s">
        <v>860</v>
      </c>
      <c r="N354" s="945" t="s">
        <v>2833</v>
      </c>
    </row>
    <row r="355" spans="1:14">
      <c r="A355" s="958" t="s">
        <v>39</v>
      </c>
      <c r="B355" s="958" t="s">
        <v>39</v>
      </c>
      <c r="C355" s="959">
        <v>2016</v>
      </c>
      <c r="D355" s="960" t="s">
        <v>564</v>
      </c>
      <c r="E355" s="961">
        <v>1</v>
      </c>
      <c r="F355" s="964" t="s">
        <v>401</v>
      </c>
      <c r="G355" s="958" t="s">
        <v>270</v>
      </c>
      <c r="H355" s="958" t="s">
        <v>840</v>
      </c>
      <c r="I355" s="963" t="s">
        <v>631</v>
      </c>
      <c r="J355" s="964" t="s">
        <v>1590</v>
      </c>
      <c r="K355" s="968" t="s">
        <v>1592</v>
      </c>
      <c r="L355" s="965">
        <v>9352</v>
      </c>
      <c r="M355" s="947" t="s">
        <v>860</v>
      </c>
      <c r="N355" s="879" t="s">
        <v>1596</v>
      </c>
    </row>
    <row r="356" spans="1:14">
      <c r="A356" s="958" t="s">
        <v>39</v>
      </c>
      <c r="B356" s="958" t="s">
        <v>39</v>
      </c>
      <c r="C356" s="959">
        <v>2016</v>
      </c>
      <c r="D356" s="960" t="s">
        <v>564</v>
      </c>
      <c r="E356" s="961">
        <v>1</v>
      </c>
      <c r="F356" s="964" t="s">
        <v>401</v>
      </c>
      <c r="G356" s="958" t="s">
        <v>270</v>
      </c>
      <c r="H356" s="958" t="s">
        <v>840</v>
      </c>
      <c r="I356" s="963" t="s">
        <v>633</v>
      </c>
      <c r="J356" s="964" t="s">
        <v>1590</v>
      </c>
      <c r="K356" s="968" t="s">
        <v>1448</v>
      </c>
      <c r="L356" s="965" t="s">
        <v>860</v>
      </c>
      <c r="M356" s="947" t="s">
        <v>860</v>
      </c>
      <c r="N356" s="945"/>
    </row>
    <row r="357" spans="1:14">
      <c r="A357" s="958" t="s">
        <v>39</v>
      </c>
      <c r="B357" s="958" t="s">
        <v>39</v>
      </c>
      <c r="C357" s="959">
        <v>2016</v>
      </c>
      <c r="D357" s="960" t="s">
        <v>564</v>
      </c>
      <c r="E357" s="961">
        <v>1</v>
      </c>
      <c r="F357" s="964" t="s">
        <v>401</v>
      </c>
      <c r="G357" s="958" t="s">
        <v>270</v>
      </c>
      <c r="H357" s="958" t="s">
        <v>840</v>
      </c>
      <c r="I357" s="963" t="s">
        <v>635</v>
      </c>
      <c r="J357" s="964" t="s">
        <v>1590</v>
      </c>
      <c r="K357" s="968" t="s">
        <v>1592</v>
      </c>
      <c r="L357" s="965">
        <v>9352</v>
      </c>
      <c r="M357" s="947" t="s">
        <v>860</v>
      </c>
      <c r="N357" s="879" t="s">
        <v>1596</v>
      </c>
    </row>
    <row r="358" spans="1:14">
      <c r="A358" s="958" t="s">
        <v>39</v>
      </c>
      <c r="B358" s="958" t="s">
        <v>39</v>
      </c>
      <c r="C358" s="959">
        <v>2016</v>
      </c>
      <c r="D358" s="960" t="s">
        <v>617</v>
      </c>
      <c r="E358" s="961">
        <v>1</v>
      </c>
      <c r="F358" s="964" t="s">
        <v>401</v>
      </c>
      <c r="G358" s="958" t="s">
        <v>270</v>
      </c>
      <c r="H358" s="958" t="s">
        <v>840</v>
      </c>
      <c r="I358" s="963" t="s">
        <v>729</v>
      </c>
      <c r="J358" s="964" t="s">
        <v>1590</v>
      </c>
      <c r="K358" s="958">
        <v>350</v>
      </c>
      <c r="L358" s="965">
        <v>350</v>
      </c>
      <c r="M358" s="947">
        <f t="shared" si="10"/>
        <v>1</v>
      </c>
      <c r="N358" s="945"/>
    </row>
    <row r="359" spans="1:14">
      <c r="A359" s="958" t="s">
        <v>39</v>
      </c>
      <c r="B359" s="958" t="s">
        <v>39</v>
      </c>
      <c r="C359" s="959">
        <v>2016</v>
      </c>
      <c r="D359" s="960" t="s">
        <v>617</v>
      </c>
      <c r="E359" s="961">
        <v>1</v>
      </c>
      <c r="F359" s="964" t="s">
        <v>401</v>
      </c>
      <c r="G359" s="958" t="s">
        <v>270</v>
      </c>
      <c r="H359" s="958" t="s">
        <v>840</v>
      </c>
      <c r="I359" s="963" t="s">
        <v>631</v>
      </c>
      <c r="J359" s="964" t="s">
        <v>1590</v>
      </c>
      <c r="K359" s="968" t="s">
        <v>1593</v>
      </c>
      <c r="L359" s="965">
        <v>0</v>
      </c>
      <c r="M359" s="947" t="s">
        <v>860</v>
      </c>
      <c r="N359" s="879" t="s">
        <v>1598</v>
      </c>
    </row>
    <row r="360" spans="1:14">
      <c r="A360" s="958" t="s">
        <v>39</v>
      </c>
      <c r="B360" s="958" t="s">
        <v>39</v>
      </c>
      <c r="C360" s="959">
        <v>2016</v>
      </c>
      <c r="D360" s="960" t="s">
        <v>617</v>
      </c>
      <c r="E360" s="961">
        <v>1</v>
      </c>
      <c r="F360" s="964" t="s">
        <v>401</v>
      </c>
      <c r="G360" s="958" t="s">
        <v>270</v>
      </c>
      <c r="H360" s="958" t="s">
        <v>840</v>
      </c>
      <c r="I360" s="963" t="s">
        <v>633</v>
      </c>
      <c r="J360" s="964" t="s">
        <v>1590</v>
      </c>
      <c r="K360" s="958" t="s">
        <v>996</v>
      </c>
      <c r="L360" s="965" t="s">
        <v>860</v>
      </c>
      <c r="M360" s="947" t="s">
        <v>860</v>
      </c>
      <c r="N360" s="945" t="s">
        <v>2833</v>
      </c>
    </row>
    <row r="361" spans="1:14">
      <c r="A361" s="958" t="s">
        <v>39</v>
      </c>
      <c r="B361" s="958" t="s">
        <v>39</v>
      </c>
      <c r="C361" s="959">
        <v>2016</v>
      </c>
      <c r="D361" s="960" t="s">
        <v>617</v>
      </c>
      <c r="E361" s="961">
        <v>1</v>
      </c>
      <c r="F361" s="964" t="s">
        <v>401</v>
      </c>
      <c r="G361" s="958" t="s">
        <v>270</v>
      </c>
      <c r="H361" s="958" t="s">
        <v>840</v>
      </c>
      <c r="I361" s="963" t="s">
        <v>635</v>
      </c>
      <c r="J361" s="964" t="s">
        <v>1590</v>
      </c>
      <c r="K361" s="958" t="s">
        <v>996</v>
      </c>
      <c r="L361" s="965" t="s">
        <v>860</v>
      </c>
      <c r="M361" s="947" t="s">
        <v>860</v>
      </c>
      <c r="N361" s="945" t="s">
        <v>2833</v>
      </c>
    </row>
    <row r="362" spans="1:14">
      <c r="A362" s="958" t="s">
        <v>39</v>
      </c>
      <c r="B362" s="958" t="s">
        <v>39</v>
      </c>
      <c r="C362" s="959">
        <v>2016</v>
      </c>
      <c r="D362" s="960" t="s">
        <v>616</v>
      </c>
      <c r="E362" s="961">
        <v>1</v>
      </c>
      <c r="F362" s="964" t="s">
        <v>401</v>
      </c>
      <c r="G362" s="958" t="s">
        <v>270</v>
      </c>
      <c r="H362" s="958" t="s">
        <v>840</v>
      </c>
      <c r="I362" s="963" t="s">
        <v>631</v>
      </c>
      <c r="J362" s="964" t="s">
        <v>1590</v>
      </c>
      <c r="K362" s="968" t="s">
        <v>1562</v>
      </c>
      <c r="L362" s="965">
        <v>0</v>
      </c>
      <c r="M362" s="947" t="s">
        <v>860</v>
      </c>
      <c r="N362" s="945" t="s">
        <v>1597</v>
      </c>
    </row>
    <row r="363" spans="1:14">
      <c r="A363" s="958" t="s">
        <v>39</v>
      </c>
      <c r="B363" s="958" t="s">
        <v>39</v>
      </c>
      <c r="C363" s="959">
        <v>2016</v>
      </c>
      <c r="D363" s="960" t="s">
        <v>616</v>
      </c>
      <c r="E363" s="961">
        <v>1</v>
      </c>
      <c r="F363" s="964" t="s">
        <v>401</v>
      </c>
      <c r="G363" s="958" t="s">
        <v>270</v>
      </c>
      <c r="H363" s="958" t="s">
        <v>840</v>
      </c>
      <c r="I363" s="963" t="s">
        <v>633</v>
      </c>
      <c r="J363" s="964" t="s">
        <v>1590</v>
      </c>
      <c r="K363" s="958" t="s">
        <v>996</v>
      </c>
      <c r="L363" s="965" t="s">
        <v>860</v>
      </c>
      <c r="M363" s="947" t="s">
        <v>860</v>
      </c>
      <c r="N363" s="945" t="s">
        <v>2833</v>
      </c>
    </row>
    <row r="364" spans="1:14">
      <c r="A364" s="958" t="s">
        <v>39</v>
      </c>
      <c r="B364" s="958" t="s">
        <v>39</v>
      </c>
      <c r="C364" s="959">
        <v>2016</v>
      </c>
      <c r="D364" s="960" t="s">
        <v>616</v>
      </c>
      <c r="E364" s="961">
        <v>1</v>
      </c>
      <c r="F364" s="964" t="s">
        <v>401</v>
      </c>
      <c r="G364" s="958" t="s">
        <v>270</v>
      </c>
      <c r="H364" s="958" t="s">
        <v>840</v>
      </c>
      <c r="I364" s="963" t="s">
        <v>635</v>
      </c>
      <c r="J364" s="964" t="s">
        <v>1590</v>
      </c>
      <c r="K364" s="968" t="s">
        <v>1562</v>
      </c>
      <c r="L364" s="965">
        <v>0</v>
      </c>
      <c r="M364" s="947" t="s">
        <v>860</v>
      </c>
      <c r="N364" s="945" t="s">
        <v>1597</v>
      </c>
    </row>
    <row r="365" spans="1:14">
      <c r="A365" s="958" t="s">
        <v>39</v>
      </c>
      <c r="B365" s="958" t="s">
        <v>39</v>
      </c>
      <c r="C365" s="959">
        <v>2016</v>
      </c>
      <c r="D365" s="960" t="s">
        <v>618</v>
      </c>
      <c r="E365" s="961">
        <v>1</v>
      </c>
      <c r="F365" s="964" t="s">
        <v>401</v>
      </c>
      <c r="G365" s="958" t="s">
        <v>270</v>
      </c>
      <c r="H365" s="958" t="s">
        <v>840</v>
      </c>
      <c r="I365" s="963" t="s">
        <v>631</v>
      </c>
      <c r="J365" s="964" t="s">
        <v>1590</v>
      </c>
      <c r="K365" s="968" t="s">
        <v>1562</v>
      </c>
      <c r="L365" s="965">
        <v>0</v>
      </c>
      <c r="M365" s="947" t="s">
        <v>860</v>
      </c>
      <c r="N365" s="945" t="s">
        <v>1597</v>
      </c>
    </row>
    <row r="366" spans="1:14">
      <c r="A366" s="958" t="s">
        <v>39</v>
      </c>
      <c r="B366" s="958" t="s">
        <v>39</v>
      </c>
      <c r="C366" s="959">
        <v>2016</v>
      </c>
      <c r="D366" s="960" t="s">
        <v>618</v>
      </c>
      <c r="E366" s="961">
        <v>1</v>
      </c>
      <c r="F366" s="964" t="s">
        <v>401</v>
      </c>
      <c r="G366" s="958" t="s">
        <v>270</v>
      </c>
      <c r="H366" s="958" t="s">
        <v>840</v>
      </c>
      <c r="I366" s="963" t="s">
        <v>633</v>
      </c>
      <c r="J366" s="964" t="s">
        <v>1590</v>
      </c>
      <c r="K366" s="958" t="s">
        <v>996</v>
      </c>
      <c r="L366" s="965" t="s">
        <v>860</v>
      </c>
      <c r="M366" s="947" t="s">
        <v>860</v>
      </c>
      <c r="N366" s="945" t="s">
        <v>2833</v>
      </c>
    </row>
    <row r="367" spans="1:14">
      <c r="A367" s="958" t="s">
        <v>39</v>
      </c>
      <c r="B367" s="958" t="s">
        <v>39</v>
      </c>
      <c r="C367" s="959">
        <v>2016</v>
      </c>
      <c r="D367" s="960" t="s">
        <v>618</v>
      </c>
      <c r="E367" s="961">
        <v>1</v>
      </c>
      <c r="F367" s="964" t="s">
        <v>401</v>
      </c>
      <c r="G367" s="958" t="s">
        <v>270</v>
      </c>
      <c r="H367" s="958" t="s">
        <v>840</v>
      </c>
      <c r="I367" s="963" t="s">
        <v>635</v>
      </c>
      <c r="J367" s="964" t="s">
        <v>1590</v>
      </c>
      <c r="K367" s="968" t="s">
        <v>1562</v>
      </c>
      <c r="L367" s="965">
        <v>0</v>
      </c>
      <c r="M367" s="947" t="s">
        <v>860</v>
      </c>
      <c r="N367" s="945" t="s">
        <v>1597</v>
      </c>
    </row>
    <row r="368" spans="1:14">
      <c r="A368" s="958" t="s">
        <v>39</v>
      </c>
      <c r="B368" s="958" t="s">
        <v>39</v>
      </c>
      <c r="C368" s="959">
        <v>2016</v>
      </c>
      <c r="D368" s="960" t="s">
        <v>619</v>
      </c>
      <c r="E368" s="961">
        <v>1</v>
      </c>
      <c r="F368" s="964" t="s">
        <v>401</v>
      </c>
      <c r="G368" s="958" t="s">
        <v>270</v>
      </c>
      <c r="H368" s="958" t="s">
        <v>840</v>
      </c>
      <c r="I368" s="963" t="s">
        <v>729</v>
      </c>
      <c r="J368" s="964" t="s">
        <v>1590</v>
      </c>
      <c r="K368" s="968">
        <v>623</v>
      </c>
      <c r="L368" s="879" t="s">
        <v>2581</v>
      </c>
      <c r="M368" s="947" t="s">
        <v>860</v>
      </c>
      <c r="N368" s="945" t="s">
        <v>1595</v>
      </c>
    </row>
    <row r="369" spans="1:14">
      <c r="A369" s="958" t="s">
        <v>39</v>
      </c>
      <c r="B369" s="958" t="s">
        <v>39</v>
      </c>
      <c r="C369" s="959">
        <v>2016</v>
      </c>
      <c r="D369" s="960" t="s">
        <v>619</v>
      </c>
      <c r="E369" s="961">
        <v>1</v>
      </c>
      <c r="F369" s="964" t="s">
        <v>401</v>
      </c>
      <c r="G369" s="958" t="s">
        <v>270</v>
      </c>
      <c r="H369" s="958" t="s">
        <v>840</v>
      </c>
      <c r="I369" s="963" t="s">
        <v>631</v>
      </c>
      <c r="J369" s="964" t="s">
        <v>1590</v>
      </c>
      <c r="K369" s="968">
        <v>623</v>
      </c>
      <c r="L369" s="879" t="s">
        <v>2581</v>
      </c>
      <c r="M369" s="947" t="s">
        <v>860</v>
      </c>
      <c r="N369" s="945" t="s">
        <v>1595</v>
      </c>
    </row>
    <row r="370" spans="1:14">
      <c r="A370" s="958" t="s">
        <v>39</v>
      </c>
      <c r="B370" s="958" t="s">
        <v>39</v>
      </c>
      <c r="C370" s="959">
        <v>2016</v>
      </c>
      <c r="D370" s="960" t="s">
        <v>619</v>
      </c>
      <c r="E370" s="961">
        <v>1</v>
      </c>
      <c r="F370" s="964" t="s">
        <v>401</v>
      </c>
      <c r="G370" s="958" t="s">
        <v>270</v>
      </c>
      <c r="H370" s="958" t="s">
        <v>840</v>
      </c>
      <c r="I370" s="963" t="s">
        <v>633</v>
      </c>
      <c r="J370" s="964" t="s">
        <v>1590</v>
      </c>
      <c r="K370" s="958" t="s">
        <v>996</v>
      </c>
      <c r="L370" s="879" t="s">
        <v>2581</v>
      </c>
      <c r="M370" s="947" t="s">
        <v>860</v>
      </c>
      <c r="N370" s="945" t="s">
        <v>2832</v>
      </c>
    </row>
    <row r="371" spans="1:14">
      <c r="A371" s="958" t="s">
        <v>39</v>
      </c>
      <c r="B371" s="958" t="s">
        <v>39</v>
      </c>
      <c r="C371" s="959">
        <v>2016</v>
      </c>
      <c r="D371" s="960" t="s">
        <v>619</v>
      </c>
      <c r="E371" s="961">
        <v>1</v>
      </c>
      <c r="F371" s="964" t="s">
        <v>401</v>
      </c>
      <c r="G371" s="958" t="s">
        <v>270</v>
      </c>
      <c r="H371" s="958" t="s">
        <v>840</v>
      </c>
      <c r="I371" s="963" t="s">
        <v>635</v>
      </c>
      <c r="J371" s="964" t="s">
        <v>1590</v>
      </c>
      <c r="K371" s="958" t="s">
        <v>996</v>
      </c>
      <c r="L371" s="879" t="s">
        <v>2581</v>
      </c>
      <c r="M371" s="947" t="s">
        <v>860</v>
      </c>
      <c r="N371" s="945" t="s">
        <v>2832</v>
      </c>
    </row>
    <row r="372" spans="1:14">
      <c r="A372" s="958" t="s">
        <v>39</v>
      </c>
      <c r="B372" s="958" t="s">
        <v>39</v>
      </c>
      <c r="C372" s="959">
        <v>2016</v>
      </c>
      <c r="D372" s="960" t="s">
        <v>627</v>
      </c>
      <c r="E372" s="961">
        <v>1</v>
      </c>
      <c r="F372" s="964" t="s">
        <v>401</v>
      </c>
      <c r="G372" s="958" t="s">
        <v>270</v>
      </c>
      <c r="H372" s="958" t="s">
        <v>840</v>
      </c>
      <c r="I372" s="963" t="s">
        <v>631</v>
      </c>
      <c r="J372" s="964" t="s">
        <v>1590</v>
      </c>
      <c r="K372" s="969">
        <v>150</v>
      </c>
      <c r="L372" s="965">
        <v>202</v>
      </c>
      <c r="M372" s="947">
        <f t="shared" si="10"/>
        <v>1.3466666666666667</v>
      </c>
      <c r="N372" s="945"/>
    </row>
    <row r="373" spans="1:14">
      <c r="A373" s="958" t="s">
        <v>39</v>
      </c>
      <c r="B373" s="958" t="s">
        <v>39</v>
      </c>
      <c r="C373" s="959">
        <v>2016</v>
      </c>
      <c r="D373" s="960" t="s">
        <v>627</v>
      </c>
      <c r="E373" s="961">
        <v>1</v>
      </c>
      <c r="F373" s="964" t="s">
        <v>401</v>
      </c>
      <c r="G373" s="958" t="s">
        <v>270</v>
      </c>
      <c r="H373" s="958" t="s">
        <v>840</v>
      </c>
      <c r="I373" s="963" t="s">
        <v>633</v>
      </c>
      <c r="J373" s="964" t="s">
        <v>1590</v>
      </c>
      <c r="K373" s="969">
        <v>100</v>
      </c>
      <c r="L373" s="965">
        <v>139</v>
      </c>
      <c r="M373" s="947">
        <f t="shared" si="10"/>
        <v>1.39</v>
      </c>
      <c r="N373" s="945"/>
    </row>
    <row r="374" spans="1:14">
      <c r="A374" s="958" t="s">
        <v>39</v>
      </c>
      <c r="B374" s="958" t="s">
        <v>39</v>
      </c>
      <c r="C374" s="959">
        <v>2016</v>
      </c>
      <c r="D374" s="960" t="s">
        <v>627</v>
      </c>
      <c r="E374" s="961">
        <v>1</v>
      </c>
      <c r="F374" s="964" t="s">
        <v>401</v>
      </c>
      <c r="G374" s="958" t="s">
        <v>270</v>
      </c>
      <c r="H374" s="958" t="s">
        <v>840</v>
      </c>
      <c r="I374" s="963" t="s">
        <v>635</v>
      </c>
      <c r="J374" s="964" t="s">
        <v>1590</v>
      </c>
      <c r="K374" s="969">
        <v>150</v>
      </c>
      <c r="L374" s="965">
        <v>202</v>
      </c>
      <c r="M374" s="947">
        <f t="shared" si="10"/>
        <v>1.3466666666666667</v>
      </c>
      <c r="N374" s="945"/>
    </row>
    <row r="375" spans="1:14">
      <c r="A375" s="958" t="s">
        <v>39</v>
      </c>
      <c r="B375" s="958" t="s">
        <v>39</v>
      </c>
      <c r="C375" s="959">
        <v>2016</v>
      </c>
      <c r="D375" s="960" t="s">
        <v>516</v>
      </c>
      <c r="E375" s="961">
        <v>1</v>
      </c>
      <c r="F375" s="964" t="s">
        <v>401</v>
      </c>
      <c r="G375" s="913" t="s">
        <v>405</v>
      </c>
      <c r="H375" s="958" t="s">
        <v>840</v>
      </c>
      <c r="I375" s="963" t="s">
        <v>631</v>
      </c>
      <c r="J375" s="964" t="s">
        <v>1594</v>
      </c>
      <c r="K375" s="968" t="s">
        <v>1592</v>
      </c>
      <c r="L375" s="965">
        <v>9</v>
      </c>
      <c r="M375" s="947" t="s">
        <v>860</v>
      </c>
      <c r="N375" s="945" t="s">
        <v>1596</v>
      </c>
    </row>
    <row r="376" spans="1:14">
      <c r="A376" s="958" t="s">
        <v>39</v>
      </c>
      <c r="B376" s="958" t="s">
        <v>39</v>
      </c>
      <c r="C376" s="959">
        <v>2016</v>
      </c>
      <c r="D376" s="960" t="s">
        <v>516</v>
      </c>
      <c r="E376" s="961">
        <v>1</v>
      </c>
      <c r="F376" s="964" t="s">
        <v>401</v>
      </c>
      <c r="G376" s="913" t="s">
        <v>405</v>
      </c>
      <c r="H376" s="958" t="s">
        <v>840</v>
      </c>
      <c r="I376" s="963" t="s">
        <v>633</v>
      </c>
      <c r="J376" s="962" t="s">
        <v>1594</v>
      </c>
      <c r="K376" s="968" t="s">
        <v>1448</v>
      </c>
      <c r="L376" s="965" t="s">
        <v>860</v>
      </c>
      <c r="M376" s="947" t="s">
        <v>860</v>
      </c>
      <c r="N376" s="945"/>
    </row>
    <row r="377" spans="1:14">
      <c r="A377" s="958" t="s">
        <v>39</v>
      </c>
      <c r="B377" s="958" t="s">
        <v>39</v>
      </c>
      <c r="C377" s="959">
        <v>2016</v>
      </c>
      <c r="D377" s="960" t="s">
        <v>516</v>
      </c>
      <c r="E377" s="961">
        <v>1</v>
      </c>
      <c r="F377" s="964" t="s">
        <v>401</v>
      </c>
      <c r="G377" s="913" t="s">
        <v>405</v>
      </c>
      <c r="H377" s="958" t="s">
        <v>840</v>
      </c>
      <c r="I377" s="963" t="s">
        <v>635</v>
      </c>
      <c r="J377" s="962" t="s">
        <v>1594</v>
      </c>
      <c r="K377" s="968" t="s">
        <v>1592</v>
      </c>
      <c r="L377" s="965">
        <v>9</v>
      </c>
      <c r="M377" s="947" t="s">
        <v>860</v>
      </c>
      <c r="N377" s="945" t="s">
        <v>1596</v>
      </c>
    </row>
    <row r="378" spans="1:14">
      <c r="A378" s="958" t="s">
        <v>39</v>
      </c>
      <c r="B378" s="958" t="s">
        <v>39</v>
      </c>
      <c r="C378" s="959">
        <v>2016</v>
      </c>
      <c r="D378" s="960" t="s">
        <v>1008</v>
      </c>
      <c r="E378" s="961">
        <v>1</v>
      </c>
      <c r="F378" s="964" t="s">
        <v>401</v>
      </c>
      <c r="G378" s="913" t="s">
        <v>405</v>
      </c>
      <c r="H378" s="958" t="s">
        <v>840</v>
      </c>
      <c r="I378" s="963" t="s">
        <v>631</v>
      </c>
      <c r="J378" s="964" t="s">
        <v>1021</v>
      </c>
      <c r="K378" s="968" t="s">
        <v>1562</v>
      </c>
      <c r="L378" s="965">
        <v>0</v>
      </c>
      <c r="M378" s="947" t="s">
        <v>860</v>
      </c>
      <c r="N378" s="945" t="s">
        <v>1597</v>
      </c>
    </row>
    <row r="379" spans="1:14">
      <c r="A379" s="958" t="s">
        <v>39</v>
      </c>
      <c r="B379" s="958" t="s">
        <v>39</v>
      </c>
      <c r="C379" s="959">
        <v>2016</v>
      </c>
      <c r="D379" s="960" t="s">
        <v>1008</v>
      </c>
      <c r="E379" s="961">
        <v>1</v>
      </c>
      <c r="F379" s="964" t="s">
        <v>401</v>
      </c>
      <c r="G379" s="913" t="s">
        <v>405</v>
      </c>
      <c r="H379" s="958" t="s">
        <v>840</v>
      </c>
      <c r="I379" s="963" t="s">
        <v>633</v>
      </c>
      <c r="J379" s="964" t="s">
        <v>1021</v>
      </c>
      <c r="K379" s="958" t="s">
        <v>996</v>
      </c>
      <c r="L379" s="965" t="s">
        <v>860</v>
      </c>
      <c r="M379" s="947" t="s">
        <v>860</v>
      </c>
      <c r="N379" s="945" t="s">
        <v>2833</v>
      </c>
    </row>
    <row r="380" spans="1:14">
      <c r="A380" s="958" t="s">
        <v>39</v>
      </c>
      <c r="B380" s="958" t="s">
        <v>39</v>
      </c>
      <c r="C380" s="959">
        <v>2016</v>
      </c>
      <c r="D380" s="960" t="s">
        <v>1008</v>
      </c>
      <c r="E380" s="961">
        <v>1</v>
      </c>
      <c r="F380" s="964" t="s">
        <v>401</v>
      </c>
      <c r="G380" s="913" t="s">
        <v>405</v>
      </c>
      <c r="H380" s="958" t="s">
        <v>840</v>
      </c>
      <c r="I380" s="963" t="s">
        <v>635</v>
      </c>
      <c r="J380" s="964" t="s">
        <v>1021</v>
      </c>
      <c r="K380" s="958" t="s">
        <v>996</v>
      </c>
      <c r="L380" s="965" t="s">
        <v>860</v>
      </c>
      <c r="M380" s="947" t="s">
        <v>860</v>
      </c>
      <c r="N380" s="945" t="s">
        <v>2833</v>
      </c>
    </row>
    <row r="381" spans="1:14">
      <c r="A381" s="958" t="s">
        <v>39</v>
      </c>
      <c r="B381" s="958" t="s">
        <v>39</v>
      </c>
      <c r="C381" s="959">
        <v>2016</v>
      </c>
      <c r="D381" s="960" t="s">
        <v>564</v>
      </c>
      <c r="E381" s="961">
        <v>1</v>
      </c>
      <c r="F381" s="964" t="s">
        <v>401</v>
      </c>
      <c r="G381" s="913" t="s">
        <v>405</v>
      </c>
      <c r="H381" s="958" t="s">
        <v>840</v>
      </c>
      <c r="I381" s="963" t="s">
        <v>631</v>
      </c>
      <c r="J381" s="964" t="s">
        <v>1594</v>
      </c>
      <c r="K381" s="968" t="s">
        <v>1592</v>
      </c>
      <c r="L381" s="965">
        <v>74</v>
      </c>
      <c r="M381" s="947" t="s">
        <v>860</v>
      </c>
      <c r="N381" s="945" t="s">
        <v>1596</v>
      </c>
    </row>
    <row r="382" spans="1:14">
      <c r="A382" s="958" t="s">
        <v>39</v>
      </c>
      <c r="B382" s="958" t="s">
        <v>39</v>
      </c>
      <c r="C382" s="959">
        <v>2016</v>
      </c>
      <c r="D382" s="960" t="s">
        <v>564</v>
      </c>
      <c r="E382" s="961">
        <v>1</v>
      </c>
      <c r="F382" s="964" t="s">
        <v>401</v>
      </c>
      <c r="G382" s="913" t="s">
        <v>405</v>
      </c>
      <c r="H382" s="958" t="s">
        <v>840</v>
      </c>
      <c r="I382" s="963" t="s">
        <v>633</v>
      </c>
      <c r="J382" s="964" t="s">
        <v>1594</v>
      </c>
      <c r="K382" s="968" t="s">
        <v>1448</v>
      </c>
      <c r="L382" s="965" t="s">
        <v>860</v>
      </c>
      <c r="M382" s="947" t="s">
        <v>860</v>
      </c>
      <c r="N382" s="945"/>
    </row>
    <row r="383" spans="1:14">
      <c r="A383" s="958" t="s">
        <v>39</v>
      </c>
      <c r="B383" s="958" t="s">
        <v>39</v>
      </c>
      <c r="C383" s="959">
        <v>2016</v>
      </c>
      <c r="D383" s="960" t="s">
        <v>564</v>
      </c>
      <c r="E383" s="961">
        <v>1</v>
      </c>
      <c r="F383" s="964" t="s">
        <v>401</v>
      </c>
      <c r="G383" s="913" t="s">
        <v>405</v>
      </c>
      <c r="H383" s="958" t="s">
        <v>840</v>
      </c>
      <c r="I383" s="963" t="s">
        <v>635</v>
      </c>
      <c r="J383" s="964" t="s">
        <v>1594</v>
      </c>
      <c r="K383" s="968" t="s">
        <v>1592</v>
      </c>
      <c r="L383" s="965">
        <v>74</v>
      </c>
      <c r="M383" s="947" t="s">
        <v>860</v>
      </c>
      <c r="N383" s="945" t="s">
        <v>1596</v>
      </c>
    </row>
    <row r="384" spans="1:14">
      <c r="A384" s="958" t="s">
        <v>39</v>
      </c>
      <c r="B384" s="958" t="s">
        <v>39</v>
      </c>
      <c r="C384" s="959">
        <v>2016</v>
      </c>
      <c r="D384" s="960" t="s">
        <v>616</v>
      </c>
      <c r="E384" s="961">
        <v>1</v>
      </c>
      <c r="F384" s="964" t="s">
        <v>401</v>
      </c>
      <c r="G384" s="913" t="s">
        <v>405</v>
      </c>
      <c r="H384" s="958" t="s">
        <v>840</v>
      </c>
      <c r="I384" s="963" t="s">
        <v>631</v>
      </c>
      <c r="J384" s="964" t="s">
        <v>1021</v>
      </c>
      <c r="K384" s="968" t="s">
        <v>1562</v>
      </c>
      <c r="L384" s="965">
        <v>0</v>
      </c>
      <c r="M384" s="947" t="s">
        <v>860</v>
      </c>
      <c r="N384" s="945" t="s">
        <v>1597</v>
      </c>
    </row>
    <row r="385" spans="1:14">
      <c r="A385" s="958" t="s">
        <v>39</v>
      </c>
      <c r="B385" s="958" t="s">
        <v>39</v>
      </c>
      <c r="C385" s="959">
        <v>2016</v>
      </c>
      <c r="D385" s="960" t="s">
        <v>616</v>
      </c>
      <c r="E385" s="961">
        <v>1</v>
      </c>
      <c r="F385" s="964" t="s">
        <v>401</v>
      </c>
      <c r="G385" s="913" t="s">
        <v>405</v>
      </c>
      <c r="H385" s="958" t="s">
        <v>840</v>
      </c>
      <c r="I385" s="963" t="s">
        <v>633</v>
      </c>
      <c r="J385" s="964" t="s">
        <v>1021</v>
      </c>
      <c r="K385" s="958" t="s">
        <v>996</v>
      </c>
      <c r="L385" s="965" t="s">
        <v>860</v>
      </c>
      <c r="M385" s="947" t="s">
        <v>860</v>
      </c>
      <c r="N385" s="945" t="s">
        <v>2833</v>
      </c>
    </row>
    <row r="386" spans="1:14">
      <c r="A386" s="958" t="s">
        <v>39</v>
      </c>
      <c r="B386" s="958" t="s">
        <v>39</v>
      </c>
      <c r="C386" s="959">
        <v>2016</v>
      </c>
      <c r="D386" s="960" t="s">
        <v>616</v>
      </c>
      <c r="E386" s="961">
        <v>1</v>
      </c>
      <c r="F386" s="964" t="s">
        <v>401</v>
      </c>
      <c r="G386" s="913" t="s">
        <v>405</v>
      </c>
      <c r="H386" s="958" t="s">
        <v>840</v>
      </c>
      <c r="I386" s="963" t="s">
        <v>635</v>
      </c>
      <c r="J386" s="964" t="s">
        <v>1021</v>
      </c>
      <c r="K386" s="968" t="s">
        <v>1562</v>
      </c>
      <c r="L386" s="965">
        <v>0</v>
      </c>
      <c r="M386" s="947" t="s">
        <v>860</v>
      </c>
      <c r="N386" s="945" t="s">
        <v>1597</v>
      </c>
    </row>
    <row r="387" spans="1:14">
      <c r="A387" s="958" t="s">
        <v>39</v>
      </c>
      <c r="B387" s="958" t="s">
        <v>39</v>
      </c>
      <c r="C387" s="959">
        <v>2016</v>
      </c>
      <c r="D387" s="960" t="s">
        <v>618</v>
      </c>
      <c r="E387" s="961">
        <v>1</v>
      </c>
      <c r="F387" s="964" t="s">
        <v>401</v>
      </c>
      <c r="G387" s="913" t="s">
        <v>405</v>
      </c>
      <c r="H387" s="958" t="s">
        <v>840</v>
      </c>
      <c r="I387" s="963" t="s">
        <v>631</v>
      </c>
      <c r="J387" s="964" t="s">
        <v>1021</v>
      </c>
      <c r="K387" s="968" t="s">
        <v>1562</v>
      </c>
      <c r="L387" s="965">
        <v>0</v>
      </c>
      <c r="M387" s="947" t="s">
        <v>860</v>
      </c>
      <c r="N387" s="945" t="s">
        <v>1597</v>
      </c>
    </row>
    <row r="388" spans="1:14">
      <c r="A388" s="958" t="s">
        <v>39</v>
      </c>
      <c r="B388" s="958" t="s">
        <v>39</v>
      </c>
      <c r="C388" s="959">
        <v>2016</v>
      </c>
      <c r="D388" s="960" t="s">
        <v>618</v>
      </c>
      <c r="E388" s="961">
        <v>1</v>
      </c>
      <c r="F388" s="964" t="s">
        <v>401</v>
      </c>
      <c r="G388" s="913" t="s">
        <v>405</v>
      </c>
      <c r="H388" s="958" t="s">
        <v>840</v>
      </c>
      <c r="I388" s="963" t="s">
        <v>633</v>
      </c>
      <c r="J388" s="964" t="s">
        <v>1021</v>
      </c>
      <c r="K388" s="958" t="s">
        <v>996</v>
      </c>
      <c r="L388" s="965" t="s">
        <v>860</v>
      </c>
      <c r="M388" s="947" t="s">
        <v>860</v>
      </c>
      <c r="N388" s="945" t="s">
        <v>2833</v>
      </c>
    </row>
    <row r="389" spans="1:14">
      <c r="A389" s="958" t="s">
        <v>39</v>
      </c>
      <c r="B389" s="958" t="s">
        <v>39</v>
      </c>
      <c r="C389" s="959">
        <v>2016</v>
      </c>
      <c r="D389" s="960" t="s">
        <v>618</v>
      </c>
      <c r="E389" s="961">
        <v>1</v>
      </c>
      <c r="F389" s="964" t="s">
        <v>401</v>
      </c>
      <c r="G389" s="913" t="s">
        <v>405</v>
      </c>
      <c r="H389" s="958" t="s">
        <v>840</v>
      </c>
      <c r="I389" s="963" t="s">
        <v>635</v>
      </c>
      <c r="J389" s="964" t="s">
        <v>1021</v>
      </c>
      <c r="K389" s="968" t="s">
        <v>1562</v>
      </c>
      <c r="L389" s="965">
        <v>0</v>
      </c>
      <c r="M389" s="947" t="s">
        <v>860</v>
      </c>
      <c r="N389" s="945" t="s">
        <v>1597</v>
      </c>
    </row>
    <row r="390" spans="1:14">
      <c r="A390" s="958" t="s">
        <v>39</v>
      </c>
      <c r="B390" s="958" t="s">
        <v>39</v>
      </c>
      <c r="C390" s="959">
        <v>2016</v>
      </c>
      <c r="D390" s="960" t="s">
        <v>627</v>
      </c>
      <c r="E390" s="961">
        <v>1</v>
      </c>
      <c r="F390" s="964" t="s">
        <v>401</v>
      </c>
      <c r="G390" s="913" t="s">
        <v>405</v>
      </c>
      <c r="H390" s="958" t="s">
        <v>840</v>
      </c>
      <c r="I390" s="963" t="s">
        <v>729</v>
      </c>
      <c r="J390" s="964" t="s">
        <v>1594</v>
      </c>
      <c r="K390" s="969" t="s">
        <v>2725</v>
      </c>
      <c r="L390" s="965">
        <v>186</v>
      </c>
      <c r="M390" s="947" t="s">
        <v>860</v>
      </c>
      <c r="N390" s="945"/>
    </row>
    <row r="391" spans="1:14">
      <c r="A391" s="958" t="s">
        <v>39</v>
      </c>
      <c r="B391" s="958" t="s">
        <v>39</v>
      </c>
      <c r="C391" s="959">
        <v>2016</v>
      </c>
      <c r="D391" s="960" t="s">
        <v>627</v>
      </c>
      <c r="E391" s="961">
        <v>1</v>
      </c>
      <c r="F391" s="964" t="s">
        <v>401</v>
      </c>
      <c r="G391" s="913" t="s">
        <v>405</v>
      </c>
      <c r="H391" s="958" t="s">
        <v>840</v>
      </c>
      <c r="I391" s="963" t="s">
        <v>631</v>
      </c>
      <c r="J391" s="964" t="s">
        <v>1594</v>
      </c>
      <c r="K391" s="969">
        <v>100</v>
      </c>
      <c r="L391" s="965">
        <v>100</v>
      </c>
      <c r="M391" s="947">
        <f t="shared" ref="M391:M412" si="11">L391/K391</f>
        <v>1</v>
      </c>
      <c r="N391" s="945"/>
    </row>
    <row r="392" spans="1:14">
      <c r="A392" s="958" t="s">
        <v>39</v>
      </c>
      <c r="B392" s="958" t="s">
        <v>39</v>
      </c>
      <c r="C392" s="959">
        <v>2016</v>
      </c>
      <c r="D392" s="960" t="s">
        <v>627</v>
      </c>
      <c r="E392" s="961">
        <v>1</v>
      </c>
      <c r="F392" s="964" t="s">
        <v>401</v>
      </c>
      <c r="G392" s="913" t="s">
        <v>405</v>
      </c>
      <c r="H392" s="958" t="s">
        <v>840</v>
      </c>
      <c r="I392" s="963" t="s">
        <v>633</v>
      </c>
      <c r="J392" s="964" t="s">
        <v>1594</v>
      </c>
      <c r="K392" s="969">
        <v>50</v>
      </c>
      <c r="L392" s="965">
        <v>49</v>
      </c>
      <c r="M392" s="947">
        <f t="shared" si="11"/>
        <v>0.98</v>
      </c>
      <c r="N392" s="945"/>
    </row>
    <row r="393" spans="1:14">
      <c r="A393" s="958" t="s">
        <v>39</v>
      </c>
      <c r="B393" s="958" t="s">
        <v>39</v>
      </c>
      <c r="C393" s="959">
        <v>2016</v>
      </c>
      <c r="D393" s="960" t="s">
        <v>627</v>
      </c>
      <c r="E393" s="961">
        <v>1</v>
      </c>
      <c r="F393" s="964" t="s">
        <v>401</v>
      </c>
      <c r="G393" s="913" t="s">
        <v>405</v>
      </c>
      <c r="H393" s="958" t="s">
        <v>840</v>
      </c>
      <c r="I393" s="963" t="s">
        <v>635</v>
      </c>
      <c r="J393" s="964" t="s">
        <v>1594</v>
      </c>
      <c r="K393" s="969">
        <v>100</v>
      </c>
      <c r="L393" s="965">
        <v>100</v>
      </c>
      <c r="M393" s="947">
        <f t="shared" si="11"/>
        <v>1</v>
      </c>
      <c r="N393" s="945"/>
    </row>
    <row r="394" spans="1:14">
      <c r="A394" s="958" t="s">
        <v>39</v>
      </c>
      <c r="B394" s="958" t="s">
        <v>39</v>
      </c>
      <c r="C394" s="959">
        <v>2016</v>
      </c>
      <c r="D394" s="960" t="s">
        <v>516</v>
      </c>
      <c r="E394" s="961">
        <v>1</v>
      </c>
      <c r="F394" s="964" t="s">
        <v>401</v>
      </c>
      <c r="G394" s="913" t="s">
        <v>786</v>
      </c>
      <c r="H394" s="958" t="s">
        <v>840</v>
      </c>
      <c r="I394" s="963" t="s">
        <v>631</v>
      </c>
      <c r="J394" s="964" t="s">
        <v>1594</v>
      </c>
      <c r="K394" s="884" t="s">
        <v>1592</v>
      </c>
      <c r="L394" s="965">
        <v>5</v>
      </c>
      <c r="M394" s="947" t="s">
        <v>860</v>
      </c>
      <c r="N394" s="945" t="s">
        <v>1596</v>
      </c>
    </row>
    <row r="395" spans="1:14">
      <c r="A395" s="958" t="s">
        <v>39</v>
      </c>
      <c r="B395" s="958" t="s">
        <v>39</v>
      </c>
      <c r="C395" s="959">
        <v>2016</v>
      </c>
      <c r="D395" s="960" t="s">
        <v>516</v>
      </c>
      <c r="E395" s="961">
        <v>1</v>
      </c>
      <c r="F395" s="964" t="s">
        <v>401</v>
      </c>
      <c r="G395" s="913" t="s">
        <v>786</v>
      </c>
      <c r="H395" s="958" t="s">
        <v>840</v>
      </c>
      <c r="I395" s="963" t="s">
        <v>633</v>
      </c>
      <c r="J395" s="964" t="s">
        <v>1594</v>
      </c>
      <c r="K395" s="884" t="s">
        <v>1448</v>
      </c>
      <c r="L395" s="965" t="s">
        <v>860</v>
      </c>
      <c r="M395" s="947" t="s">
        <v>860</v>
      </c>
      <c r="N395" s="945"/>
    </row>
    <row r="396" spans="1:14">
      <c r="A396" s="958" t="s">
        <v>39</v>
      </c>
      <c r="B396" s="958" t="s">
        <v>39</v>
      </c>
      <c r="C396" s="959">
        <v>2016</v>
      </c>
      <c r="D396" s="960" t="s">
        <v>516</v>
      </c>
      <c r="E396" s="961">
        <v>1</v>
      </c>
      <c r="F396" s="964" t="s">
        <v>401</v>
      </c>
      <c r="G396" s="913" t="s">
        <v>786</v>
      </c>
      <c r="H396" s="958" t="s">
        <v>840</v>
      </c>
      <c r="I396" s="963" t="s">
        <v>635</v>
      </c>
      <c r="J396" s="964" t="s">
        <v>1594</v>
      </c>
      <c r="K396" s="884" t="s">
        <v>1592</v>
      </c>
      <c r="L396" s="965">
        <v>5</v>
      </c>
      <c r="M396" s="947" t="s">
        <v>860</v>
      </c>
      <c r="N396" s="945" t="s">
        <v>1596</v>
      </c>
    </row>
    <row r="397" spans="1:14">
      <c r="A397" s="958" t="s">
        <v>39</v>
      </c>
      <c r="B397" s="958" t="s">
        <v>39</v>
      </c>
      <c r="C397" s="959">
        <v>2016</v>
      </c>
      <c r="D397" s="960" t="s">
        <v>1008</v>
      </c>
      <c r="E397" s="961">
        <v>1</v>
      </c>
      <c r="F397" s="964" t="s">
        <v>401</v>
      </c>
      <c r="G397" s="913" t="s">
        <v>786</v>
      </c>
      <c r="H397" s="958" t="s">
        <v>840</v>
      </c>
      <c r="I397" s="963" t="s">
        <v>631</v>
      </c>
      <c r="J397" s="964" t="s">
        <v>1594</v>
      </c>
      <c r="K397" s="958" t="s">
        <v>996</v>
      </c>
      <c r="L397" s="965" t="s">
        <v>860</v>
      </c>
      <c r="M397" s="947" t="s">
        <v>860</v>
      </c>
      <c r="N397" s="945" t="s">
        <v>2833</v>
      </c>
    </row>
    <row r="398" spans="1:14">
      <c r="A398" s="958" t="s">
        <v>39</v>
      </c>
      <c r="B398" s="958" t="s">
        <v>39</v>
      </c>
      <c r="C398" s="959">
        <v>2016</v>
      </c>
      <c r="D398" s="960" t="s">
        <v>1008</v>
      </c>
      <c r="E398" s="961">
        <v>1</v>
      </c>
      <c r="F398" s="964" t="s">
        <v>401</v>
      </c>
      <c r="G398" s="913" t="s">
        <v>786</v>
      </c>
      <c r="H398" s="958" t="s">
        <v>840</v>
      </c>
      <c r="I398" s="963" t="s">
        <v>633</v>
      </c>
      <c r="J398" s="964" t="s">
        <v>1594</v>
      </c>
      <c r="K398" s="958" t="s">
        <v>996</v>
      </c>
      <c r="L398" s="965" t="s">
        <v>860</v>
      </c>
      <c r="M398" s="947" t="s">
        <v>860</v>
      </c>
      <c r="N398" s="945" t="s">
        <v>2833</v>
      </c>
    </row>
    <row r="399" spans="1:14">
      <c r="A399" s="958" t="s">
        <v>39</v>
      </c>
      <c r="B399" s="958" t="s">
        <v>39</v>
      </c>
      <c r="C399" s="959">
        <v>2016</v>
      </c>
      <c r="D399" s="960" t="s">
        <v>1008</v>
      </c>
      <c r="E399" s="961">
        <v>1</v>
      </c>
      <c r="F399" s="964" t="s">
        <v>401</v>
      </c>
      <c r="G399" s="913" t="s">
        <v>786</v>
      </c>
      <c r="H399" s="958" t="s">
        <v>840</v>
      </c>
      <c r="I399" s="963" t="s">
        <v>635</v>
      </c>
      <c r="J399" s="964" t="s">
        <v>1594</v>
      </c>
      <c r="K399" s="958" t="s">
        <v>996</v>
      </c>
      <c r="L399" s="965" t="s">
        <v>860</v>
      </c>
      <c r="M399" s="947" t="s">
        <v>860</v>
      </c>
      <c r="N399" s="945" t="s">
        <v>2833</v>
      </c>
    </row>
    <row r="400" spans="1:14">
      <c r="A400" s="958" t="s">
        <v>39</v>
      </c>
      <c r="B400" s="958" t="s">
        <v>39</v>
      </c>
      <c r="C400" s="959">
        <v>2016</v>
      </c>
      <c r="D400" s="960" t="s">
        <v>564</v>
      </c>
      <c r="E400" s="961">
        <v>1</v>
      </c>
      <c r="F400" s="964" t="s">
        <v>401</v>
      </c>
      <c r="G400" s="913" t="s">
        <v>786</v>
      </c>
      <c r="H400" s="958" t="s">
        <v>840</v>
      </c>
      <c r="I400" s="963" t="s">
        <v>631</v>
      </c>
      <c r="J400" s="964" t="s">
        <v>1594</v>
      </c>
      <c r="K400" s="884" t="s">
        <v>1592</v>
      </c>
      <c r="L400" s="965">
        <v>59</v>
      </c>
      <c r="M400" s="947" t="s">
        <v>860</v>
      </c>
      <c r="N400" s="945" t="s">
        <v>1596</v>
      </c>
    </row>
    <row r="401" spans="1:14">
      <c r="A401" s="958" t="s">
        <v>39</v>
      </c>
      <c r="B401" s="958" t="s">
        <v>39</v>
      </c>
      <c r="C401" s="959">
        <v>2016</v>
      </c>
      <c r="D401" s="960" t="s">
        <v>564</v>
      </c>
      <c r="E401" s="961">
        <v>1</v>
      </c>
      <c r="F401" s="964" t="s">
        <v>401</v>
      </c>
      <c r="G401" s="913" t="s">
        <v>786</v>
      </c>
      <c r="H401" s="958" t="s">
        <v>840</v>
      </c>
      <c r="I401" s="963" t="s">
        <v>633</v>
      </c>
      <c r="J401" s="964" t="s">
        <v>1594</v>
      </c>
      <c r="K401" s="884" t="s">
        <v>1448</v>
      </c>
      <c r="L401" s="965" t="s">
        <v>860</v>
      </c>
      <c r="M401" s="947" t="s">
        <v>860</v>
      </c>
      <c r="N401" s="945"/>
    </row>
    <row r="402" spans="1:14">
      <c r="A402" s="958" t="s">
        <v>39</v>
      </c>
      <c r="B402" s="958" t="s">
        <v>39</v>
      </c>
      <c r="C402" s="959">
        <v>2016</v>
      </c>
      <c r="D402" s="960" t="s">
        <v>564</v>
      </c>
      <c r="E402" s="961">
        <v>1</v>
      </c>
      <c r="F402" s="964" t="s">
        <v>401</v>
      </c>
      <c r="G402" s="913" t="s">
        <v>786</v>
      </c>
      <c r="H402" s="958" t="s">
        <v>840</v>
      </c>
      <c r="I402" s="963" t="s">
        <v>635</v>
      </c>
      <c r="J402" s="964" t="s">
        <v>1594</v>
      </c>
      <c r="K402" s="884" t="s">
        <v>1592</v>
      </c>
      <c r="L402" s="965">
        <v>59</v>
      </c>
      <c r="M402" s="947" t="s">
        <v>860</v>
      </c>
      <c r="N402" s="945" t="s">
        <v>1596</v>
      </c>
    </row>
    <row r="403" spans="1:14">
      <c r="A403" s="958" t="s">
        <v>39</v>
      </c>
      <c r="B403" s="958" t="s">
        <v>39</v>
      </c>
      <c r="C403" s="959">
        <v>2016</v>
      </c>
      <c r="D403" s="960" t="s">
        <v>616</v>
      </c>
      <c r="E403" s="961">
        <v>1</v>
      </c>
      <c r="F403" s="964" t="s">
        <v>401</v>
      </c>
      <c r="G403" s="913" t="s">
        <v>786</v>
      </c>
      <c r="H403" s="958" t="s">
        <v>840</v>
      </c>
      <c r="I403" s="963" t="s">
        <v>631</v>
      </c>
      <c r="J403" s="964" t="s">
        <v>1594</v>
      </c>
      <c r="K403" s="958" t="s">
        <v>996</v>
      </c>
      <c r="L403" s="965" t="s">
        <v>860</v>
      </c>
      <c r="M403" s="947" t="s">
        <v>860</v>
      </c>
      <c r="N403" s="945" t="s">
        <v>2833</v>
      </c>
    </row>
    <row r="404" spans="1:14">
      <c r="A404" s="958" t="s">
        <v>39</v>
      </c>
      <c r="B404" s="958" t="s">
        <v>39</v>
      </c>
      <c r="C404" s="959">
        <v>2016</v>
      </c>
      <c r="D404" s="960" t="s">
        <v>616</v>
      </c>
      <c r="E404" s="961">
        <v>1</v>
      </c>
      <c r="F404" s="964" t="s">
        <v>401</v>
      </c>
      <c r="G404" s="913" t="s">
        <v>786</v>
      </c>
      <c r="H404" s="958" t="s">
        <v>840</v>
      </c>
      <c r="I404" s="963" t="s">
        <v>633</v>
      </c>
      <c r="J404" s="964" t="s">
        <v>1594</v>
      </c>
      <c r="K404" s="958" t="s">
        <v>996</v>
      </c>
      <c r="L404" s="965" t="s">
        <v>860</v>
      </c>
      <c r="M404" s="947" t="s">
        <v>860</v>
      </c>
      <c r="N404" s="945" t="s">
        <v>2833</v>
      </c>
    </row>
    <row r="405" spans="1:14">
      <c r="A405" s="958" t="s">
        <v>39</v>
      </c>
      <c r="B405" s="958" t="s">
        <v>39</v>
      </c>
      <c r="C405" s="959">
        <v>2016</v>
      </c>
      <c r="D405" s="960" t="s">
        <v>616</v>
      </c>
      <c r="E405" s="961">
        <v>1</v>
      </c>
      <c r="F405" s="964" t="s">
        <v>401</v>
      </c>
      <c r="G405" s="913" t="s">
        <v>786</v>
      </c>
      <c r="H405" s="958" t="s">
        <v>840</v>
      </c>
      <c r="I405" s="963" t="s">
        <v>635</v>
      </c>
      <c r="J405" s="964" t="s">
        <v>1594</v>
      </c>
      <c r="K405" s="958" t="s">
        <v>996</v>
      </c>
      <c r="L405" s="965" t="s">
        <v>860</v>
      </c>
      <c r="M405" s="947" t="s">
        <v>860</v>
      </c>
      <c r="N405" s="945" t="s">
        <v>2833</v>
      </c>
    </row>
    <row r="406" spans="1:14">
      <c r="A406" s="958" t="s">
        <v>39</v>
      </c>
      <c r="B406" s="958" t="s">
        <v>39</v>
      </c>
      <c r="C406" s="959">
        <v>2016</v>
      </c>
      <c r="D406" s="960" t="s">
        <v>618</v>
      </c>
      <c r="E406" s="961">
        <v>1</v>
      </c>
      <c r="F406" s="964" t="s">
        <v>401</v>
      </c>
      <c r="G406" s="913" t="s">
        <v>786</v>
      </c>
      <c r="H406" s="958" t="s">
        <v>840</v>
      </c>
      <c r="I406" s="963" t="s">
        <v>631</v>
      </c>
      <c r="J406" s="964" t="s">
        <v>1594</v>
      </c>
      <c r="K406" s="958" t="s">
        <v>996</v>
      </c>
      <c r="L406" s="965" t="s">
        <v>860</v>
      </c>
      <c r="M406" s="947" t="s">
        <v>860</v>
      </c>
      <c r="N406" s="945" t="s">
        <v>2833</v>
      </c>
    </row>
    <row r="407" spans="1:14">
      <c r="A407" s="958" t="s">
        <v>39</v>
      </c>
      <c r="B407" s="958" t="s">
        <v>39</v>
      </c>
      <c r="C407" s="959">
        <v>2016</v>
      </c>
      <c r="D407" s="960" t="s">
        <v>618</v>
      </c>
      <c r="E407" s="961">
        <v>1</v>
      </c>
      <c r="F407" s="964" t="s">
        <v>401</v>
      </c>
      <c r="G407" s="913" t="s">
        <v>786</v>
      </c>
      <c r="H407" s="958" t="s">
        <v>840</v>
      </c>
      <c r="I407" s="963" t="s">
        <v>633</v>
      </c>
      <c r="J407" s="964" t="s">
        <v>1594</v>
      </c>
      <c r="K407" s="958" t="s">
        <v>996</v>
      </c>
      <c r="L407" s="965" t="s">
        <v>860</v>
      </c>
      <c r="M407" s="947" t="s">
        <v>860</v>
      </c>
      <c r="N407" s="945" t="s">
        <v>2833</v>
      </c>
    </row>
    <row r="408" spans="1:14">
      <c r="A408" s="958" t="s">
        <v>39</v>
      </c>
      <c r="B408" s="958" t="s">
        <v>39</v>
      </c>
      <c r="C408" s="959">
        <v>2016</v>
      </c>
      <c r="D408" s="960" t="s">
        <v>618</v>
      </c>
      <c r="E408" s="961">
        <v>1</v>
      </c>
      <c r="F408" s="964" t="s">
        <v>401</v>
      </c>
      <c r="G408" s="913" t="s">
        <v>786</v>
      </c>
      <c r="H408" s="958" t="s">
        <v>840</v>
      </c>
      <c r="I408" s="963" t="s">
        <v>635</v>
      </c>
      <c r="J408" s="964" t="s">
        <v>1594</v>
      </c>
      <c r="K408" s="958" t="s">
        <v>996</v>
      </c>
      <c r="L408" s="965" t="s">
        <v>860</v>
      </c>
      <c r="M408" s="947" t="s">
        <v>860</v>
      </c>
      <c r="N408" s="945" t="s">
        <v>2833</v>
      </c>
    </row>
    <row r="409" spans="1:14">
      <c r="A409" s="958" t="s">
        <v>39</v>
      </c>
      <c r="B409" s="958" t="s">
        <v>39</v>
      </c>
      <c r="C409" s="959">
        <v>2016</v>
      </c>
      <c r="D409" s="960" t="s">
        <v>627</v>
      </c>
      <c r="E409" s="961">
        <v>1</v>
      </c>
      <c r="F409" s="964" t="s">
        <v>401</v>
      </c>
      <c r="G409" s="913" t="s">
        <v>786</v>
      </c>
      <c r="H409" s="958" t="s">
        <v>840</v>
      </c>
      <c r="I409" s="963" t="s">
        <v>729</v>
      </c>
      <c r="J409" s="964" t="s">
        <v>1594</v>
      </c>
      <c r="K409" s="970" t="s">
        <v>2725</v>
      </c>
      <c r="L409" s="965">
        <v>137</v>
      </c>
      <c r="M409" s="947" t="s">
        <v>860</v>
      </c>
      <c r="N409" s="945"/>
    </row>
    <row r="410" spans="1:14">
      <c r="A410" s="958" t="s">
        <v>39</v>
      </c>
      <c r="B410" s="958" t="s">
        <v>39</v>
      </c>
      <c r="C410" s="959">
        <v>2016</v>
      </c>
      <c r="D410" s="960" t="s">
        <v>627</v>
      </c>
      <c r="E410" s="961">
        <v>1</v>
      </c>
      <c r="F410" s="964" t="s">
        <v>401</v>
      </c>
      <c r="G410" s="913" t="s">
        <v>786</v>
      </c>
      <c r="H410" s="958" t="s">
        <v>840</v>
      </c>
      <c r="I410" s="963" t="s">
        <v>631</v>
      </c>
      <c r="J410" s="964" t="s">
        <v>1594</v>
      </c>
      <c r="K410" s="970">
        <v>100</v>
      </c>
      <c r="L410" s="965">
        <v>100</v>
      </c>
      <c r="M410" s="947">
        <f t="shared" si="11"/>
        <v>1</v>
      </c>
      <c r="N410" s="945"/>
    </row>
    <row r="411" spans="1:14">
      <c r="A411" s="958" t="s">
        <v>39</v>
      </c>
      <c r="B411" s="958" t="s">
        <v>39</v>
      </c>
      <c r="C411" s="959">
        <v>2016</v>
      </c>
      <c r="D411" s="960" t="s">
        <v>627</v>
      </c>
      <c r="E411" s="961">
        <v>1</v>
      </c>
      <c r="F411" s="964" t="s">
        <v>401</v>
      </c>
      <c r="G411" s="913" t="s">
        <v>786</v>
      </c>
      <c r="H411" s="958" t="s">
        <v>840</v>
      </c>
      <c r="I411" s="963" t="s">
        <v>633</v>
      </c>
      <c r="J411" s="964" t="s">
        <v>1594</v>
      </c>
      <c r="K411" s="970">
        <v>50</v>
      </c>
      <c r="L411" s="965">
        <v>61</v>
      </c>
      <c r="M411" s="947">
        <f t="shared" si="11"/>
        <v>1.22</v>
      </c>
      <c r="N411" s="945"/>
    </row>
    <row r="412" spans="1:14">
      <c r="A412" s="958" t="s">
        <v>39</v>
      </c>
      <c r="B412" s="958" t="s">
        <v>39</v>
      </c>
      <c r="C412" s="959">
        <v>2016</v>
      </c>
      <c r="D412" s="960" t="s">
        <v>627</v>
      </c>
      <c r="E412" s="961">
        <v>1</v>
      </c>
      <c r="F412" s="964" t="s">
        <v>401</v>
      </c>
      <c r="G412" s="913" t="s">
        <v>786</v>
      </c>
      <c r="H412" s="958" t="s">
        <v>840</v>
      </c>
      <c r="I412" s="963" t="s">
        <v>635</v>
      </c>
      <c r="J412" s="964" t="s">
        <v>1594</v>
      </c>
      <c r="K412" s="970">
        <v>100</v>
      </c>
      <c r="L412" s="965">
        <v>100</v>
      </c>
      <c r="M412" s="947">
        <f t="shared" si="11"/>
        <v>1</v>
      </c>
      <c r="N412" s="945"/>
    </row>
    <row r="413" spans="1:14">
      <c r="A413" s="971" t="s">
        <v>1884</v>
      </c>
      <c r="C413" s="197"/>
      <c r="G413" s="197"/>
      <c r="K413" s="197"/>
      <c r="L413" s="202"/>
      <c r="M413" s="197"/>
    </row>
    <row r="414" spans="1:14">
      <c r="A414" s="972" t="s">
        <v>1885</v>
      </c>
      <c r="C414" s="197"/>
      <c r="G414" s="197"/>
      <c r="K414" s="197"/>
      <c r="L414" s="202"/>
      <c r="M414" s="197"/>
    </row>
    <row r="415" spans="1:14">
      <c r="A415" s="972" t="s">
        <v>1886</v>
      </c>
      <c r="C415" s="197"/>
      <c r="G415" s="197"/>
      <c r="K415" s="197"/>
      <c r="L415" s="202"/>
      <c r="M415" s="197"/>
    </row>
    <row r="416" spans="1:14">
      <c r="A416" s="973" t="s">
        <v>1597</v>
      </c>
      <c r="C416" s="197"/>
      <c r="G416" s="197"/>
      <c r="K416" s="197"/>
      <c r="L416" s="202"/>
      <c r="M416" s="197"/>
    </row>
    <row r="417" spans="1:13">
      <c r="A417" s="973" t="s">
        <v>1887</v>
      </c>
      <c r="C417" s="197"/>
      <c r="G417" s="197"/>
      <c r="K417" s="197"/>
      <c r="L417" s="202"/>
      <c r="M417" s="197"/>
    </row>
    <row r="418" spans="1:13">
      <c r="A418" s="973" t="s">
        <v>1596</v>
      </c>
      <c r="C418" s="197"/>
      <c r="G418" s="197"/>
      <c r="K418" s="197"/>
      <c r="L418" s="202"/>
      <c r="M418" s="197"/>
    </row>
    <row r="419" spans="1:13">
      <c r="A419" s="197"/>
      <c r="C419" s="197"/>
      <c r="G419" s="197"/>
      <c r="K419" s="197"/>
      <c r="L419" s="202"/>
      <c r="M419" s="197"/>
    </row>
    <row r="420" spans="1:13">
      <c r="A420" s="197"/>
      <c r="C420" s="197"/>
      <c r="G420" s="197"/>
      <c r="K420" s="197"/>
      <c r="L420" s="202"/>
      <c r="M420" s="197"/>
    </row>
    <row r="421" spans="1:13">
      <c r="A421" s="197"/>
      <c r="C421" s="197"/>
      <c r="G421" s="197"/>
      <c r="K421" s="197"/>
      <c r="L421" s="202"/>
      <c r="M421" s="197"/>
    </row>
  </sheetData>
  <phoneticPr fontId="28" type="noConversion"/>
  <dataValidations count="16">
    <dataValidation type="textLength" showInputMessage="1" showErrorMessage="1" sqref="N20:N23 L211:L252 N131:N148 N202:N206 N28:N126 M350:N350 M357 M354:M355 M351:M352 M349 M356:N356 N358 M353:N353 N354 M359 M367:M371 N253:N348 M360:N366 M375:M378 N367:N378 M389 M379:N388 N389:N396 M394:M396 L327:L412 M397:N408 N409:N412">
      <formula1>0</formula1>
      <formula2>150</formula2>
    </dataValidation>
    <dataValidation type="list" allowBlank="1" showInputMessage="1" showErrorMessage="1" sqref="G202:G210">
      <formula1>$BA$165:$BA$178</formula1>
    </dataValidation>
    <dataValidation type="list" allowBlank="1" showInputMessage="1" showErrorMessage="1" sqref="F202:F210">
      <formula1>$BA$151:$BA$156</formula1>
    </dataValidation>
    <dataValidation type="list" allowBlank="1" showInputMessage="1" showErrorMessage="1" sqref="D202:D207">
      <formula1>$BM$2:$BM$138</formula1>
    </dataValidation>
    <dataValidation type="list" allowBlank="1" showInputMessage="1" showErrorMessage="1" sqref="G211:G252">
      <formula1>$AH$35:$AH$48</formula1>
    </dataValidation>
    <dataValidation type="list" allowBlank="1" showInputMessage="1" showErrorMessage="1" sqref="F211:F252">
      <formula1>$AH$20:$AH$22</formula1>
    </dataValidation>
    <dataValidation type="list" allowBlank="1" showInputMessage="1" showErrorMessage="1" sqref="D211:D234 D241:D252">
      <formula1>$BZ$2:$BZ$243</formula1>
    </dataValidation>
    <dataValidation type="list" allowBlank="1" showInputMessage="1" showErrorMessage="1" sqref="A211:A252">
      <formula1>$AI$2:$AI$200</formula1>
    </dataValidation>
    <dataValidation type="list" allowBlank="1" showInputMessage="1" showErrorMessage="1" sqref="A131:A148 A28:A126 A20:A23">
      <formula1>$BB$2:$BB$49</formula1>
    </dataValidation>
    <dataValidation type="list" allowBlank="1" showInputMessage="1" showErrorMessage="1" sqref="D131:D148 D28:D126 D20:D23">
      <formula1>$BM$2:$BM$270</formula1>
    </dataValidation>
    <dataValidation type="list" allowBlank="1" showInputMessage="1" showErrorMessage="1" sqref="F131:F148 F28:F126 F20:F23">
      <formula1>$BA$52:$BA$57</formula1>
    </dataValidation>
    <dataValidation type="list" allowBlank="1" showInputMessage="1" showErrorMessage="1" sqref="G131:G148 G28:G126 G20:G23">
      <formula1>$BA$66:$BA$79</formula1>
    </dataValidation>
    <dataValidation type="list" allowBlank="1" showInputMessage="1" showErrorMessage="1" sqref="I131:I148 I28:I126 I20:I23">
      <formula1>$BH$55:$BH$67</formula1>
    </dataValidation>
    <dataValidation type="list" allowBlank="1" showInputMessage="1" showErrorMessage="1" sqref="A4:A11">
      <formula1>$AX$2:$AX$10</formula1>
    </dataValidation>
    <dataValidation type="list" allowBlank="1" showInputMessage="1" showErrorMessage="1" sqref="G4:G10">
      <formula1>$AW$15:$AW$26</formula1>
    </dataValidation>
    <dataValidation type="list" allowBlank="1" showInputMessage="1" showErrorMessage="1" sqref="F4:F10">
      <formula1>#REF!</formula1>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Custom_lists!$B$2:$B$29</xm:f>
          </x14:formula1>
          <xm:sqref>A4:A11</xm:sqref>
        </x14:dataValidation>
        <x14:dataValidation type="list" allowBlank="1" showInputMessage="1" showErrorMessage="1">
          <x14:formula1>
            <xm:f>Custom_lists!$A$33:$A$37</xm:f>
          </x14:formula1>
          <xm:sqref>F4:F11</xm:sqref>
        </x14:dataValidation>
        <x14:dataValidation type="list" allowBlank="1" showInputMessage="1" showErrorMessage="1">
          <x14:formula1>
            <xm:f>Custom_lists!$A$47:$A$59</xm:f>
          </x14:formula1>
          <xm:sqref>G4:G11</xm:sqref>
        </x14:dataValidation>
        <x14:dataValidation type="list" allowBlank="1" showInputMessage="1" showErrorMessage="1">
          <x14:formula1>
            <xm:f>Custom_lists!$H$36:$H$47</xm:f>
          </x14:formula1>
          <xm:sqref>I4:I11</xm:sqref>
        </x14:dataValidation>
        <x14:dataValidation type="list" allowBlank="1" showInputMessage="1" showErrorMessage="1">
          <x14:formula1>
            <xm:f>Custom_lists!$M$2:$M$189</xm:f>
          </x14:formula1>
          <xm:sqref>D4:D11</xm:sqref>
        </x14:dataValidation>
      </x14:dataValidations>
    </ex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pageSetUpPr fitToPage="1"/>
  </sheetPr>
  <dimension ref="A1:CH193"/>
  <sheetViews>
    <sheetView workbookViewId="0">
      <selection activeCell="E16" sqref="E16"/>
    </sheetView>
  </sheetViews>
  <sheetFormatPr defaultColWidth="11.42578125" defaultRowHeight="12.75"/>
  <cols>
    <col min="1" max="1" width="11.42578125" style="66" customWidth="1"/>
    <col min="2" max="2" width="26.85546875" style="66" bestFit="1" customWidth="1"/>
    <col min="3" max="3" width="14.42578125" style="66" customWidth="1"/>
    <col min="4" max="4" width="38" style="66" customWidth="1"/>
    <col min="5" max="5" width="21.42578125" style="66" customWidth="1"/>
    <col min="6" max="6" width="20" style="66" customWidth="1"/>
    <col min="7" max="7" width="14.140625" style="66" customWidth="1"/>
    <col min="8" max="8" width="11.42578125" style="66"/>
    <col min="9" max="9" width="11.42578125" style="292"/>
    <col min="10" max="10" width="11.42578125" style="292" customWidth="1"/>
    <col min="11" max="11" width="17.85546875" style="66" customWidth="1"/>
    <col min="12" max="52" width="11.42578125" style="66" customWidth="1"/>
    <col min="53" max="16384" width="11.42578125" style="66"/>
  </cols>
  <sheetData>
    <row r="1" spans="1:86" ht="20.100000000000001" customHeight="1" thickBot="1">
      <c r="A1" s="64" t="s">
        <v>116</v>
      </c>
      <c r="B1" s="64"/>
      <c r="C1" s="64"/>
      <c r="D1" s="64"/>
      <c r="E1" s="64"/>
      <c r="F1" s="64"/>
      <c r="G1" s="64"/>
      <c r="J1" s="63" t="s">
        <v>0</v>
      </c>
      <c r="K1" s="57" t="s">
        <v>1014</v>
      </c>
      <c r="BA1" s="239" t="s">
        <v>402</v>
      </c>
      <c r="BB1" s="240" t="s">
        <v>805</v>
      </c>
      <c r="BD1" s="138" t="s">
        <v>2904</v>
      </c>
      <c r="BE1" s="309"/>
      <c r="BF1" s="309"/>
      <c r="BH1" s="66" t="s">
        <v>2910</v>
      </c>
      <c r="BM1" s="138" t="s">
        <v>2911</v>
      </c>
      <c r="BO1" s="66" t="s">
        <v>2912</v>
      </c>
      <c r="BU1" s="138" t="s">
        <v>2913</v>
      </c>
      <c r="BZ1" s="66" t="s">
        <v>2914</v>
      </c>
      <c r="CC1" s="66" t="s">
        <v>2915</v>
      </c>
    </row>
    <row r="2" spans="1:86" ht="16.5" thickBot="1">
      <c r="A2" s="67"/>
      <c r="B2" s="67"/>
      <c r="C2" s="67"/>
      <c r="D2" s="67"/>
      <c r="E2" s="67"/>
      <c r="F2" s="356"/>
      <c r="G2" s="64"/>
      <c r="J2" s="99" t="s">
        <v>248</v>
      </c>
      <c r="K2" s="162"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6" ht="43.5" customHeight="1" thickBot="1">
      <c r="A3" s="70" t="s">
        <v>1</v>
      </c>
      <c r="B3" s="22" t="s">
        <v>9</v>
      </c>
      <c r="C3" s="70" t="s">
        <v>52</v>
      </c>
      <c r="D3" s="70" t="s">
        <v>53</v>
      </c>
      <c r="E3" s="98" t="s">
        <v>54</v>
      </c>
      <c r="F3" s="100" t="s">
        <v>232</v>
      </c>
      <c r="G3" s="101" t="s">
        <v>233</v>
      </c>
      <c r="H3" s="102" t="s">
        <v>201</v>
      </c>
      <c r="I3" s="103" t="s">
        <v>234</v>
      </c>
      <c r="J3" s="103" t="s">
        <v>235</v>
      </c>
      <c r="K3" s="104"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6" s="72" customFormat="1">
      <c r="A4" s="761" t="s">
        <v>39</v>
      </c>
      <c r="B4" s="762" t="s">
        <v>1699</v>
      </c>
      <c r="C4" s="286" t="s">
        <v>117</v>
      </c>
      <c r="D4" s="287" t="s">
        <v>118</v>
      </c>
      <c r="E4" s="763" t="s">
        <v>1712</v>
      </c>
      <c r="F4" s="764" t="s">
        <v>1700</v>
      </c>
      <c r="G4" s="765" t="s">
        <v>41</v>
      </c>
      <c r="H4" s="188">
        <v>2016</v>
      </c>
      <c r="I4" s="293" t="s">
        <v>860</v>
      </c>
      <c r="J4" s="294" t="s">
        <v>860</v>
      </c>
      <c r="K4" s="766" t="s">
        <v>1709</v>
      </c>
      <c r="BA4" s="310" t="s">
        <v>331</v>
      </c>
      <c r="BB4" s="310" t="s">
        <v>332</v>
      </c>
      <c r="BC4" s="66"/>
      <c r="BD4" s="66" t="s">
        <v>420</v>
      </c>
      <c r="BE4" s="309"/>
      <c r="BF4" s="309"/>
      <c r="BG4" s="66"/>
      <c r="BH4" s="66" t="s">
        <v>455</v>
      </c>
      <c r="BI4" s="66"/>
      <c r="BJ4" s="66"/>
      <c r="BK4" s="66"/>
      <c r="BL4" s="66"/>
      <c r="BM4" s="192" t="s">
        <v>463</v>
      </c>
      <c r="BN4" s="66"/>
      <c r="BO4" s="66" t="s">
        <v>123</v>
      </c>
      <c r="BP4" s="66"/>
      <c r="BQ4" s="66"/>
      <c r="BR4" s="66"/>
      <c r="BS4" s="66"/>
      <c r="BT4" s="66"/>
      <c r="BU4" s="197" t="s">
        <v>686</v>
      </c>
      <c r="BV4" s="197"/>
      <c r="BW4" s="197"/>
      <c r="BX4" s="197"/>
      <c r="BY4" s="197"/>
      <c r="BZ4" s="197" t="s">
        <v>57</v>
      </c>
      <c r="CA4" s="197"/>
      <c r="CB4" s="197"/>
      <c r="CC4" s="66" t="s">
        <v>265</v>
      </c>
      <c r="CD4" s="66"/>
      <c r="CE4" s="66"/>
      <c r="CF4" s="66"/>
      <c r="CG4" s="66"/>
      <c r="CH4" s="66"/>
    </row>
    <row r="5" spans="1:86" s="72" customFormat="1" ht="13.35" customHeight="1">
      <c r="A5" s="761" t="s">
        <v>39</v>
      </c>
      <c r="B5" s="289" t="s">
        <v>1699</v>
      </c>
      <c r="C5" s="286" t="s">
        <v>117</v>
      </c>
      <c r="D5" s="287" t="s">
        <v>1701</v>
      </c>
      <c r="E5" s="763" t="s">
        <v>1712</v>
      </c>
      <c r="F5" s="764" t="s">
        <v>1700</v>
      </c>
      <c r="G5" s="765" t="s">
        <v>41</v>
      </c>
      <c r="H5" s="188">
        <v>2016</v>
      </c>
      <c r="I5" s="295" t="s">
        <v>860</v>
      </c>
      <c r="J5" s="296" t="s">
        <v>860</v>
      </c>
      <c r="K5" s="766" t="s">
        <v>1709</v>
      </c>
      <c r="BA5" s="310" t="s">
        <v>335</v>
      </c>
      <c r="BB5" s="310" t="s">
        <v>336</v>
      </c>
      <c r="BC5" s="66"/>
      <c r="BD5" s="66" t="s">
        <v>219</v>
      </c>
      <c r="BE5" s="309"/>
      <c r="BF5" s="309"/>
      <c r="BG5" s="66"/>
      <c r="BH5" s="66" t="s">
        <v>447</v>
      </c>
      <c r="BI5" s="66"/>
      <c r="BJ5" s="66"/>
      <c r="BK5" s="66"/>
      <c r="BL5" s="66"/>
      <c r="BM5" s="66" t="s">
        <v>464</v>
      </c>
      <c r="BN5" s="66"/>
      <c r="BO5" s="66"/>
      <c r="BP5" s="66"/>
      <c r="BQ5" s="66"/>
      <c r="BR5" s="66"/>
      <c r="BS5" s="66"/>
      <c r="BT5" s="66"/>
      <c r="BU5" s="197" t="s">
        <v>660</v>
      </c>
      <c r="BV5" s="197"/>
      <c r="BW5" s="197"/>
      <c r="BX5" s="197"/>
      <c r="BY5" s="197"/>
      <c r="BZ5" s="197" t="s">
        <v>711</v>
      </c>
      <c r="CA5" s="197"/>
      <c r="CB5" s="197"/>
      <c r="CC5" s="66" t="s">
        <v>266</v>
      </c>
      <c r="CD5" s="66"/>
      <c r="CE5" s="66"/>
      <c r="CF5" s="66"/>
      <c r="CG5" s="66"/>
      <c r="CH5" s="66"/>
    </row>
    <row r="6" spans="1:86" s="72" customFormat="1" ht="13.35" customHeight="1">
      <c r="A6" s="761" t="s">
        <v>39</v>
      </c>
      <c r="B6" s="289" t="s">
        <v>1699</v>
      </c>
      <c r="C6" s="286" t="s">
        <v>119</v>
      </c>
      <c r="D6" s="287" t="s">
        <v>118</v>
      </c>
      <c r="E6" s="763" t="s">
        <v>1713</v>
      </c>
      <c r="F6" s="764" t="s">
        <v>1700</v>
      </c>
      <c r="G6" s="765" t="s">
        <v>41</v>
      </c>
      <c r="H6" s="188">
        <v>2016</v>
      </c>
      <c r="I6" s="295" t="s">
        <v>860</v>
      </c>
      <c r="J6" s="296" t="s">
        <v>860</v>
      </c>
      <c r="K6" s="766" t="s">
        <v>1709</v>
      </c>
      <c r="BA6" s="310" t="s">
        <v>337</v>
      </c>
      <c r="BB6" s="310" t="s">
        <v>338</v>
      </c>
      <c r="BC6" s="66"/>
      <c r="BD6" s="66" t="s">
        <v>415</v>
      </c>
      <c r="BE6" s="309"/>
      <c r="BF6" s="309"/>
      <c r="BG6" s="66"/>
      <c r="BH6" s="66" t="s">
        <v>451</v>
      </c>
      <c r="BI6" s="66"/>
      <c r="BJ6" s="66"/>
      <c r="BK6" s="66"/>
      <c r="BL6" s="66"/>
      <c r="BM6" s="192" t="s">
        <v>3011</v>
      </c>
      <c r="BN6" s="66"/>
      <c r="BO6" s="66"/>
      <c r="BP6" s="66"/>
      <c r="BQ6" s="66"/>
      <c r="BR6" s="66"/>
      <c r="BS6" s="66"/>
      <c r="BT6" s="66"/>
      <c r="BU6" s="197" t="s">
        <v>661</v>
      </c>
      <c r="BV6" s="197"/>
      <c r="BW6" s="197"/>
      <c r="BX6" s="197"/>
      <c r="BY6" s="197"/>
      <c r="BZ6" s="197" t="s">
        <v>709</v>
      </c>
      <c r="CA6" s="197"/>
      <c r="CB6" s="197"/>
      <c r="CC6" s="66" t="s">
        <v>723</v>
      </c>
      <c r="CD6" s="66"/>
      <c r="CE6" s="66"/>
      <c r="CF6" s="66"/>
      <c r="CG6" s="66"/>
      <c r="CH6" s="66"/>
    </row>
    <row r="7" spans="1:86" s="72" customFormat="1">
      <c r="A7" s="761" t="s">
        <v>39</v>
      </c>
      <c r="B7" s="289" t="s">
        <v>1699</v>
      </c>
      <c r="C7" s="286" t="s">
        <v>119</v>
      </c>
      <c r="D7" s="287" t="s">
        <v>120</v>
      </c>
      <c r="E7" s="763" t="s">
        <v>1713</v>
      </c>
      <c r="F7" s="764" t="s">
        <v>1700</v>
      </c>
      <c r="G7" s="765" t="s">
        <v>41</v>
      </c>
      <c r="H7" s="188">
        <v>2016</v>
      </c>
      <c r="I7" s="295" t="s">
        <v>860</v>
      </c>
      <c r="J7" s="296" t="s">
        <v>860</v>
      </c>
      <c r="K7" s="766" t="s">
        <v>1709</v>
      </c>
      <c r="BA7" s="310" t="s">
        <v>344</v>
      </c>
      <c r="BB7" s="310" t="s">
        <v>326</v>
      </c>
      <c r="BC7" s="66"/>
      <c r="BD7" s="66" t="s">
        <v>416</v>
      </c>
      <c r="BE7" s="309"/>
      <c r="BF7" s="309"/>
      <c r="BG7" s="66"/>
      <c r="BH7" s="66" t="s">
        <v>452</v>
      </c>
      <c r="BI7" s="66"/>
      <c r="BJ7" s="66"/>
      <c r="BK7" s="66"/>
      <c r="BL7" s="66"/>
      <c r="BM7" s="192" t="s">
        <v>465</v>
      </c>
      <c r="BN7" s="66"/>
      <c r="BO7" s="66" t="s">
        <v>3012</v>
      </c>
      <c r="BP7" s="66"/>
      <c r="BQ7" s="66"/>
      <c r="BR7" s="66"/>
      <c r="BS7" s="66"/>
      <c r="BT7" s="66"/>
      <c r="BU7" s="197" t="s">
        <v>687</v>
      </c>
      <c r="BV7" s="197"/>
      <c r="BW7" s="197"/>
      <c r="BX7" s="197"/>
      <c r="BY7" s="197"/>
      <c r="BZ7" s="197" t="s">
        <v>174</v>
      </c>
      <c r="CA7" s="197"/>
      <c r="CB7" s="197"/>
      <c r="CC7" s="66" t="s">
        <v>724</v>
      </c>
      <c r="CD7" s="66"/>
      <c r="CE7" s="66"/>
      <c r="CF7" s="66"/>
      <c r="CG7" s="66"/>
      <c r="CH7" s="66"/>
    </row>
    <row r="8" spans="1:86" s="72" customFormat="1">
      <c r="A8" s="761" t="s">
        <v>39</v>
      </c>
      <c r="B8" s="289" t="s">
        <v>1699</v>
      </c>
      <c r="C8" s="286" t="s">
        <v>119</v>
      </c>
      <c r="D8" s="287" t="s">
        <v>121</v>
      </c>
      <c r="E8" s="763" t="s">
        <v>1713</v>
      </c>
      <c r="F8" s="764" t="s">
        <v>1702</v>
      </c>
      <c r="G8" s="765" t="s">
        <v>41</v>
      </c>
      <c r="H8" s="188">
        <v>2016</v>
      </c>
      <c r="I8" s="295" t="s">
        <v>860</v>
      </c>
      <c r="J8" s="296" t="s">
        <v>860</v>
      </c>
      <c r="K8" s="766" t="s">
        <v>1709</v>
      </c>
      <c r="BA8" s="310" t="s">
        <v>339</v>
      </c>
      <c r="BB8" s="310" t="s">
        <v>322</v>
      </c>
      <c r="BC8" s="66"/>
      <c r="BD8" s="66" t="s">
        <v>417</v>
      </c>
      <c r="BE8" s="309"/>
      <c r="BF8" s="309"/>
      <c r="BG8" s="66"/>
      <c r="BH8" s="66" t="s">
        <v>453</v>
      </c>
      <c r="BI8" s="66"/>
      <c r="BJ8" s="66"/>
      <c r="BK8" s="66"/>
      <c r="BL8" s="66"/>
      <c r="BM8" s="192" t="s">
        <v>466</v>
      </c>
      <c r="BN8" s="66"/>
      <c r="BO8" s="66" t="s">
        <v>118</v>
      </c>
      <c r="BP8" s="66"/>
      <c r="BQ8" s="66"/>
      <c r="BR8" s="66"/>
      <c r="BS8" s="66"/>
      <c r="BT8" s="66"/>
      <c r="BU8" s="197" t="s">
        <v>662</v>
      </c>
      <c r="BV8" s="197"/>
      <c r="BW8" s="197"/>
      <c r="BX8" s="197"/>
      <c r="BY8" s="197"/>
      <c r="BZ8" s="197" t="s">
        <v>699</v>
      </c>
      <c r="CA8" s="197"/>
      <c r="CB8" s="197"/>
      <c r="CC8" s="66" t="s">
        <v>725</v>
      </c>
      <c r="CD8" s="66"/>
      <c r="CE8" s="66"/>
      <c r="CF8" s="66"/>
      <c r="CG8" s="66"/>
      <c r="CH8" s="66"/>
    </row>
    <row r="9" spans="1:86" s="72" customFormat="1">
      <c r="A9" s="761" t="s">
        <v>39</v>
      </c>
      <c r="B9" s="289" t="s">
        <v>1699</v>
      </c>
      <c r="C9" s="286" t="s">
        <v>119</v>
      </c>
      <c r="D9" s="287" t="s">
        <v>122</v>
      </c>
      <c r="E9" s="763" t="s">
        <v>1713</v>
      </c>
      <c r="F9" s="764" t="s">
        <v>1700</v>
      </c>
      <c r="G9" s="765" t="s">
        <v>41</v>
      </c>
      <c r="H9" s="188">
        <v>2016</v>
      </c>
      <c r="I9" s="295" t="s">
        <v>860</v>
      </c>
      <c r="J9" s="296" t="s">
        <v>860</v>
      </c>
      <c r="K9" s="766" t="s">
        <v>1709</v>
      </c>
      <c r="BA9" s="310" t="s">
        <v>369</v>
      </c>
      <c r="BB9" s="310" t="s">
        <v>39</v>
      </c>
      <c r="BC9" s="66"/>
      <c r="BD9" s="66" t="s">
        <v>418</v>
      </c>
      <c r="BE9" s="309"/>
      <c r="BF9" s="309"/>
      <c r="BG9" s="66"/>
      <c r="BH9" s="66" t="s">
        <v>454</v>
      </c>
      <c r="BI9" s="66"/>
      <c r="BJ9" s="66"/>
      <c r="BK9" s="66"/>
      <c r="BL9" s="66"/>
      <c r="BM9" s="192" t="s">
        <v>3013</v>
      </c>
      <c r="BN9" s="66"/>
      <c r="BO9" s="66" t="s">
        <v>648</v>
      </c>
      <c r="BP9" s="66"/>
      <c r="BQ9" s="66"/>
      <c r="BR9" s="66"/>
      <c r="BS9" s="66"/>
      <c r="BT9" s="66"/>
      <c r="BU9" s="197" t="s">
        <v>139</v>
      </c>
      <c r="BV9" s="197"/>
      <c r="BW9" s="197"/>
      <c r="BX9" s="197"/>
      <c r="BY9" s="197"/>
      <c r="BZ9" s="197" t="s">
        <v>700</v>
      </c>
      <c r="CA9" s="197"/>
      <c r="CB9" s="197"/>
      <c r="CC9" s="66" t="s">
        <v>193</v>
      </c>
      <c r="CD9" s="66"/>
      <c r="CE9" s="66"/>
      <c r="CF9" s="66"/>
      <c r="CG9" s="66"/>
      <c r="CH9" s="66"/>
    </row>
    <row r="10" spans="1:86" s="72" customFormat="1">
      <c r="A10" s="761" t="s">
        <v>39</v>
      </c>
      <c r="B10" s="289" t="s">
        <v>1699</v>
      </c>
      <c r="C10" s="286" t="s">
        <v>119</v>
      </c>
      <c r="D10" s="287" t="s">
        <v>1703</v>
      </c>
      <c r="E10" s="767" t="s">
        <v>1714</v>
      </c>
      <c r="F10" s="764" t="s">
        <v>1702</v>
      </c>
      <c r="G10" s="765" t="s">
        <v>41</v>
      </c>
      <c r="H10" s="188">
        <v>2016</v>
      </c>
      <c r="I10" s="297">
        <v>1</v>
      </c>
      <c r="J10" s="297">
        <v>1</v>
      </c>
      <c r="K10" s="766"/>
      <c r="BA10" s="310" t="s">
        <v>340</v>
      </c>
      <c r="BB10" s="310" t="s">
        <v>341</v>
      </c>
      <c r="BC10" s="66"/>
      <c r="BD10" s="66"/>
      <c r="BE10" s="309"/>
      <c r="BF10" s="309"/>
      <c r="BG10" s="66"/>
      <c r="BH10" s="66"/>
      <c r="BI10" s="66"/>
      <c r="BJ10" s="66"/>
      <c r="BK10" s="66"/>
      <c r="BL10" s="66"/>
      <c r="BM10" s="192" t="s">
        <v>3014</v>
      </c>
      <c r="BN10" s="66"/>
      <c r="BO10" s="66" t="s">
        <v>118</v>
      </c>
      <c r="BP10" s="66"/>
      <c r="BQ10" s="66"/>
      <c r="BR10" s="66"/>
      <c r="BS10" s="66"/>
      <c r="BT10" s="66"/>
      <c r="BU10" s="197" t="s">
        <v>663</v>
      </c>
      <c r="BV10" s="197"/>
      <c r="BW10" s="197"/>
      <c r="BX10" s="197"/>
      <c r="BY10" s="197"/>
      <c r="BZ10" s="197" t="s">
        <v>701</v>
      </c>
      <c r="CA10" s="197"/>
      <c r="CB10" s="197"/>
      <c r="CC10" s="66" t="s">
        <v>197</v>
      </c>
      <c r="CD10" s="66"/>
      <c r="CE10" s="66"/>
      <c r="CF10" s="66"/>
      <c r="CG10" s="66"/>
      <c r="CH10" s="66"/>
    </row>
    <row r="11" spans="1:86" s="72" customFormat="1">
      <c r="A11" s="761" t="s">
        <v>39</v>
      </c>
      <c r="B11" s="289" t="s">
        <v>1699</v>
      </c>
      <c r="C11" s="286" t="s">
        <v>119</v>
      </c>
      <c r="D11" s="287" t="s">
        <v>1704</v>
      </c>
      <c r="E11" s="767" t="s">
        <v>1714</v>
      </c>
      <c r="F11" s="764" t="s">
        <v>1702</v>
      </c>
      <c r="G11" s="765" t="s">
        <v>41</v>
      </c>
      <c r="H11" s="188">
        <v>2016</v>
      </c>
      <c r="I11" s="297">
        <v>1</v>
      </c>
      <c r="J11" s="297">
        <v>1</v>
      </c>
      <c r="K11" s="766"/>
      <c r="BA11" s="310" t="s">
        <v>342</v>
      </c>
      <c r="BB11" s="310" t="s">
        <v>124</v>
      </c>
      <c r="BC11" s="66"/>
      <c r="BD11" s="66"/>
      <c r="BE11" s="309"/>
      <c r="BF11" s="309"/>
      <c r="BG11" s="66"/>
      <c r="BH11" s="66"/>
      <c r="BI11" s="66"/>
      <c r="BJ11" s="66"/>
      <c r="BK11" s="66"/>
      <c r="BL11" s="66"/>
      <c r="BM11" s="192" t="s">
        <v>467</v>
      </c>
      <c r="BN11" s="66"/>
      <c r="BO11" s="66" t="s">
        <v>120</v>
      </c>
      <c r="BP11" s="66"/>
      <c r="BQ11" s="66"/>
      <c r="BR11" s="66"/>
      <c r="BS11" s="66"/>
      <c r="BT11" s="66"/>
      <c r="BU11" s="197" t="s">
        <v>664</v>
      </c>
      <c r="BV11" s="197"/>
      <c r="BW11" s="197"/>
      <c r="BX11" s="197"/>
      <c r="BY11" s="197"/>
      <c r="BZ11" s="197" t="s">
        <v>184</v>
      </c>
      <c r="CA11" s="197"/>
      <c r="CB11" s="197"/>
      <c r="CC11" s="66"/>
      <c r="CD11" s="66"/>
      <c r="CE11" s="66"/>
      <c r="CF11" s="66"/>
      <c r="CG11" s="66"/>
      <c r="CH11" s="66"/>
    </row>
    <row r="12" spans="1:86" s="72" customFormat="1">
      <c r="A12" s="761" t="s">
        <v>39</v>
      </c>
      <c r="B12" s="289" t="s">
        <v>1699</v>
      </c>
      <c r="C12" s="286" t="s">
        <v>119</v>
      </c>
      <c r="D12" s="768" t="s">
        <v>651</v>
      </c>
      <c r="E12" s="763" t="s">
        <v>1713</v>
      </c>
      <c r="F12" s="764" t="s">
        <v>1700</v>
      </c>
      <c r="G12" s="769" t="s">
        <v>860</v>
      </c>
      <c r="H12" s="188">
        <v>2016</v>
      </c>
      <c r="I12" s="295" t="s">
        <v>860</v>
      </c>
      <c r="J12" s="296" t="s">
        <v>860</v>
      </c>
      <c r="K12" s="766" t="s">
        <v>1709</v>
      </c>
      <c r="BA12" s="310" t="s">
        <v>343</v>
      </c>
      <c r="BB12" s="310" t="s">
        <v>49</v>
      </c>
      <c r="BC12" s="66"/>
      <c r="BD12" s="138" t="s">
        <v>3015</v>
      </c>
      <c r="BE12" s="309"/>
      <c r="BF12" s="309"/>
      <c r="BG12" s="66"/>
      <c r="BH12" s="138" t="s">
        <v>75</v>
      </c>
      <c r="BI12" s="66"/>
      <c r="BJ12" s="66"/>
      <c r="BK12" s="138" t="s">
        <v>798</v>
      </c>
      <c r="BL12" s="66"/>
      <c r="BM12" s="192" t="s">
        <v>468</v>
      </c>
      <c r="BN12" s="66"/>
      <c r="BO12" s="66" t="s">
        <v>121</v>
      </c>
      <c r="BP12" s="66"/>
      <c r="BQ12" s="66"/>
      <c r="BR12" s="66"/>
      <c r="BS12" s="66"/>
      <c r="BT12" s="66"/>
      <c r="BU12" s="197" t="s">
        <v>688</v>
      </c>
      <c r="BV12" s="197"/>
      <c r="BW12" s="197"/>
      <c r="BX12" s="197"/>
      <c r="BY12" s="197"/>
      <c r="BZ12" s="197" t="s">
        <v>702</v>
      </c>
      <c r="CA12" s="197"/>
      <c r="CB12" s="197"/>
      <c r="CC12" s="66"/>
      <c r="CD12" s="66"/>
      <c r="CE12" s="66"/>
      <c r="CF12" s="66"/>
      <c r="CG12" s="66"/>
      <c r="CH12" s="66"/>
    </row>
    <row r="13" spans="1:86" s="202" customFormat="1">
      <c r="A13" s="761" t="s">
        <v>39</v>
      </c>
      <c r="B13" s="289" t="s">
        <v>1699</v>
      </c>
      <c r="C13" s="286" t="s">
        <v>119</v>
      </c>
      <c r="D13" s="770" t="s">
        <v>653</v>
      </c>
      <c r="E13" s="771" t="s">
        <v>1716</v>
      </c>
      <c r="F13" s="772" t="s">
        <v>1705</v>
      </c>
      <c r="G13" s="769" t="s">
        <v>860</v>
      </c>
      <c r="H13" s="188">
        <v>2016</v>
      </c>
      <c r="I13" s="295" t="s">
        <v>860</v>
      </c>
      <c r="J13" s="296" t="s">
        <v>860</v>
      </c>
      <c r="K13" s="773"/>
      <c r="BA13" s="315" t="s">
        <v>371</v>
      </c>
      <c r="BB13" s="315" t="s">
        <v>323</v>
      </c>
      <c r="BC13" s="197"/>
      <c r="BD13" s="197" t="s">
        <v>55</v>
      </c>
      <c r="BE13" s="316"/>
      <c r="BF13" s="316"/>
      <c r="BG13" s="197"/>
      <c r="BH13" s="197" t="s">
        <v>66</v>
      </c>
      <c r="BI13" s="197"/>
      <c r="BJ13" s="197"/>
      <c r="BK13" s="197" t="s">
        <v>66</v>
      </c>
      <c r="BL13" s="197"/>
      <c r="BM13" s="304" t="s">
        <v>469</v>
      </c>
      <c r="BN13" s="197"/>
      <c r="BO13" s="197" t="s">
        <v>122</v>
      </c>
      <c r="BP13" s="197"/>
      <c r="BQ13" s="197"/>
      <c r="BR13" s="197"/>
      <c r="BS13" s="197"/>
      <c r="BT13" s="197"/>
      <c r="BU13" s="197" t="s">
        <v>665</v>
      </c>
      <c r="BV13" s="197"/>
      <c r="BW13" s="197"/>
      <c r="BX13" s="197"/>
      <c r="BY13" s="197"/>
      <c r="BZ13" s="197" t="s">
        <v>712</v>
      </c>
      <c r="CA13" s="197"/>
      <c r="CB13" s="197"/>
      <c r="CC13" s="197"/>
      <c r="CD13" s="197"/>
      <c r="CE13" s="197"/>
      <c r="CF13" s="197"/>
      <c r="CG13" s="197"/>
      <c r="CH13" s="197"/>
    </row>
    <row r="14" spans="1:86">
      <c r="A14" s="761" t="s">
        <v>39</v>
      </c>
      <c r="B14" s="289" t="s">
        <v>1699</v>
      </c>
      <c r="C14" s="286" t="s">
        <v>119</v>
      </c>
      <c r="D14" s="770" t="s">
        <v>657</v>
      </c>
      <c r="E14" s="771" t="s">
        <v>1716</v>
      </c>
      <c r="F14" s="772" t="s">
        <v>1706</v>
      </c>
      <c r="G14" s="769" t="s">
        <v>860</v>
      </c>
      <c r="H14" s="188">
        <v>2016</v>
      </c>
      <c r="I14" s="295" t="s">
        <v>860</v>
      </c>
      <c r="J14" s="296" t="s">
        <v>860</v>
      </c>
      <c r="K14" s="766"/>
      <c r="BA14" s="310" t="s">
        <v>345</v>
      </c>
      <c r="BB14" s="310" t="s">
        <v>346</v>
      </c>
      <c r="BD14" s="66" t="s">
        <v>423</v>
      </c>
      <c r="BE14" s="309"/>
      <c r="BF14" s="309"/>
      <c r="BH14" s="66" t="s">
        <v>76</v>
      </c>
      <c r="BK14" s="66" t="s">
        <v>736</v>
      </c>
      <c r="BM14" s="192" t="s">
        <v>470</v>
      </c>
      <c r="BO14" s="66" t="s">
        <v>650</v>
      </c>
      <c r="BU14" s="197" t="s">
        <v>689</v>
      </c>
      <c r="BV14" s="197"/>
      <c r="BW14" s="197"/>
      <c r="BX14" s="197"/>
      <c r="BY14" s="197"/>
      <c r="BZ14" s="197" t="s">
        <v>703</v>
      </c>
      <c r="CA14" s="197"/>
      <c r="CB14" s="197"/>
    </row>
    <row r="15" spans="1:86" ht="25.5">
      <c r="A15" s="761" t="s">
        <v>39</v>
      </c>
      <c r="B15" s="289" t="s">
        <v>1699</v>
      </c>
      <c r="C15" s="288" t="s">
        <v>123</v>
      </c>
      <c r="D15" s="287" t="s">
        <v>1707</v>
      </c>
      <c r="E15" s="771" t="s">
        <v>1845</v>
      </c>
      <c r="F15" s="764" t="s">
        <v>1700</v>
      </c>
      <c r="G15" s="769" t="s">
        <v>860</v>
      </c>
      <c r="H15" s="188">
        <v>2016</v>
      </c>
      <c r="I15" s="295" t="s">
        <v>860</v>
      </c>
      <c r="J15" s="296" t="s">
        <v>860</v>
      </c>
      <c r="K15" s="774" t="s">
        <v>1846</v>
      </c>
      <c r="BA15" s="310" t="s">
        <v>333</v>
      </c>
      <c r="BB15" s="310" t="s">
        <v>334</v>
      </c>
      <c r="BD15" s="66" t="s">
        <v>174</v>
      </c>
      <c r="BE15" s="309"/>
      <c r="BF15" s="309"/>
      <c r="BH15" s="66" t="s">
        <v>728</v>
      </c>
      <c r="BM15" s="192" t="s">
        <v>471</v>
      </c>
      <c r="BO15" s="66" t="s">
        <v>649</v>
      </c>
      <c r="BU15" s="197" t="s">
        <v>666</v>
      </c>
      <c r="BV15" s="197"/>
      <c r="BW15" s="197"/>
      <c r="BX15" s="197"/>
      <c r="BY15" s="197"/>
      <c r="BZ15" s="197" t="s">
        <v>704</v>
      </c>
      <c r="CA15" s="197"/>
      <c r="CB15" s="197"/>
    </row>
    <row r="16" spans="1:86" ht="25.5">
      <c r="A16" s="761" t="s">
        <v>39</v>
      </c>
      <c r="B16" s="289" t="s">
        <v>1699</v>
      </c>
      <c r="C16" s="288" t="s">
        <v>123</v>
      </c>
      <c r="D16" s="287" t="s">
        <v>1708</v>
      </c>
      <c r="E16" s="771" t="s">
        <v>1717</v>
      </c>
      <c r="F16" s="764" t="s">
        <v>1700</v>
      </c>
      <c r="G16" s="765" t="s">
        <v>41</v>
      </c>
      <c r="H16" s="188">
        <v>2016</v>
      </c>
      <c r="I16" s="295" t="s">
        <v>860</v>
      </c>
      <c r="J16" s="296" t="s">
        <v>860</v>
      </c>
      <c r="K16" s="774" t="s">
        <v>1709</v>
      </c>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84" ht="25.5">
      <c r="A17" s="761" t="s">
        <v>39</v>
      </c>
      <c r="B17" s="289" t="s">
        <v>1699</v>
      </c>
      <c r="C17" s="288" t="s">
        <v>123</v>
      </c>
      <c r="D17" s="770" t="s">
        <v>659</v>
      </c>
      <c r="E17" s="771" t="s">
        <v>1845</v>
      </c>
      <c r="F17" s="764" t="s">
        <v>1700</v>
      </c>
      <c r="G17" s="769" t="s">
        <v>860</v>
      </c>
      <c r="H17" s="188">
        <v>2016</v>
      </c>
      <c r="I17" s="295" t="s">
        <v>860</v>
      </c>
      <c r="J17" s="296" t="s">
        <v>860</v>
      </c>
      <c r="K17" s="774" t="s">
        <v>1846</v>
      </c>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84" ht="38.25">
      <c r="A18" s="761" t="s">
        <v>39</v>
      </c>
      <c r="B18" s="289" t="s">
        <v>1699</v>
      </c>
      <c r="C18" s="288" t="s">
        <v>123</v>
      </c>
      <c r="D18" s="770" t="s">
        <v>647</v>
      </c>
      <c r="E18" s="775" t="s">
        <v>1710</v>
      </c>
      <c r="F18" s="764" t="s">
        <v>860</v>
      </c>
      <c r="G18" s="769" t="s">
        <v>860</v>
      </c>
      <c r="H18" s="188">
        <v>2016</v>
      </c>
      <c r="I18" s="295" t="s">
        <v>860</v>
      </c>
      <c r="J18" s="295" t="s">
        <v>860</v>
      </c>
      <c r="K18" s="775"/>
      <c r="BA18" s="310" t="s">
        <v>351</v>
      </c>
      <c r="BB18" s="310" t="s">
        <v>99</v>
      </c>
      <c r="BD18" s="66" t="s">
        <v>425</v>
      </c>
      <c r="BE18" s="309"/>
      <c r="BF18" s="309"/>
      <c r="BM18" s="192" t="s">
        <v>472</v>
      </c>
      <c r="BO18" s="66" t="s">
        <v>653</v>
      </c>
      <c r="BU18" s="197" t="s">
        <v>719</v>
      </c>
      <c r="BV18" s="197"/>
      <c r="BW18" s="197"/>
      <c r="BX18" s="197"/>
      <c r="BY18" s="197"/>
      <c r="BZ18" s="197" t="s">
        <v>706</v>
      </c>
      <c r="CA18" s="197"/>
      <c r="CB18" s="197"/>
    </row>
    <row r="19" spans="1:84">
      <c r="A19" s="761" t="s">
        <v>39</v>
      </c>
      <c r="B19" s="289" t="s">
        <v>22</v>
      </c>
      <c r="C19" s="286" t="s">
        <v>117</v>
      </c>
      <c r="D19" s="287" t="s">
        <v>118</v>
      </c>
      <c r="E19" s="763" t="s">
        <v>1712</v>
      </c>
      <c r="F19" s="764" t="s">
        <v>1700</v>
      </c>
      <c r="G19" s="765" t="s">
        <v>41</v>
      </c>
      <c r="H19" s="188">
        <v>2016</v>
      </c>
      <c r="I19" s="295" t="s">
        <v>860</v>
      </c>
      <c r="J19" s="296" t="s">
        <v>860</v>
      </c>
      <c r="K19" s="774" t="s">
        <v>1709</v>
      </c>
      <c r="BA19" s="310" t="s">
        <v>353</v>
      </c>
      <c r="BB19" s="310" t="s">
        <v>325</v>
      </c>
      <c r="BD19" s="66" t="s">
        <v>426</v>
      </c>
      <c r="BE19" s="309"/>
      <c r="BF19" s="309"/>
      <c r="BM19" s="192" t="s">
        <v>473</v>
      </c>
      <c r="BO19" s="66" t="s">
        <v>654</v>
      </c>
      <c r="BU19" s="197" t="s">
        <v>720</v>
      </c>
      <c r="BV19" s="197"/>
      <c r="BW19" s="197"/>
      <c r="BX19" s="197"/>
      <c r="BY19" s="197"/>
      <c r="BZ19" s="197" t="s">
        <v>714</v>
      </c>
      <c r="CA19" s="197"/>
      <c r="CB19" s="197"/>
    </row>
    <row r="20" spans="1:84">
      <c r="A20" s="761" t="s">
        <v>39</v>
      </c>
      <c r="B20" s="289" t="s">
        <v>22</v>
      </c>
      <c r="C20" s="286" t="s">
        <v>117</v>
      </c>
      <c r="D20" s="287" t="s">
        <v>1701</v>
      </c>
      <c r="E20" s="763" t="s">
        <v>1712</v>
      </c>
      <c r="F20" s="764" t="s">
        <v>1700</v>
      </c>
      <c r="G20" s="765" t="s">
        <v>41</v>
      </c>
      <c r="H20" s="188">
        <v>2016</v>
      </c>
      <c r="I20" s="295" t="s">
        <v>860</v>
      </c>
      <c r="J20" s="296" t="s">
        <v>860</v>
      </c>
      <c r="K20" s="774" t="s">
        <v>1709</v>
      </c>
      <c r="BA20" s="310" t="s">
        <v>354</v>
      </c>
      <c r="BB20" s="310" t="s">
        <v>355</v>
      </c>
      <c r="BD20" s="66" t="s">
        <v>427</v>
      </c>
      <c r="BE20" s="309"/>
      <c r="BF20" s="309"/>
      <c r="BM20" s="192" t="s">
        <v>474</v>
      </c>
      <c r="BO20" s="66" t="s">
        <v>655</v>
      </c>
      <c r="BU20" s="197" t="s">
        <v>721</v>
      </c>
      <c r="BV20" s="197"/>
      <c r="BW20" s="197"/>
      <c r="BX20" s="197"/>
      <c r="BY20" s="197"/>
      <c r="BZ20" s="197" t="s">
        <v>713</v>
      </c>
      <c r="CA20" s="197"/>
      <c r="CB20" s="197"/>
    </row>
    <row r="21" spans="1:84">
      <c r="A21" s="761" t="s">
        <v>39</v>
      </c>
      <c r="B21" s="289" t="s">
        <v>22</v>
      </c>
      <c r="C21" s="286" t="s">
        <v>119</v>
      </c>
      <c r="D21" s="287" t="s">
        <v>118</v>
      </c>
      <c r="E21" s="763" t="s">
        <v>1711</v>
      </c>
      <c r="F21" s="764" t="s">
        <v>1700</v>
      </c>
      <c r="G21" s="765" t="s">
        <v>41</v>
      </c>
      <c r="H21" s="188">
        <v>2016</v>
      </c>
      <c r="I21" s="295" t="s">
        <v>860</v>
      </c>
      <c r="J21" s="296" t="s">
        <v>860</v>
      </c>
      <c r="K21" s="774" t="s">
        <v>1709</v>
      </c>
      <c r="BA21" s="310" t="s">
        <v>352</v>
      </c>
      <c r="BB21" s="310" t="s">
        <v>321</v>
      </c>
      <c r="BD21" s="66" t="s">
        <v>428</v>
      </c>
      <c r="BE21" s="309"/>
      <c r="BF21" s="309"/>
      <c r="BH21" s="317" t="s">
        <v>3010</v>
      </c>
      <c r="BI21" s="66" t="s">
        <v>787</v>
      </c>
      <c r="BM21" s="192" t="s">
        <v>475</v>
      </c>
      <c r="BO21" s="66" t="s">
        <v>656</v>
      </c>
      <c r="BU21" s="197" t="s">
        <v>722</v>
      </c>
      <c r="BV21" s="197"/>
      <c r="BW21" s="197"/>
      <c r="BX21" s="197"/>
      <c r="BY21" s="197"/>
      <c r="BZ21" s="197" t="s">
        <v>707</v>
      </c>
      <c r="CA21" s="197"/>
      <c r="CB21" s="197"/>
    </row>
    <row r="22" spans="1:84">
      <c r="A22" s="761" t="s">
        <v>39</v>
      </c>
      <c r="B22" s="289" t="s">
        <v>22</v>
      </c>
      <c r="C22" s="286" t="s">
        <v>119</v>
      </c>
      <c r="D22" s="287" t="s">
        <v>120</v>
      </c>
      <c r="E22" s="763" t="s">
        <v>1711</v>
      </c>
      <c r="F22" s="764" t="s">
        <v>1700</v>
      </c>
      <c r="G22" s="765" t="s">
        <v>41</v>
      </c>
      <c r="H22" s="188">
        <v>2016</v>
      </c>
      <c r="I22" s="295" t="s">
        <v>860</v>
      </c>
      <c r="J22" s="296" t="s">
        <v>860</v>
      </c>
      <c r="K22" s="774" t="s">
        <v>1709</v>
      </c>
      <c r="BA22" s="310" t="s">
        <v>356</v>
      </c>
      <c r="BB22" s="310" t="s">
        <v>357</v>
      </c>
      <c r="BD22" s="66" t="s">
        <v>119</v>
      </c>
      <c r="BE22" s="309"/>
      <c r="BF22" s="309"/>
      <c r="BM22" s="192" t="s">
        <v>476</v>
      </c>
      <c r="BO22" s="66" t="s">
        <v>657</v>
      </c>
      <c r="BU22" s="197" t="s">
        <v>667</v>
      </c>
      <c r="BV22" s="197"/>
      <c r="BW22" s="197"/>
      <c r="BX22" s="197"/>
      <c r="BY22" s="197"/>
      <c r="BZ22" s="197" t="s">
        <v>441</v>
      </c>
      <c r="CA22" s="197"/>
      <c r="CB22" s="197"/>
    </row>
    <row r="23" spans="1:84">
      <c r="A23" s="761" t="s">
        <v>39</v>
      </c>
      <c r="B23" s="289" t="s">
        <v>22</v>
      </c>
      <c r="C23" s="286" t="s">
        <v>119</v>
      </c>
      <c r="D23" s="287" t="s">
        <v>121</v>
      </c>
      <c r="E23" s="763" t="s">
        <v>1711</v>
      </c>
      <c r="F23" s="764" t="s">
        <v>1702</v>
      </c>
      <c r="G23" s="765" t="s">
        <v>41</v>
      </c>
      <c r="H23" s="188">
        <v>2016</v>
      </c>
      <c r="I23" s="295" t="s">
        <v>860</v>
      </c>
      <c r="J23" s="296" t="s">
        <v>860</v>
      </c>
      <c r="K23" s="774" t="s">
        <v>1709</v>
      </c>
      <c r="BA23" s="310" t="s">
        <v>358</v>
      </c>
      <c r="BB23" s="310" t="s">
        <v>324</v>
      </c>
      <c r="BD23" s="66" t="s">
        <v>429</v>
      </c>
      <c r="BE23" s="309"/>
      <c r="BF23" s="309"/>
      <c r="BM23" s="192" t="s">
        <v>477</v>
      </c>
      <c r="BO23" s="66" t="s">
        <v>658</v>
      </c>
      <c r="BU23" s="197" t="s">
        <v>668</v>
      </c>
      <c r="BV23" s="197"/>
      <c r="BW23" s="197"/>
      <c r="BX23" s="197"/>
      <c r="BY23" s="197"/>
      <c r="BZ23" s="197" t="s">
        <v>708</v>
      </c>
      <c r="CA23" s="197"/>
      <c r="CB23" s="197"/>
    </row>
    <row r="24" spans="1:84">
      <c r="A24" s="761" t="s">
        <v>39</v>
      </c>
      <c r="B24" s="289" t="s">
        <v>22</v>
      </c>
      <c r="C24" s="286" t="s">
        <v>119</v>
      </c>
      <c r="D24" s="287" t="s">
        <v>122</v>
      </c>
      <c r="E24" s="763" t="s">
        <v>1711</v>
      </c>
      <c r="F24" s="764" t="s">
        <v>1700</v>
      </c>
      <c r="G24" s="765" t="s">
        <v>41</v>
      </c>
      <c r="H24" s="188">
        <v>2016</v>
      </c>
      <c r="I24" s="295" t="s">
        <v>860</v>
      </c>
      <c r="J24" s="296" t="s">
        <v>860</v>
      </c>
      <c r="K24" s="774" t="s">
        <v>1709</v>
      </c>
      <c r="BA24" s="310" t="s">
        <v>359</v>
      </c>
      <c r="BB24" s="310" t="s">
        <v>360</v>
      </c>
      <c r="BE24" s="309"/>
      <c r="BF24" s="309"/>
      <c r="BM24" s="192" t="s">
        <v>478</v>
      </c>
      <c r="BO24" s="66" t="s">
        <v>646</v>
      </c>
      <c r="BU24" s="197" t="s">
        <v>669</v>
      </c>
      <c r="BV24" s="197"/>
      <c r="BW24" s="197"/>
      <c r="BX24" s="197"/>
      <c r="BY24" s="197"/>
      <c r="CA24" s="197"/>
      <c r="CB24" s="197"/>
    </row>
    <row r="25" spans="1:84">
      <c r="A25" s="761" t="s">
        <v>39</v>
      </c>
      <c r="B25" s="289" t="s">
        <v>22</v>
      </c>
      <c r="C25" s="286" t="s">
        <v>119</v>
      </c>
      <c r="D25" s="287" t="s">
        <v>1703</v>
      </c>
      <c r="E25" s="767" t="s">
        <v>1714</v>
      </c>
      <c r="F25" s="764" t="s">
        <v>1702</v>
      </c>
      <c r="G25" s="765" t="s">
        <v>41</v>
      </c>
      <c r="H25" s="188">
        <v>2016</v>
      </c>
      <c r="I25" s="297">
        <v>1</v>
      </c>
      <c r="J25" s="297">
        <v>1</v>
      </c>
      <c r="K25" s="774"/>
      <c r="BA25" s="310" t="s">
        <v>361</v>
      </c>
      <c r="BB25" s="310" t="s">
        <v>362</v>
      </c>
      <c r="BE25" s="309"/>
      <c r="BF25" s="309"/>
      <c r="BM25" s="192" t="s">
        <v>479</v>
      </c>
      <c r="BO25" s="66" t="s">
        <v>659</v>
      </c>
      <c r="BU25" s="197" t="s">
        <v>670</v>
      </c>
      <c r="BV25" s="197"/>
      <c r="BW25" s="197"/>
      <c r="BX25" s="197"/>
      <c r="BY25" s="197"/>
      <c r="BZ25" s="197"/>
      <c r="CA25" s="197"/>
      <c r="CB25" s="197"/>
    </row>
    <row r="26" spans="1:84">
      <c r="A26" s="761" t="s">
        <v>39</v>
      </c>
      <c r="B26" s="289" t="s">
        <v>22</v>
      </c>
      <c r="C26" s="286" t="s">
        <v>119</v>
      </c>
      <c r="D26" s="287" t="s">
        <v>1704</v>
      </c>
      <c r="E26" s="767" t="s">
        <v>1714</v>
      </c>
      <c r="F26" s="764" t="s">
        <v>1702</v>
      </c>
      <c r="G26" s="765" t="s">
        <v>41</v>
      </c>
      <c r="H26" s="188">
        <v>2016</v>
      </c>
      <c r="I26" s="297">
        <v>1</v>
      </c>
      <c r="J26" s="297">
        <v>1</v>
      </c>
      <c r="K26" s="774"/>
      <c r="BA26" s="310" t="s">
        <v>363</v>
      </c>
      <c r="BB26" s="310" t="s">
        <v>364</v>
      </c>
      <c r="BD26" s="138" t="s">
        <v>3016</v>
      </c>
      <c r="BE26" s="309"/>
      <c r="BF26" s="309"/>
      <c r="BH26" s="138" t="s">
        <v>2905</v>
      </c>
      <c r="BM26" s="192" t="s">
        <v>480</v>
      </c>
      <c r="BO26" s="66" t="s">
        <v>647</v>
      </c>
      <c r="BU26" s="197" t="s">
        <v>691</v>
      </c>
      <c r="BV26" s="197"/>
      <c r="BW26" s="197"/>
      <c r="BX26" s="197"/>
      <c r="BY26" s="197"/>
      <c r="BZ26" s="197" t="s">
        <v>2906</v>
      </c>
      <c r="CA26" s="197"/>
      <c r="CB26" s="197"/>
      <c r="CD26" s="43" t="s">
        <v>212</v>
      </c>
      <c r="CE26" s="44"/>
      <c r="CF26" s="43" t="s">
        <v>213</v>
      </c>
    </row>
    <row r="27" spans="1:84" ht="13.35" customHeight="1">
      <c r="A27" s="761" t="s">
        <v>39</v>
      </c>
      <c r="B27" s="289" t="s">
        <v>22</v>
      </c>
      <c r="C27" s="286" t="s">
        <v>119</v>
      </c>
      <c r="D27" s="768" t="s">
        <v>651</v>
      </c>
      <c r="E27" s="763" t="s">
        <v>1711</v>
      </c>
      <c r="F27" s="764" t="s">
        <v>1700</v>
      </c>
      <c r="G27" s="765" t="s">
        <v>41</v>
      </c>
      <c r="H27" s="188">
        <v>2016</v>
      </c>
      <c r="I27" s="295" t="s">
        <v>860</v>
      </c>
      <c r="J27" s="296" t="s">
        <v>860</v>
      </c>
      <c r="K27" s="774" t="s">
        <v>1709</v>
      </c>
      <c r="BA27" s="310" t="s">
        <v>365</v>
      </c>
      <c r="BB27" s="310" t="s">
        <v>366</v>
      </c>
      <c r="BD27" s="66" t="s">
        <v>430</v>
      </c>
      <c r="BE27" s="309"/>
      <c r="BF27" s="309"/>
      <c r="BH27" s="66" t="s">
        <v>459</v>
      </c>
      <c r="BM27" s="192" t="s">
        <v>481</v>
      </c>
      <c r="BU27" s="197" t="s">
        <v>671</v>
      </c>
      <c r="BV27" s="197"/>
      <c r="BW27" s="197"/>
      <c r="BX27" s="197"/>
      <c r="BY27" s="197"/>
      <c r="BZ27" s="197" t="s">
        <v>173</v>
      </c>
      <c r="CA27" s="197"/>
      <c r="CB27" s="197"/>
      <c r="CD27" s="44" t="s">
        <v>214</v>
      </c>
      <c r="CE27" s="44"/>
      <c r="CF27" s="44" t="s">
        <v>215</v>
      </c>
    </row>
    <row r="28" spans="1:84" ht="13.35" customHeight="1">
      <c r="A28" s="761" t="s">
        <v>39</v>
      </c>
      <c r="B28" s="289" t="s">
        <v>22</v>
      </c>
      <c r="C28" s="286" t="s">
        <v>119</v>
      </c>
      <c r="D28" s="770" t="s">
        <v>653</v>
      </c>
      <c r="E28" s="763" t="s">
        <v>1711</v>
      </c>
      <c r="F28" s="772" t="s">
        <v>1705</v>
      </c>
      <c r="G28" s="765" t="s">
        <v>41</v>
      </c>
      <c r="H28" s="188">
        <v>2016</v>
      </c>
      <c r="I28" s="295" t="s">
        <v>860</v>
      </c>
      <c r="J28" s="296" t="s">
        <v>860</v>
      </c>
      <c r="K28" s="774" t="s">
        <v>1709</v>
      </c>
      <c r="BA28" s="310" t="s">
        <v>367</v>
      </c>
      <c r="BB28" s="310" t="s">
        <v>368</v>
      </c>
      <c r="BD28" s="66" t="s">
        <v>431</v>
      </c>
      <c r="BE28" s="309"/>
      <c r="BF28" s="309"/>
      <c r="BH28" s="66" t="s">
        <v>276</v>
      </c>
      <c r="BM28" s="192" t="s">
        <v>482</v>
      </c>
      <c r="BU28" s="197" t="s">
        <v>672</v>
      </c>
      <c r="BV28" s="197"/>
      <c r="BW28" s="197"/>
      <c r="BX28" s="197"/>
      <c r="BY28" s="197"/>
      <c r="BZ28" s="197" t="s">
        <v>710</v>
      </c>
      <c r="CA28" s="197"/>
      <c r="CB28" s="197"/>
      <c r="CD28" s="44" t="s">
        <v>216</v>
      </c>
      <c r="CE28" s="44"/>
      <c r="CF28" s="44" t="s">
        <v>217</v>
      </c>
    </row>
    <row r="29" spans="1:84" ht="12.75" customHeight="1">
      <c r="A29" s="761" t="s">
        <v>39</v>
      </c>
      <c r="B29" s="289" t="s">
        <v>22</v>
      </c>
      <c r="C29" s="286" t="s">
        <v>119</v>
      </c>
      <c r="D29" s="770" t="s">
        <v>657</v>
      </c>
      <c r="E29" s="763" t="s">
        <v>1711</v>
      </c>
      <c r="F29" s="772" t="s">
        <v>1706</v>
      </c>
      <c r="G29" s="765" t="s">
        <v>41</v>
      </c>
      <c r="H29" s="188">
        <v>2016</v>
      </c>
      <c r="I29" s="295" t="s">
        <v>860</v>
      </c>
      <c r="J29" s="296" t="s">
        <v>860</v>
      </c>
      <c r="K29" s="774" t="s">
        <v>1709</v>
      </c>
      <c r="BA29" s="310" t="s">
        <v>370</v>
      </c>
      <c r="BB29" s="310" t="s">
        <v>4</v>
      </c>
      <c r="BD29" s="66" t="s">
        <v>57</v>
      </c>
      <c r="BE29" s="309"/>
      <c r="BF29" s="309"/>
      <c r="BH29" s="66" t="s">
        <v>458</v>
      </c>
      <c r="BM29" s="192" t="s">
        <v>483</v>
      </c>
      <c r="BU29" s="197" t="s">
        <v>673</v>
      </c>
      <c r="BV29" s="197"/>
      <c r="BW29" s="197"/>
      <c r="BX29" s="197"/>
      <c r="BY29" s="197"/>
      <c r="BZ29" s="197" t="s">
        <v>57</v>
      </c>
      <c r="CA29" s="197"/>
      <c r="CB29" s="197"/>
      <c r="CD29" s="44" t="s">
        <v>218</v>
      </c>
      <c r="CE29" s="44"/>
      <c r="CF29" s="44" t="s">
        <v>219</v>
      </c>
    </row>
    <row r="30" spans="1:84">
      <c r="A30" s="761" t="s">
        <v>39</v>
      </c>
      <c r="B30" s="289" t="s">
        <v>22</v>
      </c>
      <c r="C30" s="288" t="s">
        <v>123</v>
      </c>
      <c r="D30" s="287" t="s">
        <v>1707</v>
      </c>
      <c r="E30" s="771" t="s">
        <v>1715</v>
      </c>
      <c r="F30" s="764" t="s">
        <v>1700</v>
      </c>
      <c r="G30" s="765" t="s">
        <v>41</v>
      </c>
      <c r="H30" s="188">
        <v>2016</v>
      </c>
      <c r="I30" s="295" t="s">
        <v>860</v>
      </c>
      <c r="J30" s="296" t="s">
        <v>860</v>
      </c>
      <c r="K30" s="774" t="s">
        <v>1709</v>
      </c>
      <c r="BD30" s="66" t="s">
        <v>432</v>
      </c>
      <c r="BH30" s="66" t="s">
        <v>456</v>
      </c>
      <c r="BM30" s="192" t="s">
        <v>484</v>
      </c>
      <c r="BU30" s="197" t="s">
        <v>674</v>
      </c>
      <c r="BV30" s="197"/>
      <c r="BW30" s="197"/>
      <c r="BX30" s="197"/>
      <c r="BY30" s="197"/>
      <c r="BZ30" s="197" t="s">
        <v>718</v>
      </c>
      <c r="CA30" s="197"/>
      <c r="CB30" s="197"/>
      <c r="CD30" s="44" t="s">
        <v>220</v>
      </c>
      <c r="CE30" s="44"/>
      <c r="CF30" s="44" t="s">
        <v>221</v>
      </c>
    </row>
    <row r="31" spans="1:84" ht="25.5">
      <c r="A31" s="761" t="s">
        <v>39</v>
      </c>
      <c r="B31" s="289" t="s">
        <v>22</v>
      </c>
      <c r="C31" s="288" t="s">
        <v>123</v>
      </c>
      <c r="D31" s="287" t="s">
        <v>1708</v>
      </c>
      <c r="E31" s="771" t="s">
        <v>1717</v>
      </c>
      <c r="F31" s="764" t="s">
        <v>1700</v>
      </c>
      <c r="G31" s="765" t="s">
        <v>41</v>
      </c>
      <c r="H31" s="188">
        <v>2016</v>
      </c>
      <c r="I31" s="295" t="s">
        <v>860</v>
      </c>
      <c r="J31" s="296" t="s">
        <v>860</v>
      </c>
      <c r="K31" s="774" t="s">
        <v>1709</v>
      </c>
      <c r="BD31" s="66" t="s">
        <v>433</v>
      </c>
      <c r="BH31" s="66" t="s">
        <v>457</v>
      </c>
      <c r="BM31" s="192" t="s">
        <v>485</v>
      </c>
      <c r="BU31" s="197" t="s">
        <v>675</v>
      </c>
      <c r="BV31" s="197"/>
      <c r="BW31" s="197"/>
      <c r="BX31" s="197"/>
      <c r="BY31" s="197"/>
      <c r="BZ31" s="197" t="s">
        <v>709</v>
      </c>
      <c r="CA31" s="197"/>
      <c r="CB31" s="197"/>
      <c r="CD31" s="44" t="s">
        <v>222</v>
      </c>
      <c r="CE31" s="44"/>
      <c r="CF31" s="44" t="s">
        <v>208</v>
      </c>
    </row>
    <row r="32" spans="1:84">
      <c r="A32" s="761" t="s">
        <v>39</v>
      </c>
      <c r="B32" s="289" t="s">
        <v>22</v>
      </c>
      <c r="C32" s="288" t="s">
        <v>123</v>
      </c>
      <c r="D32" s="770" t="s">
        <v>659</v>
      </c>
      <c r="E32" s="771" t="s">
        <v>1715</v>
      </c>
      <c r="F32" s="764" t="s">
        <v>1700</v>
      </c>
      <c r="G32" s="765" t="s">
        <v>41</v>
      </c>
      <c r="H32" s="188">
        <v>2016</v>
      </c>
      <c r="I32" s="295" t="s">
        <v>860</v>
      </c>
      <c r="J32" s="296" t="s">
        <v>860</v>
      </c>
      <c r="K32" s="774" t="s">
        <v>1709</v>
      </c>
      <c r="BA32" s="138" t="s">
        <v>2907</v>
      </c>
      <c r="BD32" s="66" t="s">
        <v>174</v>
      </c>
      <c r="BH32" s="66" t="s">
        <v>277</v>
      </c>
      <c r="BM32" s="192" t="s">
        <v>486</v>
      </c>
      <c r="BU32" s="197" t="s">
        <v>692</v>
      </c>
      <c r="BV32" s="197"/>
      <c r="BW32" s="197"/>
      <c r="BX32" s="197"/>
      <c r="BY32" s="197"/>
      <c r="BZ32" s="197" t="s">
        <v>174</v>
      </c>
      <c r="CA32" s="197"/>
      <c r="CB32" s="197"/>
      <c r="CD32" s="44" t="s">
        <v>223</v>
      </c>
      <c r="CE32" s="44"/>
      <c r="CF32" s="44" t="s">
        <v>206</v>
      </c>
    </row>
    <row r="33" spans="1:84" ht="38.25">
      <c r="A33" s="761" t="s">
        <v>39</v>
      </c>
      <c r="B33" s="289" t="s">
        <v>22</v>
      </c>
      <c r="C33" s="288" t="s">
        <v>123</v>
      </c>
      <c r="D33" s="770" t="s">
        <v>647</v>
      </c>
      <c r="E33" s="775" t="s">
        <v>1710</v>
      </c>
      <c r="F33" s="764" t="s">
        <v>860</v>
      </c>
      <c r="G33" s="769" t="s">
        <v>860</v>
      </c>
      <c r="H33" s="188">
        <v>2016</v>
      </c>
      <c r="I33" s="295" t="s">
        <v>860</v>
      </c>
      <c r="J33" s="295" t="s">
        <v>860</v>
      </c>
      <c r="K33" s="775"/>
      <c r="BA33" s="66" t="s">
        <v>18</v>
      </c>
      <c r="BD33" s="66" t="s">
        <v>424</v>
      </c>
      <c r="BM33" s="192" t="s">
        <v>487</v>
      </c>
      <c r="BU33" s="197" t="s">
        <v>676</v>
      </c>
      <c r="BV33" s="197"/>
      <c r="BW33" s="197"/>
      <c r="BX33" s="197"/>
      <c r="BY33" s="197"/>
      <c r="BZ33" s="197" t="s">
        <v>717</v>
      </c>
      <c r="CA33" s="197"/>
      <c r="CB33" s="197"/>
      <c r="CD33" s="44" t="s">
        <v>224</v>
      </c>
      <c r="CE33" s="44"/>
      <c r="CF33" s="44" t="s">
        <v>225</v>
      </c>
    </row>
    <row r="34" spans="1:84">
      <c r="A34" s="761" t="s">
        <v>39</v>
      </c>
      <c r="B34" s="289" t="s">
        <v>1511</v>
      </c>
      <c r="C34" s="286" t="s">
        <v>117</v>
      </c>
      <c r="D34" s="287" t="s">
        <v>118</v>
      </c>
      <c r="E34" s="763" t="s">
        <v>1712</v>
      </c>
      <c r="F34" s="764" t="s">
        <v>1700</v>
      </c>
      <c r="G34" s="765" t="s">
        <v>41</v>
      </c>
      <c r="H34" s="188">
        <v>2016</v>
      </c>
      <c r="I34" s="295" t="s">
        <v>860</v>
      </c>
      <c r="J34" s="296" t="s">
        <v>860</v>
      </c>
      <c r="K34" s="774" t="s">
        <v>1709</v>
      </c>
      <c r="BA34" s="66" t="s">
        <v>20</v>
      </c>
      <c r="BD34" s="66" t="s">
        <v>434</v>
      </c>
      <c r="BM34" s="192" t="s">
        <v>488</v>
      </c>
      <c r="BU34" s="197" t="s">
        <v>693</v>
      </c>
      <c r="BV34" s="197"/>
      <c r="BW34" s="197"/>
      <c r="BX34" s="197"/>
      <c r="BY34" s="197"/>
      <c r="BZ34" s="197" t="s">
        <v>184</v>
      </c>
      <c r="CA34" s="197"/>
      <c r="CB34" s="197"/>
      <c r="CD34" s="44" t="s">
        <v>226</v>
      </c>
      <c r="CE34" s="44"/>
      <c r="CF34" s="44" t="s">
        <v>207</v>
      </c>
    </row>
    <row r="35" spans="1:84">
      <c r="A35" s="761" t="s">
        <v>39</v>
      </c>
      <c r="B35" s="289" t="s">
        <v>1511</v>
      </c>
      <c r="C35" s="286" t="s">
        <v>117</v>
      </c>
      <c r="D35" s="287" t="s">
        <v>1701</v>
      </c>
      <c r="E35" s="763" t="s">
        <v>1712</v>
      </c>
      <c r="F35" s="764" t="s">
        <v>1700</v>
      </c>
      <c r="G35" s="765" t="s">
        <v>41</v>
      </c>
      <c r="H35" s="188">
        <v>2016</v>
      </c>
      <c r="I35" s="295" t="s">
        <v>860</v>
      </c>
      <c r="J35" s="296" t="s">
        <v>860</v>
      </c>
      <c r="K35" s="774" t="s">
        <v>1709</v>
      </c>
      <c r="BA35" s="66" t="s">
        <v>22</v>
      </c>
      <c r="BD35" s="66" t="s">
        <v>435</v>
      </c>
      <c r="BH35" s="138" t="s">
        <v>630</v>
      </c>
      <c r="BM35" s="192" t="s">
        <v>489</v>
      </c>
      <c r="BU35" s="197" t="s">
        <v>677</v>
      </c>
      <c r="BV35" s="197"/>
      <c r="BW35" s="197"/>
      <c r="BX35" s="197"/>
      <c r="BY35" s="197"/>
      <c r="BZ35" s="197" t="s">
        <v>702</v>
      </c>
      <c r="CA35" s="197"/>
      <c r="CB35" s="197"/>
      <c r="CD35" s="44" t="s">
        <v>227</v>
      </c>
      <c r="CE35" s="44"/>
      <c r="CF35" s="44"/>
    </row>
    <row r="36" spans="1:84">
      <c r="A36" s="761" t="s">
        <v>39</v>
      </c>
      <c r="B36" s="289" t="s">
        <v>1511</v>
      </c>
      <c r="C36" s="286" t="s">
        <v>119</v>
      </c>
      <c r="D36" s="287" t="s">
        <v>118</v>
      </c>
      <c r="E36" s="763" t="s">
        <v>1711</v>
      </c>
      <c r="F36" s="764" t="s">
        <v>1700</v>
      </c>
      <c r="G36" s="765" t="s">
        <v>41</v>
      </c>
      <c r="H36" s="188">
        <v>2016</v>
      </c>
      <c r="I36" s="295" t="s">
        <v>860</v>
      </c>
      <c r="J36" s="296" t="s">
        <v>860</v>
      </c>
      <c r="K36" s="774" t="s">
        <v>1709</v>
      </c>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1:84">
      <c r="A37" s="761" t="s">
        <v>39</v>
      </c>
      <c r="B37" s="289" t="s">
        <v>1511</v>
      </c>
      <c r="C37" s="286" t="s">
        <v>119</v>
      </c>
      <c r="D37" s="287" t="s">
        <v>120</v>
      </c>
      <c r="E37" s="763" t="s">
        <v>1711</v>
      </c>
      <c r="F37" s="764" t="s">
        <v>1700</v>
      </c>
      <c r="G37" s="765" t="s">
        <v>41</v>
      </c>
      <c r="H37" s="188">
        <v>2016</v>
      </c>
      <c r="I37" s="295" t="s">
        <v>860</v>
      </c>
      <c r="J37" s="296" t="s">
        <v>860</v>
      </c>
      <c r="K37" s="774" t="s">
        <v>1709</v>
      </c>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1:84">
      <c r="A38" s="761" t="s">
        <v>39</v>
      </c>
      <c r="B38" s="289" t="s">
        <v>1511</v>
      </c>
      <c r="C38" s="286" t="s">
        <v>119</v>
      </c>
      <c r="D38" s="287" t="s">
        <v>121</v>
      </c>
      <c r="E38" s="763" t="s">
        <v>1711</v>
      </c>
      <c r="F38" s="764" t="s">
        <v>1702</v>
      </c>
      <c r="G38" s="765" t="s">
        <v>41</v>
      </c>
      <c r="H38" s="188">
        <v>2016</v>
      </c>
      <c r="I38" s="295" t="s">
        <v>860</v>
      </c>
      <c r="J38" s="296" t="s">
        <v>860</v>
      </c>
      <c r="K38" s="774" t="s">
        <v>1709</v>
      </c>
      <c r="BD38" s="197" t="s">
        <v>438</v>
      </c>
      <c r="BH38" s="66" t="s">
        <v>632</v>
      </c>
      <c r="BM38" s="192" t="s">
        <v>492</v>
      </c>
      <c r="BU38" s="197" t="s">
        <v>695</v>
      </c>
      <c r="BV38" s="197"/>
      <c r="BW38" s="197"/>
      <c r="BX38" s="197"/>
      <c r="BY38" s="197"/>
      <c r="BZ38" s="197" t="s">
        <v>704</v>
      </c>
      <c r="CA38" s="197"/>
      <c r="CB38" s="197"/>
      <c r="CD38" s="44" t="s">
        <v>230</v>
      </c>
      <c r="CE38" s="44"/>
      <c r="CF38" s="44"/>
    </row>
    <row r="39" spans="1:84">
      <c r="A39" s="761" t="s">
        <v>39</v>
      </c>
      <c r="B39" s="289" t="s">
        <v>1511</v>
      </c>
      <c r="C39" s="286" t="s">
        <v>119</v>
      </c>
      <c r="D39" s="287" t="s">
        <v>122</v>
      </c>
      <c r="E39" s="763" t="s">
        <v>1711</v>
      </c>
      <c r="F39" s="764" t="s">
        <v>1700</v>
      </c>
      <c r="G39" s="765" t="s">
        <v>41</v>
      </c>
      <c r="H39" s="188">
        <v>2016</v>
      </c>
      <c r="I39" s="295" t="s">
        <v>860</v>
      </c>
      <c r="J39" s="296" t="s">
        <v>860</v>
      </c>
      <c r="K39" s="774" t="s">
        <v>1709</v>
      </c>
      <c r="BD39" s="197" t="s">
        <v>439</v>
      </c>
      <c r="BH39" s="66" t="s">
        <v>633</v>
      </c>
      <c r="BM39" s="192" t="s">
        <v>493</v>
      </c>
      <c r="BU39" s="197" t="s">
        <v>696</v>
      </c>
      <c r="BV39" s="197"/>
      <c r="BW39" s="197"/>
      <c r="BX39" s="197"/>
      <c r="BY39" s="197"/>
      <c r="BZ39" s="197" t="s">
        <v>715</v>
      </c>
      <c r="CA39" s="197"/>
      <c r="CB39" s="197"/>
      <c r="CD39" s="44" t="s">
        <v>231</v>
      </c>
      <c r="CE39" s="44"/>
      <c r="CF39" s="44"/>
    </row>
    <row r="40" spans="1:84">
      <c r="A40" s="761" t="s">
        <v>39</v>
      </c>
      <c r="B40" s="289" t="s">
        <v>1511</v>
      </c>
      <c r="C40" s="286" t="s">
        <v>119</v>
      </c>
      <c r="D40" s="287" t="s">
        <v>1703</v>
      </c>
      <c r="E40" s="767" t="s">
        <v>1714</v>
      </c>
      <c r="F40" s="764" t="s">
        <v>1702</v>
      </c>
      <c r="G40" s="765" t="s">
        <v>41</v>
      </c>
      <c r="H40" s="188">
        <v>2016</v>
      </c>
      <c r="I40" s="297">
        <v>1</v>
      </c>
      <c r="J40" s="297">
        <v>1</v>
      </c>
      <c r="K40" s="774"/>
      <c r="BA40" s="66" t="s">
        <v>2908</v>
      </c>
      <c r="BD40" s="197" t="s">
        <v>440</v>
      </c>
      <c r="BH40" s="66" t="s">
        <v>634</v>
      </c>
      <c r="BM40" s="192" t="s">
        <v>494</v>
      </c>
      <c r="BU40" s="197" t="s">
        <v>697</v>
      </c>
      <c r="BV40" s="197"/>
      <c r="BW40" s="197"/>
      <c r="BX40" s="197"/>
      <c r="BY40" s="197"/>
      <c r="BZ40" s="197" t="s">
        <v>705</v>
      </c>
      <c r="CA40" s="197"/>
      <c r="CB40" s="197"/>
    </row>
    <row r="41" spans="1:84">
      <c r="A41" s="761" t="s">
        <v>39</v>
      </c>
      <c r="B41" s="289" t="s">
        <v>1511</v>
      </c>
      <c r="C41" s="286" t="s">
        <v>119</v>
      </c>
      <c r="D41" s="287" t="s">
        <v>1704</v>
      </c>
      <c r="E41" s="767" t="s">
        <v>1714</v>
      </c>
      <c r="F41" s="764" t="s">
        <v>1702</v>
      </c>
      <c r="G41" s="765" t="s">
        <v>41</v>
      </c>
      <c r="H41" s="188">
        <v>2016</v>
      </c>
      <c r="I41" s="297">
        <v>1</v>
      </c>
      <c r="J41" s="297">
        <v>1</v>
      </c>
      <c r="K41" s="774"/>
      <c r="BA41" s="66" t="s">
        <v>40</v>
      </c>
      <c r="BD41" s="197" t="s">
        <v>441</v>
      </c>
      <c r="BH41" s="66" t="s">
        <v>635</v>
      </c>
      <c r="BM41" s="192" t="s">
        <v>495</v>
      </c>
      <c r="BU41" s="197" t="s">
        <v>679</v>
      </c>
      <c r="BV41" s="197"/>
      <c r="BW41" s="197"/>
      <c r="BX41" s="197"/>
      <c r="BY41" s="197"/>
      <c r="BZ41" s="197" t="s">
        <v>707</v>
      </c>
      <c r="CA41" s="197"/>
      <c r="CB41" s="197"/>
    </row>
    <row r="42" spans="1:84">
      <c r="A42" s="761" t="s">
        <v>39</v>
      </c>
      <c r="B42" s="289" t="s">
        <v>1511</v>
      </c>
      <c r="C42" s="286" t="s">
        <v>119</v>
      </c>
      <c r="D42" s="768" t="s">
        <v>651</v>
      </c>
      <c r="E42" s="763" t="s">
        <v>1711</v>
      </c>
      <c r="F42" s="764" t="s">
        <v>1700</v>
      </c>
      <c r="G42" s="765" t="s">
        <v>41</v>
      </c>
      <c r="H42" s="188">
        <v>2016</v>
      </c>
      <c r="I42" s="295" t="s">
        <v>860</v>
      </c>
      <c r="J42" s="296" t="s">
        <v>860</v>
      </c>
      <c r="K42" s="774" t="s">
        <v>1709</v>
      </c>
      <c r="BA42" s="66" t="s">
        <v>24</v>
      </c>
      <c r="BD42" s="197" t="s">
        <v>442</v>
      </c>
      <c r="BH42" s="66" t="s">
        <v>636</v>
      </c>
      <c r="BM42" s="192" t="s">
        <v>496</v>
      </c>
      <c r="BU42" s="197" t="s">
        <v>680</v>
      </c>
      <c r="BV42" s="197"/>
      <c r="BW42" s="197"/>
      <c r="BX42" s="197"/>
      <c r="BY42" s="197"/>
      <c r="BZ42" s="197" t="s">
        <v>441</v>
      </c>
      <c r="CA42" s="197"/>
      <c r="CB42" s="197"/>
    </row>
    <row r="43" spans="1:84">
      <c r="A43" s="761" t="s">
        <v>39</v>
      </c>
      <c r="B43" s="289" t="s">
        <v>1511</v>
      </c>
      <c r="C43" s="286" t="s">
        <v>119</v>
      </c>
      <c r="D43" s="770" t="s">
        <v>653</v>
      </c>
      <c r="E43" s="763" t="s">
        <v>1711</v>
      </c>
      <c r="F43" s="772" t="s">
        <v>1705</v>
      </c>
      <c r="G43" s="765" t="s">
        <v>41</v>
      </c>
      <c r="H43" s="188">
        <v>2016</v>
      </c>
      <c r="I43" s="295" t="s">
        <v>860</v>
      </c>
      <c r="J43" s="296" t="s">
        <v>860</v>
      </c>
      <c r="K43" s="774" t="s">
        <v>1709</v>
      </c>
      <c r="BA43" s="66" t="s">
        <v>401</v>
      </c>
      <c r="BD43" s="197" t="s">
        <v>443</v>
      </c>
      <c r="BH43" s="66" t="s">
        <v>637</v>
      </c>
      <c r="BM43" s="192" t="s">
        <v>497</v>
      </c>
      <c r="BU43" s="197" t="s">
        <v>682</v>
      </c>
      <c r="BV43" s="197"/>
      <c r="BW43" s="197"/>
      <c r="BX43" s="197"/>
      <c r="BY43" s="197"/>
      <c r="BZ43" s="197" t="s">
        <v>708</v>
      </c>
      <c r="CA43" s="197"/>
      <c r="CB43" s="197"/>
    </row>
    <row r="44" spans="1:84">
      <c r="A44" s="761" t="s">
        <v>39</v>
      </c>
      <c r="B44" s="289" t="s">
        <v>1511</v>
      </c>
      <c r="C44" s="286" t="s">
        <v>119</v>
      </c>
      <c r="D44" s="770" t="s">
        <v>657</v>
      </c>
      <c r="E44" s="763" t="s">
        <v>1711</v>
      </c>
      <c r="F44" s="772" t="s">
        <v>1706</v>
      </c>
      <c r="G44" s="765" t="s">
        <v>41</v>
      </c>
      <c r="H44" s="188">
        <v>2016</v>
      </c>
      <c r="I44" s="295" t="s">
        <v>860</v>
      </c>
      <c r="J44" s="296" t="s">
        <v>860</v>
      </c>
      <c r="K44" s="774" t="s">
        <v>1709</v>
      </c>
      <c r="BD44" s="66" t="s">
        <v>429</v>
      </c>
      <c r="BH44" s="66" t="s">
        <v>638</v>
      </c>
      <c r="BM44" s="192" t="s">
        <v>498</v>
      </c>
      <c r="BU44" s="197" t="s">
        <v>683</v>
      </c>
      <c r="BV44" s="197"/>
      <c r="BW44" s="197"/>
      <c r="BX44" s="197"/>
      <c r="BY44" s="197"/>
      <c r="CA44" s="197"/>
      <c r="CB44" s="197"/>
    </row>
    <row r="45" spans="1:84">
      <c r="A45" s="761" t="s">
        <v>39</v>
      </c>
      <c r="B45" s="289" t="s">
        <v>1511</v>
      </c>
      <c r="C45" s="288" t="s">
        <v>123</v>
      </c>
      <c r="D45" s="287" t="s">
        <v>1707</v>
      </c>
      <c r="E45" s="771" t="s">
        <v>1715</v>
      </c>
      <c r="F45" s="764" t="s">
        <v>1700</v>
      </c>
      <c r="G45" s="765" t="s">
        <v>41</v>
      </c>
      <c r="H45" s="188">
        <v>2016</v>
      </c>
      <c r="I45" s="295" t="s">
        <v>860</v>
      </c>
      <c r="J45" s="296" t="s">
        <v>860</v>
      </c>
      <c r="K45" s="774" t="s">
        <v>1709</v>
      </c>
      <c r="BH45" s="66" t="s">
        <v>113</v>
      </c>
      <c r="BM45" s="192" t="s">
        <v>499</v>
      </c>
      <c r="BV45" s="197"/>
      <c r="BW45" s="197"/>
      <c r="BX45" s="197"/>
      <c r="BY45" s="197"/>
      <c r="CA45" s="197"/>
      <c r="CB45" s="197"/>
    </row>
    <row r="46" spans="1:84" ht="25.5">
      <c r="A46" s="761" t="s">
        <v>39</v>
      </c>
      <c r="B46" s="289" t="s">
        <v>1511</v>
      </c>
      <c r="C46" s="288" t="s">
        <v>123</v>
      </c>
      <c r="D46" s="287" t="s">
        <v>1708</v>
      </c>
      <c r="E46" s="771" t="s">
        <v>1717</v>
      </c>
      <c r="F46" s="764" t="s">
        <v>1700</v>
      </c>
      <c r="G46" s="765" t="s">
        <v>41</v>
      </c>
      <c r="H46" s="188">
        <v>2016</v>
      </c>
      <c r="I46" s="295" t="s">
        <v>860</v>
      </c>
      <c r="J46" s="296" t="s">
        <v>860</v>
      </c>
      <c r="K46" s="774" t="s">
        <v>1709</v>
      </c>
      <c r="BA46" s="138" t="s">
        <v>299</v>
      </c>
      <c r="BH46" s="66" t="s">
        <v>114</v>
      </c>
      <c r="BM46" s="192" t="s">
        <v>500</v>
      </c>
      <c r="BV46" s="197"/>
      <c r="BW46" s="197"/>
      <c r="BX46" s="197"/>
      <c r="BY46" s="197"/>
      <c r="BZ46" s="197"/>
      <c r="CA46" s="197"/>
      <c r="CB46" s="197"/>
    </row>
    <row r="47" spans="1:84">
      <c r="A47" s="761" t="s">
        <v>39</v>
      </c>
      <c r="B47" s="289" t="s">
        <v>1511</v>
      </c>
      <c r="C47" s="288" t="s">
        <v>123</v>
      </c>
      <c r="D47" s="770" t="s">
        <v>659</v>
      </c>
      <c r="E47" s="771" t="s">
        <v>1715</v>
      </c>
      <c r="F47" s="764" t="s">
        <v>1700</v>
      </c>
      <c r="G47" s="765" t="s">
        <v>41</v>
      </c>
      <c r="H47" s="188">
        <v>2016</v>
      </c>
      <c r="I47" s="295" t="s">
        <v>860</v>
      </c>
      <c r="J47" s="296" t="s">
        <v>860</v>
      </c>
      <c r="K47" s="774" t="s">
        <v>1709</v>
      </c>
      <c r="BA47" s="66" t="s">
        <v>6</v>
      </c>
      <c r="BD47" s="138" t="s">
        <v>284</v>
      </c>
      <c r="BH47" s="66" t="s">
        <v>115</v>
      </c>
      <c r="BM47" s="192" t="s">
        <v>501</v>
      </c>
      <c r="BU47" s="197"/>
      <c r="BV47" s="197"/>
      <c r="BW47" s="197"/>
      <c r="BX47" s="197"/>
      <c r="BY47" s="197"/>
      <c r="BZ47" s="197"/>
      <c r="CA47" s="197"/>
      <c r="CB47" s="197"/>
    </row>
    <row r="48" spans="1:84" ht="38.25">
      <c r="A48" s="761" t="s">
        <v>39</v>
      </c>
      <c r="B48" s="289" t="s">
        <v>1511</v>
      </c>
      <c r="C48" s="288" t="s">
        <v>123</v>
      </c>
      <c r="D48" s="770" t="s">
        <v>647</v>
      </c>
      <c r="E48" s="775" t="s">
        <v>1710</v>
      </c>
      <c r="F48" s="764" t="s">
        <v>860</v>
      </c>
      <c r="G48" s="769" t="s">
        <v>860</v>
      </c>
      <c r="H48" s="188">
        <v>2016</v>
      </c>
      <c r="I48" s="295" t="s">
        <v>860</v>
      </c>
      <c r="J48" s="295" t="s">
        <v>860</v>
      </c>
      <c r="K48" s="775"/>
      <c r="BA48" s="66" t="s">
        <v>101</v>
      </c>
      <c r="BD48" s="66" t="s">
        <v>444</v>
      </c>
      <c r="BM48" s="192" t="s">
        <v>502</v>
      </c>
      <c r="BV48" s="197"/>
      <c r="BW48" s="197"/>
      <c r="BX48" s="197"/>
      <c r="BY48" s="197"/>
      <c r="BZ48" s="197"/>
      <c r="CA48" s="197"/>
      <c r="CB48" s="197"/>
    </row>
    <row r="49" spans="1:80">
      <c r="A49" s="761" t="s">
        <v>39</v>
      </c>
      <c r="B49" s="289" t="s">
        <v>962</v>
      </c>
      <c r="C49" s="286" t="s">
        <v>117</v>
      </c>
      <c r="D49" s="287" t="s">
        <v>118</v>
      </c>
      <c r="E49" s="763" t="s">
        <v>1712</v>
      </c>
      <c r="F49" s="764" t="s">
        <v>1700</v>
      </c>
      <c r="G49" s="765" t="s">
        <v>41</v>
      </c>
      <c r="H49" s="188">
        <v>2016</v>
      </c>
      <c r="I49" s="295" t="s">
        <v>860</v>
      </c>
      <c r="J49" s="296" t="s">
        <v>860</v>
      </c>
      <c r="K49" s="774" t="s">
        <v>1709</v>
      </c>
      <c r="BA49" s="66" t="s">
        <v>203</v>
      </c>
      <c r="BD49" s="66" t="s">
        <v>445</v>
      </c>
      <c r="BM49" s="192" t="s">
        <v>503</v>
      </c>
      <c r="BV49" s="197"/>
      <c r="BW49" s="197"/>
      <c r="BX49" s="197"/>
      <c r="BY49" s="197"/>
      <c r="BZ49" s="197"/>
      <c r="CA49" s="197"/>
      <c r="CB49" s="197"/>
    </row>
    <row r="50" spans="1:80">
      <c r="A50" s="761" t="s">
        <v>39</v>
      </c>
      <c r="B50" s="289" t="s">
        <v>962</v>
      </c>
      <c r="C50" s="286" t="s">
        <v>117</v>
      </c>
      <c r="D50" s="287" t="s">
        <v>1701</v>
      </c>
      <c r="E50" s="763" t="s">
        <v>1712</v>
      </c>
      <c r="F50" s="764" t="s">
        <v>1700</v>
      </c>
      <c r="G50" s="765" t="s">
        <v>41</v>
      </c>
      <c r="H50" s="188">
        <v>2016</v>
      </c>
      <c r="I50" s="295" t="s">
        <v>860</v>
      </c>
      <c r="J50" s="296" t="s">
        <v>860</v>
      </c>
      <c r="K50" s="774" t="s">
        <v>1709</v>
      </c>
      <c r="BA50" s="66" t="s">
        <v>403</v>
      </c>
      <c r="BD50" s="66" t="s">
        <v>446</v>
      </c>
      <c r="BM50" s="192" t="s">
        <v>504</v>
      </c>
      <c r="BV50" s="197"/>
      <c r="BW50" s="197"/>
      <c r="BX50" s="197"/>
      <c r="BY50" s="197"/>
      <c r="BZ50" s="197"/>
      <c r="CA50" s="197"/>
      <c r="CB50" s="197"/>
    </row>
    <row r="51" spans="1:80">
      <c r="A51" s="761" t="s">
        <v>39</v>
      </c>
      <c r="B51" s="289" t="s">
        <v>962</v>
      </c>
      <c r="C51" s="286" t="s">
        <v>119</v>
      </c>
      <c r="D51" s="287" t="s">
        <v>118</v>
      </c>
      <c r="E51" s="763" t="s">
        <v>1711</v>
      </c>
      <c r="F51" s="764" t="s">
        <v>1700</v>
      </c>
      <c r="G51" s="765" t="s">
        <v>41</v>
      </c>
      <c r="H51" s="188">
        <v>2016</v>
      </c>
      <c r="I51" s="295" t="s">
        <v>860</v>
      </c>
      <c r="J51" s="296" t="s">
        <v>860</v>
      </c>
      <c r="K51" s="774" t="s">
        <v>1709</v>
      </c>
      <c r="BA51" s="66" t="s">
        <v>404</v>
      </c>
      <c r="BM51" s="192" t="s">
        <v>96</v>
      </c>
      <c r="BV51" s="197"/>
      <c r="BW51" s="197"/>
      <c r="BX51" s="197"/>
      <c r="BY51" s="197"/>
      <c r="BZ51" s="197"/>
      <c r="CA51" s="197"/>
      <c r="CB51" s="197"/>
    </row>
    <row r="52" spans="1:80">
      <c r="A52" s="761" t="s">
        <v>39</v>
      </c>
      <c r="B52" s="289" t="s">
        <v>962</v>
      </c>
      <c r="C52" s="286" t="s">
        <v>119</v>
      </c>
      <c r="D52" s="287" t="s">
        <v>120</v>
      </c>
      <c r="E52" s="763" t="s">
        <v>1711</v>
      </c>
      <c r="F52" s="764" t="s">
        <v>1700</v>
      </c>
      <c r="G52" s="765" t="s">
        <v>41</v>
      </c>
      <c r="H52" s="188">
        <v>2016</v>
      </c>
      <c r="I52" s="295" t="s">
        <v>860</v>
      </c>
      <c r="J52" s="296" t="s">
        <v>860</v>
      </c>
      <c r="K52" s="774" t="s">
        <v>1709</v>
      </c>
      <c r="BA52" s="66" t="s">
        <v>270</v>
      </c>
      <c r="BM52" s="192" t="s">
        <v>505</v>
      </c>
    </row>
    <row r="53" spans="1:80">
      <c r="A53" s="761" t="s">
        <v>39</v>
      </c>
      <c r="B53" s="289" t="s">
        <v>962</v>
      </c>
      <c r="C53" s="286" t="s">
        <v>119</v>
      </c>
      <c r="D53" s="287" t="s">
        <v>121</v>
      </c>
      <c r="E53" s="763" t="s">
        <v>1711</v>
      </c>
      <c r="F53" s="764" t="s">
        <v>1702</v>
      </c>
      <c r="G53" s="765" t="s">
        <v>41</v>
      </c>
      <c r="H53" s="188">
        <v>2016</v>
      </c>
      <c r="I53" s="295" t="s">
        <v>860</v>
      </c>
      <c r="J53" s="296" t="s">
        <v>860</v>
      </c>
      <c r="K53" s="774" t="s">
        <v>1709</v>
      </c>
      <c r="BA53" s="66" t="s">
        <v>405</v>
      </c>
      <c r="BM53" s="192" t="s">
        <v>506</v>
      </c>
    </row>
    <row r="54" spans="1:80">
      <c r="A54" s="761" t="s">
        <v>39</v>
      </c>
      <c r="B54" s="289" t="s">
        <v>962</v>
      </c>
      <c r="C54" s="286" t="s">
        <v>119</v>
      </c>
      <c r="D54" s="287" t="s">
        <v>122</v>
      </c>
      <c r="E54" s="763" t="s">
        <v>1711</v>
      </c>
      <c r="F54" s="764" t="s">
        <v>1700</v>
      </c>
      <c r="G54" s="765" t="s">
        <v>41</v>
      </c>
      <c r="H54" s="188">
        <v>2016</v>
      </c>
      <c r="I54" s="295" t="s">
        <v>860</v>
      </c>
      <c r="J54" s="296" t="s">
        <v>860</v>
      </c>
      <c r="K54" s="774" t="s">
        <v>1709</v>
      </c>
      <c r="BA54" s="66" t="s">
        <v>406</v>
      </c>
      <c r="BM54" s="192" t="s">
        <v>507</v>
      </c>
    </row>
    <row r="55" spans="1:80">
      <c r="A55" s="761" t="s">
        <v>39</v>
      </c>
      <c r="B55" s="289" t="s">
        <v>962</v>
      </c>
      <c r="C55" s="286" t="s">
        <v>119</v>
      </c>
      <c r="D55" s="287" t="s">
        <v>1703</v>
      </c>
      <c r="E55" s="767" t="s">
        <v>1714</v>
      </c>
      <c r="F55" s="764" t="s">
        <v>1702</v>
      </c>
      <c r="G55" s="765" t="s">
        <v>41</v>
      </c>
      <c r="H55" s="188">
        <v>2016</v>
      </c>
      <c r="I55" s="297">
        <v>1</v>
      </c>
      <c r="J55" s="297">
        <v>1</v>
      </c>
      <c r="K55" s="774"/>
      <c r="BA55" s="66" t="s">
        <v>407</v>
      </c>
      <c r="BM55" s="192" t="s">
        <v>508</v>
      </c>
    </row>
    <row r="56" spans="1:80">
      <c r="A56" s="761" t="s">
        <v>39</v>
      </c>
      <c r="B56" s="289" t="s">
        <v>962</v>
      </c>
      <c r="C56" s="286" t="s">
        <v>119</v>
      </c>
      <c r="D56" s="287" t="s">
        <v>1704</v>
      </c>
      <c r="E56" s="767" t="s">
        <v>1714</v>
      </c>
      <c r="F56" s="764" t="s">
        <v>1702</v>
      </c>
      <c r="G56" s="765" t="s">
        <v>41</v>
      </c>
      <c r="H56" s="188">
        <v>2016</v>
      </c>
      <c r="I56" s="297">
        <v>1</v>
      </c>
      <c r="J56" s="297">
        <v>1</v>
      </c>
      <c r="K56" s="774"/>
      <c r="BA56" s="66" t="s">
        <v>408</v>
      </c>
      <c r="BM56" s="192" t="s">
        <v>509</v>
      </c>
    </row>
    <row r="57" spans="1:80">
      <c r="A57" s="761" t="s">
        <v>39</v>
      </c>
      <c r="B57" s="289" t="s">
        <v>962</v>
      </c>
      <c r="C57" s="286" t="s">
        <v>119</v>
      </c>
      <c r="D57" s="768" t="s">
        <v>651</v>
      </c>
      <c r="E57" s="763" t="s">
        <v>1711</v>
      </c>
      <c r="F57" s="764" t="s">
        <v>1700</v>
      </c>
      <c r="G57" s="765" t="s">
        <v>41</v>
      </c>
      <c r="H57" s="188">
        <v>2016</v>
      </c>
      <c r="I57" s="295" t="s">
        <v>860</v>
      </c>
      <c r="J57" s="296" t="s">
        <v>860</v>
      </c>
      <c r="K57" s="774" t="s">
        <v>1709</v>
      </c>
      <c r="BA57" s="66" t="s">
        <v>409</v>
      </c>
      <c r="BM57" s="192" t="s">
        <v>510</v>
      </c>
    </row>
    <row r="58" spans="1:80">
      <c r="A58" s="761" t="s">
        <v>39</v>
      </c>
      <c r="B58" s="289" t="s">
        <v>962</v>
      </c>
      <c r="C58" s="286" t="s">
        <v>119</v>
      </c>
      <c r="D58" s="770" t="s">
        <v>653</v>
      </c>
      <c r="E58" s="763" t="s">
        <v>1711</v>
      </c>
      <c r="F58" s="772" t="s">
        <v>1705</v>
      </c>
      <c r="G58" s="765" t="s">
        <v>41</v>
      </c>
      <c r="H58" s="188">
        <v>2016</v>
      </c>
      <c r="I58" s="295" t="s">
        <v>860</v>
      </c>
      <c r="J58" s="296" t="s">
        <v>860</v>
      </c>
      <c r="K58" s="774" t="s">
        <v>1709</v>
      </c>
      <c r="BA58" s="66" t="s">
        <v>410</v>
      </c>
      <c r="BM58" s="192" t="s">
        <v>511</v>
      </c>
    </row>
    <row r="59" spans="1:80">
      <c r="A59" s="761" t="s">
        <v>39</v>
      </c>
      <c r="B59" s="289" t="s">
        <v>962</v>
      </c>
      <c r="C59" s="286" t="s">
        <v>119</v>
      </c>
      <c r="D59" s="770" t="s">
        <v>657</v>
      </c>
      <c r="E59" s="763" t="s">
        <v>1711</v>
      </c>
      <c r="F59" s="772" t="s">
        <v>1706</v>
      </c>
      <c r="G59" s="765" t="s">
        <v>41</v>
      </c>
      <c r="H59" s="188">
        <v>2016</v>
      </c>
      <c r="I59" s="295" t="s">
        <v>860</v>
      </c>
      <c r="J59" s="296" t="s">
        <v>860</v>
      </c>
      <c r="K59" s="774" t="s">
        <v>1709</v>
      </c>
      <c r="BA59" s="66" t="s">
        <v>411</v>
      </c>
      <c r="BM59" s="192" t="s">
        <v>512</v>
      </c>
    </row>
    <row r="60" spans="1:80" ht="25.5">
      <c r="A60" s="761" t="s">
        <v>39</v>
      </c>
      <c r="B60" s="289" t="s">
        <v>962</v>
      </c>
      <c r="C60" s="288" t="s">
        <v>123</v>
      </c>
      <c r="D60" s="287" t="s">
        <v>1707</v>
      </c>
      <c r="E60" s="771" t="s">
        <v>1848</v>
      </c>
      <c r="F60" s="776" t="s">
        <v>1700</v>
      </c>
      <c r="G60" s="777" t="s">
        <v>41</v>
      </c>
      <c r="H60" s="188">
        <v>2016</v>
      </c>
      <c r="I60" s="295" t="s">
        <v>860</v>
      </c>
      <c r="J60" s="296" t="s">
        <v>860</v>
      </c>
      <c r="K60" s="774" t="s">
        <v>1847</v>
      </c>
      <c r="BM60" s="192" t="s">
        <v>513</v>
      </c>
    </row>
    <row r="61" spans="1:80" ht="25.5">
      <c r="A61" s="761" t="s">
        <v>39</v>
      </c>
      <c r="B61" s="289" t="s">
        <v>962</v>
      </c>
      <c r="C61" s="288" t="s">
        <v>123</v>
      </c>
      <c r="D61" s="287" t="s">
        <v>1708</v>
      </c>
      <c r="E61" s="771" t="s">
        <v>1717</v>
      </c>
      <c r="F61" s="764" t="s">
        <v>1700</v>
      </c>
      <c r="G61" s="765" t="s">
        <v>41</v>
      </c>
      <c r="H61" s="188">
        <v>2016</v>
      </c>
      <c r="I61" s="295" t="s">
        <v>860</v>
      </c>
      <c r="J61" s="296" t="s">
        <v>860</v>
      </c>
      <c r="K61" s="774" t="s">
        <v>1709</v>
      </c>
      <c r="BM61" s="192" t="s">
        <v>514</v>
      </c>
    </row>
    <row r="62" spans="1:80" ht="25.5">
      <c r="A62" s="778" t="s">
        <v>39</v>
      </c>
      <c r="B62" s="779" t="s">
        <v>962</v>
      </c>
      <c r="C62" s="290" t="s">
        <v>123</v>
      </c>
      <c r="D62" s="780" t="s">
        <v>659</v>
      </c>
      <c r="E62" s="771" t="s">
        <v>1848</v>
      </c>
      <c r="F62" s="776" t="s">
        <v>1700</v>
      </c>
      <c r="G62" s="781" t="s">
        <v>41</v>
      </c>
      <c r="H62" s="188">
        <v>2016</v>
      </c>
      <c r="I62" s="295" t="s">
        <v>860</v>
      </c>
      <c r="J62" s="296" t="s">
        <v>860</v>
      </c>
      <c r="K62" s="774" t="s">
        <v>1847</v>
      </c>
      <c r="BA62" s="318" t="s">
        <v>737</v>
      </c>
      <c r="BM62" s="192" t="s">
        <v>2909</v>
      </c>
    </row>
    <row r="63" spans="1:80" ht="39">
      <c r="A63" s="782" t="s">
        <v>39</v>
      </c>
      <c r="B63" s="762" t="s">
        <v>962</v>
      </c>
      <c r="C63" s="291" t="s">
        <v>123</v>
      </c>
      <c r="D63" s="783" t="s">
        <v>647</v>
      </c>
      <c r="E63" s="775" t="s">
        <v>1710</v>
      </c>
      <c r="F63" s="784" t="s">
        <v>860</v>
      </c>
      <c r="G63" s="769" t="s">
        <v>860</v>
      </c>
      <c r="H63" s="188">
        <v>2016</v>
      </c>
      <c r="I63" s="295" t="s">
        <v>860</v>
      </c>
      <c r="J63" s="295" t="s">
        <v>860</v>
      </c>
      <c r="K63" s="775"/>
      <c r="BA63" s="319" t="s">
        <v>738</v>
      </c>
      <c r="BM63" s="66" t="s">
        <v>515</v>
      </c>
    </row>
    <row r="64" spans="1:80">
      <c r="A64" s="71" t="s">
        <v>376</v>
      </c>
      <c r="E64" s="24"/>
      <c r="F64" s="24"/>
      <c r="G64" s="24"/>
      <c r="BA64" s="320" t="s">
        <v>202</v>
      </c>
      <c r="BM64" s="192" t="s">
        <v>516</v>
      </c>
    </row>
    <row r="65" spans="1:65" ht="25.5">
      <c r="A65" s="71" t="s">
        <v>236</v>
      </c>
      <c r="E65" s="24"/>
      <c r="F65" s="24"/>
      <c r="G65" s="24"/>
      <c r="BA65" s="320" t="s">
        <v>795</v>
      </c>
      <c r="BM65" s="192" t="s">
        <v>517</v>
      </c>
    </row>
    <row r="66" spans="1:65" ht="12.75" customHeight="1">
      <c r="A66" s="1794" t="s">
        <v>239</v>
      </c>
      <c r="B66" s="1794"/>
      <c r="C66" s="1794"/>
      <c r="D66" s="1794"/>
      <c r="E66" s="1794"/>
      <c r="F66" s="1794"/>
      <c r="G66" s="1794"/>
      <c r="H66" s="1794"/>
      <c r="I66" s="1794"/>
      <c r="J66" s="1794"/>
      <c r="K66" s="1794"/>
      <c r="BA66" s="320" t="s">
        <v>796</v>
      </c>
      <c r="BM66" s="192" t="s">
        <v>518</v>
      </c>
    </row>
    <row r="67" spans="1:65">
      <c r="A67" s="1794"/>
      <c r="B67" s="1794"/>
      <c r="C67" s="1794"/>
      <c r="D67" s="1794"/>
      <c r="E67" s="1794"/>
      <c r="F67" s="1794"/>
      <c r="G67" s="1794"/>
      <c r="H67" s="1794"/>
      <c r="I67" s="1794"/>
      <c r="J67" s="1794"/>
      <c r="K67" s="1794"/>
      <c r="BA67" s="320" t="s">
        <v>65</v>
      </c>
      <c r="BM67" s="192" t="s">
        <v>519</v>
      </c>
    </row>
    <row r="68" spans="1:65">
      <c r="A68" s="785"/>
      <c r="B68" s="785"/>
      <c r="C68" s="785"/>
      <c r="D68" s="785"/>
      <c r="E68" s="785"/>
      <c r="F68" s="785"/>
      <c r="G68" s="785"/>
      <c r="H68" s="785"/>
      <c r="I68" s="785"/>
      <c r="J68" s="785"/>
      <c r="K68" s="785"/>
      <c r="BA68" s="320" t="s">
        <v>797</v>
      </c>
      <c r="BM68" s="192" t="s">
        <v>520</v>
      </c>
    </row>
    <row r="69" spans="1:65" ht="15">
      <c r="A69" s="785"/>
      <c r="B69" s="785"/>
      <c r="C69" s="785"/>
      <c r="D69" s="785"/>
      <c r="E69" s="785"/>
      <c r="F69" s="785"/>
      <c r="G69" s="785"/>
      <c r="H69" s="785"/>
      <c r="I69" s="785"/>
      <c r="J69" s="785"/>
      <c r="K69" s="785"/>
      <c r="BA69" s="319" t="s">
        <v>739</v>
      </c>
      <c r="BM69" s="192" t="s">
        <v>521</v>
      </c>
    </row>
    <row r="70" spans="1:65">
      <c r="BA70" s="66" t="s">
        <v>740</v>
      </c>
      <c r="BM70" s="192" t="s">
        <v>522</v>
      </c>
    </row>
    <row r="71" spans="1:65">
      <c r="BA71" s="66" t="s">
        <v>741</v>
      </c>
      <c r="BM71" s="192" t="s">
        <v>523</v>
      </c>
    </row>
    <row r="72" spans="1:65">
      <c r="BA72" s="66" t="s">
        <v>742</v>
      </c>
      <c r="BM72" s="192" t="s">
        <v>524</v>
      </c>
    </row>
    <row r="73" spans="1:65">
      <c r="BA73" s="66" t="s">
        <v>743</v>
      </c>
      <c r="BM73" s="192" t="s">
        <v>525</v>
      </c>
    </row>
    <row r="74" spans="1:65">
      <c r="BA74" s="66" t="s">
        <v>744</v>
      </c>
      <c r="BM74" s="192" t="s">
        <v>526</v>
      </c>
    </row>
    <row r="75" spans="1:65">
      <c r="BA75" s="66" t="s">
        <v>745</v>
      </c>
      <c r="BM75" s="192" t="s">
        <v>527</v>
      </c>
    </row>
    <row r="76" spans="1:65">
      <c r="BA76" s="66" t="s">
        <v>746</v>
      </c>
      <c r="BM76" s="192" t="s">
        <v>528</v>
      </c>
    </row>
    <row r="77" spans="1:65">
      <c r="BA77" s="66" t="s">
        <v>747</v>
      </c>
      <c r="BM77" s="192" t="s">
        <v>529</v>
      </c>
    </row>
    <row r="78" spans="1:65">
      <c r="BA78" s="66" t="s">
        <v>748</v>
      </c>
      <c r="BM78" s="192" t="s">
        <v>530</v>
      </c>
    </row>
    <row r="79" spans="1:65" ht="15">
      <c r="BA79" s="319" t="s">
        <v>791</v>
      </c>
      <c r="BM79" s="192"/>
    </row>
    <row r="80" spans="1:65">
      <c r="BA80" s="66" t="s">
        <v>788</v>
      </c>
      <c r="BM80" s="192"/>
    </row>
    <row r="81" spans="53:65">
      <c r="BA81" s="66" t="s">
        <v>789</v>
      </c>
      <c r="BM81" s="192"/>
    </row>
    <row r="82" spans="53:65">
      <c r="BA82" s="66" t="s">
        <v>790</v>
      </c>
      <c r="BM82" s="192"/>
    </row>
    <row r="83" spans="53:65" ht="15">
      <c r="BA83" s="319" t="s">
        <v>3017</v>
      </c>
      <c r="BM83" s="66" t="s">
        <v>531</v>
      </c>
    </row>
    <row r="84" spans="53:65">
      <c r="BA84" s="66" t="s">
        <v>750</v>
      </c>
      <c r="BM84" s="192" t="s">
        <v>532</v>
      </c>
    </row>
    <row r="85" spans="53:65">
      <c r="BA85" s="66" t="s">
        <v>751</v>
      </c>
      <c r="BM85" s="192" t="s">
        <v>533</v>
      </c>
    </row>
    <row r="86" spans="53:65">
      <c r="BA86" s="66" t="s">
        <v>752</v>
      </c>
      <c r="BM86" s="192" t="s">
        <v>534</v>
      </c>
    </row>
    <row r="87" spans="53:65">
      <c r="BA87" s="66" t="s">
        <v>753</v>
      </c>
      <c r="BM87" s="192" t="s">
        <v>535</v>
      </c>
    </row>
    <row r="88" spans="53:65">
      <c r="BA88" s="66" t="s">
        <v>84</v>
      </c>
      <c r="BM88" s="192" t="s">
        <v>102</v>
      </c>
    </row>
    <row r="89" spans="53:65">
      <c r="BA89" s="66" t="s">
        <v>754</v>
      </c>
      <c r="BM89" s="192" t="s">
        <v>3018</v>
      </c>
    </row>
    <row r="90" spans="53:65">
      <c r="BA90" s="66" t="s">
        <v>755</v>
      </c>
      <c r="BM90" s="192" t="s">
        <v>536</v>
      </c>
    </row>
    <row r="91" spans="53:65">
      <c r="BA91" s="66" t="s">
        <v>756</v>
      </c>
      <c r="BM91" s="192" t="s">
        <v>537</v>
      </c>
    </row>
    <row r="92" spans="53:65">
      <c r="BA92" s="66" t="s">
        <v>757</v>
      </c>
      <c r="BM92" s="192" t="s">
        <v>538</v>
      </c>
    </row>
    <row r="93" spans="53:65">
      <c r="BA93" s="66" t="s">
        <v>758</v>
      </c>
      <c r="BM93" s="192" t="s">
        <v>539</v>
      </c>
    </row>
    <row r="94" spans="53:65">
      <c r="BA94" s="66" t="s">
        <v>759</v>
      </c>
      <c r="BM94" s="192" t="s">
        <v>540</v>
      </c>
    </row>
    <row r="95" spans="53:65">
      <c r="BA95" s="66" t="s">
        <v>760</v>
      </c>
      <c r="BM95" s="66" t="s">
        <v>541</v>
      </c>
    </row>
    <row r="96" spans="53:65">
      <c r="BA96" s="66" t="s">
        <v>761</v>
      </c>
      <c r="BM96" s="192" t="s">
        <v>542</v>
      </c>
    </row>
    <row r="97" spans="53:65">
      <c r="BA97" s="66" t="s">
        <v>762</v>
      </c>
      <c r="BM97" s="192" t="s">
        <v>543</v>
      </c>
    </row>
    <row r="98" spans="53:65">
      <c r="BA98" s="66" t="s">
        <v>763</v>
      </c>
      <c r="BM98" s="192" t="s">
        <v>544</v>
      </c>
    </row>
    <row r="99" spans="53:65">
      <c r="BA99" s="66" t="s">
        <v>764</v>
      </c>
      <c r="BM99" s="192" t="s">
        <v>545</v>
      </c>
    </row>
    <row r="100" spans="53:65">
      <c r="BA100" s="66" t="s">
        <v>765</v>
      </c>
      <c r="BM100" s="192" t="s">
        <v>546</v>
      </c>
    </row>
    <row r="101" spans="53:65">
      <c r="BA101" s="66" t="s">
        <v>766</v>
      </c>
      <c r="BM101" s="192" t="s">
        <v>2920</v>
      </c>
    </row>
    <row r="102" spans="53:65">
      <c r="BA102" s="66" t="s">
        <v>767</v>
      </c>
      <c r="BM102" s="192" t="s">
        <v>547</v>
      </c>
    </row>
    <row r="103" spans="53:65" ht="15">
      <c r="BA103" s="319" t="s">
        <v>768</v>
      </c>
      <c r="BM103" s="192" t="s">
        <v>98</v>
      </c>
    </row>
    <row r="104" spans="53:65">
      <c r="BA104" s="66" t="s">
        <v>792</v>
      </c>
      <c r="BM104" s="192" t="s">
        <v>548</v>
      </c>
    </row>
    <row r="105" spans="53:65">
      <c r="BA105" s="66" t="s">
        <v>793</v>
      </c>
      <c r="BM105" s="192" t="s">
        <v>549</v>
      </c>
    </row>
    <row r="106" spans="53:65">
      <c r="BA106" s="66" t="s">
        <v>794</v>
      </c>
      <c r="BM106" s="192" t="s">
        <v>550</v>
      </c>
    </row>
    <row r="107" spans="53:65" ht="15">
      <c r="BA107" s="319" t="s">
        <v>769</v>
      </c>
      <c r="BM107" s="192" t="s">
        <v>551</v>
      </c>
    </row>
    <row r="108" spans="53:65">
      <c r="BA108" s="66" t="s">
        <v>770</v>
      </c>
      <c r="BM108" s="192" t="s">
        <v>552</v>
      </c>
    </row>
    <row r="109" spans="53:65" ht="15">
      <c r="BA109" s="319" t="s">
        <v>771</v>
      </c>
      <c r="BM109" s="192" t="s">
        <v>553</v>
      </c>
    </row>
    <row r="110" spans="53:65">
      <c r="BA110" s="66" t="s">
        <v>772</v>
      </c>
      <c r="BM110" s="192" t="s">
        <v>2921</v>
      </c>
    </row>
    <row r="111" spans="53:65">
      <c r="BA111" s="66" t="s">
        <v>773</v>
      </c>
      <c r="BM111" s="192" t="s">
        <v>85</v>
      </c>
    </row>
    <row r="112" spans="53:65">
      <c r="BA112" s="66" t="s">
        <v>774</v>
      </c>
      <c r="BM112" s="192" t="s">
        <v>554</v>
      </c>
    </row>
    <row r="113" spans="53:65">
      <c r="BA113" s="66" t="s">
        <v>775</v>
      </c>
      <c r="BM113" s="192" t="s">
        <v>555</v>
      </c>
    </row>
    <row r="114" spans="53:65" ht="15">
      <c r="BA114" s="319" t="s">
        <v>776</v>
      </c>
      <c r="BM114" s="192" t="s">
        <v>556</v>
      </c>
    </row>
    <row r="115" spans="53:65">
      <c r="BA115" s="66" t="s">
        <v>777</v>
      </c>
      <c r="BM115" s="192" t="s">
        <v>557</v>
      </c>
    </row>
    <row r="116" spans="53:65">
      <c r="BA116" s="66" t="s">
        <v>778</v>
      </c>
      <c r="BM116" s="192" t="s">
        <v>558</v>
      </c>
    </row>
    <row r="117" spans="53:65">
      <c r="BA117" s="66" t="s">
        <v>779</v>
      </c>
      <c r="BM117" s="192" t="s">
        <v>559</v>
      </c>
    </row>
    <row r="118" spans="53:65">
      <c r="BA118" s="66" t="s">
        <v>780</v>
      </c>
      <c r="BM118" s="192" t="s">
        <v>560</v>
      </c>
    </row>
    <row r="119" spans="53:65">
      <c r="BA119" s="66" t="s">
        <v>781</v>
      </c>
      <c r="BM119" s="192" t="s">
        <v>86</v>
      </c>
    </row>
    <row r="120" spans="53:65">
      <c r="BA120" s="66" t="s">
        <v>782</v>
      </c>
      <c r="BM120" s="192" t="s">
        <v>561</v>
      </c>
    </row>
    <row r="121" spans="53:65" ht="15">
      <c r="BA121" s="319" t="s">
        <v>783</v>
      </c>
      <c r="BM121" s="192" t="s">
        <v>562</v>
      </c>
    </row>
    <row r="122" spans="53:65">
      <c r="BA122" s="66" t="s">
        <v>784</v>
      </c>
      <c r="BM122" s="192" t="s">
        <v>563</v>
      </c>
    </row>
    <row r="123" spans="53:65" ht="15">
      <c r="BA123" s="319" t="s">
        <v>785</v>
      </c>
      <c r="BM123" s="192" t="s">
        <v>564</v>
      </c>
    </row>
    <row r="124" spans="53:65">
      <c r="BA124" s="66" t="s">
        <v>786</v>
      </c>
      <c r="BM124" s="192" t="s">
        <v>565</v>
      </c>
    </row>
    <row r="125" spans="53:65">
      <c r="BM125" s="192" t="s">
        <v>566</v>
      </c>
    </row>
    <row r="126" spans="53:65">
      <c r="BM126" s="192" t="s">
        <v>567</v>
      </c>
    </row>
    <row r="127" spans="53:65">
      <c r="BM127" s="192" t="s">
        <v>568</v>
      </c>
    </row>
    <row r="128" spans="53:65">
      <c r="BM128" s="192" t="s">
        <v>569</v>
      </c>
    </row>
    <row r="129" spans="65:65">
      <c r="BM129" s="192" t="s">
        <v>570</v>
      </c>
    </row>
    <row r="130" spans="65:65">
      <c r="BM130" s="192" t="s">
        <v>571</v>
      </c>
    </row>
    <row r="131" spans="65:65">
      <c r="BM131" s="192" t="s">
        <v>572</v>
      </c>
    </row>
    <row r="132" spans="65:65">
      <c r="BM132" s="192" t="s">
        <v>573</v>
      </c>
    </row>
    <row r="133" spans="65:65">
      <c r="BM133" s="192" t="s">
        <v>574</v>
      </c>
    </row>
    <row r="134" spans="65:65">
      <c r="BM134" s="192" t="s">
        <v>575</v>
      </c>
    </row>
    <row r="135" spans="65:65">
      <c r="BM135" s="192" t="s">
        <v>576</v>
      </c>
    </row>
    <row r="136" spans="65:65">
      <c r="BM136" s="192" t="s">
        <v>577</v>
      </c>
    </row>
    <row r="137" spans="65:65">
      <c r="BM137" s="192" t="s">
        <v>2922</v>
      </c>
    </row>
    <row r="138" spans="65:65">
      <c r="BM138" s="192" t="s">
        <v>578</v>
      </c>
    </row>
    <row r="139" spans="65:65">
      <c r="BM139" s="66" t="s">
        <v>579</v>
      </c>
    </row>
    <row r="140" spans="65:65">
      <c r="BM140" s="192" t="s">
        <v>580</v>
      </c>
    </row>
    <row r="141" spans="65:65">
      <c r="BM141" s="192" t="s">
        <v>581</v>
      </c>
    </row>
    <row r="142" spans="65:65">
      <c r="BM142" s="192" t="s">
        <v>582</v>
      </c>
    </row>
    <row r="143" spans="65:65">
      <c r="BM143" s="192" t="s">
        <v>583</v>
      </c>
    </row>
    <row r="144" spans="65:65">
      <c r="BM144" s="192" t="s">
        <v>584</v>
      </c>
    </row>
    <row r="145" spans="65:65">
      <c r="BM145" s="192" t="s">
        <v>585</v>
      </c>
    </row>
    <row r="146" spans="65:65">
      <c r="BM146" s="192" t="s">
        <v>586</v>
      </c>
    </row>
    <row r="147" spans="65:65">
      <c r="BM147" s="192" t="s">
        <v>587</v>
      </c>
    </row>
    <row r="148" spans="65:65">
      <c r="BM148" s="192" t="s">
        <v>588</v>
      </c>
    </row>
    <row r="149" spans="65:65">
      <c r="BM149" s="192" t="s">
        <v>589</v>
      </c>
    </row>
    <row r="150" spans="65:65">
      <c r="BM150" s="192" t="s">
        <v>590</v>
      </c>
    </row>
    <row r="151" spans="65:65">
      <c r="BM151" s="192" t="s">
        <v>591</v>
      </c>
    </row>
    <row r="152" spans="65:65">
      <c r="BM152" s="192" t="s">
        <v>592</v>
      </c>
    </row>
    <row r="153" spans="65:65">
      <c r="BM153" s="192" t="s">
        <v>2923</v>
      </c>
    </row>
    <row r="154" spans="65:65">
      <c r="BM154" s="192" t="s">
        <v>593</v>
      </c>
    </row>
    <row r="155" spans="65:65">
      <c r="BM155" s="192" t="s">
        <v>594</v>
      </c>
    </row>
    <row r="156" spans="65:65">
      <c r="BM156" s="192" t="s">
        <v>595</v>
      </c>
    </row>
    <row r="157" spans="65:65">
      <c r="BM157" s="192" t="s">
        <v>596</v>
      </c>
    </row>
    <row r="158" spans="65:65">
      <c r="BM158" s="192" t="s">
        <v>597</v>
      </c>
    </row>
    <row r="159" spans="65:65">
      <c r="BM159" s="192" t="s">
        <v>2924</v>
      </c>
    </row>
    <row r="160" spans="65:65">
      <c r="BM160" s="192" t="s">
        <v>598</v>
      </c>
    </row>
    <row r="161" spans="65:65">
      <c r="BM161" s="192" t="s">
        <v>599</v>
      </c>
    </row>
    <row r="162" spans="65:65">
      <c r="BM162" s="66" t="s">
        <v>600</v>
      </c>
    </row>
    <row r="163" spans="65:65">
      <c r="BM163" s="192" t="s">
        <v>83</v>
      </c>
    </row>
    <row r="164" spans="65:65">
      <c r="BM164" s="66" t="s">
        <v>601</v>
      </c>
    </row>
    <row r="165" spans="65:65">
      <c r="BM165" s="192" t="s">
        <v>602</v>
      </c>
    </row>
    <row r="166" spans="65:65">
      <c r="BM166" s="192" t="s">
        <v>603</v>
      </c>
    </row>
    <row r="167" spans="65:65">
      <c r="BM167" s="192" t="s">
        <v>604</v>
      </c>
    </row>
    <row r="168" spans="65:65">
      <c r="BM168" s="192" t="s">
        <v>605</v>
      </c>
    </row>
    <row r="169" spans="65:65">
      <c r="BM169" s="192" t="s">
        <v>606</v>
      </c>
    </row>
    <row r="170" spans="65:65">
      <c r="BM170" s="192" t="s">
        <v>607</v>
      </c>
    </row>
    <row r="171" spans="65:65">
      <c r="BM171" s="192" t="s">
        <v>608</v>
      </c>
    </row>
    <row r="172" spans="65:65">
      <c r="BM172" s="66" t="s">
        <v>609</v>
      </c>
    </row>
    <row r="173" spans="65:65">
      <c r="BM173" s="192" t="s">
        <v>610</v>
      </c>
    </row>
    <row r="174" spans="65:65">
      <c r="BM174" s="192" t="s">
        <v>611</v>
      </c>
    </row>
    <row r="175" spans="65:65">
      <c r="BM175" s="192" t="s">
        <v>612</v>
      </c>
    </row>
    <row r="176" spans="65:65">
      <c r="BM176" s="192" t="s">
        <v>613</v>
      </c>
    </row>
    <row r="177" spans="65:65">
      <c r="BM177" s="192" t="s">
        <v>614</v>
      </c>
    </row>
    <row r="178" spans="65:65">
      <c r="BM178" s="192" t="s">
        <v>615</v>
      </c>
    </row>
    <row r="179" spans="65:65">
      <c r="BM179" s="192" t="s">
        <v>616</v>
      </c>
    </row>
    <row r="180" spans="65:65">
      <c r="BM180" s="192" t="s">
        <v>617</v>
      </c>
    </row>
    <row r="181" spans="65:65">
      <c r="BM181" s="192" t="s">
        <v>618</v>
      </c>
    </row>
    <row r="182" spans="65:65">
      <c r="BM182" s="192" t="s">
        <v>619</v>
      </c>
    </row>
    <row r="183" spans="65:65">
      <c r="BM183" s="192" t="s">
        <v>620</v>
      </c>
    </row>
    <row r="184" spans="65:65">
      <c r="BM184" s="192" t="s">
        <v>621</v>
      </c>
    </row>
    <row r="185" spans="65:65">
      <c r="BM185" s="192" t="s">
        <v>622</v>
      </c>
    </row>
    <row r="186" spans="65:65">
      <c r="BM186" s="192" t="s">
        <v>2925</v>
      </c>
    </row>
    <row r="187" spans="65:65">
      <c r="BM187" s="192" t="s">
        <v>623</v>
      </c>
    </row>
    <row r="188" spans="65:65">
      <c r="BM188" s="192" t="s">
        <v>624</v>
      </c>
    </row>
    <row r="189" spans="65:65">
      <c r="BM189" s="192" t="s">
        <v>625</v>
      </c>
    </row>
    <row r="190" spans="65:65">
      <c r="BM190" s="192" t="s">
        <v>2926</v>
      </c>
    </row>
    <row r="191" spans="65:65">
      <c r="BM191" s="66" t="s">
        <v>626</v>
      </c>
    </row>
    <row r="192" spans="65:65">
      <c r="BM192" s="192" t="s">
        <v>627</v>
      </c>
    </row>
    <row r="193" spans="65:65">
      <c r="BM193" s="192" t="s">
        <v>628</v>
      </c>
    </row>
  </sheetData>
  <mergeCells count="1">
    <mergeCell ref="A66:K67"/>
  </mergeCell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pageSetUpPr fitToPage="1"/>
  </sheetPr>
  <dimension ref="A1:IT998"/>
  <sheetViews>
    <sheetView topLeftCell="A40" workbookViewId="0">
      <selection activeCell="E10" sqref="E10"/>
    </sheetView>
  </sheetViews>
  <sheetFormatPr defaultColWidth="5.7109375" defaultRowHeight="20.100000000000001" customHeight="1"/>
  <cols>
    <col min="1" max="1" width="7.42578125" style="66" customWidth="1"/>
    <col min="2" max="2" width="32" style="677" customWidth="1"/>
    <col min="3" max="3" width="29.85546875" style="759" customWidth="1"/>
    <col min="4" max="4" width="10.140625" style="760" customWidth="1"/>
    <col min="5" max="7" width="6.140625" style="760" hidden="1" customWidth="1"/>
    <col min="8" max="9" width="12" style="760" hidden="1" customWidth="1"/>
    <col min="10" max="10" width="17.28515625" style="760" customWidth="1"/>
    <col min="11" max="11" width="14" style="760" hidden="1" customWidth="1"/>
    <col min="12" max="12" width="18" style="760" hidden="1" customWidth="1"/>
    <col min="13" max="13" width="22" style="760" customWidth="1"/>
    <col min="14" max="14" width="17.42578125" style="760" customWidth="1"/>
    <col min="15" max="15" width="11.140625" style="677" customWidth="1"/>
    <col min="16" max="16" width="10.28515625" style="677" customWidth="1"/>
    <col min="17" max="17" width="9.42578125" style="677" customWidth="1"/>
    <col min="18" max="18" width="10.85546875" style="677" customWidth="1"/>
    <col min="19" max="19" width="11.28515625" style="760" customWidth="1"/>
    <col min="20" max="20" width="13.85546875" style="677" customWidth="1"/>
    <col min="21" max="254" width="5.7109375" style="677" customWidth="1"/>
    <col min="255" max="16384" width="5.7109375" style="66"/>
  </cols>
  <sheetData>
    <row r="1" spans="1:85" ht="23.45" customHeight="1" thickBot="1">
      <c r="A1" s="35" t="s">
        <v>125</v>
      </c>
      <c r="C1" s="88"/>
      <c r="D1" s="35"/>
      <c r="E1" s="35"/>
      <c r="F1" s="35"/>
      <c r="G1" s="35"/>
      <c r="H1" s="35"/>
      <c r="I1" s="35"/>
      <c r="J1" s="35"/>
      <c r="K1" s="258"/>
      <c r="L1" s="35"/>
      <c r="M1" s="35"/>
      <c r="N1" s="65"/>
      <c r="O1" s="65"/>
      <c r="S1" s="110" t="s">
        <v>0</v>
      </c>
      <c r="T1" s="453" t="s">
        <v>1014</v>
      </c>
      <c r="AZ1" s="239" t="s">
        <v>402</v>
      </c>
      <c r="BA1" s="239" t="s">
        <v>402</v>
      </c>
      <c r="BB1" s="240" t="s">
        <v>805</v>
      </c>
      <c r="BC1" s="138" t="s">
        <v>2904</v>
      </c>
      <c r="BD1" s="309"/>
      <c r="BE1" s="309"/>
      <c r="BF1" s="66"/>
      <c r="BG1" s="66" t="s">
        <v>2910</v>
      </c>
      <c r="BH1" s="66"/>
      <c r="BI1" s="66"/>
      <c r="BJ1" s="66"/>
      <c r="BK1" s="66"/>
      <c r="BL1" s="138" t="s">
        <v>2911</v>
      </c>
      <c r="BM1" s="66"/>
      <c r="BN1" s="66" t="s">
        <v>2912</v>
      </c>
      <c r="BO1" s="66"/>
      <c r="BP1" s="66"/>
      <c r="BQ1" s="66"/>
      <c r="BR1" s="66"/>
      <c r="BS1" s="66"/>
      <c r="BT1" s="138" t="s">
        <v>2913</v>
      </c>
      <c r="BU1" s="66"/>
      <c r="BV1" s="66"/>
      <c r="BW1" s="66"/>
      <c r="BX1" s="66"/>
      <c r="BY1" s="66" t="s">
        <v>2914</v>
      </c>
      <c r="BZ1" s="66"/>
      <c r="CA1" s="66"/>
      <c r="CB1" s="66" t="s">
        <v>2915</v>
      </c>
      <c r="CC1" s="66"/>
      <c r="CD1" s="66"/>
      <c r="CE1" s="66"/>
      <c r="CF1" s="66"/>
      <c r="CG1" s="66"/>
    </row>
    <row r="2" spans="1:85" ht="17.25" customHeight="1" thickBot="1">
      <c r="A2" s="65"/>
      <c r="B2" s="35"/>
      <c r="C2" s="88"/>
      <c r="D2" s="35"/>
      <c r="E2" s="35"/>
      <c r="F2" s="35"/>
      <c r="G2" s="35"/>
      <c r="H2" s="35"/>
      <c r="I2" s="35"/>
      <c r="J2" s="35"/>
      <c r="K2" s="258"/>
      <c r="L2" s="35"/>
      <c r="M2" s="35"/>
      <c r="N2" s="65"/>
      <c r="O2" s="65"/>
      <c r="S2" s="111" t="s">
        <v>248</v>
      </c>
      <c r="T2" s="454" t="s">
        <v>1856</v>
      </c>
      <c r="AZ2" s="310" t="s">
        <v>327</v>
      </c>
      <c r="BA2" s="310" t="s">
        <v>327</v>
      </c>
      <c r="BB2" s="310" t="s">
        <v>328</v>
      </c>
      <c r="BC2" s="66" t="s">
        <v>419</v>
      </c>
      <c r="BD2" s="309"/>
      <c r="BE2" s="309"/>
      <c r="BF2" s="66"/>
      <c r="BG2" s="66" t="s">
        <v>448</v>
      </c>
      <c r="BH2" s="66"/>
      <c r="BI2" s="66"/>
      <c r="BJ2" s="66"/>
      <c r="BK2" s="66"/>
      <c r="BL2" s="192" t="s">
        <v>461</v>
      </c>
      <c r="BM2" s="66"/>
      <c r="BN2" s="66" t="s">
        <v>117</v>
      </c>
      <c r="BO2" s="66"/>
      <c r="BP2" s="66"/>
      <c r="BQ2" s="66"/>
      <c r="BR2" s="66"/>
      <c r="BS2" s="66"/>
      <c r="BT2" s="197" t="s">
        <v>684</v>
      </c>
      <c r="BU2" s="197"/>
      <c r="BV2" s="197"/>
      <c r="BW2" s="197"/>
      <c r="BX2" s="197"/>
      <c r="BY2" s="197" t="s">
        <v>173</v>
      </c>
      <c r="BZ2" s="197"/>
      <c r="CA2" s="197"/>
      <c r="CB2" s="66" t="s">
        <v>263</v>
      </c>
      <c r="CC2" s="66"/>
      <c r="CD2" s="66"/>
      <c r="CE2" s="66"/>
      <c r="CF2" s="66"/>
      <c r="CG2" s="66"/>
    </row>
    <row r="3" spans="1:85" ht="16.5" customHeight="1" thickBot="1">
      <c r="A3" s="703"/>
      <c r="B3" s="704"/>
      <c r="C3" s="705"/>
      <c r="D3" s="704"/>
      <c r="E3" s="203"/>
      <c r="F3" s="203"/>
      <c r="G3" s="203"/>
      <c r="H3" s="203"/>
      <c r="I3" s="203"/>
      <c r="J3" s="203"/>
      <c r="K3" s="259"/>
      <c r="L3" s="203"/>
      <c r="M3" s="203"/>
      <c r="N3" s="203"/>
      <c r="O3" s="203"/>
      <c r="S3" s="204" t="s">
        <v>372</v>
      </c>
      <c r="T3" s="452" t="s">
        <v>1856</v>
      </c>
      <c r="AZ3" s="310" t="s">
        <v>329</v>
      </c>
      <c r="BA3" s="310" t="s">
        <v>329</v>
      </c>
      <c r="BB3" s="310" t="s">
        <v>330</v>
      </c>
      <c r="BC3" s="66" t="s">
        <v>215</v>
      </c>
      <c r="BD3" s="309"/>
      <c r="BE3" s="309"/>
      <c r="BF3" s="66"/>
      <c r="BG3" s="66" t="s">
        <v>450</v>
      </c>
      <c r="BH3" s="66"/>
      <c r="BI3" s="66"/>
      <c r="BJ3" s="66"/>
      <c r="BK3" s="66"/>
      <c r="BL3" s="192" t="s">
        <v>462</v>
      </c>
      <c r="BM3" s="66"/>
      <c r="BN3" s="66" t="s">
        <v>119</v>
      </c>
      <c r="BO3" s="66"/>
      <c r="BP3" s="66"/>
      <c r="BQ3" s="66"/>
      <c r="BR3" s="66"/>
      <c r="BS3" s="66"/>
      <c r="BT3" s="197" t="s">
        <v>685</v>
      </c>
      <c r="BU3" s="197"/>
      <c r="BV3" s="197"/>
      <c r="BW3" s="197"/>
      <c r="BX3" s="197"/>
      <c r="BY3" s="197" t="s">
        <v>710</v>
      </c>
      <c r="BZ3" s="197"/>
      <c r="CA3" s="197"/>
      <c r="CB3" s="66" t="s">
        <v>264</v>
      </c>
      <c r="CC3" s="66"/>
      <c r="CD3" s="66"/>
      <c r="CE3" s="66"/>
      <c r="CF3" s="66"/>
      <c r="CG3" s="66"/>
    </row>
    <row r="4" spans="1:85" s="33" customFormat="1" ht="56.25" customHeight="1" thickBot="1">
      <c r="A4" s="105" t="s">
        <v>1</v>
      </c>
      <c r="B4" s="106" t="s">
        <v>126</v>
      </c>
      <c r="C4" s="107" t="s">
        <v>127</v>
      </c>
      <c r="D4" s="107" t="s">
        <v>128</v>
      </c>
      <c r="E4" s="189">
        <v>2014</v>
      </c>
      <c r="F4" s="189">
        <v>2015</v>
      </c>
      <c r="G4" s="189">
        <v>2016</v>
      </c>
      <c r="H4" s="107" t="s">
        <v>291</v>
      </c>
      <c r="I4" s="107" t="s">
        <v>129</v>
      </c>
      <c r="J4" s="107" t="s">
        <v>130</v>
      </c>
      <c r="K4" s="107" t="s">
        <v>317</v>
      </c>
      <c r="L4" s="107" t="s">
        <v>131</v>
      </c>
      <c r="M4" s="107" t="s">
        <v>132</v>
      </c>
      <c r="N4" s="107" t="s">
        <v>133</v>
      </c>
      <c r="O4" s="108" t="s">
        <v>134</v>
      </c>
      <c r="P4" s="107" t="s">
        <v>135</v>
      </c>
      <c r="Q4" s="107" t="s">
        <v>136</v>
      </c>
      <c r="R4" s="107" t="s">
        <v>137</v>
      </c>
      <c r="S4" s="107" t="s">
        <v>138</v>
      </c>
      <c r="T4" s="109" t="s">
        <v>302</v>
      </c>
      <c r="AZ4" s="310" t="s">
        <v>331</v>
      </c>
      <c r="BA4" s="310" t="s">
        <v>331</v>
      </c>
      <c r="BB4" s="310" t="s">
        <v>332</v>
      </c>
      <c r="BC4" s="66" t="s">
        <v>420</v>
      </c>
      <c r="BD4" s="309"/>
      <c r="BE4" s="309"/>
      <c r="BF4" s="66"/>
      <c r="BG4" s="66" t="s">
        <v>455</v>
      </c>
      <c r="BH4" s="66"/>
      <c r="BI4" s="66"/>
      <c r="BJ4" s="66"/>
      <c r="BK4" s="66"/>
      <c r="BL4" s="192" t="s">
        <v>463</v>
      </c>
      <c r="BM4" s="66"/>
      <c r="BN4" s="66" t="s">
        <v>123</v>
      </c>
      <c r="BO4" s="66"/>
      <c r="BP4" s="66"/>
      <c r="BQ4" s="66"/>
      <c r="BR4" s="66"/>
      <c r="BS4" s="66"/>
      <c r="BT4" s="197" t="s">
        <v>686</v>
      </c>
      <c r="BU4" s="197"/>
      <c r="BV4" s="197"/>
      <c r="BW4" s="197"/>
      <c r="BX4" s="197"/>
      <c r="BY4" s="197" t="s">
        <v>57</v>
      </c>
      <c r="BZ4" s="197"/>
      <c r="CA4" s="197"/>
      <c r="CB4" s="66" t="s">
        <v>265</v>
      </c>
      <c r="CC4" s="66"/>
      <c r="CD4" s="66"/>
      <c r="CE4" s="66"/>
      <c r="CF4" s="66"/>
      <c r="CG4" s="66"/>
    </row>
    <row r="5" spans="1:85" s="717" customFormat="1" ht="12.75">
      <c r="A5" s="706" t="s">
        <v>39</v>
      </c>
      <c r="B5" s="707" t="s">
        <v>1327</v>
      </c>
      <c r="C5" s="708" t="s">
        <v>1293</v>
      </c>
      <c r="D5" s="709" t="s">
        <v>1294</v>
      </c>
      <c r="E5" s="709" t="s">
        <v>5</v>
      </c>
      <c r="F5" s="709" t="s">
        <v>5</v>
      </c>
      <c r="G5" s="709" t="s">
        <v>5</v>
      </c>
      <c r="H5" s="709">
        <v>37</v>
      </c>
      <c r="I5" s="709">
        <v>215</v>
      </c>
      <c r="J5" s="709" t="s">
        <v>1295</v>
      </c>
      <c r="K5" s="709">
        <v>120</v>
      </c>
      <c r="L5" s="708" t="s">
        <v>1280</v>
      </c>
      <c r="M5" s="708" t="s">
        <v>2353</v>
      </c>
      <c r="N5" s="710" t="s">
        <v>1291</v>
      </c>
      <c r="O5" s="711" t="s">
        <v>1303</v>
      </c>
      <c r="P5" s="712">
        <v>37</v>
      </c>
      <c r="Q5" s="713">
        <v>134</v>
      </c>
      <c r="R5" s="714">
        <f>IF(ISBLANK(H5),"",P5/H5)</f>
        <v>1</v>
      </c>
      <c r="S5" s="715">
        <f>IF(ISBLANK(I5),"",Q5/K5)</f>
        <v>1.1166666666666667</v>
      </c>
      <c r="T5" s="716"/>
      <c r="AZ5" s="718" t="s">
        <v>333</v>
      </c>
      <c r="BA5" s="718" t="s">
        <v>335</v>
      </c>
      <c r="BB5" s="718" t="s">
        <v>336</v>
      </c>
      <c r="BC5" s="354" t="s">
        <v>219</v>
      </c>
      <c r="BD5" s="719"/>
      <c r="BE5" s="719"/>
      <c r="BF5" s="354"/>
      <c r="BG5" s="354" t="s">
        <v>447</v>
      </c>
      <c r="BH5" s="354"/>
      <c r="BI5" s="354"/>
      <c r="BJ5" s="354"/>
      <c r="BK5" s="354"/>
      <c r="BL5" s="354" t="s">
        <v>464</v>
      </c>
      <c r="BM5" s="354"/>
      <c r="BN5" s="354"/>
      <c r="BO5" s="354"/>
      <c r="BP5" s="354"/>
      <c r="BQ5" s="354"/>
      <c r="BR5" s="354"/>
      <c r="BS5" s="354"/>
      <c r="BT5" s="354" t="s">
        <v>660</v>
      </c>
      <c r="BU5" s="354"/>
      <c r="BV5" s="354"/>
      <c r="BW5" s="354"/>
      <c r="BX5" s="354"/>
      <c r="BY5" s="354" t="s">
        <v>711</v>
      </c>
      <c r="BZ5" s="354"/>
      <c r="CA5" s="354"/>
      <c r="CB5" s="354" t="s">
        <v>266</v>
      </c>
      <c r="CC5" s="354"/>
      <c r="CD5" s="354"/>
      <c r="CE5" s="354"/>
      <c r="CF5" s="354"/>
      <c r="CG5" s="354"/>
    </row>
    <row r="6" spans="1:85" s="717" customFormat="1" ht="12.75">
      <c r="A6" s="706" t="s">
        <v>39</v>
      </c>
      <c r="B6" s="708" t="s">
        <v>1328</v>
      </c>
      <c r="C6" s="708" t="s">
        <v>1288</v>
      </c>
      <c r="D6" s="708" t="s">
        <v>1292</v>
      </c>
      <c r="E6" s="708" t="s">
        <v>5</v>
      </c>
      <c r="F6" s="708" t="s">
        <v>5</v>
      </c>
      <c r="G6" s="708" t="s">
        <v>5</v>
      </c>
      <c r="H6" s="708">
        <v>14</v>
      </c>
      <c r="I6" s="708">
        <v>215</v>
      </c>
      <c r="J6" s="709" t="s">
        <v>1295</v>
      </c>
      <c r="K6" s="708">
        <v>43</v>
      </c>
      <c r="L6" s="708" t="s">
        <v>1280</v>
      </c>
      <c r="M6" s="708" t="s">
        <v>2354</v>
      </c>
      <c r="N6" s="710" t="s">
        <v>1291</v>
      </c>
      <c r="O6" s="711" t="s">
        <v>1303</v>
      </c>
      <c r="P6" s="712">
        <v>14</v>
      </c>
      <c r="Q6" s="712">
        <v>45</v>
      </c>
      <c r="R6" s="714">
        <f t="shared" ref="R6:R7" si="0">IF(ISBLANK(H6),"",P6/H6)</f>
        <v>1</v>
      </c>
      <c r="S6" s="715">
        <f t="shared" ref="S6:S7" si="1">IF(ISBLANK(I6),"",Q6/K6)</f>
        <v>1.0465116279069768</v>
      </c>
      <c r="T6" s="716"/>
      <c r="AZ6" s="718" t="s">
        <v>335</v>
      </c>
      <c r="BA6" s="718" t="s">
        <v>337</v>
      </c>
      <c r="BB6" s="718" t="s">
        <v>338</v>
      </c>
      <c r="BC6" s="354" t="s">
        <v>415</v>
      </c>
      <c r="BD6" s="719"/>
      <c r="BE6" s="719"/>
      <c r="BF6" s="354"/>
      <c r="BG6" s="354" t="s">
        <v>451</v>
      </c>
      <c r="BH6" s="354"/>
      <c r="BI6" s="354"/>
      <c r="BJ6" s="354"/>
      <c r="BK6" s="354"/>
      <c r="BL6" s="512" t="s">
        <v>3011</v>
      </c>
      <c r="BM6" s="354"/>
      <c r="BN6" s="354"/>
      <c r="BO6" s="354"/>
      <c r="BP6" s="354"/>
      <c r="BQ6" s="354"/>
      <c r="BR6" s="354"/>
      <c r="BS6" s="354"/>
      <c r="BT6" s="354" t="s">
        <v>661</v>
      </c>
      <c r="BU6" s="354"/>
      <c r="BV6" s="354"/>
      <c r="BW6" s="354"/>
      <c r="BX6" s="354"/>
      <c r="BY6" s="354" t="s">
        <v>709</v>
      </c>
      <c r="BZ6" s="354"/>
      <c r="CA6" s="354"/>
      <c r="CB6" s="354" t="s">
        <v>723</v>
      </c>
      <c r="CC6" s="354"/>
      <c r="CD6" s="354"/>
      <c r="CE6" s="354"/>
      <c r="CF6" s="354"/>
      <c r="CG6" s="354"/>
    </row>
    <row r="7" spans="1:85" s="717" customFormat="1" ht="12.75">
      <c r="A7" s="706" t="s">
        <v>39</v>
      </c>
      <c r="B7" s="707" t="s">
        <v>1329</v>
      </c>
      <c r="C7" s="708" t="s">
        <v>1296</v>
      </c>
      <c r="D7" s="709" t="s">
        <v>1294</v>
      </c>
      <c r="E7" s="709" t="s">
        <v>5</v>
      </c>
      <c r="F7" s="709" t="s">
        <v>5</v>
      </c>
      <c r="G7" s="709" t="s">
        <v>5</v>
      </c>
      <c r="H7" s="709">
        <v>34</v>
      </c>
      <c r="I7" s="709">
        <v>215</v>
      </c>
      <c r="J7" s="709" t="s">
        <v>1295</v>
      </c>
      <c r="K7" s="709">
        <v>80</v>
      </c>
      <c r="L7" s="708" t="s">
        <v>1280</v>
      </c>
      <c r="M7" s="708" t="s">
        <v>2355</v>
      </c>
      <c r="N7" s="710" t="s">
        <v>1291</v>
      </c>
      <c r="O7" s="711" t="s">
        <v>1303</v>
      </c>
      <c r="P7" s="712">
        <v>32</v>
      </c>
      <c r="Q7" s="712">
        <v>85</v>
      </c>
      <c r="R7" s="714">
        <f t="shared" si="0"/>
        <v>0.94117647058823528</v>
      </c>
      <c r="S7" s="715">
        <f t="shared" si="1"/>
        <v>1.0625</v>
      </c>
      <c r="T7" s="716"/>
      <c r="AZ7" s="718" t="s">
        <v>337</v>
      </c>
      <c r="BA7" s="718" t="s">
        <v>344</v>
      </c>
      <c r="BB7" s="718" t="s">
        <v>326</v>
      </c>
      <c r="BC7" s="354" t="s">
        <v>416</v>
      </c>
      <c r="BD7" s="719"/>
      <c r="BE7" s="719"/>
      <c r="BF7" s="354"/>
      <c r="BG7" s="354" t="s">
        <v>452</v>
      </c>
      <c r="BH7" s="354"/>
      <c r="BI7" s="354"/>
      <c r="BJ7" s="354"/>
      <c r="BK7" s="354"/>
      <c r="BL7" s="512" t="s">
        <v>465</v>
      </c>
      <c r="BM7" s="354"/>
      <c r="BN7" s="354" t="s">
        <v>3012</v>
      </c>
      <c r="BO7" s="354"/>
      <c r="BP7" s="354"/>
      <c r="BQ7" s="354"/>
      <c r="BR7" s="354"/>
      <c r="BS7" s="354"/>
      <c r="BT7" s="354" t="s">
        <v>687</v>
      </c>
      <c r="BU7" s="354"/>
      <c r="BV7" s="354"/>
      <c r="BW7" s="354"/>
      <c r="BX7" s="354"/>
      <c r="BY7" s="354" t="s">
        <v>174</v>
      </c>
      <c r="BZ7" s="354"/>
      <c r="CA7" s="354"/>
      <c r="CB7" s="354" t="s">
        <v>724</v>
      </c>
      <c r="CC7" s="354"/>
      <c r="CD7" s="354"/>
      <c r="CE7" s="354"/>
      <c r="CF7" s="354"/>
      <c r="CG7" s="354"/>
    </row>
    <row r="8" spans="1:85" s="717" customFormat="1" ht="12.75">
      <c r="A8" s="706" t="s">
        <v>39</v>
      </c>
      <c r="B8" s="707" t="s">
        <v>1330</v>
      </c>
      <c r="C8" s="708" t="s">
        <v>1301</v>
      </c>
      <c r="D8" s="709" t="s">
        <v>1304</v>
      </c>
      <c r="E8" s="709" t="s">
        <v>5</v>
      </c>
      <c r="F8" s="709"/>
      <c r="G8" s="709"/>
      <c r="H8" s="709">
        <v>27</v>
      </c>
      <c r="I8" s="709">
        <v>135</v>
      </c>
      <c r="J8" s="709" t="s">
        <v>1307</v>
      </c>
      <c r="K8" s="709">
        <v>400</v>
      </c>
      <c r="L8" s="708" t="s">
        <v>860</v>
      </c>
      <c r="M8" s="708" t="s">
        <v>860</v>
      </c>
      <c r="N8" s="710" t="s">
        <v>860</v>
      </c>
      <c r="O8" s="711" t="s">
        <v>860</v>
      </c>
      <c r="P8" s="711" t="s">
        <v>860</v>
      </c>
      <c r="Q8" s="711" t="s">
        <v>860</v>
      </c>
      <c r="R8" s="714" t="s">
        <v>860</v>
      </c>
      <c r="S8" s="715" t="s">
        <v>860</v>
      </c>
      <c r="T8" s="716" t="s">
        <v>1888</v>
      </c>
      <c r="AZ8" s="718" t="s">
        <v>339</v>
      </c>
      <c r="BA8" s="718" t="s">
        <v>339</v>
      </c>
      <c r="BB8" s="718" t="s">
        <v>322</v>
      </c>
      <c r="BC8" s="354" t="s">
        <v>417</v>
      </c>
      <c r="BD8" s="719"/>
      <c r="BE8" s="719"/>
      <c r="BF8" s="354"/>
      <c r="BG8" s="354" t="s">
        <v>453</v>
      </c>
      <c r="BH8" s="354"/>
      <c r="BI8" s="354"/>
      <c r="BJ8" s="354"/>
      <c r="BK8" s="354"/>
      <c r="BL8" s="512" t="s">
        <v>466</v>
      </c>
      <c r="BM8" s="354"/>
      <c r="BN8" s="354" t="s">
        <v>118</v>
      </c>
      <c r="BO8" s="354"/>
      <c r="BP8" s="354"/>
      <c r="BQ8" s="354"/>
      <c r="BR8" s="354"/>
      <c r="BS8" s="354"/>
      <c r="BT8" s="354" t="s">
        <v>662</v>
      </c>
      <c r="BU8" s="354"/>
      <c r="BV8" s="354"/>
      <c r="BW8" s="354"/>
      <c r="BX8" s="354"/>
      <c r="BY8" s="354" t="s">
        <v>699</v>
      </c>
      <c r="BZ8" s="354"/>
      <c r="CA8" s="354"/>
      <c r="CB8" s="354" t="s">
        <v>725</v>
      </c>
      <c r="CC8" s="354"/>
      <c r="CD8" s="354"/>
      <c r="CE8" s="354"/>
      <c r="CF8" s="354"/>
      <c r="CG8" s="354"/>
    </row>
    <row r="9" spans="1:85" s="717" customFormat="1" ht="12.75">
      <c r="A9" s="706" t="s">
        <v>39</v>
      </c>
      <c r="B9" s="707" t="s">
        <v>1330</v>
      </c>
      <c r="C9" s="708" t="s">
        <v>1301</v>
      </c>
      <c r="D9" s="709" t="s">
        <v>1304</v>
      </c>
      <c r="E9" s="709" t="s">
        <v>5</v>
      </c>
      <c r="F9" s="709"/>
      <c r="G9" s="709"/>
      <c r="H9" s="709">
        <v>27</v>
      </c>
      <c r="I9" s="709">
        <v>135</v>
      </c>
      <c r="J9" s="709" t="s">
        <v>1260</v>
      </c>
      <c r="K9" s="709">
        <v>400</v>
      </c>
      <c r="L9" s="708" t="s">
        <v>860</v>
      </c>
      <c r="M9" s="708" t="s">
        <v>860</v>
      </c>
      <c r="N9" s="710" t="s">
        <v>860</v>
      </c>
      <c r="O9" s="711" t="s">
        <v>860</v>
      </c>
      <c r="P9" s="711" t="s">
        <v>860</v>
      </c>
      <c r="Q9" s="711" t="s">
        <v>860</v>
      </c>
      <c r="R9" s="714" t="s">
        <v>860</v>
      </c>
      <c r="S9" s="715" t="s">
        <v>860</v>
      </c>
      <c r="T9" s="716" t="s">
        <v>1888</v>
      </c>
      <c r="AZ9" s="718" t="s">
        <v>340</v>
      </c>
      <c r="BA9" s="718" t="s">
        <v>369</v>
      </c>
      <c r="BB9" s="718" t="s">
        <v>39</v>
      </c>
      <c r="BC9" s="354" t="s">
        <v>418</v>
      </c>
      <c r="BD9" s="719"/>
      <c r="BE9" s="719"/>
      <c r="BF9" s="354"/>
      <c r="BG9" s="354" t="s">
        <v>454</v>
      </c>
      <c r="BH9" s="354"/>
      <c r="BI9" s="354"/>
      <c r="BJ9" s="354"/>
      <c r="BK9" s="354"/>
      <c r="BL9" s="512" t="s">
        <v>3013</v>
      </c>
      <c r="BM9" s="354"/>
      <c r="BN9" s="354" t="s">
        <v>648</v>
      </c>
      <c r="BO9" s="354"/>
      <c r="BP9" s="354"/>
      <c r="BQ9" s="354"/>
      <c r="BR9" s="354"/>
      <c r="BS9" s="354"/>
      <c r="BT9" s="354" t="s">
        <v>139</v>
      </c>
      <c r="BU9" s="354"/>
      <c r="BV9" s="354"/>
      <c r="BW9" s="354"/>
      <c r="BX9" s="354"/>
      <c r="BY9" s="354" t="s">
        <v>700</v>
      </c>
      <c r="BZ9" s="354"/>
      <c r="CA9" s="354"/>
      <c r="CB9" s="354" t="s">
        <v>193</v>
      </c>
      <c r="CC9" s="354"/>
      <c r="CD9" s="354"/>
      <c r="CE9" s="354"/>
      <c r="CF9" s="354"/>
      <c r="CG9" s="354"/>
    </row>
    <row r="10" spans="1:85" s="717" customFormat="1" ht="12.75">
      <c r="A10" s="706" t="s">
        <v>39</v>
      </c>
      <c r="B10" s="707" t="s">
        <v>1330</v>
      </c>
      <c r="C10" s="708" t="s">
        <v>1301</v>
      </c>
      <c r="D10" s="709" t="s">
        <v>1304</v>
      </c>
      <c r="E10" s="709" t="s">
        <v>5</v>
      </c>
      <c r="F10" s="709"/>
      <c r="G10" s="709"/>
      <c r="H10" s="709">
        <v>27</v>
      </c>
      <c r="I10" s="709">
        <v>135</v>
      </c>
      <c r="J10" s="709" t="s">
        <v>1290</v>
      </c>
      <c r="K10" s="709">
        <v>10</v>
      </c>
      <c r="L10" s="708" t="s">
        <v>860</v>
      </c>
      <c r="M10" s="708" t="s">
        <v>860</v>
      </c>
      <c r="N10" s="710" t="s">
        <v>860</v>
      </c>
      <c r="O10" s="711" t="s">
        <v>860</v>
      </c>
      <c r="P10" s="711" t="s">
        <v>860</v>
      </c>
      <c r="Q10" s="711" t="s">
        <v>860</v>
      </c>
      <c r="R10" s="714" t="s">
        <v>860</v>
      </c>
      <c r="S10" s="715" t="s">
        <v>860</v>
      </c>
      <c r="T10" s="716" t="s">
        <v>1888</v>
      </c>
      <c r="AZ10" s="718" t="s">
        <v>342</v>
      </c>
      <c r="BA10" s="718" t="s">
        <v>340</v>
      </c>
      <c r="BB10" s="718" t="s">
        <v>341</v>
      </c>
      <c r="BC10" s="354"/>
      <c r="BD10" s="719"/>
      <c r="BE10" s="719"/>
      <c r="BF10" s="354"/>
      <c r="BG10" s="354"/>
      <c r="BH10" s="354"/>
      <c r="BI10" s="354"/>
      <c r="BJ10" s="354"/>
      <c r="BK10" s="354"/>
      <c r="BL10" s="512" t="s">
        <v>3014</v>
      </c>
      <c r="BM10" s="354"/>
      <c r="BN10" s="354" t="s">
        <v>118</v>
      </c>
      <c r="BO10" s="354"/>
      <c r="BP10" s="354"/>
      <c r="BQ10" s="354"/>
      <c r="BR10" s="354"/>
      <c r="BS10" s="354"/>
      <c r="BT10" s="354" t="s">
        <v>663</v>
      </c>
      <c r="BU10" s="354"/>
      <c r="BV10" s="354"/>
      <c r="BW10" s="354"/>
      <c r="BX10" s="354"/>
      <c r="BY10" s="354" t="s">
        <v>701</v>
      </c>
      <c r="BZ10" s="354"/>
      <c r="CA10" s="354"/>
      <c r="CB10" s="354" t="s">
        <v>197</v>
      </c>
      <c r="CC10" s="354"/>
      <c r="CD10" s="354"/>
      <c r="CE10" s="354"/>
      <c r="CF10" s="354"/>
      <c r="CG10" s="354"/>
    </row>
    <row r="11" spans="1:85" s="717" customFormat="1" ht="12.75">
      <c r="A11" s="706" t="s">
        <v>39</v>
      </c>
      <c r="B11" s="707" t="s">
        <v>1331</v>
      </c>
      <c r="C11" s="708" t="s">
        <v>1309</v>
      </c>
      <c r="D11" s="709" t="s">
        <v>1306</v>
      </c>
      <c r="E11" s="709"/>
      <c r="F11" s="709"/>
      <c r="G11" s="709" t="s">
        <v>5</v>
      </c>
      <c r="H11" s="720">
        <v>23</v>
      </c>
      <c r="I11" s="709">
        <v>310</v>
      </c>
      <c r="J11" s="709" t="s">
        <v>1307</v>
      </c>
      <c r="K11" s="709">
        <v>140</v>
      </c>
      <c r="L11" s="708" t="s">
        <v>1280</v>
      </c>
      <c r="M11" s="708" t="s">
        <v>2352</v>
      </c>
      <c r="N11" s="710" t="s">
        <v>1308</v>
      </c>
      <c r="O11" s="711" t="s">
        <v>860</v>
      </c>
      <c r="P11" s="713">
        <v>26</v>
      </c>
      <c r="Q11" s="713">
        <v>130</v>
      </c>
      <c r="R11" s="714">
        <f t="shared" ref="R11:R16" si="2">IF(ISBLANK(H11),"",P11/H11)</f>
        <v>1.1304347826086956</v>
      </c>
      <c r="S11" s="715">
        <f t="shared" ref="S11:S15" si="3">IF(ISBLANK(I11),"",Q11/K11)</f>
        <v>0.9285714285714286</v>
      </c>
      <c r="T11" s="716"/>
      <c r="AZ11" s="718" t="s">
        <v>343</v>
      </c>
      <c r="BA11" s="718" t="s">
        <v>342</v>
      </c>
      <c r="BB11" s="718" t="s">
        <v>124</v>
      </c>
      <c r="BC11" s="354"/>
      <c r="BD11" s="719"/>
      <c r="BE11" s="719"/>
      <c r="BF11" s="354"/>
      <c r="BG11" s="354"/>
      <c r="BH11" s="354"/>
      <c r="BI11" s="354"/>
      <c r="BJ11" s="354"/>
      <c r="BK11" s="354"/>
      <c r="BL11" s="512" t="s">
        <v>467</v>
      </c>
      <c r="BM11" s="354"/>
      <c r="BN11" s="354" t="s">
        <v>120</v>
      </c>
      <c r="BO11" s="354"/>
      <c r="BP11" s="354"/>
      <c r="BQ11" s="354"/>
      <c r="BR11" s="354"/>
      <c r="BS11" s="354"/>
      <c r="BT11" s="354" t="s">
        <v>664</v>
      </c>
      <c r="BU11" s="354"/>
      <c r="BV11" s="354"/>
      <c r="BW11" s="354"/>
      <c r="BX11" s="354"/>
      <c r="BY11" s="354" t="s">
        <v>184</v>
      </c>
      <c r="BZ11" s="354"/>
      <c r="CA11" s="354"/>
      <c r="CB11" s="354"/>
      <c r="CC11" s="354"/>
      <c r="CD11" s="354"/>
      <c r="CE11" s="354"/>
      <c r="CF11" s="354"/>
      <c r="CG11" s="354"/>
    </row>
    <row r="12" spans="1:85" s="717" customFormat="1" ht="12.75">
      <c r="A12" s="706" t="s">
        <v>39</v>
      </c>
      <c r="B12" s="707" t="s">
        <v>1331</v>
      </c>
      <c r="C12" s="708" t="s">
        <v>1309</v>
      </c>
      <c r="D12" s="709" t="s">
        <v>1306</v>
      </c>
      <c r="E12" s="709"/>
      <c r="F12" s="709"/>
      <c r="G12" s="709" t="s">
        <v>5</v>
      </c>
      <c r="H12" s="720">
        <v>23</v>
      </c>
      <c r="I12" s="709">
        <v>310</v>
      </c>
      <c r="J12" s="709" t="s">
        <v>1260</v>
      </c>
      <c r="K12" s="709">
        <v>140</v>
      </c>
      <c r="L12" s="708" t="s">
        <v>1280</v>
      </c>
      <c r="M12" s="708" t="s">
        <v>860</v>
      </c>
      <c r="N12" s="710" t="s">
        <v>1308</v>
      </c>
      <c r="O12" s="711" t="s">
        <v>860</v>
      </c>
      <c r="P12" s="713">
        <v>26</v>
      </c>
      <c r="Q12" s="713">
        <v>126</v>
      </c>
      <c r="R12" s="714">
        <f t="shared" si="2"/>
        <v>1.1304347826086956</v>
      </c>
      <c r="S12" s="715">
        <f t="shared" si="3"/>
        <v>0.9</v>
      </c>
      <c r="T12" s="716"/>
      <c r="AZ12" s="718" t="s">
        <v>344</v>
      </c>
      <c r="BA12" s="718" t="s">
        <v>343</v>
      </c>
      <c r="BB12" s="718" t="s">
        <v>49</v>
      </c>
      <c r="BC12" s="721" t="s">
        <v>3015</v>
      </c>
      <c r="BD12" s="719"/>
      <c r="BE12" s="719"/>
      <c r="BF12" s="354"/>
      <c r="BG12" s="721" t="s">
        <v>75</v>
      </c>
      <c r="BH12" s="354"/>
      <c r="BI12" s="354"/>
      <c r="BJ12" s="721" t="s">
        <v>798</v>
      </c>
      <c r="BK12" s="354"/>
      <c r="BL12" s="512" t="s">
        <v>468</v>
      </c>
      <c r="BM12" s="354"/>
      <c r="BN12" s="354" t="s">
        <v>121</v>
      </c>
      <c r="BO12" s="354"/>
      <c r="BP12" s="354"/>
      <c r="BQ12" s="354"/>
      <c r="BR12" s="354"/>
      <c r="BS12" s="354"/>
      <c r="BT12" s="354" t="s">
        <v>688</v>
      </c>
      <c r="BU12" s="354"/>
      <c r="BV12" s="354"/>
      <c r="BW12" s="354"/>
      <c r="BX12" s="354"/>
      <c r="BY12" s="354" t="s">
        <v>702</v>
      </c>
      <c r="BZ12" s="354"/>
      <c r="CA12" s="354"/>
      <c r="CB12" s="354"/>
      <c r="CC12" s="354"/>
      <c r="CD12" s="354"/>
      <c r="CE12" s="354"/>
      <c r="CF12" s="354"/>
      <c r="CG12" s="354"/>
    </row>
    <row r="13" spans="1:85" s="717" customFormat="1" ht="12.75">
      <c r="A13" s="706" t="s">
        <v>39</v>
      </c>
      <c r="B13" s="707" t="s">
        <v>1331</v>
      </c>
      <c r="C13" s="708" t="s">
        <v>1309</v>
      </c>
      <c r="D13" s="709" t="s">
        <v>1306</v>
      </c>
      <c r="E13" s="709"/>
      <c r="F13" s="709"/>
      <c r="G13" s="709" t="s">
        <v>5</v>
      </c>
      <c r="H13" s="720">
        <v>23</v>
      </c>
      <c r="I13" s="709">
        <v>310</v>
      </c>
      <c r="J13" s="709" t="s">
        <v>1290</v>
      </c>
      <c r="K13" s="709">
        <v>10</v>
      </c>
      <c r="L13" s="708" t="s">
        <v>1280</v>
      </c>
      <c r="M13" s="708" t="s">
        <v>860</v>
      </c>
      <c r="N13" s="710" t="s">
        <v>1308</v>
      </c>
      <c r="O13" s="711" t="s">
        <v>860</v>
      </c>
      <c r="P13" s="713">
        <v>26</v>
      </c>
      <c r="Q13" s="713">
        <v>3</v>
      </c>
      <c r="R13" s="714">
        <f t="shared" si="2"/>
        <v>1.1304347826086956</v>
      </c>
      <c r="S13" s="715">
        <f t="shared" si="3"/>
        <v>0.3</v>
      </c>
      <c r="T13" s="716" t="s">
        <v>2342</v>
      </c>
      <c r="AZ13" s="718" t="s">
        <v>345</v>
      </c>
      <c r="BA13" s="718" t="s">
        <v>371</v>
      </c>
      <c r="BB13" s="718" t="s">
        <v>323</v>
      </c>
      <c r="BC13" s="354" t="s">
        <v>55</v>
      </c>
      <c r="BD13" s="719"/>
      <c r="BE13" s="719"/>
      <c r="BF13" s="354"/>
      <c r="BG13" s="354" t="s">
        <v>66</v>
      </c>
      <c r="BH13" s="354"/>
      <c r="BI13" s="354"/>
      <c r="BJ13" s="354" t="s">
        <v>66</v>
      </c>
      <c r="BK13" s="354"/>
      <c r="BL13" s="512" t="s">
        <v>469</v>
      </c>
      <c r="BM13" s="354"/>
      <c r="BN13" s="354" t="s">
        <v>122</v>
      </c>
      <c r="BO13" s="354"/>
      <c r="BP13" s="354"/>
      <c r="BQ13" s="354"/>
      <c r="BR13" s="354"/>
      <c r="BS13" s="354"/>
      <c r="BT13" s="354" t="s">
        <v>665</v>
      </c>
      <c r="BU13" s="354"/>
      <c r="BV13" s="354"/>
      <c r="BW13" s="354"/>
      <c r="BX13" s="354"/>
      <c r="BY13" s="354" t="s">
        <v>712</v>
      </c>
      <c r="BZ13" s="354"/>
      <c r="CA13" s="354"/>
      <c r="CB13" s="354"/>
      <c r="CC13" s="354"/>
      <c r="CD13" s="354"/>
      <c r="CE13" s="354"/>
      <c r="CF13" s="354"/>
      <c r="CG13" s="354"/>
    </row>
    <row r="14" spans="1:85" s="717" customFormat="1" ht="12.75">
      <c r="A14" s="706" t="s">
        <v>39</v>
      </c>
      <c r="B14" s="707" t="s">
        <v>1332</v>
      </c>
      <c r="C14" s="708" t="s">
        <v>1309</v>
      </c>
      <c r="D14" s="709" t="s">
        <v>1305</v>
      </c>
      <c r="E14" s="709"/>
      <c r="F14" s="709"/>
      <c r="G14" s="709" t="s">
        <v>5</v>
      </c>
      <c r="H14" s="720">
        <v>28</v>
      </c>
      <c r="I14" s="709">
        <v>310</v>
      </c>
      <c r="J14" s="709" t="s">
        <v>1307</v>
      </c>
      <c r="K14" s="709">
        <v>170</v>
      </c>
      <c r="L14" s="708" t="s">
        <v>1280</v>
      </c>
      <c r="M14" s="708" t="s">
        <v>2351</v>
      </c>
      <c r="N14" s="710" t="s">
        <v>1308</v>
      </c>
      <c r="O14" s="711" t="s">
        <v>860</v>
      </c>
      <c r="P14" s="713">
        <v>25</v>
      </c>
      <c r="Q14" s="713">
        <v>117</v>
      </c>
      <c r="R14" s="722">
        <f t="shared" si="2"/>
        <v>0.8928571428571429</v>
      </c>
      <c r="S14" s="723">
        <f t="shared" si="3"/>
        <v>0.68823529411764706</v>
      </c>
      <c r="T14" s="716" t="s">
        <v>2343</v>
      </c>
      <c r="AZ14" s="718" t="s">
        <v>347</v>
      </c>
      <c r="BA14" s="718" t="s">
        <v>345</v>
      </c>
      <c r="BB14" s="718" t="s">
        <v>346</v>
      </c>
      <c r="BC14" s="354" t="s">
        <v>423</v>
      </c>
      <c r="BD14" s="719"/>
      <c r="BE14" s="719"/>
      <c r="BF14" s="354"/>
      <c r="BG14" s="354" t="s">
        <v>76</v>
      </c>
      <c r="BH14" s="354"/>
      <c r="BI14" s="354"/>
      <c r="BJ14" s="354" t="s">
        <v>736</v>
      </c>
      <c r="BK14" s="354"/>
      <c r="BL14" s="512" t="s">
        <v>470</v>
      </c>
      <c r="BM14" s="354"/>
      <c r="BN14" s="354" t="s">
        <v>650</v>
      </c>
      <c r="BO14" s="354"/>
      <c r="BP14" s="354"/>
      <c r="BQ14" s="354"/>
      <c r="BR14" s="354"/>
      <c r="BS14" s="354"/>
      <c r="BT14" s="354" t="s">
        <v>689</v>
      </c>
      <c r="BU14" s="354"/>
      <c r="BV14" s="354"/>
      <c r="BW14" s="354"/>
      <c r="BX14" s="354"/>
      <c r="BY14" s="354" t="s">
        <v>703</v>
      </c>
      <c r="BZ14" s="354"/>
      <c r="CA14" s="354"/>
      <c r="CB14" s="354"/>
      <c r="CC14" s="354"/>
      <c r="CD14" s="354"/>
      <c r="CE14" s="354"/>
      <c r="CF14" s="354"/>
      <c r="CG14" s="354"/>
    </row>
    <row r="15" spans="1:85" s="717" customFormat="1" ht="12.75">
      <c r="A15" s="706" t="s">
        <v>39</v>
      </c>
      <c r="B15" s="707" t="s">
        <v>1332</v>
      </c>
      <c r="C15" s="708" t="s">
        <v>1309</v>
      </c>
      <c r="D15" s="709" t="s">
        <v>1305</v>
      </c>
      <c r="E15" s="709"/>
      <c r="F15" s="709"/>
      <c r="G15" s="709" t="s">
        <v>5</v>
      </c>
      <c r="H15" s="720">
        <v>28</v>
      </c>
      <c r="I15" s="709">
        <v>310</v>
      </c>
      <c r="J15" s="709" t="s">
        <v>1260</v>
      </c>
      <c r="K15" s="709">
        <v>170</v>
      </c>
      <c r="L15" s="708" t="s">
        <v>1280</v>
      </c>
      <c r="M15" s="708" t="s">
        <v>860</v>
      </c>
      <c r="N15" s="710" t="s">
        <v>1308</v>
      </c>
      <c r="O15" s="711" t="s">
        <v>860</v>
      </c>
      <c r="P15" s="713">
        <v>25</v>
      </c>
      <c r="Q15" s="713">
        <v>111</v>
      </c>
      <c r="R15" s="722">
        <f t="shared" si="2"/>
        <v>0.8928571428571429</v>
      </c>
      <c r="S15" s="723">
        <f t="shared" si="3"/>
        <v>0.65294117647058825</v>
      </c>
      <c r="T15" s="716" t="s">
        <v>2344</v>
      </c>
      <c r="AZ15" s="718" t="s">
        <v>349</v>
      </c>
      <c r="BA15" s="718" t="s">
        <v>333</v>
      </c>
      <c r="BB15" s="718" t="s">
        <v>334</v>
      </c>
      <c r="BC15" s="354" t="s">
        <v>174</v>
      </c>
      <c r="BD15" s="719"/>
      <c r="BE15" s="719"/>
      <c r="BF15" s="354"/>
      <c r="BG15" s="354" t="s">
        <v>728</v>
      </c>
      <c r="BH15" s="354"/>
      <c r="BI15" s="354"/>
      <c r="BJ15" s="354" t="s">
        <v>799</v>
      </c>
      <c r="BK15" s="354"/>
      <c r="BL15" s="512" t="s">
        <v>471</v>
      </c>
      <c r="BM15" s="354"/>
      <c r="BN15" s="354" t="s">
        <v>649</v>
      </c>
      <c r="BO15" s="354"/>
      <c r="BP15" s="354"/>
      <c r="BQ15" s="354"/>
      <c r="BR15" s="354"/>
      <c r="BS15" s="354"/>
      <c r="BT15" s="354" t="s">
        <v>666</v>
      </c>
      <c r="BU15" s="354"/>
      <c r="BV15" s="354"/>
      <c r="BW15" s="354"/>
      <c r="BX15" s="354"/>
      <c r="BY15" s="354" t="s">
        <v>704</v>
      </c>
      <c r="BZ15" s="354"/>
      <c r="CA15" s="354"/>
      <c r="CB15" s="354"/>
      <c r="CC15" s="354"/>
      <c r="CD15" s="354"/>
      <c r="CE15" s="354"/>
      <c r="CF15" s="354"/>
      <c r="CG15" s="354"/>
    </row>
    <row r="16" spans="1:85" s="717" customFormat="1" ht="12.75">
      <c r="A16" s="706" t="s">
        <v>39</v>
      </c>
      <c r="B16" s="707" t="s">
        <v>1332</v>
      </c>
      <c r="C16" s="708" t="s">
        <v>1309</v>
      </c>
      <c r="D16" s="709" t="s">
        <v>1305</v>
      </c>
      <c r="E16" s="709"/>
      <c r="F16" s="709"/>
      <c r="G16" s="709" t="s">
        <v>5</v>
      </c>
      <c r="H16" s="720">
        <v>28</v>
      </c>
      <c r="I16" s="709">
        <v>310</v>
      </c>
      <c r="J16" s="709" t="s">
        <v>1290</v>
      </c>
      <c r="K16" s="709">
        <v>15</v>
      </c>
      <c r="L16" s="708" t="s">
        <v>1280</v>
      </c>
      <c r="M16" s="708" t="s">
        <v>860</v>
      </c>
      <c r="N16" s="710" t="s">
        <v>1308</v>
      </c>
      <c r="O16" s="711" t="s">
        <v>860</v>
      </c>
      <c r="P16" s="713">
        <v>25</v>
      </c>
      <c r="Q16" s="713">
        <v>14</v>
      </c>
      <c r="R16" s="722">
        <f t="shared" si="2"/>
        <v>0.8928571428571429</v>
      </c>
      <c r="S16" s="723">
        <f>IF(ISBLANK(I16),"",Q16/K16)</f>
        <v>0.93333333333333335</v>
      </c>
      <c r="T16" s="716"/>
      <c r="AZ16" s="718" t="s">
        <v>351</v>
      </c>
      <c r="BA16" s="718" t="s">
        <v>347</v>
      </c>
      <c r="BB16" s="718" t="s">
        <v>348</v>
      </c>
      <c r="BC16" s="354" t="s">
        <v>424</v>
      </c>
      <c r="BD16" s="719"/>
      <c r="BE16" s="719"/>
      <c r="BF16" s="354"/>
      <c r="BG16" s="354"/>
      <c r="BH16" s="354"/>
      <c r="BI16" s="354"/>
      <c r="BJ16" s="354"/>
      <c r="BK16" s="354"/>
      <c r="BL16" s="512" t="s">
        <v>2916</v>
      </c>
      <c r="BM16" s="354"/>
      <c r="BN16" s="354" t="s">
        <v>651</v>
      </c>
      <c r="BO16" s="354"/>
      <c r="BP16" s="354"/>
      <c r="BQ16" s="354"/>
      <c r="BR16" s="354"/>
      <c r="BS16" s="354"/>
      <c r="BT16" s="354" t="s">
        <v>141</v>
      </c>
      <c r="BU16" s="354"/>
      <c r="BV16" s="354"/>
      <c r="BW16" s="354"/>
      <c r="BX16" s="354"/>
      <c r="BY16" s="354" t="s">
        <v>715</v>
      </c>
      <c r="BZ16" s="354"/>
      <c r="CA16" s="354"/>
      <c r="CB16" s="354"/>
      <c r="CC16" s="354"/>
      <c r="CD16" s="354"/>
      <c r="CE16" s="354"/>
      <c r="CF16" s="354"/>
      <c r="CG16" s="354"/>
    </row>
    <row r="17" spans="1:254" s="717" customFormat="1" ht="12.75">
      <c r="A17" s="706" t="s">
        <v>39</v>
      </c>
      <c r="B17" s="707" t="s">
        <v>1334</v>
      </c>
      <c r="C17" s="708" t="s">
        <v>1314</v>
      </c>
      <c r="D17" s="709" t="s">
        <v>1315</v>
      </c>
      <c r="E17" s="709"/>
      <c r="F17" s="709"/>
      <c r="G17" s="709" t="s">
        <v>5</v>
      </c>
      <c r="H17" s="709">
        <v>26</v>
      </c>
      <c r="I17" s="709">
        <v>310</v>
      </c>
      <c r="J17" s="709" t="s">
        <v>1316</v>
      </c>
      <c r="K17" s="709">
        <v>150</v>
      </c>
      <c r="L17" s="708" t="s">
        <v>1280</v>
      </c>
      <c r="M17" s="708" t="s">
        <v>2350</v>
      </c>
      <c r="N17" s="710" t="s">
        <v>1317</v>
      </c>
      <c r="O17" s="711" t="s">
        <v>66</v>
      </c>
      <c r="P17" s="724">
        <v>26</v>
      </c>
      <c r="Q17" s="724">
        <v>102</v>
      </c>
      <c r="R17" s="725">
        <v>1</v>
      </c>
      <c r="S17" s="726">
        <v>0.68</v>
      </c>
      <c r="T17" s="716" t="s">
        <v>2346</v>
      </c>
      <c r="AZ17" s="718" t="s">
        <v>356</v>
      </c>
      <c r="BA17" s="718" t="s">
        <v>354</v>
      </c>
      <c r="BB17" s="718" t="s">
        <v>355</v>
      </c>
      <c r="BC17" s="354" t="s">
        <v>427</v>
      </c>
      <c r="BD17" s="719"/>
      <c r="BE17" s="719"/>
      <c r="BF17" s="354"/>
      <c r="BG17" s="354"/>
      <c r="BH17" s="354"/>
      <c r="BI17" s="354"/>
      <c r="BJ17" s="354"/>
      <c r="BK17" s="354"/>
      <c r="BL17" s="512" t="s">
        <v>474</v>
      </c>
      <c r="BM17" s="354"/>
      <c r="BN17" s="354" t="s">
        <v>655</v>
      </c>
      <c r="BO17" s="354"/>
      <c r="BP17" s="354"/>
      <c r="BQ17" s="354"/>
      <c r="BR17" s="354"/>
      <c r="BS17" s="354"/>
      <c r="BT17" s="354" t="s">
        <v>721</v>
      </c>
      <c r="BU17" s="354"/>
      <c r="BV17" s="354"/>
      <c r="BW17" s="354"/>
      <c r="BX17" s="354"/>
      <c r="BY17" s="354" t="s">
        <v>713</v>
      </c>
      <c r="BZ17" s="354"/>
      <c r="CA17" s="354"/>
      <c r="CB17" s="354"/>
      <c r="CC17" s="354"/>
      <c r="CD17" s="354"/>
      <c r="CE17" s="354"/>
      <c r="CF17" s="354"/>
      <c r="CG17" s="354"/>
    </row>
    <row r="18" spans="1:254" s="354" customFormat="1" ht="12.75">
      <c r="A18" s="706" t="s">
        <v>39</v>
      </c>
      <c r="B18" s="707" t="s">
        <v>1334</v>
      </c>
      <c r="C18" s="708" t="s">
        <v>1314</v>
      </c>
      <c r="D18" s="709" t="s">
        <v>1315</v>
      </c>
      <c r="E18" s="709"/>
      <c r="F18" s="709"/>
      <c r="G18" s="709" t="s">
        <v>5</v>
      </c>
      <c r="H18" s="709">
        <v>26</v>
      </c>
      <c r="I18" s="709">
        <v>310</v>
      </c>
      <c r="J18" s="709" t="s">
        <v>1260</v>
      </c>
      <c r="K18" s="709">
        <v>150</v>
      </c>
      <c r="L18" s="708" t="s">
        <v>1280</v>
      </c>
      <c r="M18" s="708" t="s">
        <v>860</v>
      </c>
      <c r="N18" s="710" t="s">
        <v>1317</v>
      </c>
      <c r="O18" s="711" t="s">
        <v>66</v>
      </c>
      <c r="P18" s="724">
        <v>26</v>
      </c>
      <c r="Q18" s="724">
        <v>102</v>
      </c>
      <c r="R18" s="725">
        <v>1</v>
      </c>
      <c r="S18" s="726">
        <v>0.68</v>
      </c>
      <c r="T18" s="716" t="s">
        <v>2347</v>
      </c>
      <c r="U18" s="717"/>
      <c r="V18" s="717"/>
      <c r="W18" s="717"/>
      <c r="X18" s="717"/>
      <c r="Y18" s="717"/>
      <c r="Z18" s="717"/>
      <c r="AA18" s="717"/>
      <c r="AB18" s="717"/>
      <c r="AC18" s="717"/>
      <c r="AD18" s="717"/>
      <c r="AE18" s="717"/>
      <c r="AF18" s="717"/>
      <c r="AG18" s="717"/>
      <c r="AH18" s="717"/>
      <c r="AI18" s="717"/>
      <c r="AJ18" s="717"/>
      <c r="AK18" s="717"/>
      <c r="AL18" s="717"/>
      <c r="AM18" s="717"/>
      <c r="AN18" s="717"/>
      <c r="AO18" s="717"/>
      <c r="AP18" s="717"/>
      <c r="AQ18" s="717"/>
      <c r="AR18" s="717"/>
      <c r="AS18" s="717"/>
      <c r="AT18" s="717"/>
      <c r="AU18" s="717"/>
      <c r="AV18" s="717"/>
      <c r="AW18" s="717"/>
      <c r="AX18" s="717"/>
      <c r="AY18" s="717"/>
      <c r="AZ18" s="718" t="s">
        <v>359</v>
      </c>
      <c r="BA18" s="718" t="s">
        <v>356</v>
      </c>
      <c r="BB18" s="718" t="s">
        <v>357</v>
      </c>
      <c r="BC18" s="354" t="s">
        <v>119</v>
      </c>
      <c r="BD18" s="719"/>
      <c r="BE18" s="719"/>
      <c r="BL18" s="512" t="s">
        <v>476</v>
      </c>
      <c r="BN18" s="354" t="s">
        <v>657</v>
      </c>
      <c r="BT18" s="354" t="s">
        <v>667</v>
      </c>
      <c r="BY18" s="354" t="s">
        <v>441</v>
      </c>
      <c r="CH18" s="717"/>
      <c r="CI18" s="717"/>
      <c r="CJ18" s="717"/>
      <c r="CK18" s="717"/>
      <c r="CL18" s="717"/>
      <c r="CM18" s="717"/>
      <c r="CN18" s="717"/>
      <c r="CO18" s="717"/>
      <c r="CP18" s="717"/>
      <c r="CQ18" s="717"/>
      <c r="CR18" s="717"/>
      <c r="CS18" s="717"/>
      <c r="CT18" s="717"/>
      <c r="CU18" s="717"/>
      <c r="CV18" s="717"/>
      <c r="CW18" s="717"/>
      <c r="CX18" s="717"/>
      <c r="CY18" s="717"/>
      <c r="CZ18" s="717"/>
      <c r="DA18" s="717"/>
      <c r="DB18" s="717"/>
      <c r="DC18" s="717"/>
      <c r="DD18" s="717"/>
      <c r="DE18" s="717"/>
      <c r="DF18" s="717"/>
      <c r="DG18" s="717"/>
      <c r="DH18" s="717"/>
      <c r="DI18" s="717"/>
      <c r="DJ18" s="717"/>
      <c r="DK18" s="717"/>
      <c r="DL18" s="717"/>
      <c r="DM18" s="717"/>
      <c r="DN18" s="717"/>
      <c r="DO18" s="717"/>
      <c r="DP18" s="717"/>
      <c r="DQ18" s="717"/>
      <c r="DR18" s="717"/>
      <c r="DS18" s="717"/>
      <c r="DT18" s="717"/>
      <c r="DU18" s="717"/>
      <c r="DV18" s="717"/>
      <c r="DW18" s="717"/>
      <c r="DX18" s="717"/>
      <c r="DY18" s="717"/>
      <c r="DZ18" s="717"/>
      <c r="EA18" s="717"/>
      <c r="EB18" s="717"/>
      <c r="EC18" s="717"/>
      <c r="ED18" s="717"/>
      <c r="EE18" s="717"/>
      <c r="EF18" s="717"/>
      <c r="EG18" s="717"/>
      <c r="EH18" s="717"/>
      <c r="EI18" s="717"/>
      <c r="EJ18" s="717"/>
      <c r="EK18" s="717"/>
      <c r="EL18" s="717"/>
      <c r="EM18" s="717"/>
      <c r="EN18" s="717"/>
      <c r="EO18" s="717"/>
      <c r="EP18" s="717"/>
      <c r="EQ18" s="717"/>
      <c r="ER18" s="717"/>
      <c r="ES18" s="717"/>
      <c r="ET18" s="717"/>
      <c r="EU18" s="717"/>
      <c r="EV18" s="717"/>
      <c r="EW18" s="717"/>
      <c r="EX18" s="717"/>
      <c r="EY18" s="717"/>
      <c r="EZ18" s="717"/>
      <c r="FA18" s="717"/>
      <c r="FB18" s="717"/>
      <c r="FC18" s="717"/>
      <c r="FD18" s="717"/>
      <c r="FE18" s="717"/>
      <c r="FF18" s="717"/>
      <c r="FG18" s="717"/>
      <c r="FH18" s="717"/>
      <c r="FI18" s="717"/>
      <c r="FJ18" s="717"/>
      <c r="FK18" s="717"/>
      <c r="FL18" s="717"/>
      <c r="FM18" s="717"/>
      <c r="FN18" s="717"/>
      <c r="FO18" s="717"/>
      <c r="FP18" s="717"/>
      <c r="FQ18" s="717"/>
      <c r="FR18" s="717"/>
      <c r="FS18" s="717"/>
      <c r="FT18" s="717"/>
      <c r="FU18" s="717"/>
      <c r="FV18" s="717"/>
      <c r="FW18" s="717"/>
      <c r="FX18" s="717"/>
      <c r="FY18" s="717"/>
      <c r="FZ18" s="717"/>
      <c r="GA18" s="717"/>
      <c r="GB18" s="717"/>
      <c r="GC18" s="717"/>
      <c r="GD18" s="717"/>
      <c r="GE18" s="717"/>
      <c r="GF18" s="717"/>
      <c r="GG18" s="717"/>
      <c r="GH18" s="717"/>
      <c r="GI18" s="717"/>
      <c r="GJ18" s="717"/>
      <c r="GK18" s="717"/>
      <c r="GL18" s="717"/>
      <c r="GM18" s="717"/>
      <c r="GN18" s="717"/>
      <c r="GO18" s="717"/>
      <c r="GP18" s="717"/>
      <c r="GQ18" s="717"/>
      <c r="GR18" s="717"/>
      <c r="GS18" s="717"/>
      <c r="GT18" s="717"/>
      <c r="GU18" s="717"/>
      <c r="GV18" s="717"/>
      <c r="GW18" s="717"/>
      <c r="GX18" s="717"/>
      <c r="GY18" s="717"/>
      <c r="GZ18" s="717"/>
      <c r="HA18" s="717"/>
      <c r="HB18" s="717"/>
      <c r="HC18" s="717"/>
      <c r="HD18" s="717"/>
      <c r="HE18" s="717"/>
      <c r="HF18" s="717"/>
      <c r="HG18" s="717"/>
      <c r="HH18" s="717"/>
      <c r="HI18" s="717"/>
      <c r="HJ18" s="717"/>
      <c r="HK18" s="717"/>
      <c r="HL18" s="717"/>
      <c r="HM18" s="717"/>
      <c r="HN18" s="717"/>
      <c r="HO18" s="717"/>
      <c r="HP18" s="717"/>
      <c r="HQ18" s="717"/>
      <c r="HR18" s="717"/>
      <c r="HS18" s="717"/>
      <c r="HT18" s="717"/>
      <c r="HU18" s="717"/>
      <c r="HV18" s="717"/>
      <c r="HW18" s="717"/>
      <c r="HX18" s="717"/>
      <c r="HY18" s="717"/>
      <c r="HZ18" s="717"/>
      <c r="IA18" s="717"/>
      <c r="IB18" s="717"/>
      <c r="IC18" s="717"/>
      <c r="ID18" s="717"/>
      <c r="IE18" s="717"/>
      <c r="IF18" s="717"/>
      <c r="IG18" s="717"/>
      <c r="IH18" s="717"/>
      <c r="II18" s="717"/>
      <c r="IJ18" s="717"/>
      <c r="IK18" s="717"/>
      <c r="IL18" s="717"/>
      <c r="IM18" s="717"/>
      <c r="IN18" s="717"/>
      <c r="IO18" s="717"/>
      <c r="IP18" s="717"/>
      <c r="IQ18" s="717"/>
      <c r="IR18" s="717"/>
      <c r="IS18" s="717"/>
      <c r="IT18" s="717"/>
    </row>
    <row r="19" spans="1:254" s="717" customFormat="1" ht="12.75">
      <c r="A19" s="706" t="s">
        <v>39</v>
      </c>
      <c r="B19" s="707" t="s">
        <v>1334</v>
      </c>
      <c r="C19" s="708" t="s">
        <v>1314</v>
      </c>
      <c r="D19" s="709" t="s">
        <v>1315</v>
      </c>
      <c r="E19" s="709"/>
      <c r="F19" s="709"/>
      <c r="G19" s="709" t="s">
        <v>5</v>
      </c>
      <c r="H19" s="709">
        <v>26</v>
      </c>
      <c r="I19" s="709">
        <v>310</v>
      </c>
      <c r="J19" s="709" t="s">
        <v>1318</v>
      </c>
      <c r="K19" s="709">
        <v>40</v>
      </c>
      <c r="L19" s="708" t="s">
        <v>1280</v>
      </c>
      <c r="M19" s="708" t="s">
        <v>2356</v>
      </c>
      <c r="N19" s="710" t="s">
        <v>1317</v>
      </c>
      <c r="O19" s="711" t="s">
        <v>66</v>
      </c>
      <c r="P19" s="724">
        <v>26</v>
      </c>
      <c r="Q19" s="724">
        <v>49</v>
      </c>
      <c r="R19" s="725">
        <v>1</v>
      </c>
      <c r="S19" s="725">
        <v>1.2250000000000001</v>
      </c>
      <c r="T19" s="727"/>
      <c r="AZ19" s="718" t="s">
        <v>358</v>
      </c>
      <c r="BA19" s="718" t="s">
        <v>352</v>
      </c>
      <c r="BB19" s="718" t="s">
        <v>321</v>
      </c>
      <c r="BC19" s="354" t="s">
        <v>428</v>
      </c>
      <c r="BD19" s="719"/>
      <c r="BE19" s="719"/>
      <c r="BF19" s="354"/>
      <c r="BG19" s="728" t="s">
        <v>3010</v>
      </c>
      <c r="BH19" s="354" t="s">
        <v>787</v>
      </c>
      <c r="BI19" s="354"/>
      <c r="BJ19" s="354"/>
      <c r="BK19" s="354"/>
      <c r="BL19" s="512" t="s">
        <v>475</v>
      </c>
      <c r="BM19" s="354"/>
      <c r="BN19" s="354" t="s">
        <v>656</v>
      </c>
      <c r="BO19" s="354"/>
      <c r="BP19" s="354"/>
      <c r="BQ19" s="354"/>
      <c r="BR19" s="354"/>
      <c r="BS19" s="354"/>
      <c r="BT19" s="354" t="s">
        <v>722</v>
      </c>
      <c r="BU19" s="354"/>
      <c r="BV19" s="354"/>
      <c r="BW19" s="354"/>
      <c r="BX19" s="354"/>
      <c r="BY19" s="354" t="s">
        <v>707</v>
      </c>
      <c r="BZ19" s="354"/>
      <c r="CA19" s="354"/>
      <c r="CB19" s="354"/>
      <c r="CC19" s="354"/>
      <c r="CD19" s="354"/>
      <c r="CE19" s="354"/>
      <c r="CF19" s="354"/>
      <c r="CG19" s="354"/>
    </row>
    <row r="20" spans="1:254" s="717" customFormat="1" ht="12.75">
      <c r="A20" s="706" t="s">
        <v>39</v>
      </c>
      <c r="B20" s="707" t="s">
        <v>1297</v>
      </c>
      <c r="C20" s="709" t="s">
        <v>1298</v>
      </c>
      <c r="D20" s="709" t="s">
        <v>1306</v>
      </c>
      <c r="E20" s="709" t="s">
        <v>5</v>
      </c>
      <c r="F20" s="709" t="s">
        <v>5</v>
      </c>
      <c r="G20" s="709" t="s">
        <v>5</v>
      </c>
      <c r="H20" s="709">
        <v>31</v>
      </c>
      <c r="I20" s="720">
        <v>95</v>
      </c>
      <c r="J20" s="709" t="s">
        <v>1279</v>
      </c>
      <c r="K20" s="720">
        <v>63</v>
      </c>
      <c r="L20" s="708" t="s">
        <v>1280</v>
      </c>
      <c r="M20" s="708" t="s">
        <v>2357</v>
      </c>
      <c r="N20" s="708" t="s">
        <v>1299</v>
      </c>
      <c r="O20" s="711" t="s">
        <v>1452</v>
      </c>
      <c r="P20" s="713">
        <v>33</v>
      </c>
      <c r="Q20" s="713">
        <v>54</v>
      </c>
      <c r="R20" s="722">
        <f t="shared" ref="R20:R21" si="4">IF(ISBLANK(H20),"",P20/H20)</f>
        <v>1.064516129032258</v>
      </c>
      <c r="S20" s="723">
        <f t="shared" ref="S20" si="5">IF(ISBLANK(I20),"",Q20/K20)</f>
        <v>0.8571428571428571</v>
      </c>
      <c r="T20" s="716" t="s">
        <v>2345</v>
      </c>
      <c r="AZ20" s="718" t="s">
        <v>361</v>
      </c>
      <c r="BA20" s="718" t="s">
        <v>358</v>
      </c>
      <c r="BB20" s="718" t="s">
        <v>324</v>
      </c>
      <c r="BC20" s="354" t="s">
        <v>429</v>
      </c>
      <c r="BD20" s="719"/>
      <c r="BE20" s="719"/>
      <c r="BF20" s="354"/>
      <c r="BG20" s="354"/>
      <c r="BH20" s="354"/>
      <c r="BI20" s="354"/>
      <c r="BJ20" s="354"/>
      <c r="BK20" s="354"/>
      <c r="BL20" s="512" t="s">
        <v>477</v>
      </c>
      <c r="BM20" s="354"/>
      <c r="BN20" s="354" t="s">
        <v>658</v>
      </c>
      <c r="BO20" s="354"/>
      <c r="BP20" s="354"/>
      <c r="BQ20" s="354"/>
      <c r="BR20" s="354"/>
      <c r="BS20" s="354"/>
      <c r="BT20" s="354" t="s">
        <v>668</v>
      </c>
      <c r="BU20" s="354"/>
      <c r="BV20" s="354"/>
      <c r="BW20" s="354"/>
      <c r="BX20" s="354"/>
      <c r="BY20" s="354" t="s">
        <v>708</v>
      </c>
      <c r="BZ20" s="354"/>
      <c r="CA20" s="354"/>
      <c r="CB20" s="354"/>
      <c r="CC20" s="354"/>
      <c r="CD20" s="354"/>
      <c r="CE20" s="354"/>
      <c r="CF20" s="354"/>
      <c r="CG20" s="354"/>
    </row>
    <row r="21" spans="1:254" s="717" customFormat="1" ht="12.75">
      <c r="A21" s="706" t="s">
        <v>39</v>
      </c>
      <c r="B21" s="707" t="s">
        <v>1297</v>
      </c>
      <c r="C21" s="709" t="s">
        <v>1298</v>
      </c>
      <c r="D21" s="709" t="s">
        <v>1306</v>
      </c>
      <c r="E21" s="709" t="s">
        <v>5</v>
      </c>
      <c r="F21" s="709" t="s">
        <v>5</v>
      </c>
      <c r="G21" s="709" t="s">
        <v>5</v>
      </c>
      <c r="H21" s="709">
        <v>31</v>
      </c>
      <c r="I21" s="720">
        <v>95</v>
      </c>
      <c r="J21" s="709" t="s">
        <v>1290</v>
      </c>
      <c r="K21" s="720">
        <v>51</v>
      </c>
      <c r="L21" s="708" t="s">
        <v>1300</v>
      </c>
      <c r="M21" s="708" t="s">
        <v>2358</v>
      </c>
      <c r="N21" s="708" t="s">
        <v>1299</v>
      </c>
      <c r="O21" s="711" t="s">
        <v>1452</v>
      </c>
      <c r="P21" s="713">
        <v>33</v>
      </c>
      <c r="Q21" s="713">
        <v>49</v>
      </c>
      <c r="R21" s="722">
        <f t="shared" si="4"/>
        <v>1.064516129032258</v>
      </c>
      <c r="S21" s="723">
        <f>IF(ISBLANK(I21),"",Q21/K21)</f>
        <v>0.96078431372549022</v>
      </c>
      <c r="T21" s="374"/>
      <c r="AZ21" s="718" t="s">
        <v>363</v>
      </c>
      <c r="BA21" s="718" t="s">
        <v>359</v>
      </c>
      <c r="BB21" s="718" t="s">
        <v>360</v>
      </c>
      <c r="BC21" s="354"/>
      <c r="BD21" s="719"/>
      <c r="BE21" s="719"/>
      <c r="BF21" s="354"/>
      <c r="BG21" s="354"/>
      <c r="BH21" s="354"/>
      <c r="BI21" s="354"/>
      <c r="BJ21" s="354"/>
      <c r="BK21" s="354"/>
      <c r="BL21" s="512" t="s">
        <v>478</v>
      </c>
      <c r="BM21" s="354"/>
      <c r="BN21" s="354" t="s">
        <v>646</v>
      </c>
      <c r="BO21" s="354"/>
      <c r="BP21" s="354"/>
      <c r="BQ21" s="354"/>
      <c r="BR21" s="354"/>
      <c r="BS21" s="354"/>
      <c r="BT21" s="354" t="s">
        <v>669</v>
      </c>
      <c r="BU21" s="354"/>
      <c r="BV21" s="354"/>
      <c r="BW21" s="354"/>
      <c r="BX21" s="354"/>
      <c r="BY21" s="354"/>
      <c r="BZ21" s="354"/>
      <c r="CA21" s="354"/>
      <c r="CB21" s="354"/>
      <c r="CC21" s="354"/>
      <c r="CD21" s="354"/>
      <c r="CE21" s="354"/>
      <c r="CF21" s="354"/>
      <c r="CG21" s="354"/>
    </row>
    <row r="22" spans="1:254" s="717" customFormat="1" ht="12.75">
      <c r="A22" s="706" t="s">
        <v>39</v>
      </c>
      <c r="B22" s="707" t="s">
        <v>1333</v>
      </c>
      <c r="C22" s="708" t="s">
        <v>1310</v>
      </c>
      <c r="D22" s="709" t="s">
        <v>1311</v>
      </c>
      <c r="E22" s="709" t="s">
        <v>5</v>
      </c>
      <c r="F22" s="709" t="s">
        <v>5</v>
      </c>
      <c r="G22" s="709" t="s">
        <v>5</v>
      </c>
      <c r="H22" s="709">
        <v>22</v>
      </c>
      <c r="I22" s="709">
        <v>25</v>
      </c>
      <c r="J22" s="709" t="s">
        <v>1312</v>
      </c>
      <c r="K22" s="709">
        <v>450</v>
      </c>
      <c r="L22" s="708" t="s">
        <v>1280</v>
      </c>
      <c r="M22" s="708" t="s">
        <v>2359</v>
      </c>
      <c r="N22" s="710" t="s">
        <v>1313</v>
      </c>
      <c r="O22" s="711" t="s">
        <v>830</v>
      </c>
      <c r="P22" s="729">
        <v>20</v>
      </c>
      <c r="Q22" s="730">
        <v>680</v>
      </c>
      <c r="R22" s="731">
        <v>0.90909090909090906</v>
      </c>
      <c r="S22" s="731">
        <v>1.5111111111111111</v>
      </c>
      <c r="T22" s="716" t="s">
        <v>2333</v>
      </c>
      <c r="AZ22" s="718" t="s">
        <v>352</v>
      </c>
      <c r="BA22" s="718" t="s">
        <v>349</v>
      </c>
      <c r="BB22" s="718" t="s">
        <v>350</v>
      </c>
      <c r="BC22" s="354" t="s">
        <v>184</v>
      </c>
      <c r="BD22" s="719"/>
      <c r="BE22" s="719"/>
      <c r="BF22" s="354"/>
      <c r="BG22" s="354"/>
      <c r="BH22" s="354"/>
      <c r="BI22" s="354"/>
      <c r="BJ22" s="354"/>
      <c r="BK22" s="354"/>
      <c r="BL22" s="512" t="s">
        <v>100</v>
      </c>
      <c r="BM22" s="354"/>
      <c r="BN22" s="354" t="s">
        <v>652</v>
      </c>
      <c r="BO22" s="354"/>
      <c r="BP22" s="354"/>
      <c r="BQ22" s="354"/>
      <c r="BR22" s="354"/>
      <c r="BS22" s="354"/>
      <c r="BT22" s="354" t="s">
        <v>690</v>
      </c>
      <c r="BU22" s="354"/>
      <c r="BV22" s="354"/>
      <c r="BW22" s="354"/>
      <c r="BX22" s="354"/>
      <c r="BY22" s="354" t="s">
        <v>705</v>
      </c>
      <c r="BZ22" s="354"/>
      <c r="CA22" s="354"/>
      <c r="CB22" s="354"/>
      <c r="CC22" s="354"/>
      <c r="CD22" s="354"/>
      <c r="CE22" s="354"/>
      <c r="CF22" s="354"/>
      <c r="CG22" s="354"/>
    </row>
    <row r="23" spans="1:254" s="717" customFormat="1" ht="12.75">
      <c r="A23" s="706" t="s">
        <v>39</v>
      </c>
      <c r="B23" s="707" t="s">
        <v>1333</v>
      </c>
      <c r="C23" s="708" t="s">
        <v>1310</v>
      </c>
      <c r="D23" s="709" t="s">
        <v>1311</v>
      </c>
      <c r="E23" s="709" t="s">
        <v>5</v>
      </c>
      <c r="F23" s="709" t="s">
        <v>5</v>
      </c>
      <c r="G23" s="709" t="s">
        <v>5</v>
      </c>
      <c r="H23" s="709">
        <v>22</v>
      </c>
      <c r="I23" s="709">
        <v>25</v>
      </c>
      <c r="J23" s="709" t="s">
        <v>1260</v>
      </c>
      <c r="K23" s="709">
        <v>450</v>
      </c>
      <c r="L23" s="708" t="s">
        <v>1280</v>
      </c>
      <c r="M23" s="708" t="s">
        <v>860</v>
      </c>
      <c r="N23" s="710" t="s">
        <v>1313</v>
      </c>
      <c r="O23" s="711" t="s">
        <v>830</v>
      </c>
      <c r="P23" s="729">
        <v>20</v>
      </c>
      <c r="Q23" s="730">
        <v>680</v>
      </c>
      <c r="R23" s="731">
        <v>0.90909090909090906</v>
      </c>
      <c r="S23" s="731">
        <v>1.5111111111111111</v>
      </c>
      <c r="T23" s="716" t="s">
        <v>2333</v>
      </c>
      <c r="AZ23" s="718" t="s">
        <v>354</v>
      </c>
      <c r="BA23" s="718" t="s">
        <v>353</v>
      </c>
      <c r="BB23" s="718" t="s">
        <v>325</v>
      </c>
      <c r="BC23" s="354" t="s">
        <v>426</v>
      </c>
      <c r="BD23" s="719"/>
      <c r="BE23" s="719"/>
      <c r="BF23" s="354"/>
      <c r="BG23" s="354"/>
      <c r="BH23" s="354"/>
      <c r="BI23" s="354"/>
      <c r="BJ23" s="354"/>
      <c r="BK23" s="354"/>
      <c r="BL23" s="512" t="s">
        <v>473</v>
      </c>
      <c r="BM23" s="354"/>
      <c r="BN23" s="354" t="s">
        <v>654</v>
      </c>
      <c r="BO23" s="354"/>
      <c r="BP23" s="354"/>
      <c r="BQ23" s="354"/>
      <c r="BR23" s="354"/>
      <c r="BS23" s="354"/>
      <c r="BT23" s="354" t="s">
        <v>720</v>
      </c>
      <c r="BU23" s="354"/>
      <c r="BV23" s="354"/>
      <c r="BW23" s="354"/>
      <c r="BX23" s="354"/>
      <c r="BY23" s="354" t="s">
        <v>714</v>
      </c>
      <c r="BZ23" s="354"/>
      <c r="CA23" s="354"/>
      <c r="CB23" s="354"/>
      <c r="CC23" s="354"/>
      <c r="CD23" s="354"/>
      <c r="CE23" s="354"/>
      <c r="CF23" s="354"/>
      <c r="CG23" s="354"/>
    </row>
    <row r="24" spans="1:254" s="717" customFormat="1" ht="12.75">
      <c r="A24" s="706" t="s">
        <v>39</v>
      </c>
      <c r="B24" s="707" t="s">
        <v>1333</v>
      </c>
      <c r="C24" s="708" t="s">
        <v>1310</v>
      </c>
      <c r="D24" s="709" t="s">
        <v>1311</v>
      </c>
      <c r="E24" s="709" t="s">
        <v>5</v>
      </c>
      <c r="F24" s="709" t="s">
        <v>5</v>
      </c>
      <c r="G24" s="709" t="s">
        <v>5</v>
      </c>
      <c r="H24" s="709">
        <v>22</v>
      </c>
      <c r="I24" s="709">
        <v>25</v>
      </c>
      <c r="J24" s="709" t="s">
        <v>1290</v>
      </c>
      <c r="K24" s="709">
        <v>38</v>
      </c>
      <c r="L24" s="708" t="s">
        <v>1280</v>
      </c>
      <c r="M24" s="708" t="s">
        <v>2360</v>
      </c>
      <c r="N24" s="710" t="s">
        <v>1313</v>
      </c>
      <c r="O24" s="711" t="s">
        <v>830</v>
      </c>
      <c r="P24" s="730">
        <v>21</v>
      </c>
      <c r="Q24" s="730">
        <v>44</v>
      </c>
      <c r="R24" s="731">
        <v>0.95454545454545459</v>
      </c>
      <c r="S24" s="731">
        <v>1.1578947368421053</v>
      </c>
      <c r="T24" s="732" t="s">
        <v>2334</v>
      </c>
      <c r="AZ24" s="718" t="s">
        <v>353</v>
      </c>
      <c r="BA24" s="718" t="s">
        <v>351</v>
      </c>
      <c r="BB24" s="718" t="s">
        <v>99</v>
      </c>
      <c r="BC24" s="354" t="s">
        <v>425</v>
      </c>
      <c r="BD24" s="719"/>
      <c r="BE24" s="719"/>
      <c r="BF24" s="354"/>
      <c r="BG24" s="354"/>
      <c r="BH24" s="354"/>
      <c r="BI24" s="354"/>
      <c r="BJ24" s="354"/>
      <c r="BK24" s="354"/>
      <c r="BL24" s="512" t="s">
        <v>472</v>
      </c>
      <c r="BM24" s="354"/>
      <c r="BN24" s="354" t="s">
        <v>653</v>
      </c>
      <c r="BO24" s="354"/>
      <c r="BP24" s="354"/>
      <c r="BQ24" s="354"/>
      <c r="BR24" s="354"/>
      <c r="BS24" s="354"/>
      <c r="BT24" s="354" t="s">
        <v>719</v>
      </c>
      <c r="BU24" s="354"/>
      <c r="BV24" s="354"/>
      <c r="BW24" s="354"/>
      <c r="BX24" s="354"/>
      <c r="BY24" s="354" t="s">
        <v>706</v>
      </c>
      <c r="BZ24" s="354"/>
      <c r="CA24" s="354"/>
      <c r="CB24" s="354"/>
      <c r="CC24" s="354"/>
      <c r="CD24" s="354"/>
      <c r="CE24" s="354"/>
      <c r="CF24" s="354"/>
      <c r="CG24" s="354"/>
    </row>
    <row r="25" spans="1:254" s="717" customFormat="1" ht="12.75">
      <c r="A25" s="706" t="s">
        <v>1319</v>
      </c>
      <c r="B25" s="707" t="s">
        <v>674</v>
      </c>
      <c r="C25" s="708" t="s">
        <v>1320</v>
      </c>
      <c r="D25" s="709" t="s">
        <v>860</v>
      </c>
      <c r="E25" s="709" t="s">
        <v>5</v>
      </c>
      <c r="F25" s="709" t="s">
        <v>5</v>
      </c>
      <c r="G25" s="709" t="s">
        <v>5</v>
      </c>
      <c r="H25" s="709"/>
      <c r="I25" s="709"/>
      <c r="J25" s="709" t="s">
        <v>2889</v>
      </c>
      <c r="K25" s="709"/>
      <c r="L25" s="708"/>
      <c r="M25" s="710" t="s">
        <v>860</v>
      </c>
      <c r="N25" s="710" t="s">
        <v>1321</v>
      </c>
      <c r="O25" s="711" t="s">
        <v>860</v>
      </c>
      <c r="P25" s="711"/>
      <c r="Q25" s="711"/>
      <c r="R25" s="714" t="s">
        <v>860</v>
      </c>
      <c r="S25" s="715" t="s">
        <v>860</v>
      </c>
      <c r="T25" s="374"/>
      <c r="AZ25" s="718" t="s">
        <v>365</v>
      </c>
      <c r="BA25" s="718" t="s">
        <v>361</v>
      </c>
      <c r="BB25" s="718" t="s">
        <v>362</v>
      </c>
      <c r="BC25" s="354"/>
      <c r="BD25" s="719"/>
      <c r="BE25" s="719"/>
      <c r="BF25" s="354"/>
      <c r="BG25" s="354"/>
      <c r="BH25" s="354"/>
      <c r="BI25" s="354"/>
      <c r="BJ25" s="354"/>
      <c r="BK25" s="354"/>
      <c r="BL25" s="512" t="s">
        <v>479</v>
      </c>
      <c r="BM25" s="354"/>
      <c r="BN25" s="354" t="s">
        <v>659</v>
      </c>
      <c r="BO25" s="354"/>
      <c r="BP25" s="354"/>
      <c r="BQ25" s="354"/>
      <c r="BR25" s="354"/>
      <c r="BS25" s="354"/>
      <c r="BT25" s="354" t="s">
        <v>670</v>
      </c>
      <c r="BU25" s="354"/>
      <c r="BV25" s="354"/>
      <c r="BW25" s="354"/>
      <c r="BX25" s="354"/>
      <c r="BY25" s="354"/>
      <c r="BZ25" s="354"/>
      <c r="CA25" s="354"/>
      <c r="CB25" s="354"/>
      <c r="CC25" s="354"/>
      <c r="CD25" s="354"/>
      <c r="CE25" s="354"/>
      <c r="CF25" s="354"/>
      <c r="CG25" s="354"/>
    </row>
    <row r="26" spans="1:254" s="717" customFormat="1" ht="12.75">
      <c r="A26" s="706" t="s">
        <v>39</v>
      </c>
      <c r="B26" s="707" t="s">
        <v>668</v>
      </c>
      <c r="C26" s="708" t="s">
        <v>1322</v>
      </c>
      <c r="D26" s="709" t="s">
        <v>1262</v>
      </c>
      <c r="E26" s="709" t="s">
        <v>5</v>
      </c>
      <c r="F26" s="709" t="s">
        <v>5</v>
      </c>
      <c r="G26" s="709" t="s">
        <v>5</v>
      </c>
      <c r="H26" s="709">
        <v>35</v>
      </c>
      <c r="I26" s="709">
        <v>35</v>
      </c>
      <c r="J26" s="709" t="s">
        <v>1295</v>
      </c>
      <c r="K26" s="720">
        <v>175</v>
      </c>
      <c r="L26" s="708" t="s">
        <v>1280</v>
      </c>
      <c r="M26" s="708" t="s">
        <v>2361</v>
      </c>
      <c r="N26" s="710" t="s">
        <v>1323</v>
      </c>
      <c r="O26" s="711" t="s">
        <v>860</v>
      </c>
      <c r="P26" s="733">
        <v>32</v>
      </c>
      <c r="Q26" s="733">
        <v>182</v>
      </c>
      <c r="R26" s="714">
        <f t="shared" ref="R26:R29" si="6">IF(ISBLANK(H26),"",P26/H26)</f>
        <v>0.91428571428571426</v>
      </c>
      <c r="S26" s="715">
        <f t="shared" ref="S26:S29" si="7">IF(ISBLANK(I26),"",Q26/K26)</f>
        <v>1.04</v>
      </c>
      <c r="T26" s="374"/>
      <c r="AZ26" s="718" t="s">
        <v>367</v>
      </c>
      <c r="BA26" s="718" t="s">
        <v>363</v>
      </c>
      <c r="BB26" s="718" t="s">
        <v>364</v>
      </c>
      <c r="BC26" s="354" t="s">
        <v>1335</v>
      </c>
      <c r="BD26" s="719"/>
      <c r="BE26" s="719"/>
      <c r="BF26" s="354"/>
      <c r="BG26" s="354" t="s">
        <v>1336</v>
      </c>
      <c r="BH26" s="354"/>
      <c r="BI26" s="354"/>
      <c r="BJ26" s="354"/>
      <c r="BK26" s="354"/>
      <c r="BL26" s="512" t="s">
        <v>480</v>
      </c>
      <c r="BM26" s="354"/>
      <c r="BN26" s="354" t="s">
        <v>647</v>
      </c>
      <c r="BO26" s="354"/>
      <c r="BP26" s="354"/>
      <c r="BQ26" s="354"/>
      <c r="BR26" s="354"/>
      <c r="BS26" s="354"/>
      <c r="BT26" s="354" t="s">
        <v>691</v>
      </c>
      <c r="BU26" s="354"/>
      <c r="BV26" s="354"/>
      <c r="BW26" s="354"/>
      <c r="BX26" s="354"/>
      <c r="BY26" s="354" t="s">
        <v>2906</v>
      </c>
      <c r="BZ26" s="354"/>
      <c r="CA26" s="354"/>
      <c r="CB26" s="354"/>
      <c r="CC26" s="354" t="s">
        <v>212</v>
      </c>
      <c r="CD26" s="354"/>
      <c r="CE26" s="354" t="s">
        <v>213</v>
      </c>
      <c r="CF26" s="354"/>
      <c r="CG26" s="354"/>
    </row>
    <row r="27" spans="1:254" s="717" customFormat="1" ht="12.75">
      <c r="A27" s="706" t="s">
        <v>39</v>
      </c>
      <c r="B27" s="707" t="s">
        <v>668</v>
      </c>
      <c r="C27" s="708" t="s">
        <v>1322</v>
      </c>
      <c r="D27" s="709" t="s">
        <v>1262</v>
      </c>
      <c r="E27" s="709" t="s">
        <v>5</v>
      </c>
      <c r="F27" s="709" t="s">
        <v>5</v>
      </c>
      <c r="G27" s="709" t="s">
        <v>5</v>
      </c>
      <c r="H27" s="709">
        <v>35</v>
      </c>
      <c r="I27" s="709">
        <v>35</v>
      </c>
      <c r="J27" s="709" t="s">
        <v>1260</v>
      </c>
      <c r="K27" s="720">
        <v>80</v>
      </c>
      <c r="L27" s="708" t="s">
        <v>1280</v>
      </c>
      <c r="M27" s="710" t="s">
        <v>860</v>
      </c>
      <c r="N27" s="710" t="s">
        <v>1323</v>
      </c>
      <c r="O27" s="711" t="s">
        <v>1325</v>
      </c>
      <c r="P27" s="711">
        <v>32</v>
      </c>
      <c r="Q27" s="733">
        <v>68</v>
      </c>
      <c r="R27" s="714">
        <f t="shared" si="6"/>
        <v>0.91428571428571426</v>
      </c>
      <c r="S27" s="715">
        <f t="shared" si="7"/>
        <v>0.85</v>
      </c>
      <c r="T27" s="374" t="s">
        <v>2348</v>
      </c>
      <c r="AZ27" s="718" t="s">
        <v>369</v>
      </c>
      <c r="BA27" s="718" t="s">
        <v>365</v>
      </c>
      <c r="BB27" s="718" t="s">
        <v>366</v>
      </c>
      <c r="BC27" s="354" t="s">
        <v>430</v>
      </c>
      <c r="BD27" s="719"/>
      <c r="BE27" s="719"/>
      <c r="BF27" s="354"/>
      <c r="BG27" s="354" t="s">
        <v>459</v>
      </c>
      <c r="BH27" s="354"/>
      <c r="BI27" s="354"/>
      <c r="BJ27" s="354"/>
      <c r="BK27" s="354"/>
      <c r="BL27" s="512" t="s">
        <v>481</v>
      </c>
      <c r="BM27" s="354"/>
      <c r="BN27" s="354"/>
      <c r="BO27" s="354"/>
      <c r="BP27" s="354"/>
      <c r="BQ27" s="354"/>
      <c r="BR27" s="354"/>
      <c r="BS27" s="354"/>
      <c r="BT27" s="354" t="s">
        <v>671</v>
      </c>
      <c r="BU27" s="354"/>
      <c r="BV27" s="354"/>
      <c r="BW27" s="354"/>
      <c r="BX27" s="354"/>
      <c r="BY27" s="354" t="s">
        <v>173</v>
      </c>
      <c r="BZ27" s="354"/>
      <c r="CA27" s="354"/>
      <c r="CB27" s="354"/>
      <c r="CC27" s="354" t="s">
        <v>214</v>
      </c>
      <c r="CD27" s="354"/>
      <c r="CE27" s="354" t="s">
        <v>215</v>
      </c>
      <c r="CF27" s="354"/>
      <c r="CG27" s="354"/>
    </row>
    <row r="28" spans="1:254" s="717" customFormat="1" ht="12.75">
      <c r="A28" s="706" t="s">
        <v>39</v>
      </c>
      <c r="B28" s="707" t="s">
        <v>670</v>
      </c>
      <c r="C28" s="708" t="s">
        <v>1324</v>
      </c>
      <c r="D28" s="709" t="s">
        <v>1326</v>
      </c>
      <c r="E28" s="709" t="s">
        <v>5</v>
      </c>
      <c r="F28" s="709" t="s">
        <v>5</v>
      </c>
      <c r="G28" s="709" t="s">
        <v>5</v>
      </c>
      <c r="H28" s="709">
        <v>55</v>
      </c>
      <c r="I28" s="709">
        <v>55</v>
      </c>
      <c r="J28" s="709" t="s">
        <v>1295</v>
      </c>
      <c r="K28" s="720">
        <v>220</v>
      </c>
      <c r="L28" s="708" t="s">
        <v>1280</v>
      </c>
      <c r="M28" s="708" t="s">
        <v>2362</v>
      </c>
      <c r="N28" s="710" t="s">
        <v>1323</v>
      </c>
      <c r="O28" s="711" t="s">
        <v>860</v>
      </c>
      <c r="P28" s="711">
        <v>59</v>
      </c>
      <c r="Q28" s="711">
        <v>221</v>
      </c>
      <c r="R28" s="714">
        <f t="shared" si="6"/>
        <v>1.0727272727272728</v>
      </c>
      <c r="S28" s="715">
        <f t="shared" si="7"/>
        <v>1.0045454545454546</v>
      </c>
      <c r="T28" s="374"/>
      <c r="AZ28" s="718" t="s">
        <v>370</v>
      </c>
      <c r="BA28" s="718" t="s">
        <v>367</v>
      </c>
      <c r="BB28" s="718" t="s">
        <v>368</v>
      </c>
      <c r="BC28" s="354" t="s">
        <v>431</v>
      </c>
      <c r="BD28" s="719"/>
      <c r="BE28" s="719"/>
      <c r="BF28" s="354"/>
      <c r="BG28" s="354" t="s">
        <v>276</v>
      </c>
      <c r="BH28" s="354"/>
      <c r="BI28" s="354"/>
      <c r="BJ28" s="354"/>
      <c r="BK28" s="354"/>
      <c r="BL28" s="512" t="s">
        <v>482</v>
      </c>
      <c r="BM28" s="354"/>
      <c r="BN28" s="354"/>
      <c r="BO28" s="354"/>
      <c r="BP28" s="354"/>
      <c r="BQ28" s="354"/>
      <c r="BR28" s="354"/>
      <c r="BS28" s="354"/>
      <c r="BT28" s="354" t="s">
        <v>672</v>
      </c>
      <c r="BU28" s="354"/>
      <c r="BV28" s="354"/>
      <c r="BW28" s="354"/>
      <c r="BX28" s="354"/>
      <c r="BY28" s="354" t="s">
        <v>710</v>
      </c>
      <c r="BZ28" s="354"/>
      <c r="CA28" s="354"/>
      <c r="CB28" s="354"/>
      <c r="CC28" s="354" t="s">
        <v>216</v>
      </c>
      <c r="CD28" s="354"/>
      <c r="CE28" s="354" t="s">
        <v>217</v>
      </c>
      <c r="CF28" s="354"/>
      <c r="CG28" s="354"/>
    </row>
    <row r="29" spans="1:254" s="717" customFormat="1" ht="12.75">
      <c r="A29" s="706" t="s">
        <v>39</v>
      </c>
      <c r="B29" s="707" t="s">
        <v>670</v>
      </c>
      <c r="C29" s="708" t="s">
        <v>1324</v>
      </c>
      <c r="D29" s="709" t="s">
        <v>1326</v>
      </c>
      <c r="E29" s="709" t="s">
        <v>5</v>
      </c>
      <c r="F29" s="709" t="s">
        <v>5</v>
      </c>
      <c r="G29" s="709" t="s">
        <v>5</v>
      </c>
      <c r="H29" s="709">
        <v>55</v>
      </c>
      <c r="I29" s="709">
        <v>55</v>
      </c>
      <c r="J29" s="709" t="s">
        <v>1260</v>
      </c>
      <c r="K29" s="720">
        <v>200</v>
      </c>
      <c r="L29" s="708" t="s">
        <v>1280</v>
      </c>
      <c r="M29" s="710" t="s">
        <v>860</v>
      </c>
      <c r="N29" s="710" t="s">
        <v>1323</v>
      </c>
      <c r="O29" s="711" t="s">
        <v>1325</v>
      </c>
      <c r="P29" s="711">
        <v>59</v>
      </c>
      <c r="Q29" s="711">
        <v>165</v>
      </c>
      <c r="R29" s="714">
        <f t="shared" si="6"/>
        <v>1.0727272727272728</v>
      </c>
      <c r="S29" s="715">
        <f t="shared" si="7"/>
        <v>0.82499999999999996</v>
      </c>
      <c r="T29" s="374" t="s">
        <v>2349</v>
      </c>
      <c r="AZ29" s="718" t="s">
        <v>371</v>
      </c>
      <c r="BA29" s="718" t="s">
        <v>370</v>
      </c>
      <c r="BB29" s="718" t="s">
        <v>4</v>
      </c>
      <c r="BC29" s="354" t="s">
        <v>57</v>
      </c>
      <c r="BD29" s="719"/>
      <c r="BE29" s="719"/>
      <c r="BF29" s="354"/>
      <c r="BG29" s="354" t="s">
        <v>458</v>
      </c>
      <c r="BH29" s="354"/>
      <c r="BI29" s="354"/>
      <c r="BJ29" s="354"/>
      <c r="BK29" s="354"/>
      <c r="BL29" s="512" t="s">
        <v>483</v>
      </c>
      <c r="BM29" s="354"/>
      <c r="BN29" s="354"/>
      <c r="BO29" s="354"/>
      <c r="BP29" s="354"/>
      <c r="BQ29" s="354"/>
      <c r="BR29" s="354"/>
      <c r="BS29" s="354"/>
      <c r="BT29" s="354" t="s">
        <v>673</v>
      </c>
      <c r="BU29" s="354"/>
      <c r="BV29" s="354"/>
      <c r="BW29" s="354"/>
      <c r="BX29" s="354"/>
      <c r="BY29" s="354" t="s">
        <v>57</v>
      </c>
      <c r="BZ29" s="354"/>
      <c r="CA29" s="354"/>
      <c r="CB29" s="354"/>
      <c r="CC29" s="354" t="s">
        <v>218</v>
      </c>
      <c r="CD29" s="354"/>
      <c r="CE29" s="354" t="s">
        <v>219</v>
      </c>
      <c r="CF29" s="354"/>
      <c r="CG29" s="354"/>
    </row>
    <row r="30" spans="1:254" s="717" customFormat="1" ht="12.75">
      <c r="A30" s="706" t="s">
        <v>39</v>
      </c>
      <c r="B30" s="707" t="s">
        <v>679</v>
      </c>
      <c r="C30" s="708" t="s">
        <v>1257</v>
      </c>
      <c r="D30" s="708" t="s">
        <v>1258</v>
      </c>
      <c r="E30" s="734" t="s">
        <v>5</v>
      </c>
      <c r="F30" s="734" t="s">
        <v>5</v>
      </c>
      <c r="G30" s="734" t="s">
        <v>5</v>
      </c>
      <c r="H30" s="709">
        <v>55</v>
      </c>
      <c r="I30" s="709">
        <v>410</v>
      </c>
      <c r="J30" s="709" t="s">
        <v>140</v>
      </c>
      <c r="K30" s="709">
        <v>180</v>
      </c>
      <c r="L30" s="708" t="s">
        <v>1280</v>
      </c>
      <c r="M30" s="708" t="s">
        <v>2363</v>
      </c>
      <c r="N30" s="708" t="s">
        <v>1255</v>
      </c>
      <c r="O30" s="735" t="s">
        <v>66</v>
      </c>
      <c r="P30" s="733">
        <v>60</v>
      </c>
      <c r="Q30" s="733">
        <v>230</v>
      </c>
      <c r="R30" s="714">
        <f>IF(ISBLANK(H30),"",P30/H30)</f>
        <v>1.0909090909090908</v>
      </c>
      <c r="S30" s="715">
        <f>IF(ISBLANK(I30),"",Q30/K30)</f>
        <v>1.2777777777777777</v>
      </c>
      <c r="T30" s="374" t="s">
        <v>1436</v>
      </c>
      <c r="AY30" s="718"/>
      <c r="AZ30" s="718"/>
      <c r="BA30" s="718"/>
      <c r="BB30" s="354"/>
      <c r="BC30" s="719" t="s">
        <v>432</v>
      </c>
      <c r="BD30" s="719"/>
      <c r="BE30" s="354"/>
      <c r="BF30" s="354"/>
      <c r="BG30" s="354" t="s">
        <v>456</v>
      </c>
      <c r="BH30" s="354"/>
      <c r="BI30" s="354"/>
      <c r="BJ30" s="354"/>
      <c r="BK30" s="512"/>
      <c r="BL30" s="354" t="s">
        <v>484</v>
      </c>
      <c r="BM30" s="354"/>
      <c r="BN30" s="354"/>
      <c r="BO30" s="354"/>
      <c r="BP30" s="354"/>
      <c r="BQ30" s="354"/>
      <c r="BR30" s="354"/>
      <c r="BS30" s="354"/>
      <c r="BT30" s="354" t="s">
        <v>674</v>
      </c>
      <c r="BU30" s="354"/>
      <c r="BV30" s="354"/>
      <c r="BW30" s="354"/>
      <c r="BX30" s="354"/>
      <c r="BY30" s="354" t="s">
        <v>718</v>
      </c>
      <c r="BZ30" s="354"/>
      <c r="CA30" s="354"/>
      <c r="CB30" s="354"/>
      <c r="CC30" s="354" t="s">
        <v>220</v>
      </c>
      <c r="CD30" s="354"/>
      <c r="CE30" s="354" t="s">
        <v>221</v>
      </c>
      <c r="CF30" s="354"/>
    </row>
    <row r="31" spans="1:254" s="717" customFormat="1" ht="12.75">
      <c r="A31" s="706" t="s">
        <v>39</v>
      </c>
      <c r="B31" s="707" t="s">
        <v>679</v>
      </c>
      <c r="C31" s="708" t="s">
        <v>1257</v>
      </c>
      <c r="D31" s="708" t="s">
        <v>1258</v>
      </c>
      <c r="E31" s="734" t="s">
        <v>5</v>
      </c>
      <c r="F31" s="734" t="s">
        <v>5</v>
      </c>
      <c r="G31" s="734" t="s">
        <v>5</v>
      </c>
      <c r="H31" s="709">
        <v>55</v>
      </c>
      <c r="I31" s="709">
        <v>410</v>
      </c>
      <c r="J31" s="709" t="s">
        <v>1260</v>
      </c>
      <c r="K31" s="709">
        <v>180</v>
      </c>
      <c r="L31" s="708" t="s">
        <v>1280</v>
      </c>
      <c r="M31" s="708" t="s">
        <v>860</v>
      </c>
      <c r="N31" s="708" t="s">
        <v>1255</v>
      </c>
      <c r="O31" s="735" t="s">
        <v>66</v>
      </c>
      <c r="P31" s="733">
        <v>60</v>
      </c>
      <c r="Q31" s="733">
        <v>230</v>
      </c>
      <c r="R31" s="714">
        <f>IF(ISBLANK(H31),"",P31/H31)</f>
        <v>1.0909090909090908</v>
      </c>
      <c r="S31" s="715">
        <f>IF(ISBLANK(I31),"",Q31/K31)</f>
        <v>1.2777777777777777</v>
      </c>
      <c r="T31" s="374" t="s">
        <v>1436</v>
      </c>
      <c r="AY31" s="718"/>
      <c r="AZ31" s="718"/>
      <c r="BA31" s="718"/>
      <c r="BB31" s="354"/>
      <c r="BC31" s="719" t="s">
        <v>433</v>
      </c>
      <c r="BD31" s="719"/>
      <c r="BE31" s="354"/>
      <c r="BF31" s="354"/>
      <c r="BG31" s="354" t="s">
        <v>457</v>
      </c>
      <c r="BH31" s="354"/>
      <c r="BI31" s="354"/>
      <c r="BJ31" s="354"/>
      <c r="BK31" s="512"/>
      <c r="BL31" s="354" t="s">
        <v>485</v>
      </c>
      <c r="BM31" s="354"/>
      <c r="BN31" s="354"/>
      <c r="BO31" s="354"/>
      <c r="BP31" s="354"/>
      <c r="BQ31" s="354"/>
      <c r="BR31" s="354"/>
      <c r="BS31" s="354"/>
      <c r="BT31" s="354" t="s">
        <v>675</v>
      </c>
      <c r="BU31" s="354"/>
      <c r="BV31" s="354"/>
      <c r="BW31" s="354"/>
      <c r="BX31" s="354"/>
      <c r="BY31" s="354" t="s">
        <v>709</v>
      </c>
      <c r="BZ31" s="354"/>
      <c r="CA31" s="354"/>
      <c r="CB31" s="354"/>
      <c r="CC31" s="354" t="s">
        <v>222</v>
      </c>
      <c r="CD31" s="354"/>
      <c r="CE31" s="354" t="s">
        <v>208</v>
      </c>
      <c r="CF31" s="354"/>
    </row>
    <row r="32" spans="1:254" s="717" customFormat="1" ht="12.75">
      <c r="A32" s="706" t="s">
        <v>39</v>
      </c>
      <c r="B32" s="707" t="s">
        <v>680</v>
      </c>
      <c r="C32" s="708" t="s">
        <v>1261</v>
      </c>
      <c r="D32" s="708" t="s">
        <v>1262</v>
      </c>
      <c r="E32" s="734" t="s">
        <v>5</v>
      </c>
      <c r="F32" s="734" t="s">
        <v>5</v>
      </c>
      <c r="G32" s="734" t="s">
        <v>5</v>
      </c>
      <c r="H32" s="709">
        <v>32</v>
      </c>
      <c r="I32" s="709">
        <v>155</v>
      </c>
      <c r="J32" s="709" t="s">
        <v>143</v>
      </c>
      <c r="K32" s="709">
        <v>128</v>
      </c>
      <c r="L32" s="736" t="s">
        <v>1280</v>
      </c>
      <c r="M32" s="737" t="s">
        <v>2364</v>
      </c>
      <c r="N32" s="708" t="s">
        <v>1256</v>
      </c>
      <c r="O32" s="735" t="s">
        <v>799</v>
      </c>
      <c r="P32" s="733">
        <v>33</v>
      </c>
      <c r="Q32" s="733">
        <v>111</v>
      </c>
      <c r="R32" s="714">
        <f>IF(ISBLANK(H32),"",P32/H32)</f>
        <v>1.03125</v>
      </c>
      <c r="S32" s="715">
        <f>IF(ISBLANK(I32),"",Q32/K32)</f>
        <v>0.8671875</v>
      </c>
      <c r="T32" s="374" t="s">
        <v>1947</v>
      </c>
      <c r="AY32" s="718"/>
      <c r="AZ32" s="718" t="s">
        <v>1337</v>
      </c>
      <c r="BA32" s="718"/>
      <c r="BB32" s="354"/>
      <c r="BC32" s="719" t="s">
        <v>174</v>
      </c>
      <c r="BD32" s="719"/>
      <c r="BE32" s="354"/>
      <c r="BF32" s="354"/>
      <c r="BG32" s="354" t="s">
        <v>277</v>
      </c>
      <c r="BH32" s="354"/>
      <c r="BI32" s="354"/>
      <c r="BJ32" s="354"/>
      <c r="BK32" s="512"/>
      <c r="BL32" s="354" t="s">
        <v>486</v>
      </c>
      <c r="BM32" s="354"/>
      <c r="BN32" s="354"/>
      <c r="BO32" s="354"/>
      <c r="BP32" s="354"/>
      <c r="BQ32" s="354"/>
      <c r="BR32" s="354"/>
      <c r="BS32" s="354"/>
      <c r="BT32" s="354" t="s">
        <v>692</v>
      </c>
      <c r="BU32" s="354"/>
      <c r="BV32" s="354"/>
      <c r="BW32" s="354"/>
      <c r="BX32" s="354"/>
      <c r="BY32" s="354" t="s">
        <v>174</v>
      </c>
      <c r="BZ32" s="354"/>
      <c r="CA32" s="354"/>
      <c r="CB32" s="354"/>
      <c r="CC32" s="354" t="s">
        <v>223</v>
      </c>
      <c r="CD32" s="354"/>
      <c r="CE32" s="354" t="s">
        <v>206</v>
      </c>
      <c r="CF32" s="354"/>
    </row>
    <row r="33" spans="1:254" s="717" customFormat="1" ht="12.75">
      <c r="A33" s="706" t="s">
        <v>39</v>
      </c>
      <c r="B33" s="707" t="s">
        <v>680</v>
      </c>
      <c r="C33" s="708" t="s">
        <v>1261</v>
      </c>
      <c r="D33" s="708" t="s">
        <v>1262</v>
      </c>
      <c r="E33" s="734" t="s">
        <v>5</v>
      </c>
      <c r="F33" s="734" t="s">
        <v>5</v>
      </c>
      <c r="G33" s="734" t="s">
        <v>5</v>
      </c>
      <c r="H33" s="709">
        <v>32</v>
      </c>
      <c r="I33" s="709">
        <v>155</v>
      </c>
      <c r="J33" s="709" t="s">
        <v>140</v>
      </c>
      <c r="K33" s="738">
        <v>70</v>
      </c>
      <c r="L33" s="739" t="s">
        <v>1280</v>
      </c>
      <c r="M33" s="740" t="s">
        <v>860</v>
      </c>
      <c r="N33" s="741" t="s">
        <v>1256</v>
      </c>
      <c r="O33" s="735" t="s">
        <v>799</v>
      </c>
      <c r="P33" s="733">
        <v>33</v>
      </c>
      <c r="Q33" s="733">
        <v>48</v>
      </c>
      <c r="R33" s="714">
        <f>IF(ISBLANK(H33),"",P33/H33)</f>
        <v>1.03125</v>
      </c>
      <c r="S33" s="715">
        <f>IF(ISBLANK(I33),"",Q33/K33)</f>
        <v>0.68571428571428572</v>
      </c>
      <c r="T33" s="374" t="s">
        <v>2407</v>
      </c>
      <c r="AY33" s="718"/>
      <c r="AZ33" s="718" t="s">
        <v>18</v>
      </c>
      <c r="BA33" s="718"/>
      <c r="BB33" s="354"/>
      <c r="BC33" s="719" t="s">
        <v>424</v>
      </c>
      <c r="BD33" s="719"/>
      <c r="BE33" s="354"/>
      <c r="BF33" s="354"/>
      <c r="BG33" s="354"/>
      <c r="BH33" s="354"/>
      <c r="BI33" s="354"/>
      <c r="BJ33" s="354"/>
      <c r="BK33" s="512"/>
      <c r="BL33" s="354" t="s">
        <v>487</v>
      </c>
      <c r="BM33" s="354"/>
      <c r="BN33" s="354"/>
      <c r="BO33" s="354"/>
      <c r="BP33" s="354"/>
      <c r="BQ33" s="354"/>
      <c r="BR33" s="354"/>
      <c r="BS33" s="354"/>
      <c r="BT33" s="354" t="s">
        <v>676</v>
      </c>
      <c r="BU33" s="354"/>
      <c r="BV33" s="354"/>
      <c r="BW33" s="354"/>
      <c r="BX33" s="354"/>
      <c r="BY33" s="354" t="s">
        <v>717</v>
      </c>
      <c r="BZ33" s="354"/>
      <c r="CA33" s="354"/>
      <c r="CB33" s="354"/>
      <c r="CC33" s="354" t="s">
        <v>224</v>
      </c>
      <c r="CD33" s="354"/>
      <c r="CE33" s="354" t="s">
        <v>225</v>
      </c>
      <c r="CF33" s="354"/>
    </row>
    <row r="34" spans="1:254" s="717" customFormat="1" ht="12.75">
      <c r="A34" s="706" t="s">
        <v>39</v>
      </c>
      <c r="B34" s="707" t="s">
        <v>1272</v>
      </c>
      <c r="C34" s="708" t="s">
        <v>1273</v>
      </c>
      <c r="D34" s="709" t="s">
        <v>142</v>
      </c>
      <c r="E34" s="709" t="s">
        <v>5</v>
      </c>
      <c r="F34" s="709"/>
      <c r="G34" s="709"/>
      <c r="H34" s="720">
        <v>9</v>
      </c>
      <c r="I34" s="709" t="s">
        <v>1278</v>
      </c>
      <c r="J34" s="738" t="s">
        <v>1274</v>
      </c>
      <c r="K34" s="742">
        <v>150</v>
      </c>
      <c r="L34" s="743" t="s">
        <v>860</v>
      </c>
      <c r="M34" s="744" t="s">
        <v>860</v>
      </c>
      <c r="N34" s="708" t="s">
        <v>860</v>
      </c>
      <c r="O34" s="711" t="s">
        <v>860</v>
      </c>
      <c r="P34" s="711" t="s">
        <v>860</v>
      </c>
      <c r="Q34" s="711" t="s">
        <v>860</v>
      </c>
      <c r="R34" s="714" t="s">
        <v>860</v>
      </c>
      <c r="S34" s="715" t="s">
        <v>860</v>
      </c>
      <c r="T34" s="374" t="s">
        <v>1888</v>
      </c>
      <c r="AY34" s="718"/>
      <c r="AZ34" s="718" t="s">
        <v>22</v>
      </c>
      <c r="BA34" s="718"/>
      <c r="BB34" s="354"/>
      <c r="BC34" s="719" t="s">
        <v>435</v>
      </c>
      <c r="BD34" s="719"/>
      <c r="BE34" s="354"/>
      <c r="BF34" s="354"/>
      <c r="BG34" s="354" t="s">
        <v>630</v>
      </c>
      <c r="BH34" s="354"/>
      <c r="BI34" s="354"/>
      <c r="BJ34" s="354"/>
      <c r="BK34" s="512"/>
      <c r="BL34" s="354" t="s">
        <v>489</v>
      </c>
      <c r="BM34" s="354"/>
      <c r="BN34" s="354"/>
      <c r="BO34" s="354"/>
      <c r="BP34" s="354"/>
      <c r="BQ34" s="354"/>
      <c r="BR34" s="354"/>
      <c r="BS34" s="354"/>
      <c r="BT34" s="354" t="s">
        <v>677</v>
      </c>
      <c r="BU34" s="354"/>
      <c r="BV34" s="354"/>
      <c r="BW34" s="354"/>
      <c r="BX34" s="354"/>
      <c r="BY34" s="354" t="s">
        <v>702</v>
      </c>
      <c r="BZ34" s="354"/>
      <c r="CA34" s="354"/>
      <c r="CB34" s="354"/>
      <c r="CC34" s="354" t="s">
        <v>227</v>
      </c>
      <c r="CD34" s="354"/>
      <c r="CE34" s="354"/>
      <c r="CF34" s="354"/>
    </row>
    <row r="35" spans="1:254" s="717" customFormat="1" ht="12.75">
      <c r="A35" s="706" t="s">
        <v>39</v>
      </c>
      <c r="B35" s="707" t="s">
        <v>1275</v>
      </c>
      <c r="C35" s="708" t="s">
        <v>1276</v>
      </c>
      <c r="D35" s="709" t="s">
        <v>1277</v>
      </c>
      <c r="E35" s="709" t="s">
        <v>5</v>
      </c>
      <c r="F35" s="709" t="s">
        <v>5</v>
      </c>
      <c r="G35" s="709" t="s">
        <v>5</v>
      </c>
      <c r="H35" s="720">
        <v>12</v>
      </c>
      <c r="I35" s="709" t="s">
        <v>1278</v>
      </c>
      <c r="J35" s="738" t="s">
        <v>1279</v>
      </c>
      <c r="K35" s="745">
        <v>21</v>
      </c>
      <c r="L35" s="743" t="s">
        <v>1280</v>
      </c>
      <c r="M35" s="708" t="s">
        <v>2365</v>
      </c>
      <c r="N35" s="710" t="s">
        <v>1281</v>
      </c>
      <c r="O35" s="711" t="s">
        <v>1302</v>
      </c>
      <c r="P35" s="712">
        <v>12</v>
      </c>
      <c r="Q35" s="712">
        <v>21</v>
      </c>
      <c r="R35" s="722">
        <f t="shared" ref="R35:R42" si="8">IF(ISBLANK(H35),"",P35/H35)</f>
        <v>1</v>
      </c>
      <c r="S35" s="723">
        <f>IF(ISBLANK(I35),"",Q35/K35)</f>
        <v>1</v>
      </c>
      <c r="T35" s="716" t="s">
        <v>2331</v>
      </c>
      <c r="AY35" s="718"/>
      <c r="AZ35" s="718" t="s">
        <v>24</v>
      </c>
      <c r="BA35" s="718"/>
      <c r="BB35" s="354"/>
      <c r="BC35" s="719" t="s">
        <v>437</v>
      </c>
      <c r="BD35" s="719"/>
      <c r="BE35" s="354"/>
      <c r="BF35" s="354"/>
      <c r="BG35" s="354" t="s">
        <v>729</v>
      </c>
      <c r="BH35" s="354"/>
      <c r="BI35" s="354"/>
      <c r="BJ35" s="354"/>
      <c r="BK35" s="512"/>
      <c r="BL35" s="354" t="s">
        <v>490</v>
      </c>
      <c r="BM35" s="354"/>
      <c r="BN35" s="354"/>
      <c r="BO35" s="354"/>
      <c r="BP35" s="354"/>
      <c r="BQ35" s="354"/>
      <c r="BR35" s="354"/>
      <c r="BS35" s="354"/>
      <c r="BT35" s="354" t="s">
        <v>694</v>
      </c>
      <c r="BU35" s="354"/>
      <c r="BV35" s="354"/>
      <c r="BW35" s="354"/>
      <c r="BX35" s="354"/>
      <c r="BY35" s="354" t="s">
        <v>712</v>
      </c>
      <c r="BZ35" s="354"/>
      <c r="CA35" s="354"/>
      <c r="CB35" s="354"/>
      <c r="CC35" s="354" t="s">
        <v>228</v>
      </c>
      <c r="CD35" s="354"/>
      <c r="CE35" s="354"/>
      <c r="CF35" s="354"/>
    </row>
    <row r="36" spans="1:254" s="717" customFormat="1" ht="12.75">
      <c r="A36" s="706" t="s">
        <v>39</v>
      </c>
      <c r="B36" s="707" t="s">
        <v>1275</v>
      </c>
      <c r="C36" s="708" t="s">
        <v>1276</v>
      </c>
      <c r="D36" s="709" t="s">
        <v>1277</v>
      </c>
      <c r="E36" s="709" t="s">
        <v>5</v>
      </c>
      <c r="F36" s="709" t="s">
        <v>5</v>
      </c>
      <c r="G36" s="709" t="s">
        <v>5</v>
      </c>
      <c r="H36" s="720">
        <v>12</v>
      </c>
      <c r="I36" s="709" t="s">
        <v>1278</v>
      </c>
      <c r="J36" s="738" t="s">
        <v>1282</v>
      </c>
      <c r="K36" s="742">
        <v>20</v>
      </c>
      <c r="L36" s="743" t="s">
        <v>1280</v>
      </c>
      <c r="M36" s="708" t="s">
        <v>2366</v>
      </c>
      <c r="N36" s="710" t="s">
        <v>1281</v>
      </c>
      <c r="O36" s="711" t="s">
        <v>1302</v>
      </c>
      <c r="P36" s="712">
        <v>12</v>
      </c>
      <c r="Q36" s="712">
        <v>26</v>
      </c>
      <c r="R36" s="722">
        <f t="shared" si="8"/>
        <v>1</v>
      </c>
      <c r="S36" s="723">
        <f t="shared" ref="S36:S50" si="9">IF(ISBLANK(I36),"",Q36/K36)</f>
        <v>1.3</v>
      </c>
      <c r="T36" s="716" t="s">
        <v>2331</v>
      </c>
      <c r="AY36" s="718"/>
      <c r="AZ36" s="718" t="s">
        <v>401</v>
      </c>
      <c r="BA36" s="718"/>
      <c r="BB36" s="354"/>
      <c r="BC36" s="719" t="s">
        <v>436</v>
      </c>
      <c r="BD36" s="719"/>
      <c r="BE36" s="354"/>
      <c r="BF36" s="354"/>
      <c r="BG36" s="354" t="s">
        <v>631</v>
      </c>
      <c r="BH36" s="354"/>
      <c r="BI36" s="354"/>
      <c r="BJ36" s="354"/>
      <c r="BK36" s="512"/>
      <c r="BL36" s="354" t="s">
        <v>491</v>
      </c>
      <c r="BM36" s="354"/>
      <c r="BN36" s="354"/>
      <c r="BO36" s="354"/>
      <c r="BP36" s="354"/>
      <c r="BQ36" s="354"/>
      <c r="BR36" s="354"/>
      <c r="BS36" s="354"/>
      <c r="BT36" s="354" t="s">
        <v>678</v>
      </c>
      <c r="BU36" s="354"/>
      <c r="BV36" s="354"/>
      <c r="BW36" s="354"/>
      <c r="BX36" s="354"/>
      <c r="BY36" s="354" t="s">
        <v>703</v>
      </c>
      <c r="BZ36" s="354"/>
      <c r="CA36" s="354"/>
      <c r="CB36" s="354"/>
      <c r="CC36" s="354" t="s">
        <v>229</v>
      </c>
      <c r="CD36" s="354"/>
      <c r="CE36" s="354"/>
      <c r="CF36" s="354"/>
    </row>
    <row r="37" spans="1:254" s="717" customFormat="1" ht="12.75">
      <c r="A37" s="706" t="s">
        <v>39</v>
      </c>
      <c r="B37" s="707" t="s">
        <v>1275</v>
      </c>
      <c r="C37" s="708" t="s">
        <v>1276</v>
      </c>
      <c r="D37" s="709" t="s">
        <v>1277</v>
      </c>
      <c r="E37" s="709" t="s">
        <v>5</v>
      </c>
      <c r="F37" s="709" t="s">
        <v>5</v>
      </c>
      <c r="G37" s="709" t="s">
        <v>5</v>
      </c>
      <c r="H37" s="720">
        <v>12</v>
      </c>
      <c r="I37" s="709" t="s">
        <v>1278</v>
      </c>
      <c r="J37" s="709" t="s">
        <v>1283</v>
      </c>
      <c r="K37" s="746">
        <v>120</v>
      </c>
      <c r="L37" s="708" t="s">
        <v>1280</v>
      </c>
      <c r="M37" s="708" t="s">
        <v>2367</v>
      </c>
      <c r="N37" s="710" t="s">
        <v>1281</v>
      </c>
      <c r="O37" s="711" t="s">
        <v>1302</v>
      </c>
      <c r="P37" s="712">
        <v>12</v>
      </c>
      <c r="Q37" s="712">
        <v>136</v>
      </c>
      <c r="R37" s="722">
        <f t="shared" si="8"/>
        <v>1</v>
      </c>
      <c r="S37" s="723">
        <f t="shared" si="9"/>
        <v>1.1333333333333333</v>
      </c>
      <c r="T37" s="716" t="s">
        <v>2331</v>
      </c>
      <c r="AY37" s="718"/>
      <c r="AZ37" s="718"/>
      <c r="BA37" s="718"/>
      <c r="BB37" s="354"/>
      <c r="BC37" s="719" t="s">
        <v>438</v>
      </c>
      <c r="BD37" s="719"/>
      <c r="BE37" s="354"/>
      <c r="BF37" s="354"/>
      <c r="BG37" s="354" t="s">
        <v>632</v>
      </c>
      <c r="BH37" s="354"/>
      <c r="BI37" s="354"/>
      <c r="BJ37" s="354"/>
      <c r="BK37" s="512"/>
      <c r="BL37" s="354" t="s">
        <v>492</v>
      </c>
      <c r="BM37" s="354"/>
      <c r="BN37" s="354"/>
      <c r="BO37" s="354"/>
      <c r="BP37" s="354"/>
      <c r="BQ37" s="354"/>
      <c r="BR37" s="354"/>
      <c r="BS37" s="354"/>
      <c r="BT37" s="354" t="s">
        <v>695</v>
      </c>
      <c r="BU37" s="354"/>
      <c r="BV37" s="354"/>
      <c r="BW37" s="354"/>
      <c r="BX37" s="354"/>
      <c r="BY37" s="354" t="s">
        <v>704</v>
      </c>
      <c r="BZ37" s="354"/>
      <c r="CA37" s="354"/>
      <c r="CB37" s="354"/>
      <c r="CC37" s="354" t="s">
        <v>230</v>
      </c>
      <c r="CD37" s="354"/>
      <c r="CE37" s="354"/>
      <c r="CF37" s="354"/>
    </row>
    <row r="38" spans="1:254" s="354" customFormat="1" ht="12.75">
      <c r="A38" s="706" t="s">
        <v>39</v>
      </c>
      <c r="B38" s="707" t="s">
        <v>1275</v>
      </c>
      <c r="C38" s="708" t="s">
        <v>1276</v>
      </c>
      <c r="D38" s="709" t="s">
        <v>1277</v>
      </c>
      <c r="E38" s="709" t="s">
        <v>5</v>
      </c>
      <c r="F38" s="709" t="s">
        <v>5</v>
      </c>
      <c r="G38" s="709" t="s">
        <v>5</v>
      </c>
      <c r="H38" s="720">
        <v>12</v>
      </c>
      <c r="I38" s="709" t="s">
        <v>1278</v>
      </c>
      <c r="J38" s="709" t="s">
        <v>1284</v>
      </c>
      <c r="K38" s="720">
        <v>165</v>
      </c>
      <c r="L38" s="708" t="s">
        <v>1280</v>
      </c>
      <c r="M38" s="708" t="s">
        <v>2368</v>
      </c>
      <c r="N38" s="710" t="s">
        <v>1281</v>
      </c>
      <c r="O38" s="711" t="s">
        <v>1302</v>
      </c>
      <c r="P38" s="747">
        <v>12</v>
      </c>
      <c r="Q38" s="747">
        <v>157</v>
      </c>
      <c r="R38" s="722">
        <f t="shared" si="8"/>
        <v>1</v>
      </c>
      <c r="S38" s="723">
        <f t="shared" si="9"/>
        <v>0.95151515151515154</v>
      </c>
      <c r="T38" s="716" t="s">
        <v>2331</v>
      </c>
      <c r="U38" s="717"/>
      <c r="V38" s="717"/>
      <c r="W38" s="717"/>
      <c r="X38" s="717"/>
      <c r="Y38" s="717"/>
      <c r="Z38" s="717"/>
      <c r="AA38" s="717"/>
      <c r="AB38" s="717"/>
      <c r="AC38" s="717"/>
      <c r="AD38" s="717"/>
      <c r="AE38" s="717"/>
      <c r="AF38" s="717"/>
      <c r="AG38" s="717"/>
      <c r="AH38" s="717"/>
      <c r="AI38" s="717"/>
      <c r="AJ38" s="717"/>
      <c r="AK38" s="717"/>
      <c r="AL38" s="717"/>
      <c r="AM38" s="717"/>
      <c r="AN38" s="717"/>
      <c r="AO38" s="717"/>
      <c r="AP38" s="717"/>
      <c r="AQ38" s="717"/>
      <c r="AR38" s="717"/>
      <c r="AS38" s="717"/>
      <c r="AT38" s="717"/>
      <c r="AU38" s="717"/>
      <c r="AV38" s="717"/>
      <c r="AW38" s="717"/>
      <c r="AX38" s="717"/>
      <c r="AY38" s="717"/>
      <c r="BC38" s="354" t="s">
        <v>439</v>
      </c>
      <c r="BG38" s="354" t="s">
        <v>633</v>
      </c>
      <c r="BL38" s="512" t="s">
        <v>493</v>
      </c>
      <c r="BT38" s="354" t="s">
        <v>696</v>
      </c>
      <c r="BY38" s="354" t="s">
        <v>715</v>
      </c>
      <c r="CC38" s="748" t="s">
        <v>231</v>
      </c>
      <c r="CD38" s="748"/>
      <c r="CE38" s="748"/>
      <c r="CH38" s="717"/>
      <c r="CI38" s="717"/>
      <c r="CJ38" s="717"/>
      <c r="CK38" s="717"/>
      <c r="CL38" s="717"/>
      <c r="CM38" s="717"/>
      <c r="CN38" s="717"/>
      <c r="CO38" s="717"/>
      <c r="CP38" s="717"/>
      <c r="CQ38" s="717"/>
      <c r="CR38" s="717"/>
      <c r="CS38" s="717"/>
      <c r="CT38" s="717"/>
      <c r="CU38" s="717"/>
      <c r="CV38" s="717"/>
      <c r="CW38" s="717"/>
      <c r="CX38" s="717"/>
      <c r="CY38" s="717"/>
      <c r="CZ38" s="717"/>
      <c r="DA38" s="717"/>
      <c r="DB38" s="717"/>
      <c r="DC38" s="717"/>
      <c r="DD38" s="717"/>
      <c r="DE38" s="717"/>
      <c r="DF38" s="717"/>
      <c r="DG38" s="717"/>
      <c r="DH38" s="717"/>
      <c r="DI38" s="717"/>
      <c r="DJ38" s="717"/>
      <c r="DK38" s="717"/>
      <c r="DL38" s="717"/>
      <c r="DM38" s="717"/>
      <c r="DN38" s="717"/>
      <c r="DO38" s="717"/>
      <c r="DP38" s="717"/>
      <c r="DQ38" s="717"/>
      <c r="DR38" s="717"/>
      <c r="DS38" s="717"/>
      <c r="DT38" s="717"/>
      <c r="DU38" s="717"/>
      <c r="DV38" s="717"/>
      <c r="DW38" s="717"/>
      <c r="DX38" s="717"/>
      <c r="DY38" s="717"/>
      <c r="DZ38" s="717"/>
      <c r="EA38" s="717"/>
      <c r="EB38" s="717"/>
      <c r="EC38" s="717"/>
      <c r="ED38" s="717"/>
      <c r="EE38" s="717"/>
      <c r="EF38" s="717"/>
      <c r="EG38" s="717"/>
      <c r="EH38" s="717"/>
      <c r="EI38" s="717"/>
      <c r="EJ38" s="717"/>
      <c r="EK38" s="717"/>
      <c r="EL38" s="717"/>
      <c r="EM38" s="717"/>
      <c r="EN38" s="717"/>
      <c r="EO38" s="717"/>
      <c r="EP38" s="717"/>
      <c r="EQ38" s="717"/>
      <c r="ER38" s="717"/>
      <c r="ES38" s="717"/>
      <c r="ET38" s="717"/>
      <c r="EU38" s="717"/>
      <c r="EV38" s="717"/>
      <c r="EW38" s="717"/>
      <c r="EX38" s="717"/>
      <c r="EY38" s="717"/>
      <c r="EZ38" s="717"/>
      <c r="FA38" s="717"/>
      <c r="FB38" s="717"/>
      <c r="FC38" s="717"/>
      <c r="FD38" s="717"/>
      <c r="FE38" s="717"/>
      <c r="FF38" s="717"/>
      <c r="FG38" s="717"/>
      <c r="FH38" s="717"/>
      <c r="FI38" s="717"/>
      <c r="FJ38" s="717"/>
      <c r="FK38" s="717"/>
      <c r="FL38" s="717"/>
      <c r="FM38" s="717"/>
      <c r="FN38" s="717"/>
      <c r="FO38" s="717"/>
      <c r="FP38" s="717"/>
      <c r="FQ38" s="717"/>
      <c r="FR38" s="717"/>
      <c r="FS38" s="717"/>
      <c r="FT38" s="717"/>
      <c r="FU38" s="717"/>
      <c r="FV38" s="717"/>
      <c r="FW38" s="717"/>
      <c r="FX38" s="717"/>
      <c r="FY38" s="717"/>
      <c r="FZ38" s="717"/>
      <c r="GA38" s="717"/>
      <c r="GB38" s="717"/>
      <c r="GC38" s="717"/>
      <c r="GD38" s="717"/>
      <c r="GE38" s="717"/>
      <c r="GF38" s="717"/>
      <c r="GG38" s="717"/>
      <c r="GH38" s="717"/>
      <c r="GI38" s="717"/>
      <c r="GJ38" s="717"/>
      <c r="GK38" s="717"/>
      <c r="GL38" s="717"/>
      <c r="GM38" s="717"/>
      <c r="GN38" s="717"/>
      <c r="GO38" s="717"/>
      <c r="GP38" s="717"/>
      <c r="GQ38" s="717"/>
      <c r="GR38" s="717"/>
      <c r="GS38" s="717"/>
      <c r="GT38" s="717"/>
      <c r="GU38" s="717"/>
      <c r="GV38" s="717"/>
      <c r="GW38" s="717"/>
      <c r="GX38" s="717"/>
      <c r="GY38" s="717"/>
      <c r="GZ38" s="717"/>
      <c r="HA38" s="717"/>
      <c r="HB38" s="717"/>
      <c r="HC38" s="717"/>
      <c r="HD38" s="717"/>
      <c r="HE38" s="717"/>
      <c r="HF38" s="717"/>
      <c r="HG38" s="717"/>
      <c r="HH38" s="717"/>
      <c r="HI38" s="717"/>
      <c r="HJ38" s="717"/>
      <c r="HK38" s="717"/>
      <c r="HL38" s="717"/>
      <c r="HM38" s="717"/>
      <c r="HN38" s="717"/>
      <c r="HO38" s="717"/>
      <c r="HP38" s="717"/>
      <c r="HQ38" s="717"/>
      <c r="HR38" s="717"/>
      <c r="HS38" s="717"/>
      <c r="HT38" s="717"/>
      <c r="HU38" s="717"/>
      <c r="HV38" s="717"/>
      <c r="HW38" s="717"/>
      <c r="HX38" s="717"/>
      <c r="HY38" s="717"/>
      <c r="HZ38" s="717"/>
      <c r="IA38" s="717"/>
      <c r="IB38" s="717"/>
      <c r="IC38" s="717"/>
      <c r="ID38" s="717"/>
      <c r="IE38" s="717"/>
      <c r="IF38" s="717"/>
      <c r="IG38" s="717"/>
      <c r="IH38" s="717"/>
      <c r="II38" s="717"/>
      <c r="IJ38" s="717"/>
      <c r="IK38" s="717"/>
      <c r="IL38" s="717"/>
      <c r="IM38" s="717"/>
      <c r="IN38" s="717"/>
      <c r="IO38" s="717"/>
      <c r="IP38" s="717"/>
      <c r="IQ38" s="717"/>
      <c r="IR38" s="717"/>
      <c r="IS38" s="717"/>
      <c r="IT38" s="717"/>
    </row>
    <row r="39" spans="1:254" s="354" customFormat="1" ht="12.75">
      <c r="A39" s="706" t="s">
        <v>39</v>
      </c>
      <c r="B39" s="707" t="s">
        <v>1285</v>
      </c>
      <c r="C39" s="708" t="s">
        <v>1276</v>
      </c>
      <c r="D39" s="709" t="s">
        <v>1286</v>
      </c>
      <c r="E39" s="709" t="s">
        <v>5</v>
      </c>
      <c r="F39" s="709" t="s">
        <v>5</v>
      </c>
      <c r="G39" s="709" t="s">
        <v>5</v>
      </c>
      <c r="H39" s="720">
        <v>17</v>
      </c>
      <c r="I39" s="709" t="s">
        <v>1278</v>
      </c>
      <c r="J39" s="709" t="s">
        <v>1279</v>
      </c>
      <c r="K39" s="709">
        <v>21</v>
      </c>
      <c r="L39" s="708" t="s">
        <v>1280</v>
      </c>
      <c r="M39" s="708" t="s">
        <v>2369</v>
      </c>
      <c r="N39" s="710" t="s">
        <v>1281</v>
      </c>
      <c r="O39" s="711" t="s">
        <v>1302</v>
      </c>
      <c r="P39" s="747">
        <v>17</v>
      </c>
      <c r="Q39" s="749">
        <v>20</v>
      </c>
      <c r="R39" s="722">
        <f t="shared" si="8"/>
        <v>1</v>
      </c>
      <c r="S39" s="723">
        <f t="shared" si="9"/>
        <v>0.95238095238095233</v>
      </c>
      <c r="T39" s="716" t="s">
        <v>2332</v>
      </c>
      <c r="U39" s="717"/>
      <c r="V39" s="717"/>
      <c r="W39" s="717"/>
      <c r="X39" s="717"/>
      <c r="Y39" s="717"/>
      <c r="Z39" s="717"/>
      <c r="AA39" s="717"/>
      <c r="AB39" s="717"/>
      <c r="AC39" s="717"/>
      <c r="AD39" s="717"/>
      <c r="AE39" s="717"/>
      <c r="AF39" s="717"/>
      <c r="AG39" s="717"/>
      <c r="AH39" s="717"/>
      <c r="AI39" s="717"/>
      <c r="AJ39" s="717"/>
      <c r="AK39" s="717"/>
      <c r="AL39" s="717"/>
      <c r="AM39" s="717"/>
      <c r="AN39" s="717"/>
      <c r="AO39" s="717"/>
      <c r="AP39" s="717"/>
      <c r="AQ39" s="717"/>
      <c r="AR39" s="717"/>
      <c r="AS39" s="717"/>
      <c r="AT39" s="717"/>
      <c r="AU39" s="717"/>
      <c r="AV39" s="717"/>
      <c r="AW39" s="717"/>
      <c r="AX39" s="717"/>
      <c r="AY39" s="717"/>
      <c r="AZ39" s="354" t="s">
        <v>2908</v>
      </c>
      <c r="BC39" s="354" t="s">
        <v>440</v>
      </c>
      <c r="BG39" s="354" t="s">
        <v>634</v>
      </c>
      <c r="BL39" s="512" t="s">
        <v>494</v>
      </c>
      <c r="BT39" s="354" t="s">
        <v>697</v>
      </c>
      <c r="BY39" s="354" t="s">
        <v>705</v>
      </c>
      <c r="CH39" s="717"/>
      <c r="CI39" s="717"/>
      <c r="CJ39" s="717"/>
      <c r="CK39" s="717"/>
      <c r="CL39" s="717"/>
      <c r="CM39" s="717"/>
      <c r="CN39" s="717"/>
      <c r="CO39" s="717"/>
      <c r="CP39" s="717"/>
      <c r="CQ39" s="717"/>
      <c r="CR39" s="717"/>
      <c r="CS39" s="717"/>
      <c r="CT39" s="717"/>
      <c r="CU39" s="717"/>
      <c r="CV39" s="717"/>
      <c r="CW39" s="717"/>
      <c r="CX39" s="717"/>
      <c r="CY39" s="717"/>
      <c r="CZ39" s="717"/>
      <c r="DA39" s="717"/>
      <c r="DB39" s="717"/>
      <c r="DC39" s="717"/>
      <c r="DD39" s="717"/>
      <c r="DE39" s="717"/>
      <c r="DF39" s="717"/>
      <c r="DG39" s="717"/>
      <c r="DH39" s="717"/>
      <c r="DI39" s="717"/>
      <c r="DJ39" s="717"/>
      <c r="DK39" s="717"/>
      <c r="DL39" s="717"/>
      <c r="DM39" s="717"/>
      <c r="DN39" s="717"/>
      <c r="DO39" s="717"/>
      <c r="DP39" s="717"/>
      <c r="DQ39" s="717"/>
      <c r="DR39" s="717"/>
      <c r="DS39" s="717"/>
      <c r="DT39" s="717"/>
      <c r="DU39" s="717"/>
      <c r="DV39" s="717"/>
      <c r="DW39" s="717"/>
      <c r="DX39" s="717"/>
      <c r="DY39" s="717"/>
      <c r="DZ39" s="717"/>
      <c r="EA39" s="717"/>
      <c r="EB39" s="717"/>
      <c r="EC39" s="717"/>
      <c r="ED39" s="717"/>
      <c r="EE39" s="717"/>
      <c r="EF39" s="717"/>
      <c r="EG39" s="717"/>
      <c r="EH39" s="717"/>
      <c r="EI39" s="717"/>
      <c r="EJ39" s="717"/>
      <c r="EK39" s="717"/>
      <c r="EL39" s="717"/>
      <c r="EM39" s="717"/>
      <c r="EN39" s="717"/>
      <c r="EO39" s="717"/>
      <c r="EP39" s="717"/>
      <c r="EQ39" s="717"/>
      <c r="ER39" s="717"/>
      <c r="ES39" s="717"/>
      <c r="ET39" s="717"/>
      <c r="EU39" s="717"/>
      <c r="EV39" s="717"/>
      <c r="EW39" s="717"/>
      <c r="EX39" s="717"/>
      <c r="EY39" s="717"/>
      <c r="EZ39" s="717"/>
      <c r="FA39" s="717"/>
      <c r="FB39" s="717"/>
      <c r="FC39" s="717"/>
      <c r="FD39" s="717"/>
      <c r="FE39" s="717"/>
      <c r="FF39" s="717"/>
      <c r="FG39" s="717"/>
      <c r="FH39" s="717"/>
      <c r="FI39" s="717"/>
      <c r="FJ39" s="717"/>
      <c r="FK39" s="717"/>
      <c r="FL39" s="717"/>
      <c r="FM39" s="717"/>
      <c r="FN39" s="717"/>
      <c r="FO39" s="717"/>
      <c r="FP39" s="717"/>
      <c r="FQ39" s="717"/>
      <c r="FR39" s="717"/>
      <c r="FS39" s="717"/>
      <c r="FT39" s="717"/>
      <c r="FU39" s="717"/>
      <c r="FV39" s="717"/>
      <c r="FW39" s="717"/>
      <c r="FX39" s="717"/>
      <c r="FY39" s="717"/>
      <c r="FZ39" s="717"/>
      <c r="GA39" s="717"/>
      <c r="GB39" s="717"/>
      <c r="GC39" s="717"/>
      <c r="GD39" s="717"/>
      <c r="GE39" s="717"/>
      <c r="GF39" s="717"/>
      <c r="GG39" s="717"/>
      <c r="GH39" s="717"/>
      <c r="GI39" s="717"/>
      <c r="GJ39" s="717"/>
      <c r="GK39" s="717"/>
      <c r="GL39" s="717"/>
      <c r="GM39" s="717"/>
      <c r="GN39" s="717"/>
      <c r="GO39" s="717"/>
      <c r="GP39" s="717"/>
      <c r="GQ39" s="717"/>
      <c r="GR39" s="717"/>
      <c r="GS39" s="717"/>
      <c r="GT39" s="717"/>
      <c r="GU39" s="717"/>
      <c r="GV39" s="717"/>
      <c r="GW39" s="717"/>
      <c r="GX39" s="717"/>
      <c r="GY39" s="717"/>
      <c r="GZ39" s="717"/>
      <c r="HA39" s="717"/>
      <c r="HB39" s="717"/>
      <c r="HC39" s="717"/>
      <c r="HD39" s="717"/>
      <c r="HE39" s="717"/>
      <c r="HF39" s="717"/>
      <c r="HG39" s="717"/>
      <c r="HH39" s="717"/>
      <c r="HI39" s="717"/>
      <c r="HJ39" s="717"/>
      <c r="HK39" s="717"/>
      <c r="HL39" s="717"/>
      <c r="HM39" s="717"/>
      <c r="HN39" s="717"/>
      <c r="HO39" s="717"/>
      <c r="HP39" s="717"/>
      <c r="HQ39" s="717"/>
      <c r="HR39" s="717"/>
      <c r="HS39" s="717"/>
      <c r="HT39" s="717"/>
      <c r="HU39" s="717"/>
      <c r="HV39" s="717"/>
      <c r="HW39" s="717"/>
      <c r="HX39" s="717"/>
      <c r="HY39" s="717"/>
      <c r="HZ39" s="717"/>
      <c r="IA39" s="717"/>
      <c r="IB39" s="717"/>
      <c r="IC39" s="717"/>
      <c r="ID39" s="717"/>
      <c r="IE39" s="717"/>
      <c r="IF39" s="717"/>
      <c r="IG39" s="717"/>
      <c r="IH39" s="717"/>
      <c r="II39" s="717"/>
      <c r="IJ39" s="717"/>
      <c r="IK39" s="717"/>
      <c r="IL39" s="717"/>
      <c r="IM39" s="717"/>
      <c r="IN39" s="717"/>
      <c r="IO39" s="717"/>
      <c r="IP39" s="717"/>
      <c r="IQ39" s="717"/>
      <c r="IR39" s="717"/>
      <c r="IS39" s="717"/>
      <c r="IT39" s="717"/>
    </row>
    <row r="40" spans="1:254" s="354" customFormat="1" ht="12.75">
      <c r="A40" s="706" t="s">
        <v>39</v>
      </c>
      <c r="B40" s="707" t="s">
        <v>1285</v>
      </c>
      <c r="C40" s="708" t="s">
        <v>1276</v>
      </c>
      <c r="D40" s="709" t="s">
        <v>1286</v>
      </c>
      <c r="E40" s="709" t="s">
        <v>5</v>
      </c>
      <c r="F40" s="709" t="s">
        <v>5</v>
      </c>
      <c r="G40" s="709" t="s">
        <v>5</v>
      </c>
      <c r="H40" s="720">
        <v>17</v>
      </c>
      <c r="I40" s="709" t="s">
        <v>1278</v>
      </c>
      <c r="J40" s="709" t="s">
        <v>1282</v>
      </c>
      <c r="K40" s="720">
        <v>20</v>
      </c>
      <c r="L40" s="708" t="s">
        <v>1280</v>
      </c>
      <c r="M40" s="708" t="s">
        <v>2370</v>
      </c>
      <c r="N40" s="710" t="s">
        <v>1281</v>
      </c>
      <c r="O40" s="711" t="s">
        <v>1302</v>
      </c>
      <c r="P40" s="747">
        <v>17</v>
      </c>
      <c r="Q40" s="747">
        <v>16</v>
      </c>
      <c r="R40" s="722">
        <f t="shared" si="8"/>
        <v>1</v>
      </c>
      <c r="S40" s="723">
        <f t="shared" si="9"/>
        <v>0.8</v>
      </c>
      <c r="T40" s="750" t="s">
        <v>2332</v>
      </c>
      <c r="U40" s="717"/>
      <c r="V40" s="717"/>
      <c r="W40" s="717"/>
      <c r="X40" s="717"/>
      <c r="Y40" s="717"/>
      <c r="Z40" s="717"/>
      <c r="AA40" s="717"/>
      <c r="AB40" s="717"/>
      <c r="AC40" s="717"/>
      <c r="AD40" s="717"/>
      <c r="AE40" s="717"/>
      <c r="AF40" s="717"/>
      <c r="AG40" s="717"/>
      <c r="AH40" s="717"/>
      <c r="AI40" s="717"/>
      <c r="AJ40" s="717"/>
      <c r="AK40" s="717"/>
      <c r="AL40" s="717"/>
      <c r="AM40" s="717"/>
      <c r="AN40" s="717"/>
      <c r="AO40" s="717"/>
      <c r="AP40" s="717"/>
      <c r="AQ40" s="717"/>
      <c r="AR40" s="717"/>
      <c r="AS40" s="717"/>
      <c r="AT40" s="717"/>
      <c r="AU40" s="717"/>
      <c r="AV40" s="717"/>
      <c r="AW40" s="717"/>
      <c r="AX40" s="717"/>
      <c r="AY40" s="717"/>
      <c r="AZ40" s="354" t="s">
        <v>40</v>
      </c>
      <c r="BC40" s="354" t="s">
        <v>441</v>
      </c>
      <c r="BG40" s="354" t="s">
        <v>635</v>
      </c>
      <c r="BL40" s="512" t="s">
        <v>495</v>
      </c>
      <c r="BT40" s="354" t="s">
        <v>679</v>
      </c>
      <c r="BY40" s="354" t="s">
        <v>707</v>
      </c>
      <c r="CH40" s="717"/>
      <c r="CI40" s="717"/>
      <c r="CJ40" s="717"/>
      <c r="CK40" s="717"/>
      <c r="CL40" s="717"/>
      <c r="CM40" s="717"/>
      <c r="CN40" s="717"/>
      <c r="CO40" s="717"/>
      <c r="CP40" s="717"/>
      <c r="CQ40" s="717"/>
      <c r="CR40" s="717"/>
      <c r="CS40" s="717"/>
      <c r="CT40" s="717"/>
      <c r="CU40" s="717"/>
      <c r="CV40" s="717"/>
      <c r="CW40" s="717"/>
      <c r="CX40" s="717"/>
      <c r="CY40" s="717"/>
      <c r="CZ40" s="717"/>
      <c r="DA40" s="717"/>
      <c r="DB40" s="717"/>
      <c r="DC40" s="717"/>
      <c r="DD40" s="717"/>
      <c r="DE40" s="717"/>
      <c r="DF40" s="717"/>
      <c r="DG40" s="717"/>
      <c r="DH40" s="717"/>
      <c r="DI40" s="717"/>
      <c r="DJ40" s="717"/>
      <c r="DK40" s="717"/>
      <c r="DL40" s="717"/>
      <c r="DM40" s="717"/>
      <c r="DN40" s="717"/>
      <c r="DO40" s="717"/>
      <c r="DP40" s="717"/>
      <c r="DQ40" s="717"/>
      <c r="DR40" s="717"/>
      <c r="DS40" s="717"/>
      <c r="DT40" s="717"/>
      <c r="DU40" s="717"/>
      <c r="DV40" s="717"/>
      <c r="DW40" s="717"/>
      <c r="DX40" s="717"/>
      <c r="DY40" s="717"/>
      <c r="DZ40" s="717"/>
      <c r="EA40" s="717"/>
      <c r="EB40" s="717"/>
      <c r="EC40" s="717"/>
      <c r="ED40" s="717"/>
      <c r="EE40" s="717"/>
      <c r="EF40" s="717"/>
      <c r="EG40" s="717"/>
      <c r="EH40" s="717"/>
      <c r="EI40" s="717"/>
      <c r="EJ40" s="717"/>
      <c r="EK40" s="717"/>
      <c r="EL40" s="717"/>
      <c r="EM40" s="717"/>
      <c r="EN40" s="717"/>
      <c r="EO40" s="717"/>
      <c r="EP40" s="717"/>
      <c r="EQ40" s="717"/>
      <c r="ER40" s="717"/>
      <c r="ES40" s="717"/>
      <c r="ET40" s="717"/>
      <c r="EU40" s="717"/>
      <c r="EV40" s="717"/>
      <c r="EW40" s="717"/>
      <c r="EX40" s="717"/>
      <c r="EY40" s="717"/>
      <c r="EZ40" s="717"/>
      <c r="FA40" s="717"/>
      <c r="FB40" s="717"/>
      <c r="FC40" s="717"/>
      <c r="FD40" s="717"/>
      <c r="FE40" s="717"/>
      <c r="FF40" s="717"/>
      <c r="FG40" s="717"/>
      <c r="FH40" s="717"/>
      <c r="FI40" s="717"/>
      <c r="FJ40" s="717"/>
      <c r="FK40" s="717"/>
      <c r="FL40" s="717"/>
      <c r="FM40" s="717"/>
      <c r="FN40" s="717"/>
      <c r="FO40" s="717"/>
      <c r="FP40" s="717"/>
      <c r="FQ40" s="717"/>
      <c r="FR40" s="717"/>
      <c r="FS40" s="717"/>
      <c r="FT40" s="717"/>
      <c r="FU40" s="717"/>
      <c r="FV40" s="717"/>
      <c r="FW40" s="717"/>
      <c r="FX40" s="717"/>
      <c r="FY40" s="717"/>
      <c r="FZ40" s="717"/>
      <c r="GA40" s="717"/>
      <c r="GB40" s="717"/>
      <c r="GC40" s="717"/>
      <c r="GD40" s="717"/>
      <c r="GE40" s="717"/>
      <c r="GF40" s="717"/>
      <c r="GG40" s="717"/>
      <c r="GH40" s="717"/>
      <c r="GI40" s="717"/>
      <c r="GJ40" s="717"/>
      <c r="GK40" s="717"/>
      <c r="GL40" s="717"/>
      <c r="GM40" s="717"/>
      <c r="GN40" s="717"/>
      <c r="GO40" s="717"/>
      <c r="GP40" s="717"/>
      <c r="GQ40" s="717"/>
      <c r="GR40" s="717"/>
      <c r="GS40" s="717"/>
      <c r="GT40" s="717"/>
      <c r="GU40" s="717"/>
      <c r="GV40" s="717"/>
      <c r="GW40" s="717"/>
      <c r="GX40" s="717"/>
      <c r="GY40" s="717"/>
      <c r="GZ40" s="717"/>
      <c r="HA40" s="717"/>
      <c r="HB40" s="717"/>
      <c r="HC40" s="717"/>
      <c r="HD40" s="717"/>
      <c r="HE40" s="717"/>
      <c r="HF40" s="717"/>
      <c r="HG40" s="717"/>
      <c r="HH40" s="717"/>
      <c r="HI40" s="717"/>
      <c r="HJ40" s="717"/>
      <c r="HK40" s="717"/>
      <c r="HL40" s="717"/>
      <c r="HM40" s="717"/>
      <c r="HN40" s="717"/>
      <c r="HO40" s="717"/>
      <c r="HP40" s="717"/>
      <c r="HQ40" s="717"/>
      <c r="HR40" s="717"/>
      <c r="HS40" s="717"/>
      <c r="HT40" s="717"/>
      <c r="HU40" s="717"/>
      <c r="HV40" s="717"/>
      <c r="HW40" s="717"/>
      <c r="HX40" s="717"/>
      <c r="HY40" s="717"/>
      <c r="HZ40" s="717"/>
      <c r="IA40" s="717"/>
      <c r="IB40" s="717"/>
      <c r="IC40" s="717"/>
      <c r="ID40" s="717"/>
      <c r="IE40" s="717"/>
      <c r="IF40" s="717"/>
      <c r="IG40" s="717"/>
      <c r="IH40" s="717"/>
      <c r="II40" s="717"/>
      <c r="IJ40" s="717"/>
      <c r="IK40" s="717"/>
      <c r="IL40" s="717"/>
      <c r="IM40" s="717"/>
      <c r="IN40" s="717"/>
      <c r="IO40" s="717"/>
      <c r="IP40" s="717"/>
      <c r="IQ40" s="717"/>
      <c r="IR40" s="717"/>
      <c r="IS40" s="717"/>
      <c r="IT40" s="717"/>
    </row>
    <row r="41" spans="1:254" s="354" customFormat="1" ht="12.75">
      <c r="A41" s="706" t="s">
        <v>39</v>
      </c>
      <c r="B41" s="707" t="s">
        <v>1285</v>
      </c>
      <c r="C41" s="708" t="s">
        <v>1276</v>
      </c>
      <c r="D41" s="708" t="s">
        <v>1286</v>
      </c>
      <c r="E41" s="708" t="s">
        <v>5</v>
      </c>
      <c r="F41" s="708" t="s">
        <v>5</v>
      </c>
      <c r="G41" s="708" t="s">
        <v>5</v>
      </c>
      <c r="H41" s="720">
        <v>17</v>
      </c>
      <c r="I41" s="708" t="s">
        <v>1278</v>
      </c>
      <c r="J41" s="708" t="s">
        <v>1284</v>
      </c>
      <c r="K41" s="720">
        <v>170</v>
      </c>
      <c r="L41" s="708" t="s">
        <v>1280</v>
      </c>
      <c r="M41" s="708" t="s">
        <v>2371</v>
      </c>
      <c r="N41" s="710" t="s">
        <v>1281</v>
      </c>
      <c r="O41" s="711" t="s">
        <v>1303</v>
      </c>
      <c r="P41" s="712">
        <v>17</v>
      </c>
      <c r="Q41" s="751">
        <v>154</v>
      </c>
      <c r="R41" s="722">
        <f t="shared" si="8"/>
        <v>1</v>
      </c>
      <c r="S41" s="723">
        <f t="shared" si="9"/>
        <v>0.90588235294117647</v>
      </c>
      <c r="T41" s="716" t="s">
        <v>2332</v>
      </c>
      <c r="U41" s="717"/>
      <c r="V41" s="717"/>
      <c r="W41" s="717"/>
      <c r="X41" s="717"/>
      <c r="Y41" s="717"/>
      <c r="Z41" s="717"/>
      <c r="AA41" s="717"/>
      <c r="AB41" s="717"/>
      <c r="AC41" s="717"/>
      <c r="AD41" s="717"/>
      <c r="AE41" s="717"/>
      <c r="AF41" s="717"/>
      <c r="AG41" s="717"/>
      <c r="AH41" s="717"/>
      <c r="AI41" s="717"/>
      <c r="AJ41" s="717"/>
      <c r="AK41" s="717"/>
      <c r="AL41" s="717"/>
      <c r="AM41" s="717"/>
      <c r="AN41" s="717"/>
      <c r="AO41" s="717"/>
      <c r="AP41" s="717"/>
      <c r="AQ41" s="717"/>
      <c r="AR41" s="717"/>
      <c r="AS41" s="717"/>
      <c r="AT41" s="717"/>
      <c r="AU41" s="717"/>
      <c r="AV41" s="717"/>
      <c r="AW41" s="717"/>
      <c r="AX41" s="717"/>
      <c r="AY41" s="717"/>
      <c r="AZ41" s="354" t="s">
        <v>24</v>
      </c>
      <c r="BC41" s="354" t="s">
        <v>442</v>
      </c>
      <c r="BG41" s="354" t="s">
        <v>636</v>
      </c>
      <c r="BL41" s="512" t="s">
        <v>496</v>
      </c>
      <c r="BT41" s="354" t="s">
        <v>680</v>
      </c>
      <c r="BY41" s="354" t="s">
        <v>441</v>
      </c>
      <c r="CH41" s="717"/>
      <c r="CI41" s="717"/>
      <c r="CJ41" s="717"/>
      <c r="CK41" s="717"/>
      <c r="CL41" s="717"/>
      <c r="CM41" s="717"/>
      <c r="CN41" s="717"/>
      <c r="CO41" s="717"/>
      <c r="CP41" s="717"/>
      <c r="CQ41" s="717"/>
      <c r="CR41" s="717"/>
      <c r="CS41" s="717"/>
      <c r="CT41" s="717"/>
      <c r="CU41" s="717"/>
      <c r="CV41" s="717"/>
      <c r="CW41" s="717"/>
      <c r="CX41" s="717"/>
      <c r="CY41" s="717"/>
      <c r="CZ41" s="717"/>
      <c r="DA41" s="717"/>
      <c r="DB41" s="717"/>
      <c r="DC41" s="717"/>
      <c r="DD41" s="717"/>
      <c r="DE41" s="717"/>
      <c r="DF41" s="717"/>
      <c r="DG41" s="717"/>
      <c r="DH41" s="717"/>
      <c r="DI41" s="717"/>
      <c r="DJ41" s="717"/>
      <c r="DK41" s="717"/>
      <c r="DL41" s="717"/>
      <c r="DM41" s="717"/>
      <c r="DN41" s="717"/>
      <c r="DO41" s="717"/>
      <c r="DP41" s="717"/>
      <c r="DQ41" s="717"/>
      <c r="DR41" s="717"/>
      <c r="DS41" s="717"/>
      <c r="DT41" s="717"/>
      <c r="DU41" s="717"/>
      <c r="DV41" s="717"/>
      <c r="DW41" s="717"/>
      <c r="DX41" s="717"/>
      <c r="DY41" s="717"/>
      <c r="DZ41" s="717"/>
      <c r="EA41" s="717"/>
      <c r="EB41" s="717"/>
      <c r="EC41" s="717"/>
      <c r="ED41" s="717"/>
      <c r="EE41" s="717"/>
      <c r="EF41" s="717"/>
      <c r="EG41" s="717"/>
      <c r="EH41" s="717"/>
      <c r="EI41" s="717"/>
      <c r="EJ41" s="717"/>
      <c r="EK41" s="717"/>
      <c r="EL41" s="717"/>
      <c r="EM41" s="717"/>
      <c r="EN41" s="717"/>
      <c r="EO41" s="717"/>
      <c r="EP41" s="717"/>
      <c r="EQ41" s="717"/>
      <c r="ER41" s="717"/>
      <c r="ES41" s="717"/>
      <c r="ET41" s="717"/>
      <c r="EU41" s="717"/>
      <c r="EV41" s="717"/>
      <c r="EW41" s="717"/>
      <c r="EX41" s="717"/>
      <c r="EY41" s="717"/>
      <c r="EZ41" s="717"/>
      <c r="FA41" s="717"/>
      <c r="FB41" s="717"/>
      <c r="FC41" s="717"/>
      <c r="FD41" s="717"/>
      <c r="FE41" s="717"/>
      <c r="FF41" s="717"/>
      <c r="FG41" s="717"/>
      <c r="FH41" s="717"/>
      <c r="FI41" s="717"/>
      <c r="FJ41" s="717"/>
      <c r="FK41" s="717"/>
      <c r="FL41" s="717"/>
      <c r="FM41" s="717"/>
      <c r="FN41" s="717"/>
      <c r="FO41" s="717"/>
      <c r="FP41" s="717"/>
      <c r="FQ41" s="717"/>
      <c r="FR41" s="717"/>
      <c r="FS41" s="717"/>
      <c r="FT41" s="717"/>
      <c r="FU41" s="717"/>
      <c r="FV41" s="717"/>
      <c r="FW41" s="717"/>
      <c r="FX41" s="717"/>
      <c r="FY41" s="717"/>
      <c r="FZ41" s="717"/>
      <c r="GA41" s="717"/>
      <c r="GB41" s="717"/>
      <c r="GC41" s="717"/>
      <c r="GD41" s="717"/>
      <c r="GE41" s="717"/>
      <c r="GF41" s="717"/>
      <c r="GG41" s="717"/>
      <c r="GH41" s="717"/>
      <c r="GI41" s="717"/>
      <c r="GJ41" s="717"/>
      <c r="GK41" s="717"/>
      <c r="GL41" s="717"/>
      <c r="GM41" s="717"/>
      <c r="GN41" s="717"/>
      <c r="GO41" s="717"/>
      <c r="GP41" s="717"/>
      <c r="GQ41" s="717"/>
      <c r="GR41" s="717"/>
      <c r="GS41" s="717"/>
      <c r="GT41" s="717"/>
      <c r="GU41" s="717"/>
      <c r="GV41" s="717"/>
      <c r="GW41" s="717"/>
      <c r="GX41" s="717"/>
      <c r="GY41" s="717"/>
      <c r="GZ41" s="717"/>
      <c r="HA41" s="717"/>
      <c r="HB41" s="717"/>
      <c r="HC41" s="717"/>
      <c r="HD41" s="717"/>
      <c r="HE41" s="717"/>
      <c r="HF41" s="717"/>
      <c r="HG41" s="717"/>
      <c r="HH41" s="717"/>
      <c r="HI41" s="717"/>
      <c r="HJ41" s="717"/>
      <c r="HK41" s="717"/>
      <c r="HL41" s="717"/>
      <c r="HM41" s="717"/>
      <c r="HN41" s="717"/>
      <c r="HO41" s="717"/>
      <c r="HP41" s="717"/>
      <c r="HQ41" s="717"/>
      <c r="HR41" s="717"/>
      <c r="HS41" s="717"/>
      <c r="HT41" s="717"/>
      <c r="HU41" s="717"/>
      <c r="HV41" s="717"/>
      <c r="HW41" s="717"/>
      <c r="HX41" s="717"/>
      <c r="HY41" s="717"/>
      <c r="HZ41" s="717"/>
      <c r="IA41" s="717"/>
      <c r="IB41" s="717"/>
      <c r="IC41" s="717"/>
      <c r="ID41" s="717"/>
      <c r="IE41" s="717"/>
      <c r="IF41" s="717"/>
      <c r="IG41" s="717"/>
      <c r="IH41" s="717"/>
      <c r="II41" s="717"/>
      <c r="IJ41" s="717"/>
      <c r="IK41" s="717"/>
      <c r="IL41" s="717"/>
      <c r="IM41" s="717"/>
      <c r="IN41" s="717"/>
      <c r="IO41" s="717"/>
      <c r="IP41" s="717"/>
      <c r="IQ41" s="717"/>
      <c r="IR41" s="717"/>
      <c r="IS41" s="717"/>
      <c r="IT41" s="717"/>
    </row>
    <row r="42" spans="1:254" s="354" customFormat="1" ht="12.75">
      <c r="A42" s="706" t="s">
        <v>39</v>
      </c>
      <c r="B42" s="707" t="s">
        <v>1287</v>
      </c>
      <c r="C42" s="708" t="s">
        <v>1288</v>
      </c>
      <c r="D42" s="708" t="s">
        <v>1289</v>
      </c>
      <c r="E42" s="708" t="s">
        <v>5</v>
      </c>
      <c r="F42" s="708" t="s">
        <v>5</v>
      </c>
      <c r="G42" s="708" t="s">
        <v>5</v>
      </c>
      <c r="H42" s="708">
        <v>10</v>
      </c>
      <c r="I42" s="708">
        <v>215</v>
      </c>
      <c r="J42" s="708" t="s">
        <v>1290</v>
      </c>
      <c r="K42" s="720">
        <v>43</v>
      </c>
      <c r="L42" s="708" t="s">
        <v>1280</v>
      </c>
      <c r="M42" s="708" t="s">
        <v>2372</v>
      </c>
      <c r="N42" s="710" t="s">
        <v>1291</v>
      </c>
      <c r="O42" s="711" t="s">
        <v>1303</v>
      </c>
      <c r="P42" s="712">
        <v>14</v>
      </c>
      <c r="Q42" s="752">
        <v>45</v>
      </c>
      <c r="R42" s="722">
        <f t="shared" si="8"/>
        <v>1.4</v>
      </c>
      <c r="S42" s="723">
        <f t="shared" si="9"/>
        <v>1.0465116279069768</v>
      </c>
      <c r="T42" s="716"/>
      <c r="U42" s="717"/>
      <c r="V42" s="717"/>
      <c r="W42" s="717"/>
      <c r="X42" s="717"/>
      <c r="Y42" s="717"/>
      <c r="Z42" s="717"/>
      <c r="AA42" s="717"/>
      <c r="AB42" s="717"/>
      <c r="AC42" s="717"/>
      <c r="AD42" s="717"/>
      <c r="AE42" s="717"/>
      <c r="AF42" s="717"/>
      <c r="AG42" s="717"/>
      <c r="AH42" s="717"/>
      <c r="AI42" s="717"/>
      <c r="AJ42" s="717"/>
      <c r="AK42" s="717"/>
      <c r="AL42" s="717"/>
      <c r="AM42" s="717"/>
      <c r="AN42" s="717"/>
      <c r="AO42" s="717"/>
      <c r="AP42" s="717"/>
      <c r="AQ42" s="717"/>
      <c r="AR42" s="717"/>
      <c r="AS42" s="717"/>
      <c r="AT42" s="717"/>
      <c r="AU42" s="717"/>
      <c r="AV42" s="717"/>
      <c r="AW42" s="717"/>
      <c r="AX42" s="717"/>
      <c r="AY42" s="717"/>
      <c r="AZ42" s="354" t="s">
        <v>401</v>
      </c>
      <c r="BC42" s="354" t="s">
        <v>443</v>
      </c>
      <c r="BG42" s="354" t="s">
        <v>637</v>
      </c>
      <c r="BL42" s="512" t="s">
        <v>497</v>
      </c>
      <c r="BT42" s="354" t="s">
        <v>682</v>
      </c>
      <c r="BY42" s="354" t="s">
        <v>708</v>
      </c>
      <c r="CH42" s="717"/>
      <c r="CI42" s="717"/>
      <c r="CJ42" s="717"/>
      <c r="CK42" s="717"/>
      <c r="CL42" s="717"/>
      <c r="CM42" s="717"/>
      <c r="CN42" s="717"/>
      <c r="CO42" s="717"/>
      <c r="CP42" s="717"/>
      <c r="CQ42" s="717"/>
      <c r="CR42" s="717"/>
      <c r="CS42" s="717"/>
      <c r="CT42" s="717"/>
      <c r="CU42" s="717"/>
      <c r="CV42" s="717"/>
      <c r="CW42" s="717"/>
      <c r="CX42" s="717"/>
      <c r="CY42" s="717"/>
      <c r="CZ42" s="717"/>
      <c r="DA42" s="717"/>
      <c r="DB42" s="717"/>
      <c r="DC42" s="717"/>
      <c r="DD42" s="717"/>
      <c r="DE42" s="717"/>
      <c r="DF42" s="717"/>
      <c r="DG42" s="717"/>
      <c r="DH42" s="717"/>
      <c r="DI42" s="717"/>
      <c r="DJ42" s="717"/>
      <c r="DK42" s="717"/>
      <c r="DL42" s="717"/>
      <c r="DM42" s="717"/>
      <c r="DN42" s="717"/>
      <c r="DO42" s="717"/>
      <c r="DP42" s="717"/>
      <c r="DQ42" s="717"/>
      <c r="DR42" s="717"/>
      <c r="DS42" s="717"/>
      <c r="DT42" s="717"/>
      <c r="DU42" s="717"/>
      <c r="DV42" s="717"/>
      <c r="DW42" s="717"/>
      <c r="DX42" s="717"/>
      <c r="DY42" s="717"/>
      <c r="DZ42" s="717"/>
      <c r="EA42" s="717"/>
      <c r="EB42" s="717"/>
      <c r="EC42" s="717"/>
      <c r="ED42" s="717"/>
      <c r="EE42" s="717"/>
      <c r="EF42" s="717"/>
      <c r="EG42" s="717"/>
      <c r="EH42" s="717"/>
      <c r="EI42" s="717"/>
      <c r="EJ42" s="717"/>
      <c r="EK42" s="717"/>
      <c r="EL42" s="717"/>
      <c r="EM42" s="717"/>
      <c r="EN42" s="717"/>
      <c r="EO42" s="717"/>
      <c r="EP42" s="717"/>
      <c r="EQ42" s="717"/>
      <c r="ER42" s="717"/>
      <c r="ES42" s="717"/>
      <c r="ET42" s="717"/>
      <c r="EU42" s="717"/>
      <c r="EV42" s="717"/>
      <c r="EW42" s="717"/>
      <c r="EX42" s="717"/>
      <c r="EY42" s="717"/>
      <c r="EZ42" s="717"/>
      <c r="FA42" s="717"/>
      <c r="FB42" s="717"/>
      <c r="FC42" s="717"/>
      <c r="FD42" s="717"/>
      <c r="FE42" s="717"/>
      <c r="FF42" s="717"/>
      <c r="FG42" s="717"/>
      <c r="FH42" s="717"/>
      <c r="FI42" s="717"/>
      <c r="FJ42" s="717"/>
      <c r="FK42" s="717"/>
      <c r="FL42" s="717"/>
      <c r="FM42" s="717"/>
      <c r="FN42" s="717"/>
      <c r="FO42" s="717"/>
      <c r="FP42" s="717"/>
      <c r="FQ42" s="717"/>
      <c r="FR42" s="717"/>
      <c r="FS42" s="717"/>
      <c r="FT42" s="717"/>
      <c r="FU42" s="717"/>
      <c r="FV42" s="717"/>
      <c r="FW42" s="717"/>
      <c r="FX42" s="717"/>
      <c r="FY42" s="717"/>
      <c r="FZ42" s="717"/>
      <c r="GA42" s="717"/>
      <c r="GB42" s="717"/>
      <c r="GC42" s="717"/>
      <c r="GD42" s="717"/>
      <c r="GE42" s="717"/>
      <c r="GF42" s="717"/>
      <c r="GG42" s="717"/>
      <c r="GH42" s="717"/>
      <c r="GI42" s="717"/>
      <c r="GJ42" s="717"/>
      <c r="GK42" s="717"/>
      <c r="GL42" s="717"/>
      <c r="GM42" s="717"/>
      <c r="GN42" s="717"/>
      <c r="GO42" s="717"/>
      <c r="GP42" s="717"/>
      <c r="GQ42" s="717"/>
      <c r="GR42" s="717"/>
      <c r="GS42" s="717"/>
      <c r="GT42" s="717"/>
      <c r="GU42" s="717"/>
      <c r="GV42" s="717"/>
      <c r="GW42" s="717"/>
      <c r="GX42" s="717"/>
      <c r="GY42" s="717"/>
      <c r="GZ42" s="717"/>
      <c r="HA42" s="717"/>
      <c r="HB42" s="717"/>
      <c r="HC42" s="717"/>
      <c r="HD42" s="717"/>
      <c r="HE42" s="717"/>
      <c r="HF42" s="717"/>
      <c r="HG42" s="717"/>
      <c r="HH42" s="717"/>
      <c r="HI42" s="717"/>
      <c r="HJ42" s="717"/>
      <c r="HK42" s="717"/>
      <c r="HL42" s="717"/>
      <c r="HM42" s="717"/>
      <c r="HN42" s="717"/>
      <c r="HO42" s="717"/>
      <c r="HP42" s="717"/>
      <c r="HQ42" s="717"/>
      <c r="HR42" s="717"/>
      <c r="HS42" s="717"/>
      <c r="HT42" s="717"/>
      <c r="HU42" s="717"/>
      <c r="HV42" s="717"/>
      <c r="HW42" s="717"/>
      <c r="HX42" s="717"/>
      <c r="HY42" s="717"/>
      <c r="HZ42" s="717"/>
      <c r="IA42" s="717"/>
      <c r="IB42" s="717"/>
      <c r="IC42" s="717"/>
      <c r="ID42" s="717"/>
      <c r="IE42" s="717"/>
      <c r="IF42" s="717"/>
      <c r="IG42" s="717"/>
      <c r="IH42" s="717"/>
      <c r="II42" s="717"/>
      <c r="IJ42" s="717"/>
      <c r="IK42" s="717"/>
      <c r="IL42" s="717"/>
      <c r="IM42" s="717"/>
      <c r="IN42" s="717"/>
      <c r="IO42" s="717"/>
      <c r="IP42" s="717"/>
      <c r="IQ42" s="717"/>
      <c r="IR42" s="717"/>
      <c r="IS42" s="717"/>
      <c r="IT42" s="717"/>
    </row>
    <row r="43" spans="1:254" s="354" customFormat="1" ht="12.75">
      <c r="A43" s="706" t="s">
        <v>39</v>
      </c>
      <c r="B43" s="708" t="s">
        <v>1518</v>
      </c>
      <c r="C43" s="753" t="s">
        <v>1310</v>
      </c>
      <c r="D43" s="753" t="s">
        <v>1524</v>
      </c>
      <c r="E43" s="754" t="s">
        <v>5</v>
      </c>
      <c r="F43" s="754" t="s">
        <v>5</v>
      </c>
      <c r="G43" s="754" t="s">
        <v>5</v>
      </c>
      <c r="H43" s="755">
        <v>30</v>
      </c>
      <c r="I43" s="755">
        <v>30</v>
      </c>
      <c r="J43" s="755" t="s">
        <v>1312</v>
      </c>
      <c r="K43" s="755">
        <v>120</v>
      </c>
      <c r="L43" s="708" t="s">
        <v>1519</v>
      </c>
      <c r="M43" s="708" t="s">
        <v>2374</v>
      </c>
      <c r="N43" s="756" t="s">
        <v>2335</v>
      </c>
      <c r="O43" s="730" t="s">
        <v>830</v>
      </c>
      <c r="P43" s="729">
        <v>30</v>
      </c>
      <c r="Q43" s="729">
        <v>128</v>
      </c>
      <c r="R43" s="731">
        <v>1</v>
      </c>
      <c r="S43" s="731">
        <f t="shared" si="9"/>
        <v>1.0666666666666667</v>
      </c>
      <c r="T43" s="716"/>
      <c r="U43" s="717"/>
      <c r="V43" s="757"/>
      <c r="W43" s="717"/>
      <c r="X43" s="717"/>
      <c r="Y43" s="717"/>
      <c r="Z43" s="717"/>
      <c r="AA43" s="717"/>
      <c r="AB43" s="717"/>
      <c r="AC43" s="717"/>
      <c r="AD43" s="717"/>
      <c r="AE43" s="717"/>
      <c r="AF43" s="717"/>
      <c r="AG43" s="717"/>
      <c r="AH43" s="717"/>
      <c r="AI43" s="717"/>
      <c r="AJ43" s="717"/>
      <c r="AK43" s="717"/>
      <c r="AL43" s="717"/>
      <c r="AM43" s="717"/>
      <c r="AN43" s="717"/>
      <c r="AO43" s="717"/>
      <c r="AP43" s="717"/>
      <c r="AQ43" s="717"/>
      <c r="AR43" s="717"/>
      <c r="AS43" s="717"/>
      <c r="AT43" s="717"/>
      <c r="AU43" s="717"/>
      <c r="AV43" s="717"/>
      <c r="AW43" s="717"/>
      <c r="AX43" s="717"/>
      <c r="AY43" s="717"/>
      <c r="BC43" s="354" t="s">
        <v>429</v>
      </c>
      <c r="BG43" s="354" t="s">
        <v>638</v>
      </c>
      <c r="BL43" s="512" t="s">
        <v>498</v>
      </c>
      <c r="BT43" s="354" t="s">
        <v>683</v>
      </c>
      <c r="CH43" s="717"/>
      <c r="CI43" s="717"/>
      <c r="CJ43" s="717"/>
      <c r="CK43" s="717"/>
      <c r="CL43" s="717"/>
      <c r="CM43" s="717"/>
      <c r="CN43" s="717"/>
      <c r="CO43" s="717"/>
      <c r="CP43" s="717"/>
      <c r="CQ43" s="717"/>
      <c r="CR43" s="717"/>
      <c r="CS43" s="717"/>
      <c r="CT43" s="717"/>
      <c r="CU43" s="717"/>
      <c r="CV43" s="717"/>
      <c r="CW43" s="717"/>
      <c r="CX43" s="717"/>
      <c r="CY43" s="717"/>
      <c r="CZ43" s="717"/>
      <c r="DA43" s="717"/>
      <c r="DB43" s="717"/>
      <c r="DC43" s="717"/>
      <c r="DD43" s="717"/>
      <c r="DE43" s="717"/>
      <c r="DF43" s="717"/>
      <c r="DG43" s="717"/>
      <c r="DH43" s="717"/>
      <c r="DI43" s="717"/>
      <c r="DJ43" s="717"/>
      <c r="DK43" s="717"/>
      <c r="DL43" s="717"/>
      <c r="DM43" s="717"/>
      <c r="DN43" s="717"/>
      <c r="DO43" s="717"/>
      <c r="DP43" s="717"/>
      <c r="DQ43" s="717"/>
      <c r="DR43" s="717"/>
      <c r="DS43" s="717"/>
      <c r="DT43" s="717"/>
      <c r="DU43" s="717"/>
      <c r="DV43" s="717"/>
      <c r="DW43" s="717"/>
      <c r="DX43" s="717"/>
      <c r="DY43" s="717"/>
      <c r="DZ43" s="717"/>
      <c r="EA43" s="717"/>
      <c r="EB43" s="717"/>
      <c r="EC43" s="717"/>
      <c r="ED43" s="717"/>
      <c r="EE43" s="717"/>
      <c r="EF43" s="717"/>
      <c r="EG43" s="717"/>
      <c r="EH43" s="717"/>
      <c r="EI43" s="717"/>
      <c r="EJ43" s="717"/>
      <c r="EK43" s="717"/>
      <c r="EL43" s="717"/>
      <c r="EM43" s="717"/>
      <c r="EN43" s="717"/>
      <c r="EO43" s="717"/>
      <c r="EP43" s="717"/>
      <c r="EQ43" s="717"/>
      <c r="ER43" s="717"/>
      <c r="ES43" s="717"/>
      <c r="ET43" s="717"/>
      <c r="EU43" s="717"/>
      <c r="EV43" s="717"/>
      <c r="EW43" s="717"/>
      <c r="EX43" s="717"/>
      <c r="EY43" s="717"/>
      <c r="EZ43" s="717"/>
      <c r="FA43" s="717"/>
      <c r="FB43" s="717"/>
      <c r="FC43" s="717"/>
      <c r="FD43" s="717"/>
      <c r="FE43" s="717"/>
      <c r="FF43" s="717"/>
      <c r="FG43" s="717"/>
      <c r="FH43" s="717"/>
      <c r="FI43" s="717"/>
      <c r="FJ43" s="717"/>
      <c r="FK43" s="717"/>
      <c r="FL43" s="717"/>
      <c r="FM43" s="717"/>
      <c r="FN43" s="717"/>
      <c r="FO43" s="717"/>
      <c r="FP43" s="717"/>
      <c r="FQ43" s="717"/>
      <c r="FR43" s="717"/>
      <c r="FS43" s="717"/>
      <c r="FT43" s="717"/>
      <c r="FU43" s="717"/>
      <c r="FV43" s="717"/>
      <c r="FW43" s="717"/>
      <c r="FX43" s="717"/>
      <c r="FY43" s="717"/>
      <c r="FZ43" s="717"/>
      <c r="GA43" s="717"/>
      <c r="GB43" s="717"/>
      <c r="GC43" s="717"/>
      <c r="GD43" s="717"/>
      <c r="GE43" s="717"/>
      <c r="GF43" s="717"/>
      <c r="GG43" s="717"/>
      <c r="GH43" s="717"/>
      <c r="GI43" s="717"/>
      <c r="GJ43" s="717"/>
      <c r="GK43" s="717"/>
      <c r="GL43" s="717"/>
      <c r="GM43" s="717"/>
      <c r="GN43" s="717"/>
      <c r="GO43" s="717"/>
      <c r="GP43" s="717"/>
      <c r="GQ43" s="717"/>
      <c r="GR43" s="717"/>
      <c r="GS43" s="717"/>
      <c r="GT43" s="717"/>
      <c r="GU43" s="717"/>
      <c r="GV43" s="717"/>
      <c r="GW43" s="717"/>
      <c r="GX43" s="717"/>
      <c r="GY43" s="717"/>
      <c r="GZ43" s="717"/>
      <c r="HA43" s="717"/>
      <c r="HB43" s="717"/>
      <c r="HC43" s="717"/>
      <c r="HD43" s="717"/>
      <c r="HE43" s="717"/>
      <c r="HF43" s="717"/>
      <c r="HG43" s="717"/>
      <c r="HH43" s="717"/>
      <c r="HI43" s="717"/>
      <c r="HJ43" s="717"/>
      <c r="HK43" s="717"/>
      <c r="HL43" s="717"/>
      <c r="HM43" s="717"/>
      <c r="HN43" s="717"/>
      <c r="HO43" s="717"/>
      <c r="HP43" s="717"/>
      <c r="HQ43" s="717"/>
      <c r="HR43" s="717"/>
      <c r="HS43" s="717"/>
      <c r="HT43" s="717"/>
      <c r="HU43" s="717"/>
      <c r="HV43" s="717"/>
      <c r="HW43" s="717"/>
      <c r="HX43" s="717"/>
      <c r="HY43" s="717"/>
      <c r="HZ43" s="717"/>
      <c r="IA43" s="717"/>
      <c r="IB43" s="717"/>
      <c r="IC43" s="717"/>
      <c r="ID43" s="717"/>
      <c r="IE43" s="717"/>
      <c r="IF43" s="717"/>
      <c r="IG43" s="717"/>
      <c r="IH43" s="717"/>
      <c r="II43" s="717"/>
      <c r="IJ43" s="717"/>
      <c r="IK43" s="717"/>
      <c r="IL43" s="717"/>
      <c r="IM43" s="717"/>
      <c r="IN43" s="717"/>
      <c r="IO43" s="717"/>
      <c r="IP43" s="717"/>
      <c r="IQ43" s="717"/>
      <c r="IR43" s="717"/>
      <c r="IS43" s="717"/>
      <c r="IT43" s="717"/>
    </row>
    <row r="44" spans="1:254" s="354" customFormat="1" ht="12.75">
      <c r="A44" s="706" t="s">
        <v>39</v>
      </c>
      <c r="B44" s="708" t="s">
        <v>1518</v>
      </c>
      <c r="C44" s="753" t="s">
        <v>1310</v>
      </c>
      <c r="D44" s="753" t="s">
        <v>1524</v>
      </c>
      <c r="E44" s="754" t="s">
        <v>5</v>
      </c>
      <c r="F44" s="754" t="s">
        <v>5</v>
      </c>
      <c r="G44" s="754" t="s">
        <v>5</v>
      </c>
      <c r="H44" s="755">
        <v>30</v>
      </c>
      <c r="I44" s="755">
        <v>30</v>
      </c>
      <c r="J44" s="755" t="s">
        <v>1260</v>
      </c>
      <c r="K44" s="755">
        <v>120</v>
      </c>
      <c r="L44" s="708" t="s">
        <v>1519</v>
      </c>
      <c r="M44" s="708" t="s">
        <v>2373</v>
      </c>
      <c r="N44" s="756" t="s">
        <v>2335</v>
      </c>
      <c r="O44" s="730" t="s">
        <v>830</v>
      </c>
      <c r="P44" s="729">
        <v>30</v>
      </c>
      <c r="Q44" s="729">
        <v>128</v>
      </c>
      <c r="R44" s="731">
        <v>1</v>
      </c>
      <c r="S44" s="731">
        <f t="shared" si="9"/>
        <v>1.0666666666666667</v>
      </c>
      <c r="T44" s="716"/>
      <c r="U44" s="717"/>
      <c r="V44" s="717"/>
      <c r="W44" s="717"/>
      <c r="X44" s="717"/>
      <c r="Y44" s="717"/>
      <c r="Z44" s="717"/>
      <c r="AA44" s="717"/>
      <c r="AB44" s="717"/>
      <c r="AC44" s="717"/>
      <c r="AD44" s="717"/>
      <c r="AE44" s="717"/>
      <c r="AF44" s="717"/>
      <c r="AG44" s="717"/>
      <c r="AH44" s="717"/>
      <c r="AI44" s="717"/>
      <c r="AJ44" s="717"/>
      <c r="AK44" s="717"/>
      <c r="AL44" s="717"/>
      <c r="AM44" s="717"/>
      <c r="AN44" s="717"/>
      <c r="AO44" s="717"/>
      <c r="AP44" s="717"/>
      <c r="AQ44" s="717"/>
      <c r="AR44" s="717"/>
      <c r="AS44" s="717"/>
      <c r="AT44" s="717"/>
      <c r="AU44" s="717"/>
      <c r="AV44" s="717"/>
      <c r="AW44" s="717"/>
      <c r="AX44" s="717"/>
      <c r="AY44" s="717"/>
      <c r="AZ44" s="721" t="s">
        <v>299</v>
      </c>
      <c r="BG44" s="354" t="s">
        <v>114</v>
      </c>
      <c r="BL44" s="512" t="s">
        <v>500</v>
      </c>
      <c r="CH44" s="717"/>
      <c r="CI44" s="717"/>
      <c r="CJ44" s="717"/>
      <c r="CK44" s="717"/>
      <c r="CL44" s="717"/>
      <c r="CM44" s="717"/>
      <c r="CN44" s="717"/>
      <c r="CO44" s="717"/>
      <c r="CP44" s="717"/>
      <c r="CQ44" s="717"/>
      <c r="CR44" s="717"/>
      <c r="CS44" s="717"/>
      <c r="CT44" s="717"/>
      <c r="CU44" s="717"/>
      <c r="CV44" s="717"/>
      <c r="CW44" s="717"/>
      <c r="CX44" s="717"/>
      <c r="CY44" s="717"/>
      <c r="CZ44" s="717"/>
      <c r="DA44" s="717"/>
      <c r="DB44" s="717"/>
      <c r="DC44" s="717"/>
      <c r="DD44" s="717"/>
      <c r="DE44" s="717"/>
      <c r="DF44" s="717"/>
      <c r="DG44" s="717"/>
      <c r="DH44" s="717"/>
      <c r="DI44" s="717"/>
      <c r="DJ44" s="717"/>
      <c r="DK44" s="717"/>
      <c r="DL44" s="717"/>
      <c r="DM44" s="717"/>
      <c r="DN44" s="717"/>
      <c r="DO44" s="717"/>
      <c r="DP44" s="717"/>
      <c r="DQ44" s="717"/>
      <c r="DR44" s="717"/>
      <c r="DS44" s="717"/>
      <c r="DT44" s="717"/>
      <c r="DU44" s="717"/>
      <c r="DV44" s="717"/>
      <c r="DW44" s="717"/>
      <c r="DX44" s="717"/>
      <c r="DY44" s="717"/>
      <c r="DZ44" s="717"/>
      <c r="EA44" s="717"/>
      <c r="EB44" s="717"/>
      <c r="EC44" s="717"/>
      <c r="ED44" s="717"/>
      <c r="EE44" s="717"/>
      <c r="EF44" s="717"/>
      <c r="EG44" s="717"/>
      <c r="EH44" s="717"/>
      <c r="EI44" s="717"/>
      <c r="EJ44" s="717"/>
      <c r="EK44" s="717"/>
      <c r="EL44" s="717"/>
      <c r="EM44" s="717"/>
      <c r="EN44" s="717"/>
      <c r="EO44" s="717"/>
      <c r="EP44" s="717"/>
      <c r="EQ44" s="717"/>
      <c r="ER44" s="717"/>
      <c r="ES44" s="717"/>
      <c r="ET44" s="717"/>
      <c r="EU44" s="717"/>
      <c r="EV44" s="717"/>
      <c r="EW44" s="717"/>
      <c r="EX44" s="717"/>
      <c r="EY44" s="717"/>
      <c r="EZ44" s="717"/>
      <c r="FA44" s="717"/>
      <c r="FB44" s="717"/>
      <c r="FC44" s="717"/>
      <c r="FD44" s="717"/>
      <c r="FE44" s="717"/>
      <c r="FF44" s="717"/>
      <c r="FG44" s="717"/>
      <c r="FH44" s="717"/>
      <c r="FI44" s="717"/>
      <c r="FJ44" s="717"/>
      <c r="FK44" s="717"/>
      <c r="FL44" s="717"/>
      <c r="FM44" s="717"/>
      <c r="FN44" s="717"/>
      <c r="FO44" s="717"/>
      <c r="FP44" s="717"/>
      <c r="FQ44" s="717"/>
      <c r="FR44" s="717"/>
      <c r="FS44" s="717"/>
      <c r="FT44" s="717"/>
      <c r="FU44" s="717"/>
      <c r="FV44" s="717"/>
      <c r="FW44" s="717"/>
      <c r="FX44" s="717"/>
      <c r="FY44" s="717"/>
      <c r="FZ44" s="717"/>
      <c r="GA44" s="717"/>
      <c r="GB44" s="717"/>
      <c r="GC44" s="717"/>
      <c r="GD44" s="717"/>
      <c r="GE44" s="717"/>
      <c r="GF44" s="717"/>
      <c r="GG44" s="717"/>
      <c r="GH44" s="717"/>
      <c r="GI44" s="717"/>
      <c r="GJ44" s="717"/>
      <c r="GK44" s="717"/>
      <c r="GL44" s="717"/>
      <c r="GM44" s="717"/>
      <c r="GN44" s="717"/>
      <c r="GO44" s="717"/>
      <c r="GP44" s="717"/>
      <c r="GQ44" s="717"/>
      <c r="GR44" s="717"/>
      <c r="GS44" s="717"/>
      <c r="GT44" s="717"/>
      <c r="GU44" s="717"/>
      <c r="GV44" s="717"/>
      <c r="GW44" s="717"/>
      <c r="GX44" s="717"/>
      <c r="GY44" s="717"/>
      <c r="GZ44" s="717"/>
      <c r="HA44" s="717"/>
      <c r="HB44" s="717"/>
      <c r="HC44" s="717"/>
      <c r="HD44" s="717"/>
      <c r="HE44" s="717"/>
      <c r="HF44" s="717"/>
      <c r="HG44" s="717"/>
      <c r="HH44" s="717"/>
      <c r="HI44" s="717"/>
      <c r="HJ44" s="717"/>
      <c r="HK44" s="717"/>
      <c r="HL44" s="717"/>
      <c r="HM44" s="717"/>
      <c r="HN44" s="717"/>
      <c r="HO44" s="717"/>
      <c r="HP44" s="717"/>
      <c r="HQ44" s="717"/>
      <c r="HR44" s="717"/>
      <c r="HS44" s="717"/>
      <c r="HT44" s="717"/>
      <c r="HU44" s="717"/>
      <c r="HV44" s="717"/>
      <c r="HW44" s="717"/>
      <c r="HX44" s="717"/>
      <c r="HY44" s="717"/>
      <c r="HZ44" s="717"/>
      <c r="IA44" s="717"/>
      <c r="IB44" s="717"/>
      <c r="IC44" s="717"/>
      <c r="ID44" s="717"/>
      <c r="IE44" s="717"/>
      <c r="IF44" s="717"/>
      <c r="IG44" s="717"/>
      <c r="IH44" s="717"/>
      <c r="II44" s="717"/>
      <c r="IJ44" s="717"/>
      <c r="IK44" s="717"/>
      <c r="IL44" s="717"/>
      <c r="IM44" s="717"/>
      <c r="IN44" s="717"/>
      <c r="IO44" s="717"/>
      <c r="IP44" s="717"/>
      <c r="IQ44" s="717"/>
      <c r="IR44" s="717"/>
      <c r="IS44" s="717"/>
      <c r="IT44" s="717"/>
    </row>
    <row r="45" spans="1:254" s="354" customFormat="1" ht="12.75">
      <c r="A45" s="706" t="s">
        <v>39</v>
      </c>
      <c r="B45" s="708" t="s">
        <v>1518</v>
      </c>
      <c r="C45" s="753" t="s">
        <v>1310</v>
      </c>
      <c r="D45" s="753" t="s">
        <v>1524</v>
      </c>
      <c r="E45" s="754" t="s">
        <v>5</v>
      </c>
      <c r="F45" s="754" t="s">
        <v>5</v>
      </c>
      <c r="G45" s="754" t="s">
        <v>5</v>
      </c>
      <c r="H45" s="755">
        <v>30</v>
      </c>
      <c r="I45" s="755">
        <v>30</v>
      </c>
      <c r="J45" s="755" t="s">
        <v>1290</v>
      </c>
      <c r="K45" s="755">
        <v>70</v>
      </c>
      <c r="L45" s="708" t="s">
        <v>1519</v>
      </c>
      <c r="M45" s="708" t="s">
        <v>2375</v>
      </c>
      <c r="N45" s="756" t="s">
        <v>2335</v>
      </c>
      <c r="O45" s="730" t="s">
        <v>830</v>
      </c>
      <c r="P45" s="729">
        <v>30</v>
      </c>
      <c r="Q45" s="729">
        <v>78</v>
      </c>
      <c r="R45" s="731">
        <v>1</v>
      </c>
      <c r="S45" s="731">
        <f t="shared" si="9"/>
        <v>1.1142857142857143</v>
      </c>
      <c r="T45" s="716"/>
      <c r="U45" s="717"/>
      <c r="V45" s="717"/>
      <c r="W45" s="717"/>
      <c r="X45" s="717"/>
      <c r="Y45" s="717"/>
      <c r="Z45" s="717"/>
      <c r="AA45" s="717"/>
      <c r="AB45" s="717"/>
      <c r="AC45" s="717"/>
      <c r="AD45" s="717"/>
      <c r="AE45" s="717"/>
      <c r="AF45" s="717"/>
      <c r="AG45" s="717"/>
      <c r="AH45" s="717"/>
      <c r="AI45" s="717"/>
      <c r="AJ45" s="717"/>
      <c r="AK45" s="717"/>
      <c r="AL45" s="717"/>
      <c r="AM45" s="717"/>
      <c r="AN45" s="717"/>
      <c r="AO45" s="717"/>
      <c r="AP45" s="717"/>
      <c r="AQ45" s="717"/>
      <c r="AR45" s="717"/>
      <c r="AS45" s="717"/>
      <c r="AT45" s="717"/>
      <c r="AU45" s="717"/>
      <c r="AV45" s="717"/>
      <c r="AW45" s="717"/>
      <c r="AX45" s="717"/>
      <c r="AY45" s="717"/>
      <c r="BG45" s="354" t="s">
        <v>113</v>
      </c>
      <c r="BL45" s="512" t="s">
        <v>499</v>
      </c>
      <c r="CH45" s="717"/>
      <c r="CI45" s="717"/>
      <c r="CJ45" s="717"/>
      <c r="CK45" s="717"/>
      <c r="CL45" s="717"/>
      <c r="CM45" s="717"/>
      <c r="CN45" s="717"/>
      <c r="CO45" s="717"/>
      <c r="CP45" s="717"/>
      <c r="CQ45" s="717"/>
      <c r="CR45" s="717"/>
      <c r="CS45" s="717"/>
      <c r="CT45" s="717"/>
      <c r="CU45" s="717"/>
      <c r="CV45" s="717"/>
      <c r="CW45" s="717"/>
      <c r="CX45" s="717"/>
      <c r="CY45" s="717"/>
      <c r="CZ45" s="717"/>
      <c r="DA45" s="717"/>
      <c r="DB45" s="717"/>
      <c r="DC45" s="717"/>
      <c r="DD45" s="717"/>
      <c r="DE45" s="717"/>
      <c r="DF45" s="717"/>
      <c r="DG45" s="717"/>
      <c r="DH45" s="717"/>
      <c r="DI45" s="717"/>
      <c r="DJ45" s="717"/>
      <c r="DK45" s="717"/>
      <c r="DL45" s="717"/>
      <c r="DM45" s="717"/>
      <c r="DN45" s="717"/>
      <c r="DO45" s="717"/>
      <c r="DP45" s="717"/>
      <c r="DQ45" s="717"/>
      <c r="DR45" s="717"/>
      <c r="DS45" s="717"/>
      <c r="DT45" s="717"/>
      <c r="DU45" s="717"/>
      <c r="DV45" s="717"/>
      <c r="DW45" s="717"/>
      <c r="DX45" s="717"/>
      <c r="DY45" s="717"/>
      <c r="DZ45" s="717"/>
      <c r="EA45" s="717"/>
      <c r="EB45" s="717"/>
      <c r="EC45" s="717"/>
      <c r="ED45" s="717"/>
      <c r="EE45" s="717"/>
      <c r="EF45" s="717"/>
      <c r="EG45" s="717"/>
      <c r="EH45" s="717"/>
      <c r="EI45" s="717"/>
      <c r="EJ45" s="717"/>
      <c r="EK45" s="717"/>
      <c r="EL45" s="717"/>
      <c r="EM45" s="717"/>
      <c r="EN45" s="717"/>
      <c r="EO45" s="717"/>
      <c r="EP45" s="717"/>
      <c r="EQ45" s="717"/>
      <c r="ER45" s="717"/>
      <c r="ES45" s="717"/>
      <c r="ET45" s="717"/>
      <c r="EU45" s="717"/>
      <c r="EV45" s="717"/>
      <c r="EW45" s="717"/>
      <c r="EX45" s="717"/>
      <c r="EY45" s="717"/>
      <c r="EZ45" s="717"/>
      <c r="FA45" s="717"/>
      <c r="FB45" s="717"/>
      <c r="FC45" s="717"/>
      <c r="FD45" s="717"/>
      <c r="FE45" s="717"/>
      <c r="FF45" s="717"/>
      <c r="FG45" s="717"/>
      <c r="FH45" s="717"/>
      <c r="FI45" s="717"/>
      <c r="FJ45" s="717"/>
      <c r="FK45" s="717"/>
      <c r="FL45" s="717"/>
      <c r="FM45" s="717"/>
      <c r="FN45" s="717"/>
      <c r="FO45" s="717"/>
      <c r="FP45" s="717"/>
      <c r="FQ45" s="717"/>
      <c r="FR45" s="717"/>
      <c r="FS45" s="717"/>
      <c r="FT45" s="717"/>
      <c r="FU45" s="717"/>
      <c r="FV45" s="717"/>
      <c r="FW45" s="717"/>
      <c r="FX45" s="717"/>
      <c r="FY45" s="717"/>
      <c r="FZ45" s="717"/>
      <c r="GA45" s="717"/>
      <c r="GB45" s="717"/>
      <c r="GC45" s="717"/>
      <c r="GD45" s="717"/>
      <c r="GE45" s="717"/>
      <c r="GF45" s="717"/>
      <c r="GG45" s="717"/>
      <c r="GH45" s="717"/>
      <c r="GI45" s="717"/>
      <c r="GJ45" s="717"/>
      <c r="GK45" s="717"/>
      <c r="GL45" s="717"/>
      <c r="GM45" s="717"/>
      <c r="GN45" s="717"/>
      <c r="GO45" s="717"/>
      <c r="GP45" s="717"/>
      <c r="GQ45" s="717"/>
      <c r="GR45" s="717"/>
      <c r="GS45" s="717"/>
      <c r="GT45" s="717"/>
      <c r="GU45" s="717"/>
      <c r="GV45" s="717"/>
      <c r="GW45" s="717"/>
      <c r="GX45" s="717"/>
      <c r="GY45" s="717"/>
      <c r="GZ45" s="717"/>
      <c r="HA45" s="717"/>
      <c r="HB45" s="717"/>
      <c r="HC45" s="717"/>
      <c r="HD45" s="717"/>
      <c r="HE45" s="717"/>
      <c r="HF45" s="717"/>
      <c r="HG45" s="717"/>
      <c r="HH45" s="717"/>
      <c r="HI45" s="717"/>
      <c r="HJ45" s="717"/>
      <c r="HK45" s="717"/>
      <c r="HL45" s="717"/>
      <c r="HM45" s="717"/>
      <c r="HN45" s="717"/>
      <c r="HO45" s="717"/>
      <c r="HP45" s="717"/>
      <c r="HQ45" s="717"/>
      <c r="HR45" s="717"/>
      <c r="HS45" s="717"/>
      <c r="HT45" s="717"/>
      <c r="HU45" s="717"/>
      <c r="HV45" s="717"/>
      <c r="HW45" s="717"/>
      <c r="HX45" s="717"/>
      <c r="HY45" s="717"/>
      <c r="HZ45" s="717"/>
      <c r="IA45" s="717"/>
      <c r="IB45" s="717"/>
      <c r="IC45" s="717"/>
      <c r="ID45" s="717"/>
      <c r="IE45" s="717"/>
      <c r="IF45" s="717"/>
      <c r="IG45" s="717"/>
      <c r="IH45" s="717"/>
      <c r="II45" s="717"/>
      <c r="IJ45" s="717"/>
      <c r="IK45" s="717"/>
      <c r="IL45" s="717"/>
      <c r="IM45" s="717"/>
      <c r="IN45" s="717"/>
      <c r="IO45" s="717"/>
      <c r="IP45" s="717"/>
      <c r="IQ45" s="717"/>
      <c r="IR45" s="717"/>
      <c r="IS45" s="717"/>
      <c r="IT45" s="717"/>
    </row>
    <row r="46" spans="1:254" s="354" customFormat="1" ht="12.75">
      <c r="A46" s="706" t="s">
        <v>39</v>
      </c>
      <c r="B46" s="707" t="s">
        <v>1522</v>
      </c>
      <c r="C46" s="708" t="s">
        <v>1520</v>
      </c>
      <c r="D46" s="709" t="s">
        <v>1523</v>
      </c>
      <c r="E46" s="709" t="s">
        <v>5</v>
      </c>
      <c r="F46" s="709" t="s">
        <v>5</v>
      </c>
      <c r="G46" s="709" t="s">
        <v>5</v>
      </c>
      <c r="H46" s="709">
        <v>8</v>
      </c>
      <c r="I46" s="709">
        <v>8</v>
      </c>
      <c r="J46" s="709" t="s">
        <v>1260</v>
      </c>
      <c r="K46" s="709">
        <v>8</v>
      </c>
      <c r="L46" s="708" t="s">
        <v>1519</v>
      </c>
      <c r="M46" s="708" t="s">
        <v>2376</v>
      </c>
      <c r="N46" s="710" t="s">
        <v>1521</v>
      </c>
      <c r="O46" s="758" t="s">
        <v>830</v>
      </c>
      <c r="P46" s="724">
        <v>8</v>
      </c>
      <c r="Q46" s="724">
        <v>8</v>
      </c>
      <c r="R46" s="725">
        <v>1</v>
      </c>
      <c r="S46" s="725">
        <f t="shared" si="9"/>
        <v>1</v>
      </c>
      <c r="T46" s="374"/>
      <c r="U46" s="717"/>
      <c r="V46" s="717"/>
      <c r="W46" s="717"/>
      <c r="X46" s="717"/>
      <c r="Y46" s="717"/>
      <c r="Z46" s="717"/>
      <c r="AA46" s="717"/>
      <c r="AB46" s="717"/>
      <c r="AC46" s="717"/>
      <c r="AD46" s="717"/>
      <c r="AE46" s="717"/>
      <c r="AF46" s="717"/>
      <c r="AG46" s="717"/>
      <c r="AH46" s="717"/>
      <c r="AI46" s="717"/>
      <c r="AJ46" s="717"/>
      <c r="AK46" s="717"/>
      <c r="AL46" s="717"/>
      <c r="AM46" s="717"/>
      <c r="AN46" s="717"/>
      <c r="AO46" s="717"/>
      <c r="AP46" s="717"/>
      <c r="AQ46" s="717"/>
      <c r="AR46" s="717"/>
      <c r="AS46" s="717"/>
      <c r="AT46" s="717"/>
      <c r="AU46" s="717"/>
      <c r="AV46" s="717"/>
      <c r="AW46" s="717"/>
      <c r="AX46" s="717"/>
      <c r="AY46" s="717"/>
      <c r="AZ46" s="354" t="s">
        <v>101</v>
      </c>
      <c r="BC46" s="354" t="s">
        <v>444</v>
      </c>
      <c r="BL46" s="512" t="s">
        <v>502</v>
      </c>
      <c r="CH46" s="717"/>
      <c r="CI46" s="717"/>
      <c r="CJ46" s="717"/>
      <c r="CK46" s="717"/>
      <c r="CL46" s="717"/>
      <c r="CM46" s="717"/>
      <c r="CN46" s="717"/>
      <c r="CO46" s="717"/>
      <c r="CP46" s="717"/>
      <c r="CQ46" s="717"/>
      <c r="CR46" s="717"/>
      <c r="CS46" s="717"/>
      <c r="CT46" s="717"/>
      <c r="CU46" s="717"/>
      <c r="CV46" s="717"/>
      <c r="CW46" s="717"/>
      <c r="CX46" s="717"/>
      <c r="CY46" s="717"/>
      <c r="CZ46" s="717"/>
      <c r="DA46" s="717"/>
      <c r="DB46" s="717"/>
      <c r="DC46" s="717"/>
      <c r="DD46" s="717"/>
      <c r="DE46" s="717"/>
      <c r="DF46" s="717"/>
      <c r="DG46" s="717"/>
      <c r="DH46" s="717"/>
      <c r="DI46" s="717"/>
      <c r="DJ46" s="717"/>
      <c r="DK46" s="717"/>
      <c r="DL46" s="717"/>
      <c r="DM46" s="717"/>
      <c r="DN46" s="717"/>
      <c r="DO46" s="717"/>
      <c r="DP46" s="717"/>
      <c r="DQ46" s="717"/>
      <c r="DR46" s="717"/>
      <c r="DS46" s="717"/>
      <c r="DT46" s="717"/>
      <c r="DU46" s="717"/>
      <c r="DV46" s="717"/>
      <c r="DW46" s="717"/>
      <c r="DX46" s="717"/>
      <c r="DY46" s="717"/>
      <c r="DZ46" s="717"/>
      <c r="EA46" s="717"/>
      <c r="EB46" s="717"/>
      <c r="EC46" s="717"/>
      <c r="ED46" s="717"/>
      <c r="EE46" s="717"/>
      <c r="EF46" s="717"/>
      <c r="EG46" s="717"/>
      <c r="EH46" s="717"/>
      <c r="EI46" s="717"/>
      <c r="EJ46" s="717"/>
      <c r="EK46" s="717"/>
      <c r="EL46" s="717"/>
      <c r="EM46" s="717"/>
      <c r="EN46" s="717"/>
      <c r="EO46" s="717"/>
      <c r="EP46" s="717"/>
      <c r="EQ46" s="717"/>
      <c r="ER46" s="717"/>
      <c r="ES46" s="717"/>
      <c r="ET46" s="717"/>
      <c r="EU46" s="717"/>
      <c r="EV46" s="717"/>
      <c r="EW46" s="717"/>
      <c r="EX46" s="717"/>
      <c r="EY46" s="717"/>
      <c r="EZ46" s="717"/>
      <c r="FA46" s="717"/>
      <c r="FB46" s="717"/>
      <c r="FC46" s="717"/>
      <c r="FD46" s="717"/>
      <c r="FE46" s="717"/>
      <c r="FF46" s="717"/>
      <c r="FG46" s="717"/>
      <c r="FH46" s="717"/>
      <c r="FI46" s="717"/>
      <c r="FJ46" s="717"/>
      <c r="FK46" s="717"/>
      <c r="FL46" s="717"/>
      <c r="FM46" s="717"/>
      <c r="FN46" s="717"/>
      <c r="FO46" s="717"/>
      <c r="FP46" s="717"/>
      <c r="FQ46" s="717"/>
      <c r="FR46" s="717"/>
      <c r="FS46" s="717"/>
      <c r="FT46" s="717"/>
      <c r="FU46" s="717"/>
      <c r="FV46" s="717"/>
      <c r="FW46" s="717"/>
      <c r="FX46" s="717"/>
      <c r="FY46" s="717"/>
      <c r="FZ46" s="717"/>
      <c r="GA46" s="717"/>
      <c r="GB46" s="717"/>
      <c r="GC46" s="717"/>
      <c r="GD46" s="717"/>
      <c r="GE46" s="717"/>
      <c r="GF46" s="717"/>
      <c r="GG46" s="717"/>
      <c r="GH46" s="717"/>
      <c r="GI46" s="717"/>
      <c r="GJ46" s="717"/>
      <c r="GK46" s="717"/>
      <c r="GL46" s="717"/>
      <c r="GM46" s="717"/>
      <c r="GN46" s="717"/>
      <c r="GO46" s="717"/>
      <c r="GP46" s="717"/>
      <c r="GQ46" s="717"/>
      <c r="GR46" s="717"/>
      <c r="GS46" s="717"/>
      <c r="GT46" s="717"/>
      <c r="GU46" s="717"/>
      <c r="GV46" s="717"/>
      <c r="GW46" s="717"/>
      <c r="GX46" s="717"/>
      <c r="GY46" s="717"/>
      <c r="GZ46" s="717"/>
      <c r="HA46" s="717"/>
      <c r="HB46" s="717"/>
      <c r="HC46" s="717"/>
      <c r="HD46" s="717"/>
      <c r="HE46" s="717"/>
      <c r="HF46" s="717"/>
      <c r="HG46" s="717"/>
      <c r="HH46" s="717"/>
      <c r="HI46" s="717"/>
      <c r="HJ46" s="717"/>
      <c r="HK46" s="717"/>
      <c r="HL46" s="717"/>
      <c r="HM46" s="717"/>
      <c r="HN46" s="717"/>
      <c r="HO46" s="717"/>
      <c r="HP46" s="717"/>
      <c r="HQ46" s="717"/>
      <c r="HR46" s="717"/>
      <c r="HS46" s="717"/>
      <c r="HT46" s="717"/>
      <c r="HU46" s="717"/>
      <c r="HV46" s="717"/>
      <c r="HW46" s="717"/>
      <c r="HX46" s="717"/>
      <c r="HY46" s="717"/>
      <c r="HZ46" s="717"/>
      <c r="IA46" s="717"/>
      <c r="IB46" s="717"/>
      <c r="IC46" s="717"/>
      <c r="ID46" s="717"/>
      <c r="IE46" s="717"/>
      <c r="IF46" s="717"/>
      <c r="IG46" s="717"/>
      <c r="IH46" s="717"/>
      <c r="II46" s="717"/>
      <c r="IJ46" s="717"/>
      <c r="IK46" s="717"/>
      <c r="IL46" s="717"/>
      <c r="IM46" s="717"/>
      <c r="IN46" s="717"/>
      <c r="IO46" s="717"/>
      <c r="IP46" s="717"/>
      <c r="IQ46" s="717"/>
      <c r="IR46" s="717"/>
      <c r="IS46" s="717"/>
      <c r="IT46" s="717"/>
    </row>
    <row r="47" spans="1:254" s="354" customFormat="1" ht="12.75">
      <c r="A47" s="706" t="s">
        <v>39</v>
      </c>
      <c r="B47" s="707" t="s">
        <v>1522</v>
      </c>
      <c r="C47" s="708" t="s">
        <v>1520</v>
      </c>
      <c r="D47" s="709" t="s">
        <v>1523</v>
      </c>
      <c r="E47" s="709" t="s">
        <v>5</v>
      </c>
      <c r="F47" s="709" t="s">
        <v>5</v>
      </c>
      <c r="G47" s="709" t="s">
        <v>5</v>
      </c>
      <c r="H47" s="709">
        <v>8</v>
      </c>
      <c r="I47" s="709">
        <v>8</v>
      </c>
      <c r="J47" s="709" t="s">
        <v>1290</v>
      </c>
      <c r="K47" s="709">
        <v>8</v>
      </c>
      <c r="L47" s="708" t="s">
        <v>1519</v>
      </c>
      <c r="M47" s="708" t="s">
        <v>2376</v>
      </c>
      <c r="N47" s="710" t="s">
        <v>1521</v>
      </c>
      <c r="O47" s="758" t="s">
        <v>830</v>
      </c>
      <c r="P47" s="724">
        <v>8</v>
      </c>
      <c r="Q47" s="724">
        <v>8</v>
      </c>
      <c r="R47" s="725">
        <v>1</v>
      </c>
      <c r="S47" s="725">
        <f t="shared" si="9"/>
        <v>1</v>
      </c>
      <c r="T47" s="374"/>
      <c r="U47" s="717"/>
      <c r="V47" s="717"/>
      <c r="W47" s="717"/>
      <c r="X47" s="717"/>
      <c r="Y47" s="717"/>
      <c r="Z47" s="717"/>
      <c r="AA47" s="717"/>
      <c r="AB47" s="717"/>
      <c r="AC47" s="717"/>
      <c r="AD47" s="717"/>
      <c r="AE47" s="717"/>
      <c r="AF47" s="717"/>
      <c r="AG47" s="717"/>
      <c r="AH47" s="717"/>
      <c r="AI47" s="717"/>
      <c r="AJ47" s="717"/>
      <c r="AK47" s="717"/>
      <c r="AL47" s="717"/>
      <c r="AM47" s="717"/>
      <c r="AN47" s="717"/>
      <c r="AO47" s="717"/>
      <c r="AP47" s="717"/>
      <c r="AQ47" s="717"/>
      <c r="AR47" s="717"/>
      <c r="AS47" s="717"/>
      <c r="AT47" s="717"/>
      <c r="AU47" s="717"/>
      <c r="AV47" s="717"/>
      <c r="AW47" s="717"/>
      <c r="AX47" s="717"/>
      <c r="AY47" s="717"/>
      <c r="AZ47" s="354" t="s">
        <v>203</v>
      </c>
      <c r="BC47" s="354" t="s">
        <v>445</v>
      </c>
      <c r="BL47" s="512" t="s">
        <v>503</v>
      </c>
      <c r="CH47" s="717"/>
      <c r="CI47" s="717"/>
      <c r="CJ47" s="717"/>
      <c r="CK47" s="717"/>
      <c r="CL47" s="717"/>
      <c r="CM47" s="717"/>
      <c r="CN47" s="717"/>
      <c r="CO47" s="717"/>
      <c r="CP47" s="717"/>
      <c r="CQ47" s="717"/>
      <c r="CR47" s="717"/>
      <c r="CS47" s="717"/>
      <c r="CT47" s="717"/>
      <c r="CU47" s="717"/>
      <c r="CV47" s="717"/>
      <c r="CW47" s="717"/>
      <c r="CX47" s="717"/>
      <c r="CY47" s="717"/>
      <c r="CZ47" s="717"/>
      <c r="DA47" s="717"/>
      <c r="DB47" s="717"/>
      <c r="DC47" s="717"/>
      <c r="DD47" s="717"/>
      <c r="DE47" s="717"/>
      <c r="DF47" s="717"/>
      <c r="DG47" s="717"/>
      <c r="DH47" s="717"/>
      <c r="DI47" s="717"/>
      <c r="DJ47" s="717"/>
      <c r="DK47" s="717"/>
      <c r="DL47" s="717"/>
      <c r="DM47" s="717"/>
      <c r="DN47" s="717"/>
      <c r="DO47" s="717"/>
      <c r="DP47" s="717"/>
      <c r="DQ47" s="717"/>
      <c r="DR47" s="717"/>
      <c r="DS47" s="717"/>
      <c r="DT47" s="717"/>
      <c r="DU47" s="717"/>
      <c r="DV47" s="717"/>
      <c r="DW47" s="717"/>
      <c r="DX47" s="717"/>
      <c r="DY47" s="717"/>
      <c r="DZ47" s="717"/>
      <c r="EA47" s="717"/>
      <c r="EB47" s="717"/>
      <c r="EC47" s="717"/>
      <c r="ED47" s="717"/>
      <c r="EE47" s="717"/>
      <c r="EF47" s="717"/>
      <c r="EG47" s="717"/>
      <c r="EH47" s="717"/>
      <c r="EI47" s="717"/>
      <c r="EJ47" s="717"/>
      <c r="EK47" s="717"/>
      <c r="EL47" s="717"/>
      <c r="EM47" s="717"/>
      <c r="EN47" s="717"/>
      <c r="EO47" s="717"/>
      <c r="EP47" s="717"/>
      <c r="EQ47" s="717"/>
      <c r="ER47" s="717"/>
      <c r="ES47" s="717"/>
      <c r="ET47" s="717"/>
      <c r="EU47" s="717"/>
      <c r="EV47" s="717"/>
      <c r="EW47" s="717"/>
      <c r="EX47" s="717"/>
      <c r="EY47" s="717"/>
      <c r="EZ47" s="717"/>
      <c r="FA47" s="717"/>
      <c r="FB47" s="717"/>
      <c r="FC47" s="717"/>
      <c r="FD47" s="717"/>
      <c r="FE47" s="717"/>
      <c r="FF47" s="717"/>
      <c r="FG47" s="717"/>
      <c r="FH47" s="717"/>
      <c r="FI47" s="717"/>
      <c r="FJ47" s="717"/>
      <c r="FK47" s="717"/>
      <c r="FL47" s="717"/>
      <c r="FM47" s="717"/>
      <c r="FN47" s="717"/>
      <c r="FO47" s="717"/>
      <c r="FP47" s="717"/>
      <c r="FQ47" s="717"/>
      <c r="FR47" s="717"/>
      <c r="FS47" s="717"/>
      <c r="FT47" s="717"/>
      <c r="FU47" s="717"/>
      <c r="FV47" s="717"/>
      <c r="FW47" s="717"/>
      <c r="FX47" s="717"/>
      <c r="FY47" s="717"/>
      <c r="FZ47" s="717"/>
      <c r="GA47" s="717"/>
      <c r="GB47" s="717"/>
      <c r="GC47" s="717"/>
      <c r="GD47" s="717"/>
      <c r="GE47" s="717"/>
      <c r="GF47" s="717"/>
      <c r="GG47" s="717"/>
      <c r="GH47" s="717"/>
      <c r="GI47" s="717"/>
      <c r="GJ47" s="717"/>
      <c r="GK47" s="717"/>
      <c r="GL47" s="717"/>
      <c r="GM47" s="717"/>
      <c r="GN47" s="717"/>
      <c r="GO47" s="717"/>
      <c r="GP47" s="717"/>
      <c r="GQ47" s="717"/>
      <c r="GR47" s="717"/>
      <c r="GS47" s="717"/>
      <c r="GT47" s="717"/>
      <c r="GU47" s="717"/>
      <c r="GV47" s="717"/>
      <c r="GW47" s="717"/>
      <c r="GX47" s="717"/>
      <c r="GY47" s="717"/>
      <c r="GZ47" s="717"/>
      <c r="HA47" s="717"/>
      <c r="HB47" s="717"/>
      <c r="HC47" s="717"/>
      <c r="HD47" s="717"/>
      <c r="HE47" s="717"/>
      <c r="HF47" s="717"/>
      <c r="HG47" s="717"/>
      <c r="HH47" s="717"/>
      <c r="HI47" s="717"/>
      <c r="HJ47" s="717"/>
      <c r="HK47" s="717"/>
      <c r="HL47" s="717"/>
      <c r="HM47" s="717"/>
      <c r="HN47" s="717"/>
      <c r="HO47" s="717"/>
      <c r="HP47" s="717"/>
      <c r="HQ47" s="717"/>
      <c r="HR47" s="717"/>
      <c r="HS47" s="717"/>
      <c r="HT47" s="717"/>
      <c r="HU47" s="717"/>
      <c r="HV47" s="717"/>
      <c r="HW47" s="717"/>
      <c r="HX47" s="717"/>
      <c r="HY47" s="717"/>
      <c r="HZ47" s="717"/>
      <c r="IA47" s="717"/>
      <c r="IB47" s="717"/>
      <c r="IC47" s="717"/>
      <c r="ID47" s="717"/>
      <c r="IE47" s="717"/>
      <c r="IF47" s="717"/>
      <c r="IG47" s="717"/>
      <c r="IH47" s="717"/>
      <c r="II47" s="717"/>
      <c r="IJ47" s="717"/>
      <c r="IK47" s="717"/>
      <c r="IL47" s="717"/>
      <c r="IM47" s="717"/>
      <c r="IN47" s="717"/>
      <c r="IO47" s="717"/>
      <c r="IP47" s="717"/>
      <c r="IQ47" s="717"/>
      <c r="IR47" s="717"/>
      <c r="IS47" s="717"/>
      <c r="IT47" s="717"/>
    </row>
    <row r="48" spans="1:254" s="354" customFormat="1" ht="12.75">
      <c r="A48" s="706" t="s">
        <v>39</v>
      </c>
      <c r="B48" s="707" t="s">
        <v>2336</v>
      </c>
      <c r="C48" s="708" t="s">
        <v>2337</v>
      </c>
      <c r="D48" s="709" t="s">
        <v>142</v>
      </c>
      <c r="E48" s="709"/>
      <c r="F48" s="709" t="s">
        <v>2338</v>
      </c>
      <c r="G48" s="709" t="s">
        <v>2338</v>
      </c>
      <c r="H48" s="720">
        <v>11</v>
      </c>
      <c r="I48" s="720">
        <v>11</v>
      </c>
      <c r="J48" s="709" t="s">
        <v>2339</v>
      </c>
      <c r="K48" s="709">
        <v>300000</v>
      </c>
      <c r="L48" s="708" t="s">
        <v>1519</v>
      </c>
      <c r="M48" s="708" t="s">
        <v>2377</v>
      </c>
      <c r="N48" s="710" t="s">
        <v>270</v>
      </c>
      <c r="O48" s="758" t="s">
        <v>830</v>
      </c>
      <c r="P48" s="724">
        <v>11</v>
      </c>
      <c r="Q48" s="724">
        <v>331594</v>
      </c>
      <c r="R48" s="725">
        <v>0.90909090909090906</v>
      </c>
      <c r="S48" s="725">
        <f t="shared" si="9"/>
        <v>1.1053133333333334</v>
      </c>
      <c r="T48" s="374"/>
      <c r="U48" s="717"/>
      <c r="V48" s="717"/>
      <c r="W48" s="717"/>
      <c r="X48" s="717"/>
      <c r="Y48" s="717"/>
      <c r="Z48" s="717"/>
      <c r="AA48" s="717"/>
      <c r="AB48" s="717"/>
      <c r="AC48" s="717"/>
      <c r="AD48" s="717"/>
      <c r="AE48" s="717"/>
      <c r="AF48" s="717"/>
      <c r="AG48" s="717"/>
      <c r="AH48" s="717"/>
      <c r="AI48" s="717"/>
      <c r="AJ48" s="717"/>
      <c r="AK48" s="717"/>
      <c r="AL48" s="717"/>
      <c r="AM48" s="717"/>
      <c r="AN48" s="717"/>
      <c r="AO48" s="717"/>
      <c r="AP48" s="717"/>
      <c r="AQ48" s="717"/>
      <c r="AR48" s="717"/>
      <c r="AS48" s="717"/>
      <c r="AT48" s="717"/>
      <c r="AU48" s="717"/>
      <c r="AV48" s="717"/>
      <c r="AW48" s="717"/>
      <c r="AX48" s="717"/>
      <c r="AY48" s="717"/>
      <c r="AZ48" s="354" t="s">
        <v>403</v>
      </c>
      <c r="BC48" s="354" t="s">
        <v>446</v>
      </c>
      <c r="BL48" s="512" t="s">
        <v>504</v>
      </c>
      <c r="CH48" s="717"/>
      <c r="CI48" s="717"/>
      <c r="CJ48" s="717"/>
      <c r="CK48" s="717"/>
      <c r="CL48" s="717"/>
      <c r="CM48" s="717"/>
      <c r="CN48" s="717"/>
      <c r="CO48" s="717"/>
      <c r="CP48" s="717"/>
      <c r="CQ48" s="717"/>
      <c r="CR48" s="717"/>
      <c r="CS48" s="717"/>
      <c r="CT48" s="717"/>
      <c r="CU48" s="717"/>
      <c r="CV48" s="717"/>
      <c r="CW48" s="717"/>
      <c r="CX48" s="717"/>
      <c r="CY48" s="717"/>
      <c r="CZ48" s="717"/>
      <c r="DA48" s="717"/>
      <c r="DB48" s="717"/>
      <c r="DC48" s="717"/>
      <c r="DD48" s="717"/>
      <c r="DE48" s="717"/>
      <c r="DF48" s="717"/>
      <c r="DG48" s="717"/>
      <c r="DH48" s="717"/>
      <c r="DI48" s="717"/>
      <c r="DJ48" s="717"/>
      <c r="DK48" s="717"/>
      <c r="DL48" s="717"/>
      <c r="DM48" s="717"/>
      <c r="DN48" s="717"/>
      <c r="DO48" s="717"/>
      <c r="DP48" s="717"/>
      <c r="DQ48" s="717"/>
      <c r="DR48" s="717"/>
      <c r="DS48" s="717"/>
      <c r="DT48" s="717"/>
      <c r="DU48" s="717"/>
      <c r="DV48" s="717"/>
      <c r="DW48" s="717"/>
      <c r="DX48" s="717"/>
      <c r="DY48" s="717"/>
      <c r="DZ48" s="717"/>
      <c r="EA48" s="717"/>
      <c r="EB48" s="717"/>
      <c r="EC48" s="717"/>
      <c r="ED48" s="717"/>
      <c r="EE48" s="717"/>
      <c r="EF48" s="717"/>
      <c r="EG48" s="717"/>
      <c r="EH48" s="717"/>
      <c r="EI48" s="717"/>
      <c r="EJ48" s="717"/>
      <c r="EK48" s="717"/>
      <c r="EL48" s="717"/>
      <c r="EM48" s="717"/>
      <c r="EN48" s="717"/>
      <c r="EO48" s="717"/>
      <c r="EP48" s="717"/>
      <c r="EQ48" s="717"/>
      <c r="ER48" s="717"/>
      <c r="ES48" s="717"/>
      <c r="ET48" s="717"/>
      <c r="EU48" s="717"/>
      <c r="EV48" s="717"/>
      <c r="EW48" s="717"/>
      <c r="EX48" s="717"/>
      <c r="EY48" s="717"/>
      <c r="EZ48" s="717"/>
      <c r="FA48" s="717"/>
      <c r="FB48" s="717"/>
      <c r="FC48" s="717"/>
      <c r="FD48" s="717"/>
      <c r="FE48" s="717"/>
      <c r="FF48" s="717"/>
      <c r="FG48" s="717"/>
      <c r="FH48" s="717"/>
      <c r="FI48" s="717"/>
      <c r="FJ48" s="717"/>
      <c r="FK48" s="717"/>
      <c r="FL48" s="717"/>
      <c r="FM48" s="717"/>
      <c r="FN48" s="717"/>
      <c r="FO48" s="717"/>
      <c r="FP48" s="717"/>
      <c r="FQ48" s="717"/>
      <c r="FR48" s="717"/>
      <c r="FS48" s="717"/>
      <c r="FT48" s="717"/>
      <c r="FU48" s="717"/>
      <c r="FV48" s="717"/>
      <c r="FW48" s="717"/>
      <c r="FX48" s="717"/>
      <c r="FY48" s="717"/>
      <c r="FZ48" s="717"/>
      <c r="GA48" s="717"/>
      <c r="GB48" s="717"/>
      <c r="GC48" s="717"/>
      <c r="GD48" s="717"/>
      <c r="GE48" s="717"/>
      <c r="GF48" s="717"/>
      <c r="GG48" s="717"/>
      <c r="GH48" s="717"/>
      <c r="GI48" s="717"/>
      <c r="GJ48" s="717"/>
      <c r="GK48" s="717"/>
      <c r="GL48" s="717"/>
      <c r="GM48" s="717"/>
      <c r="GN48" s="717"/>
      <c r="GO48" s="717"/>
      <c r="GP48" s="717"/>
      <c r="GQ48" s="717"/>
      <c r="GR48" s="717"/>
      <c r="GS48" s="717"/>
      <c r="GT48" s="717"/>
      <c r="GU48" s="717"/>
      <c r="GV48" s="717"/>
      <c r="GW48" s="717"/>
      <c r="GX48" s="717"/>
      <c r="GY48" s="717"/>
      <c r="GZ48" s="717"/>
      <c r="HA48" s="717"/>
      <c r="HB48" s="717"/>
      <c r="HC48" s="717"/>
      <c r="HD48" s="717"/>
      <c r="HE48" s="717"/>
      <c r="HF48" s="717"/>
      <c r="HG48" s="717"/>
      <c r="HH48" s="717"/>
      <c r="HI48" s="717"/>
      <c r="HJ48" s="717"/>
      <c r="HK48" s="717"/>
      <c r="HL48" s="717"/>
      <c r="HM48" s="717"/>
      <c r="HN48" s="717"/>
      <c r="HO48" s="717"/>
      <c r="HP48" s="717"/>
      <c r="HQ48" s="717"/>
      <c r="HR48" s="717"/>
      <c r="HS48" s="717"/>
      <c r="HT48" s="717"/>
      <c r="HU48" s="717"/>
      <c r="HV48" s="717"/>
      <c r="HW48" s="717"/>
      <c r="HX48" s="717"/>
      <c r="HY48" s="717"/>
      <c r="HZ48" s="717"/>
      <c r="IA48" s="717"/>
      <c r="IB48" s="717"/>
      <c r="IC48" s="717"/>
      <c r="ID48" s="717"/>
      <c r="IE48" s="717"/>
      <c r="IF48" s="717"/>
      <c r="IG48" s="717"/>
      <c r="IH48" s="717"/>
      <c r="II48" s="717"/>
      <c r="IJ48" s="717"/>
      <c r="IK48" s="717"/>
      <c r="IL48" s="717"/>
      <c r="IM48" s="717"/>
      <c r="IN48" s="717"/>
      <c r="IO48" s="717"/>
      <c r="IP48" s="717"/>
      <c r="IQ48" s="717"/>
      <c r="IR48" s="717"/>
      <c r="IS48" s="717"/>
      <c r="IT48" s="717"/>
    </row>
    <row r="49" spans="1:254" s="354" customFormat="1" ht="12.75">
      <c r="A49" s="706" t="s">
        <v>39</v>
      </c>
      <c r="B49" s="707" t="s">
        <v>2336</v>
      </c>
      <c r="C49" s="708" t="s">
        <v>2337</v>
      </c>
      <c r="D49" s="709" t="s">
        <v>142</v>
      </c>
      <c r="E49" s="709"/>
      <c r="F49" s="709" t="s">
        <v>2338</v>
      </c>
      <c r="G49" s="709" t="s">
        <v>2338</v>
      </c>
      <c r="H49" s="720">
        <v>11</v>
      </c>
      <c r="I49" s="720">
        <v>11</v>
      </c>
      <c r="J49" s="709" t="s">
        <v>2340</v>
      </c>
      <c r="K49" s="720">
        <v>75</v>
      </c>
      <c r="L49" s="708" t="s">
        <v>1519</v>
      </c>
      <c r="M49" s="708" t="s">
        <v>2378</v>
      </c>
      <c r="N49" s="710" t="s">
        <v>270</v>
      </c>
      <c r="O49" s="758" t="s">
        <v>830</v>
      </c>
      <c r="P49" s="724">
        <v>11</v>
      </c>
      <c r="Q49" s="724">
        <v>76</v>
      </c>
      <c r="R49" s="725">
        <v>0.90909090909090906</v>
      </c>
      <c r="S49" s="725">
        <f t="shared" si="9"/>
        <v>1.0133333333333334</v>
      </c>
      <c r="T49" s="374"/>
      <c r="U49" s="717"/>
      <c r="V49" s="717"/>
      <c r="W49" s="717"/>
      <c r="X49" s="717"/>
      <c r="Y49" s="717"/>
      <c r="Z49" s="717"/>
      <c r="AA49" s="717"/>
      <c r="AB49" s="717"/>
      <c r="AC49" s="717"/>
      <c r="AD49" s="717"/>
      <c r="AE49" s="717"/>
      <c r="AF49" s="717"/>
      <c r="AG49" s="717"/>
      <c r="AH49" s="717"/>
      <c r="AI49" s="717"/>
      <c r="AJ49" s="717"/>
      <c r="AK49" s="717"/>
      <c r="AL49" s="717"/>
      <c r="AM49" s="717"/>
      <c r="AN49" s="717"/>
      <c r="AO49" s="717"/>
      <c r="AP49" s="717"/>
      <c r="AQ49" s="717"/>
      <c r="AR49" s="717"/>
      <c r="AS49" s="717"/>
      <c r="AT49" s="717"/>
      <c r="AU49" s="717"/>
      <c r="AV49" s="717"/>
      <c r="AW49" s="717"/>
      <c r="AX49" s="717"/>
      <c r="AY49" s="717"/>
      <c r="AZ49" s="354" t="s">
        <v>404</v>
      </c>
      <c r="BL49" s="512" t="s">
        <v>96</v>
      </c>
      <c r="CH49" s="717"/>
      <c r="CI49" s="717"/>
      <c r="CJ49" s="717"/>
      <c r="CK49" s="717"/>
      <c r="CL49" s="717"/>
      <c r="CM49" s="717"/>
      <c r="CN49" s="717"/>
      <c r="CO49" s="717"/>
      <c r="CP49" s="717"/>
      <c r="CQ49" s="717"/>
      <c r="CR49" s="717"/>
      <c r="CS49" s="717"/>
      <c r="CT49" s="717"/>
      <c r="CU49" s="717"/>
      <c r="CV49" s="717"/>
      <c r="CW49" s="717"/>
      <c r="CX49" s="717"/>
      <c r="CY49" s="717"/>
      <c r="CZ49" s="717"/>
      <c r="DA49" s="717"/>
      <c r="DB49" s="717"/>
      <c r="DC49" s="717"/>
      <c r="DD49" s="717"/>
      <c r="DE49" s="717"/>
      <c r="DF49" s="717"/>
      <c r="DG49" s="717"/>
      <c r="DH49" s="717"/>
      <c r="DI49" s="717"/>
      <c r="DJ49" s="717"/>
      <c r="DK49" s="717"/>
      <c r="DL49" s="717"/>
      <c r="DM49" s="717"/>
      <c r="DN49" s="717"/>
      <c r="DO49" s="717"/>
      <c r="DP49" s="717"/>
      <c r="DQ49" s="717"/>
      <c r="DR49" s="717"/>
      <c r="DS49" s="717"/>
      <c r="DT49" s="717"/>
      <c r="DU49" s="717"/>
      <c r="DV49" s="717"/>
      <c r="DW49" s="717"/>
      <c r="DX49" s="717"/>
      <c r="DY49" s="717"/>
      <c r="DZ49" s="717"/>
      <c r="EA49" s="717"/>
      <c r="EB49" s="717"/>
      <c r="EC49" s="717"/>
      <c r="ED49" s="717"/>
      <c r="EE49" s="717"/>
      <c r="EF49" s="717"/>
      <c r="EG49" s="717"/>
      <c r="EH49" s="717"/>
      <c r="EI49" s="717"/>
      <c r="EJ49" s="717"/>
      <c r="EK49" s="717"/>
      <c r="EL49" s="717"/>
      <c r="EM49" s="717"/>
      <c r="EN49" s="717"/>
      <c r="EO49" s="717"/>
      <c r="EP49" s="717"/>
      <c r="EQ49" s="717"/>
      <c r="ER49" s="717"/>
      <c r="ES49" s="717"/>
      <c r="ET49" s="717"/>
      <c r="EU49" s="717"/>
      <c r="EV49" s="717"/>
      <c r="EW49" s="717"/>
      <c r="EX49" s="717"/>
      <c r="EY49" s="717"/>
      <c r="EZ49" s="717"/>
      <c r="FA49" s="717"/>
      <c r="FB49" s="717"/>
      <c r="FC49" s="717"/>
      <c r="FD49" s="717"/>
      <c r="FE49" s="717"/>
      <c r="FF49" s="717"/>
      <c r="FG49" s="717"/>
      <c r="FH49" s="717"/>
      <c r="FI49" s="717"/>
      <c r="FJ49" s="717"/>
      <c r="FK49" s="717"/>
      <c r="FL49" s="717"/>
      <c r="FM49" s="717"/>
      <c r="FN49" s="717"/>
      <c r="FO49" s="717"/>
      <c r="FP49" s="717"/>
      <c r="FQ49" s="717"/>
      <c r="FR49" s="717"/>
      <c r="FS49" s="717"/>
      <c r="FT49" s="717"/>
      <c r="FU49" s="717"/>
      <c r="FV49" s="717"/>
      <c r="FW49" s="717"/>
      <c r="FX49" s="717"/>
      <c r="FY49" s="717"/>
      <c r="FZ49" s="717"/>
      <c r="GA49" s="717"/>
      <c r="GB49" s="717"/>
      <c r="GC49" s="717"/>
      <c r="GD49" s="717"/>
      <c r="GE49" s="717"/>
      <c r="GF49" s="717"/>
      <c r="GG49" s="717"/>
      <c r="GH49" s="717"/>
      <c r="GI49" s="717"/>
      <c r="GJ49" s="717"/>
      <c r="GK49" s="717"/>
      <c r="GL49" s="717"/>
      <c r="GM49" s="717"/>
      <c r="GN49" s="717"/>
      <c r="GO49" s="717"/>
      <c r="GP49" s="717"/>
      <c r="GQ49" s="717"/>
      <c r="GR49" s="717"/>
      <c r="GS49" s="717"/>
      <c r="GT49" s="717"/>
      <c r="GU49" s="717"/>
      <c r="GV49" s="717"/>
      <c r="GW49" s="717"/>
      <c r="GX49" s="717"/>
      <c r="GY49" s="717"/>
      <c r="GZ49" s="717"/>
      <c r="HA49" s="717"/>
      <c r="HB49" s="717"/>
      <c r="HC49" s="717"/>
      <c r="HD49" s="717"/>
      <c r="HE49" s="717"/>
      <c r="HF49" s="717"/>
      <c r="HG49" s="717"/>
      <c r="HH49" s="717"/>
      <c r="HI49" s="717"/>
      <c r="HJ49" s="717"/>
      <c r="HK49" s="717"/>
      <c r="HL49" s="717"/>
      <c r="HM49" s="717"/>
      <c r="HN49" s="717"/>
      <c r="HO49" s="717"/>
      <c r="HP49" s="717"/>
      <c r="HQ49" s="717"/>
      <c r="HR49" s="717"/>
      <c r="HS49" s="717"/>
      <c r="HT49" s="717"/>
      <c r="HU49" s="717"/>
      <c r="HV49" s="717"/>
      <c r="HW49" s="717"/>
      <c r="HX49" s="717"/>
      <c r="HY49" s="717"/>
      <c r="HZ49" s="717"/>
      <c r="IA49" s="717"/>
      <c r="IB49" s="717"/>
      <c r="IC49" s="717"/>
      <c r="ID49" s="717"/>
      <c r="IE49" s="717"/>
      <c r="IF49" s="717"/>
      <c r="IG49" s="717"/>
      <c r="IH49" s="717"/>
      <c r="II49" s="717"/>
      <c r="IJ49" s="717"/>
      <c r="IK49" s="717"/>
      <c r="IL49" s="717"/>
      <c r="IM49" s="717"/>
      <c r="IN49" s="717"/>
      <c r="IO49" s="717"/>
      <c r="IP49" s="717"/>
      <c r="IQ49" s="717"/>
      <c r="IR49" s="717"/>
      <c r="IS49" s="717"/>
      <c r="IT49" s="717"/>
    </row>
    <row r="50" spans="1:254" s="354" customFormat="1" ht="12.75">
      <c r="A50" s="706" t="s">
        <v>39</v>
      </c>
      <c r="B50" s="707" t="s">
        <v>2336</v>
      </c>
      <c r="C50" s="708" t="s">
        <v>2337</v>
      </c>
      <c r="D50" s="709" t="s">
        <v>142</v>
      </c>
      <c r="E50" s="709"/>
      <c r="F50" s="709" t="s">
        <v>2338</v>
      </c>
      <c r="G50" s="709" t="s">
        <v>2338</v>
      </c>
      <c r="H50" s="720">
        <v>11</v>
      </c>
      <c r="I50" s="720">
        <v>11</v>
      </c>
      <c r="J50" s="709" t="s">
        <v>2341</v>
      </c>
      <c r="K50" s="720">
        <v>11</v>
      </c>
      <c r="L50" s="708" t="s">
        <v>1519</v>
      </c>
      <c r="M50" s="708" t="s">
        <v>860</v>
      </c>
      <c r="N50" s="710" t="s">
        <v>270</v>
      </c>
      <c r="O50" s="758" t="s">
        <v>830</v>
      </c>
      <c r="P50" s="724">
        <v>11</v>
      </c>
      <c r="Q50" s="724">
        <v>12</v>
      </c>
      <c r="R50" s="725">
        <v>0.90909090909090906</v>
      </c>
      <c r="S50" s="725">
        <f t="shared" si="9"/>
        <v>1.0909090909090908</v>
      </c>
      <c r="T50" s="374"/>
      <c r="U50" s="717"/>
      <c r="V50" s="717"/>
      <c r="W50" s="717"/>
      <c r="X50" s="717"/>
      <c r="Y50" s="717"/>
      <c r="Z50" s="717"/>
      <c r="AA50" s="717"/>
      <c r="AB50" s="717"/>
      <c r="AC50" s="717"/>
      <c r="AD50" s="717"/>
      <c r="AE50" s="717"/>
      <c r="AF50" s="717"/>
      <c r="AG50" s="717"/>
      <c r="AH50" s="717"/>
      <c r="AI50" s="717"/>
      <c r="AJ50" s="717"/>
      <c r="AK50" s="717"/>
      <c r="AL50" s="717"/>
      <c r="AM50" s="717"/>
      <c r="AN50" s="717"/>
      <c r="AO50" s="717"/>
      <c r="AP50" s="717"/>
      <c r="AQ50" s="717"/>
      <c r="AR50" s="717"/>
      <c r="AS50" s="717"/>
      <c r="AT50" s="717"/>
      <c r="AU50" s="717"/>
      <c r="AV50" s="717"/>
      <c r="AW50" s="717"/>
      <c r="AX50" s="717"/>
      <c r="AY50" s="717"/>
      <c r="AZ50" s="354" t="s">
        <v>270</v>
      </c>
      <c r="BL50" s="512" t="s">
        <v>505</v>
      </c>
      <c r="CH50" s="717"/>
      <c r="CI50" s="717"/>
      <c r="CJ50" s="717"/>
      <c r="CK50" s="717"/>
      <c r="CL50" s="717"/>
      <c r="CM50" s="717"/>
      <c r="CN50" s="717"/>
      <c r="CO50" s="717"/>
      <c r="CP50" s="717"/>
      <c r="CQ50" s="717"/>
      <c r="CR50" s="717"/>
      <c r="CS50" s="717"/>
      <c r="CT50" s="717"/>
      <c r="CU50" s="717"/>
      <c r="CV50" s="717"/>
      <c r="CW50" s="717"/>
      <c r="CX50" s="717"/>
      <c r="CY50" s="717"/>
      <c r="CZ50" s="717"/>
      <c r="DA50" s="717"/>
      <c r="DB50" s="717"/>
      <c r="DC50" s="717"/>
      <c r="DD50" s="717"/>
      <c r="DE50" s="717"/>
      <c r="DF50" s="717"/>
      <c r="DG50" s="717"/>
      <c r="DH50" s="717"/>
      <c r="DI50" s="717"/>
      <c r="DJ50" s="717"/>
      <c r="DK50" s="717"/>
      <c r="DL50" s="717"/>
      <c r="DM50" s="717"/>
      <c r="DN50" s="717"/>
      <c r="DO50" s="717"/>
      <c r="DP50" s="717"/>
      <c r="DQ50" s="717"/>
      <c r="DR50" s="717"/>
      <c r="DS50" s="717"/>
      <c r="DT50" s="717"/>
      <c r="DU50" s="717"/>
      <c r="DV50" s="717"/>
      <c r="DW50" s="717"/>
      <c r="DX50" s="717"/>
      <c r="DY50" s="717"/>
      <c r="DZ50" s="717"/>
      <c r="EA50" s="717"/>
      <c r="EB50" s="717"/>
      <c r="EC50" s="717"/>
      <c r="ED50" s="717"/>
      <c r="EE50" s="717"/>
      <c r="EF50" s="717"/>
      <c r="EG50" s="717"/>
      <c r="EH50" s="717"/>
      <c r="EI50" s="717"/>
      <c r="EJ50" s="717"/>
      <c r="EK50" s="717"/>
      <c r="EL50" s="717"/>
      <c r="EM50" s="717"/>
      <c r="EN50" s="717"/>
      <c r="EO50" s="717"/>
      <c r="EP50" s="717"/>
      <c r="EQ50" s="717"/>
      <c r="ER50" s="717"/>
      <c r="ES50" s="717"/>
      <c r="ET50" s="717"/>
      <c r="EU50" s="717"/>
      <c r="EV50" s="717"/>
      <c r="EW50" s="717"/>
      <c r="EX50" s="717"/>
      <c r="EY50" s="717"/>
      <c r="EZ50" s="717"/>
      <c r="FA50" s="717"/>
      <c r="FB50" s="717"/>
      <c r="FC50" s="717"/>
      <c r="FD50" s="717"/>
      <c r="FE50" s="717"/>
      <c r="FF50" s="717"/>
      <c r="FG50" s="717"/>
      <c r="FH50" s="717"/>
      <c r="FI50" s="717"/>
      <c r="FJ50" s="717"/>
      <c r="FK50" s="717"/>
      <c r="FL50" s="717"/>
      <c r="FM50" s="717"/>
      <c r="FN50" s="717"/>
      <c r="FO50" s="717"/>
      <c r="FP50" s="717"/>
      <c r="FQ50" s="717"/>
      <c r="FR50" s="717"/>
      <c r="FS50" s="717"/>
      <c r="FT50" s="717"/>
      <c r="FU50" s="717"/>
      <c r="FV50" s="717"/>
      <c r="FW50" s="717"/>
      <c r="FX50" s="717"/>
      <c r="FY50" s="717"/>
      <c r="FZ50" s="717"/>
      <c r="GA50" s="717"/>
      <c r="GB50" s="717"/>
      <c r="GC50" s="717"/>
      <c r="GD50" s="717"/>
      <c r="GE50" s="717"/>
      <c r="GF50" s="717"/>
      <c r="GG50" s="717"/>
      <c r="GH50" s="717"/>
      <c r="GI50" s="717"/>
      <c r="GJ50" s="717"/>
      <c r="GK50" s="717"/>
      <c r="GL50" s="717"/>
      <c r="GM50" s="717"/>
      <c r="GN50" s="717"/>
      <c r="GO50" s="717"/>
      <c r="GP50" s="717"/>
      <c r="GQ50" s="717"/>
      <c r="GR50" s="717"/>
      <c r="GS50" s="717"/>
      <c r="GT50" s="717"/>
      <c r="GU50" s="717"/>
      <c r="GV50" s="717"/>
      <c r="GW50" s="717"/>
      <c r="GX50" s="717"/>
      <c r="GY50" s="717"/>
      <c r="GZ50" s="717"/>
      <c r="HA50" s="717"/>
      <c r="HB50" s="717"/>
      <c r="HC50" s="717"/>
      <c r="HD50" s="717"/>
      <c r="HE50" s="717"/>
      <c r="HF50" s="717"/>
      <c r="HG50" s="717"/>
      <c r="HH50" s="717"/>
      <c r="HI50" s="717"/>
      <c r="HJ50" s="717"/>
      <c r="HK50" s="717"/>
      <c r="HL50" s="717"/>
      <c r="HM50" s="717"/>
      <c r="HN50" s="717"/>
      <c r="HO50" s="717"/>
      <c r="HP50" s="717"/>
      <c r="HQ50" s="717"/>
      <c r="HR50" s="717"/>
      <c r="HS50" s="717"/>
      <c r="HT50" s="717"/>
      <c r="HU50" s="717"/>
      <c r="HV50" s="717"/>
      <c r="HW50" s="717"/>
      <c r="HX50" s="717"/>
      <c r="HY50" s="717"/>
      <c r="HZ50" s="717"/>
      <c r="IA50" s="717"/>
      <c r="IB50" s="717"/>
      <c r="IC50" s="717"/>
      <c r="ID50" s="717"/>
      <c r="IE50" s="717"/>
      <c r="IF50" s="717"/>
      <c r="IG50" s="717"/>
      <c r="IH50" s="717"/>
      <c r="II50" s="717"/>
      <c r="IJ50" s="717"/>
      <c r="IK50" s="717"/>
      <c r="IL50" s="717"/>
      <c r="IM50" s="717"/>
      <c r="IN50" s="717"/>
      <c r="IO50" s="717"/>
      <c r="IP50" s="717"/>
      <c r="IQ50" s="717"/>
      <c r="IR50" s="717"/>
      <c r="IS50" s="717"/>
      <c r="IT50" s="717"/>
    </row>
    <row r="51" spans="1:254" ht="12.75">
      <c r="AZ51" s="66" t="s">
        <v>405</v>
      </c>
      <c r="BA51" s="66"/>
      <c r="BB51" s="66"/>
      <c r="BC51" s="66"/>
      <c r="BD51" s="66"/>
      <c r="BE51" s="66"/>
      <c r="BF51" s="66"/>
      <c r="BG51" s="66"/>
      <c r="BH51" s="66"/>
      <c r="BI51" s="66"/>
      <c r="BJ51" s="66"/>
      <c r="BK51" s="66"/>
      <c r="BL51" s="192" t="s">
        <v>506</v>
      </c>
      <c r="BM51" s="66"/>
      <c r="BN51" s="66"/>
      <c r="BO51" s="66"/>
      <c r="BP51" s="66"/>
      <c r="BQ51" s="66"/>
      <c r="BR51" s="66"/>
      <c r="BS51" s="66"/>
      <c r="BT51" s="66"/>
      <c r="BU51" s="66"/>
      <c r="BV51" s="66"/>
      <c r="BW51" s="66"/>
      <c r="BX51" s="66"/>
      <c r="BY51" s="66"/>
      <c r="BZ51" s="66"/>
      <c r="CA51" s="66"/>
      <c r="CB51" s="66"/>
      <c r="CC51" s="66"/>
      <c r="CD51" s="66"/>
      <c r="CE51" s="66"/>
      <c r="CF51" s="66"/>
      <c r="CG51" s="66"/>
    </row>
    <row r="52" spans="1:254" ht="12.75">
      <c r="AZ52" s="66" t="s">
        <v>406</v>
      </c>
      <c r="BA52" s="66"/>
      <c r="BB52" s="66"/>
      <c r="BC52" s="66"/>
      <c r="BD52" s="66"/>
      <c r="BE52" s="66"/>
      <c r="BF52" s="66"/>
      <c r="BG52" s="66"/>
      <c r="BH52" s="66"/>
      <c r="BI52" s="66"/>
      <c r="BJ52" s="66"/>
      <c r="BK52" s="66"/>
      <c r="BL52" s="192" t="s">
        <v>507</v>
      </c>
      <c r="BM52" s="66"/>
      <c r="BN52" s="66"/>
      <c r="BO52" s="66"/>
      <c r="BP52" s="66"/>
      <c r="BQ52" s="66"/>
      <c r="BR52" s="66"/>
      <c r="BS52" s="66"/>
      <c r="BT52" s="66"/>
      <c r="BU52" s="66"/>
      <c r="BV52" s="66"/>
      <c r="BW52" s="66"/>
      <c r="BX52" s="66"/>
      <c r="BY52" s="66"/>
      <c r="BZ52" s="66"/>
      <c r="CA52" s="66"/>
      <c r="CB52" s="66"/>
      <c r="CC52" s="66"/>
      <c r="CD52" s="66"/>
      <c r="CE52" s="66"/>
      <c r="CF52" s="66"/>
      <c r="CG52" s="66"/>
    </row>
    <row r="53" spans="1:254" ht="12.75">
      <c r="AZ53" s="66" t="s">
        <v>407</v>
      </c>
      <c r="BA53" s="66"/>
      <c r="BB53" s="66"/>
      <c r="BC53" s="66"/>
      <c r="BD53" s="66"/>
      <c r="BE53" s="66"/>
      <c r="BF53" s="66"/>
      <c r="BG53" s="66"/>
      <c r="BH53" s="66"/>
      <c r="BI53" s="66"/>
      <c r="BJ53" s="66"/>
      <c r="BK53" s="66"/>
      <c r="BL53" s="192" t="s">
        <v>508</v>
      </c>
      <c r="BM53" s="66"/>
      <c r="BN53" s="66"/>
      <c r="BO53" s="66"/>
      <c r="BP53" s="66"/>
      <c r="BQ53" s="66"/>
      <c r="BR53" s="66"/>
      <c r="BS53" s="66"/>
      <c r="BT53" s="66"/>
      <c r="BU53" s="66"/>
      <c r="BV53" s="66"/>
      <c r="BW53" s="66"/>
      <c r="BX53" s="66"/>
      <c r="BY53" s="66"/>
      <c r="BZ53" s="66"/>
      <c r="CA53" s="66"/>
      <c r="CB53" s="66"/>
      <c r="CC53" s="66"/>
      <c r="CD53" s="66"/>
      <c r="CE53" s="66"/>
      <c r="CF53" s="66"/>
      <c r="CG53" s="66"/>
    </row>
    <row r="54" spans="1:254" ht="12.75">
      <c r="AZ54" s="66" t="s">
        <v>408</v>
      </c>
      <c r="BA54" s="66"/>
      <c r="BB54" s="66"/>
      <c r="BC54" s="66"/>
      <c r="BD54" s="66"/>
      <c r="BE54" s="66"/>
      <c r="BF54" s="66"/>
      <c r="BG54" s="66"/>
      <c r="BH54" s="66"/>
      <c r="BI54" s="66"/>
      <c r="BJ54" s="66"/>
      <c r="BK54" s="66"/>
      <c r="BL54" s="192" t="s">
        <v>509</v>
      </c>
      <c r="BM54" s="66"/>
      <c r="BN54" s="66"/>
      <c r="BO54" s="66"/>
      <c r="BP54" s="66"/>
      <c r="BQ54" s="66"/>
      <c r="BR54" s="66"/>
      <c r="BS54" s="66"/>
      <c r="BT54" s="66"/>
      <c r="BU54" s="66"/>
      <c r="BV54" s="66"/>
      <c r="BW54" s="66"/>
      <c r="BX54" s="66"/>
      <c r="BY54" s="66"/>
      <c r="BZ54" s="66"/>
      <c r="CA54" s="66"/>
      <c r="CB54" s="66"/>
      <c r="CC54" s="66"/>
      <c r="CD54" s="66"/>
      <c r="CE54" s="66"/>
      <c r="CF54" s="66"/>
      <c r="CG54" s="66"/>
    </row>
    <row r="55" spans="1:254" ht="12.75">
      <c r="AZ55" s="66" t="s">
        <v>409</v>
      </c>
      <c r="BA55" s="66"/>
      <c r="BB55" s="66"/>
      <c r="BC55" s="66"/>
      <c r="BD55" s="66"/>
      <c r="BE55" s="66"/>
      <c r="BF55" s="66"/>
      <c r="BG55" s="66"/>
      <c r="BH55" s="66"/>
      <c r="BI55" s="66"/>
      <c r="BJ55" s="66"/>
      <c r="BK55" s="66"/>
      <c r="BL55" s="192" t="s">
        <v>510</v>
      </c>
      <c r="BM55" s="66"/>
      <c r="BN55" s="66"/>
      <c r="BO55" s="66"/>
      <c r="BP55" s="66"/>
      <c r="BQ55" s="66"/>
      <c r="BR55" s="66"/>
      <c r="BS55" s="66"/>
      <c r="BT55" s="66"/>
      <c r="BU55" s="66"/>
      <c r="BV55" s="66"/>
      <c r="BW55" s="66"/>
      <c r="BX55" s="66"/>
      <c r="BY55" s="66"/>
      <c r="BZ55" s="66"/>
      <c r="CA55" s="66"/>
      <c r="CB55" s="66"/>
      <c r="CC55" s="66"/>
      <c r="CD55" s="66"/>
      <c r="CE55" s="66"/>
      <c r="CF55" s="66"/>
      <c r="CG55" s="66"/>
    </row>
    <row r="56" spans="1:254" ht="12.75">
      <c r="AZ56" s="66" t="s">
        <v>410</v>
      </c>
      <c r="BA56" s="66"/>
      <c r="BB56" s="66"/>
      <c r="BC56" s="66"/>
      <c r="BD56" s="66"/>
      <c r="BE56" s="66"/>
      <c r="BF56" s="66"/>
      <c r="BG56" s="66"/>
      <c r="BH56" s="66"/>
      <c r="BI56" s="66"/>
      <c r="BJ56" s="66"/>
      <c r="BK56" s="66"/>
      <c r="BL56" s="192" t="s">
        <v>511</v>
      </c>
      <c r="BM56" s="66"/>
      <c r="BN56" s="66"/>
      <c r="BO56" s="66"/>
      <c r="BP56" s="66"/>
      <c r="BQ56" s="66"/>
      <c r="BR56" s="66"/>
      <c r="BS56" s="66"/>
      <c r="BT56" s="66"/>
      <c r="BU56" s="66"/>
      <c r="BV56" s="66"/>
      <c r="BW56" s="66"/>
      <c r="BX56" s="66"/>
      <c r="BY56" s="66"/>
      <c r="BZ56" s="66"/>
      <c r="CA56" s="66"/>
      <c r="CB56" s="66"/>
      <c r="CC56" s="66"/>
      <c r="CD56" s="66"/>
      <c r="CE56" s="66"/>
      <c r="CF56" s="66"/>
      <c r="CG56" s="66"/>
    </row>
    <row r="57" spans="1:254" ht="12.75">
      <c r="AZ57" s="66" t="s">
        <v>411</v>
      </c>
      <c r="BA57" s="66"/>
      <c r="BB57" s="66"/>
      <c r="BC57" s="66"/>
      <c r="BD57" s="66"/>
      <c r="BE57" s="66"/>
      <c r="BF57" s="66"/>
      <c r="BG57" s="66"/>
      <c r="BH57" s="66"/>
      <c r="BI57" s="66"/>
      <c r="BJ57" s="66"/>
      <c r="BK57" s="66"/>
      <c r="BL57" s="192" t="s">
        <v>512</v>
      </c>
      <c r="BM57" s="66"/>
      <c r="BN57" s="66"/>
      <c r="BO57" s="66"/>
      <c r="BP57" s="66"/>
      <c r="BQ57" s="66"/>
      <c r="BR57" s="66"/>
      <c r="BS57" s="66"/>
      <c r="BT57" s="66"/>
      <c r="BU57" s="66"/>
      <c r="BV57" s="66"/>
      <c r="BW57" s="66"/>
      <c r="BX57" s="66"/>
      <c r="BY57" s="66"/>
      <c r="BZ57" s="66"/>
      <c r="CA57" s="66"/>
      <c r="CB57" s="66"/>
      <c r="CC57" s="66"/>
      <c r="CD57" s="66"/>
      <c r="CE57" s="66"/>
      <c r="CF57" s="66"/>
      <c r="CG57" s="66"/>
    </row>
    <row r="58" spans="1:254" ht="12.75">
      <c r="AZ58" s="66"/>
      <c r="BA58" s="66"/>
      <c r="BB58" s="66"/>
      <c r="BC58" s="66"/>
      <c r="BD58" s="66"/>
      <c r="BE58" s="66"/>
      <c r="BF58" s="66"/>
      <c r="BG58" s="66"/>
      <c r="BH58" s="66"/>
      <c r="BI58" s="66"/>
      <c r="BJ58" s="66"/>
      <c r="BK58" s="66"/>
      <c r="BL58" s="192" t="s">
        <v>513</v>
      </c>
      <c r="BM58" s="66"/>
      <c r="BN58" s="66"/>
      <c r="BO58" s="66"/>
      <c r="BP58" s="66"/>
      <c r="BQ58" s="66"/>
      <c r="BR58" s="66"/>
      <c r="BS58" s="66"/>
      <c r="BT58" s="66"/>
      <c r="BU58" s="66"/>
      <c r="BV58" s="66"/>
      <c r="BW58" s="66"/>
      <c r="BX58" s="66"/>
      <c r="BY58" s="66"/>
      <c r="BZ58" s="66"/>
      <c r="CA58" s="66"/>
      <c r="CB58" s="66"/>
      <c r="CC58" s="66"/>
      <c r="CD58" s="66"/>
      <c r="CE58" s="66"/>
      <c r="CF58" s="66"/>
      <c r="CG58" s="66"/>
    </row>
    <row r="59" spans="1:254" ht="12.75">
      <c r="AZ59" s="66"/>
      <c r="BA59" s="66"/>
      <c r="BB59" s="66"/>
      <c r="BC59" s="66"/>
      <c r="BD59" s="66"/>
      <c r="BE59" s="66"/>
      <c r="BF59" s="66"/>
      <c r="BG59" s="66"/>
      <c r="BH59" s="66"/>
      <c r="BI59" s="66"/>
      <c r="BJ59" s="66"/>
      <c r="BK59" s="66"/>
      <c r="BL59" s="192" t="s">
        <v>514</v>
      </c>
      <c r="BM59" s="66"/>
      <c r="BN59" s="66"/>
      <c r="BO59" s="66"/>
      <c r="BP59" s="66"/>
      <c r="BQ59" s="66"/>
      <c r="BR59" s="66"/>
      <c r="BS59" s="66"/>
      <c r="BT59" s="66"/>
      <c r="BU59" s="66"/>
      <c r="BV59" s="66"/>
      <c r="BW59" s="66"/>
      <c r="BX59" s="66"/>
      <c r="BY59" s="66"/>
      <c r="BZ59" s="66"/>
      <c r="CA59" s="66"/>
      <c r="CB59" s="66"/>
      <c r="CC59" s="66"/>
      <c r="CD59" s="66"/>
      <c r="CE59" s="66"/>
      <c r="CF59" s="66"/>
      <c r="CG59" s="66"/>
    </row>
    <row r="60" spans="1:254" ht="12.75">
      <c r="AZ60" s="318" t="s">
        <v>737</v>
      </c>
      <c r="BA60" s="66"/>
      <c r="BB60" s="66"/>
      <c r="BC60" s="66"/>
      <c r="BD60" s="66"/>
      <c r="BE60" s="66"/>
      <c r="BF60" s="66"/>
      <c r="BG60" s="66"/>
      <c r="BH60" s="66"/>
      <c r="BI60" s="66"/>
      <c r="BJ60" s="66"/>
      <c r="BK60" s="66"/>
      <c r="BL60" s="192" t="s">
        <v>2909</v>
      </c>
      <c r="BM60" s="66"/>
      <c r="BN60" s="66"/>
      <c r="BO60" s="66"/>
      <c r="BP60" s="66"/>
      <c r="BQ60" s="66"/>
      <c r="BR60" s="66"/>
      <c r="BS60" s="66"/>
      <c r="BT60" s="66"/>
      <c r="BU60" s="66"/>
      <c r="BV60" s="66"/>
      <c r="BW60" s="66"/>
      <c r="BX60" s="66"/>
      <c r="BY60" s="66"/>
      <c r="BZ60" s="66"/>
      <c r="CA60" s="66"/>
      <c r="CB60" s="66"/>
      <c r="CC60" s="66"/>
      <c r="CD60" s="66"/>
      <c r="CE60" s="66"/>
      <c r="CF60" s="66"/>
      <c r="CG60" s="66"/>
    </row>
    <row r="61" spans="1:254" ht="15">
      <c r="AZ61" s="319" t="s">
        <v>738</v>
      </c>
      <c r="BA61" s="66"/>
      <c r="BB61" s="66"/>
      <c r="BC61" s="66"/>
      <c r="BD61" s="66"/>
      <c r="BE61" s="66"/>
      <c r="BF61" s="66"/>
      <c r="BG61" s="66"/>
      <c r="BH61" s="66"/>
      <c r="BI61" s="66"/>
      <c r="BJ61" s="66"/>
      <c r="BK61" s="66"/>
      <c r="BL61" s="66" t="s">
        <v>515</v>
      </c>
      <c r="BM61" s="66"/>
      <c r="BN61" s="66"/>
      <c r="BO61" s="66"/>
      <c r="BP61" s="66"/>
      <c r="BQ61" s="66"/>
      <c r="BR61" s="66"/>
      <c r="BS61" s="66"/>
      <c r="BT61" s="66"/>
      <c r="BU61" s="66"/>
      <c r="BV61" s="66"/>
      <c r="BW61" s="66"/>
      <c r="BX61" s="66"/>
      <c r="BY61" s="66"/>
      <c r="BZ61" s="66"/>
      <c r="CA61" s="66"/>
      <c r="CB61" s="66"/>
      <c r="CC61" s="66"/>
      <c r="CD61" s="66"/>
      <c r="CE61" s="66"/>
      <c r="CF61" s="66"/>
      <c r="CG61" s="66"/>
    </row>
    <row r="62" spans="1:254" ht="25.5">
      <c r="AZ62" s="320" t="s">
        <v>202</v>
      </c>
      <c r="BA62" s="66"/>
      <c r="BB62" s="66"/>
      <c r="BC62" s="66"/>
      <c r="BD62" s="66"/>
      <c r="BE62" s="66"/>
      <c r="BF62" s="66"/>
      <c r="BG62" s="66"/>
      <c r="BH62" s="66"/>
      <c r="BI62" s="66"/>
      <c r="BJ62" s="66"/>
      <c r="BK62" s="66"/>
      <c r="BL62" s="192" t="s">
        <v>516</v>
      </c>
      <c r="BM62" s="66"/>
      <c r="BN62" s="66"/>
      <c r="BO62" s="66"/>
      <c r="BP62" s="66"/>
      <c r="BQ62" s="66"/>
      <c r="BR62" s="66"/>
      <c r="BS62" s="66"/>
      <c r="BT62" s="66"/>
      <c r="BU62" s="66"/>
      <c r="BV62" s="66"/>
      <c r="BW62" s="66"/>
      <c r="BX62" s="66"/>
      <c r="BY62" s="66"/>
      <c r="BZ62" s="66"/>
      <c r="CA62" s="66"/>
      <c r="CB62" s="66"/>
      <c r="CC62" s="66"/>
      <c r="CD62" s="66"/>
      <c r="CE62" s="66"/>
      <c r="CF62" s="66"/>
      <c r="CG62" s="66"/>
    </row>
    <row r="63" spans="1:254" ht="51">
      <c r="AZ63" s="320" t="s">
        <v>795</v>
      </c>
      <c r="BA63" s="66"/>
      <c r="BB63" s="66"/>
      <c r="BC63" s="66"/>
      <c r="BD63" s="66"/>
      <c r="BE63" s="66"/>
      <c r="BF63" s="66"/>
      <c r="BG63" s="66"/>
      <c r="BH63" s="66"/>
      <c r="BI63" s="66"/>
      <c r="BJ63" s="66"/>
      <c r="BK63" s="66"/>
      <c r="BL63" s="192" t="s">
        <v>517</v>
      </c>
      <c r="BM63" s="66"/>
      <c r="BN63" s="66"/>
      <c r="BO63" s="66"/>
      <c r="BP63" s="66"/>
      <c r="BQ63" s="66"/>
      <c r="BR63" s="66"/>
      <c r="BS63" s="66"/>
      <c r="BT63" s="66"/>
      <c r="BU63" s="66"/>
      <c r="BV63" s="66"/>
      <c r="BW63" s="66"/>
      <c r="BX63" s="66"/>
      <c r="BY63" s="66"/>
      <c r="BZ63" s="66"/>
      <c r="CA63" s="66"/>
      <c r="CB63" s="66"/>
      <c r="CC63" s="66"/>
      <c r="CD63" s="66"/>
      <c r="CE63" s="66"/>
      <c r="CF63" s="66"/>
      <c r="CG63" s="66"/>
    </row>
    <row r="64" spans="1:254" ht="12.75">
      <c r="AZ64" s="320" t="s">
        <v>796</v>
      </c>
      <c r="BA64" s="66"/>
      <c r="BB64" s="66"/>
      <c r="BC64" s="66"/>
      <c r="BD64" s="66"/>
      <c r="BE64" s="66"/>
      <c r="BF64" s="66"/>
      <c r="BG64" s="66"/>
      <c r="BH64" s="66"/>
      <c r="BI64" s="66"/>
      <c r="BJ64" s="66"/>
      <c r="BK64" s="66"/>
      <c r="BL64" s="192" t="s">
        <v>518</v>
      </c>
      <c r="BM64" s="66"/>
      <c r="BN64" s="66"/>
      <c r="BO64" s="66"/>
      <c r="BP64" s="66"/>
      <c r="BQ64" s="66"/>
      <c r="BR64" s="66"/>
      <c r="BS64" s="66"/>
      <c r="BT64" s="66"/>
      <c r="BU64" s="66"/>
      <c r="BV64" s="66"/>
      <c r="BW64" s="66"/>
      <c r="BX64" s="66"/>
      <c r="BY64" s="66"/>
      <c r="BZ64" s="66"/>
      <c r="CA64" s="66"/>
      <c r="CB64" s="66"/>
      <c r="CC64" s="66"/>
      <c r="CD64" s="66"/>
      <c r="CE64" s="66"/>
      <c r="CF64" s="66"/>
      <c r="CG64" s="66"/>
    </row>
    <row r="65" spans="52:85" ht="25.5">
      <c r="AZ65" s="320" t="s">
        <v>65</v>
      </c>
      <c r="BA65" s="66"/>
      <c r="BB65" s="66"/>
      <c r="BC65" s="66"/>
      <c r="BD65" s="66"/>
      <c r="BE65" s="66"/>
      <c r="BF65" s="66"/>
      <c r="BG65" s="66"/>
      <c r="BH65" s="66"/>
      <c r="BI65" s="66"/>
      <c r="BJ65" s="66"/>
      <c r="BK65" s="66"/>
      <c r="BL65" s="192" t="s">
        <v>519</v>
      </c>
      <c r="BM65" s="66"/>
      <c r="BN65" s="66"/>
      <c r="BO65" s="66"/>
      <c r="BP65" s="66"/>
      <c r="BQ65" s="66"/>
      <c r="BR65" s="66"/>
      <c r="BS65" s="66"/>
      <c r="BT65" s="66"/>
      <c r="BU65" s="66"/>
      <c r="BV65" s="66"/>
      <c r="BW65" s="66"/>
      <c r="BX65" s="66"/>
      <c r="BY65" s="66"/>
      <c r="BZ65" s="66"/>
      <c r="CA65" s="66"/>
      <c r="CB65" s="66"/>
      <c r="CC65" s="66"/>
      <c r="CD65" s="66"/>
      <c r="CE65" s="66"/>
      <c r="CF65" s="66"/>
      <c r="CG65" s="66"/>
    </row>
    <row r="66" spans="52:85" ht="12.75">
      <c r="AZ66" s="320" t="s">
        <v>797</v>
      </c>
      <c r="BA66" s="66"/>
      <c r="BB66" s="66"/>
      <c r="BC66" s="66"/>
      <c r="BD66" s="66"/>
      <c r="BE66" s="66"/>
      <c r="BF66" s="66"/>
      <c r="BG66" s="66"/>
      <c r="BH66" s="66"/>
      <c r="BI66" s="66"/>
      <c r="BJ66" s="66"/>
      <c r="BK66" s="66"/>
      <c r="BL66" s="192" t="s">
        <v>520</v>
      </c>
      <c r="BM66" s="66"/>
      <c r="BN66" s="66"/>
      <c r="BO66" s="66"/>
      <c r="BP66" s="66"/>
      <c r="BQ66" s="66"/>
      <c r="BR66" s="66"/>
      <c r="BS66" s="66"/>
      <c r="BT66" s="66"/>
      <c r="BU66" s="66"/>
      <c r="BV66" s="66"/>
      <c r="BW66" s="66"/>
      <c r="BX66" s="66"/>
      <c r="BY66" s="66"/>
      <c r="BZ66" s="66"/>
      <c r="CA66" s="66"/>
      <c r="CB66" s="66"/>
      <c r="CC66" s="66"/>
      <c r="CD66" s="66"/>
      <c r="CE66" s="66"/>
      <c r="CF66" s="66"/>
      <c r="CG66" s="66"/>
    </row>
    <row r="67" spans="52:85" ht="15">
      <c r="AZ67" s="319" t="s">
        <v>739</v>
      </c>
      <c r="BA67" s="66"/>
      <c r="BB67" s="66"/>
      <c r="BC67" s="66"/>
      <c r="BD67" s="66"/>
      <c r="BE67" s="66"/>
      <c r="BF67" s="66"/>
      <c r="BG67" s="66"/>
      <c r="BH67" s="66"/>
      <c r="BI67" s="66"/>
      <c r="BJ67" s="66"/>
      <c r="BK67" s="66"/>
      <c r="BL67" s="192" t="s">
        <v>521</v>
      </c>
      <c r="BM67" s="66"/>
      <c r="BN67" s="66"/>
      <c r="BO67" s="66"/>
      <c r="BP67" s="66"/>
      <c r="BQ67" s="66"/>
      <c r="BR67" s="66"/>
      <c r="BS67" s="66"/>
      <c r="BT67" s="66"/>
      <c r="BU67" s="66"/>
      <c r="BV67" s="66"/>
      <c r="BW67" s="66"/>
      <c r="BX67" s="66"/>
      <c r="BY67" s="66"/>
      <c r="BZ67" s="66"/>
      <c r="CA67" s="66"/>
      <c r="CB67" s="66"/>
      <c r="CC67" s="66"/>
      <c r="CD67" s="66"/>
      <c r="CE67" s="66"/>
      <c r="CF67" s="66"/>
      <c r="CG67" s="66"/>
    </row>
    <row r="68" spans="52:85" ht="12.75">
      <c r="AZ68" s="66" t="s">
        <v>740</v>
      </c>
      <c r="BA68" s="66"/>
      <c r="BB68" s="66"/>
      <c r="BC68" s="66"/>
      <c r="BD68" s="66"/>
      <c r="BE68" s="66"/>
      <c r="BF68" s="66"/>
      <c r="BG68" s="66"/>
      <c r="BH68" s="66"/>
      <c r="BI68" s="66"/>
      <c r="BJ68" s="66"/>
      <c r="BK68" s="66"/>
      <c r="BL68" s="192" t="s">
        <v>522</v>
      </c>
      <c r="BM68" s="66"/>
      <c r="BN68" s="66"/>
      <c r="BO68" s="66"/>
      <c r="BP68" s="66"/>
      <c r="BQ68" s="66"/>
      <c r="BR68" s="66"/>
      <c r="BS68" s="66"/>
      <c r="BT68" s="66"/>
      <c r="BU68" s="66"/>
      <c r="BV68" s="66"/>
      <c r="BW68" s="66"/>
      <c r="BX68" s="66"/>
      <c r="BY68" s="66"/>
      <c r="BZ68" s="66"/>
      <c r="CA68" s="66"/>
      <c r="CB68" s="66"/>
      <c r="CC68" s="66"/>
      <c r="CD68" s="66"/>
      <c r="CE68" s="66"/>
      <c r="CF68" s="66"/>
      <c r="CG68" s="66"/>
    </row>
    <row r="69" spans="52:85" ht="12.75">
      <c r="AZ69" s="66" t="s">
        <v>741</v>
      </c>
      <c r="BA69" s="66"/>
      <c r="BB69" s="66"/>
      <c r="BC69" s="66"/>
      <c r="BD69" s="66"/>
      <c r="BE69" s="66"/>
      <c r="BF69" s="66"/>
      <c r="BG69" s="66"/>
      <c r="BH69" s="66"/>
      <c r="BI69" s="66"/>
      <c r="BJ69" s="66"/>
      <c r="BK69" s="66"/>
      <c r="BL69" s="192" t="s">
        <v>523</v>
      </c>
      <c r="BM69" s="66"/>
      <c r="BN69" s="66"/>
      <c r="BO69" s="66"/>
      <c r="BP69" s="66"/>
      <c r="BQ69" s="66"/>
      <c r="BR69" s="66"/>
      <c r="BS69" s="66"/>
      <c r="BT69" s="66"/>
      <c r="BU69" s="66"/>
      <c r="BV69" s="66"/>
      <c r="BW69" s="66"/>
      <c r="BX69" s="66"/>
      <c r="BY69" s="66"/>
      <c r="BZ69" s="66"/>
      <c r="CA69" s="66"/>
      <c r="CB69" s="66"/>
      <c r="CC69" s="66"/>
      <c r="CD69" s="66"/>
      <c r="CE69" s="66"/>
      <c r="CF69" s="66"/>
      <c r="CG69" s="66"/>
    </row>
    <row r="70" spans="52:85" ht="12.75">
      <c r="AZ70" s="66" t="s">
        <v>742</v>
      </c>
      <c r="BA70" s="66"/>
      <c r="BB70" s="66"/>
      <c r="BC70" s="66"/>
      <c r="BD70" s="66"/>
      <c r="BE70" s="66"/>
      <c r="BF70" s="66"/>
      <c r="BG70" s="66"/>
      <c r="BH70" s="66"/>
      <c r="BI70" s="66"/>
      <c r="BJ70" s="66"/>
      <c r="BK70" s="66"/>
      <c r="BL70" s="192" t="s">
        <v>524</v>
      </c>
      <c r="BM70" s="66"/>
      <c r="BN70" s="66"/>
      <c r="BO70" s="66"/>
      <c r="BP70" s="66"/>
      <c r="BQ70" s="66"/>
      <c r="BR70" s="66"/>
      <c r="BS70" s="66"/>
      <c r="BT70" s="66"/>
      <c r="BU70" s="66"/>
      <c r="BV70" s="66"/>
      <c r="BW70" s="66"/>
      <c r="BX70" s="66"/>
      <c r="BY70" s="66"/>
      <c r="BZ70" s="66"/>
      <c r="CA70" s="66"/>
      <c r="CB70" s="66"/>
      <c r="CC70" s="66"/>
      <c r="CD70" s="66"/>
      <c r="CE70" s="66"/>
      <c r="CF70" s="66"/>
      <c r="CG70" s="66"/>
    </row>
    <row r="71" spans="52:85" ht="12.75">
      <c r="AZ71" s="66" t="s">
        <v>743</v>
      </c>
      <c r="BA71" s="66"/>
      <c r="BB71" s="66"/>
      <c r="BC71" s="66"/>
      <c r="BD71" s="66"/>
      <c r="BE71" s="66"/>
      <c r="BF71" s="66"/>
      <c r="BG71" s="66"/>
      <c r="BH71" s="66"/>
      <c r="BI71" s="66"/>
      <c r="BJ71" s="66"/>
      <c r="BK71" s="66"/>
      <c r="BL71" s="192" t="s">
        <v>525</v>
      </c>
      <c r="BM71" s="66"/>
      <c r="BN71" s="66"/>
      <c r="BO71" s="66"/>
      <c r="BP71" s="66"/>
      <c r="BQ71" s="66"/>
      <c r="BR71" s="66"/>
      <c r="BS71" s="66"/>
      <c r="BT71" s="66"/>
      <c r="BU71" s="66"/>
      <c r="BV71" s="66"/>
      <c r="BW71" s="66"/>
      <c r="BX71" s="66"/>
      <c r="BY71" s="66"/>
      <c r="BZ71" s="66"/>
      <c r="CA71" s="66"/>
      <c r="CB71" s="66"/>
      <c r="CC71" s="66"/>
      <c r="CD71" s="66"/>
      <c r="CE71" s="66"/>
      <c r="CF71" s="66"/>
      <c r="CG71" s="66"/>
    </row>
    <row r="72" spans="52:85" ht="12.75">
      <c r="AZ72" s="66" t="s">
        <v>744</v>
      </c>
      <c r="BA72" s="66"/>
      <c r="BB72" s="66"/>
      <c r="BC72" s="66"/>
      <c r="BD72" s="66"/>
      <c r="BE72" s="66"/>
      <c r="BF72" s="66"/>
      <c r="BG72" s="66"/>
      <c r="BH72" s="66"/>
      <c r="BI72" s="66"/>
      <c r="BJ72" s="66"/>
      <c r="BK72" s="66"/>
      <c r="BL72" s="192" t="s">
        <v>526</v>
      </c>
      <c r="BM72" s="66"/>
      <c r="BN72" s="66"/>
      <c r="BO72" s="66"/>
      <c r="BP72" s="66"/>
      <c r="BQ72" s="66"/>
      <c r="BR72" s="66"/>
      <c r="BS72" s="66"/>
      <c r="BT72" s="66"/>
      <c r="BU72" s="66"/>
      <c r="BV72" s="66"/>
      <c r="BW72" s="66"/>
      <c r="BX72" s="66"/>
      <c r="BY72" s="66"/>
      <c r="BZ72" s="66"/>
      <c r="CA72" s="66"/>
      <c r="CB72" s="66"/>
      <c r="CC72" s="66"/>
      <c r="CD72" s="66"/>
      <c r="CE72" s="66"/>
      <c r="CF72" s="66"/>
      <c r="CG72" s="66"/>
    </row>
    <row r="73" spans="52:85" ht="12.75">
      <c r="AZ73" s="66" t="s">
        <v>745</v>
      </c>
      <c r="BA73" s="66"/>
      <c r="BB73" s="66"/>
      <c r="BC73" s="66"/>
      <c r="BD73" s="66"/>
      <c r="BE73" s="66"/>
      <c r="BF73" s="66"/>
      <c r="BG73" s="66"/>
      <c r="BH73" s="66"/>
      <c r="BI73" s="66"/>
      <c r="BJ73" s="66"/>
      <c r="BK73" s="66"/>
      <c r="BL73" s="192" t="s">
        <v>527</v>
      </c>
      <c r="BM73" s="66"/>
      <c r="BN73" s="66"/>
      <c r="BO73" s="66"/>
      <c r="BP73" s="66"/>
      <c r="BQ73" s="66"/>
      <c r="BR73" s="66"/>
      <c r="BS73" s="66"/>
      <c r="BT73" s="66"/>
      <c r="BU73" s="66"/>
      <c r="BV73" s="66"/>
      <c r="BW73" s="66"/>
      <c r="BX73" s="66"/>
      <c r="BY73" s="66"/>
      <c r="BZ73" s="66"/>
      <c r="CA73" s="66"/>
      <c r="CB73" s="66"/>
      <c r="CC73" s="66"/>
      <c r="CD73" s="66"/>
      <c r="CE73" s="66"/>
      <c r="CF73" s="66"/>
      <c r="CG73" s="66"/>
    </row>
    <row r="74" spans="52:85" ht="12.75">
      <c r="AZ74" s="66" t="s">
        <v>746</v>
      </c>
      <c r="BA74" s="66"/>
      <c r="BB74" s="66"/>
      <c r="BC74" s="66"/>
      <c r="BD74" s="66"/>
      <c r="BE74" s="66"/>
      <c r="BF74" s="66"/>
      <c r="BG74" s="66"/>
      <c r="BH74" s="66"/>
      <c r="BI74" s="66"/>
      <c r="BJ74" s="66"/>
      <c r="BK74" s="66"/>
      <c r="BL74" s="192" t="s">
        <v>528</v>
      </c>
      <c r="BM74" s="66"/>
      <c r="BN74" s="66"/>
      <c r="BO74" s="66"/>
      <c r="BP74" s="66"/>
      <c r="BQ74" s="66"/>
      <c r="BR74" s="66"/>
      <c r="BS74" s="66"/>
      <c r="BT74" s="66"/>
      <c r="BU74" s="66"/>
      <c r="BV74" s="66"/>
      <c r="BW74" s="66"/>
      <c r="BX74" s="66"/>
      <c r="BY74" s="66"/>
      <c r="BZ74" s="66"/>
      <c r="CA74" s="66"/>
      <c r="CB74" s="66"/>
      <c r="CC74" s="66"/>
      <c r="CD74" s="66"/>
      <c r="CE74" s="66"/>
      <c r="CF74" s="66"/>
      <c r="CG74" s="66"/>
    </row>
    <row r="75" spans="52:85" ht="12.75">
      <c r="AZ75" s="66" t="s">
        <v>747</v>
      </c>
      <c r="BA75" s="66"/>
      <c r="BB75" s="66"/>
      <c r="BC75" s="66"/>
      <c r="BD75" s="66"/>
      <c r="BE75" s="66"/>
      <c r="BF75" s="66"/>
      <c r="BG75" s="66"/>
      <c r="BH75" s="66"/>
      <c r="BI75" s="66"/>
      <c r="BJ75" s="66"/>
      <c r="BK75" s="66"/>
      <c r="BL75" s="192" t="s">
        <v>529</v>
      </c>
      <c r="BM75" s="66"/>
      <c r="BN75" s="66"/>
      <c r="BO75" s="66"/>
      <c r="BP75" s="66"/>
      <c r="BQ75" s="66"/>
      <c r="BR75" s="66"/>
      <c r="BS75" s="66"/>
      <c r="BT75" s="66"/>
      <c r="BU75" s="66"/>
      <c r="BV75" s="66"/>
      <c r="BW75" s="66"/>
      <c r="BX75" s="66"/>
      <c r="BY75" s="66"/>
      <c r="BZ75" s="66"/>
      <c r="CA75" s="66"/>
      <c r="CB75" s="66"/>
      <c r="CC75" s="66"/>
      <c r="CD75" s="66"/>
      <c r="CE75" s="66"/>
      <c r="CF75" s="66"/>
      <c r="CG75" s="66"/>
    </row>
    <row r="76" spans="52:85" ht="12.75">
      <c r="AZ76" s="66" t="s">
        <v>748</v>
      </c>
      <c r="BA76" s="66"/>
      <c r="BB76" s="66"/>
      <c r="BC76" s="66"/>
      <c r="BD76" s="66"/>
      <c r="BE76" s="66"/>
      <c r="BF76" s="66"/>
      <c r="BG76" s="66"/>
      <c r="BH76" s="66"/>
      <c r="BI76" s="66"/>
      <c r="BJ76" s="66"/>
      <c r="BK76" s="66"/>
      <c r="BL76" s="192" t="s">
        <v>530</v>
      </c>
      <c r="BM76" s="66"/>
      <c r="BN76" s="66"/>
      <c r="BO76" s="66"/>
      <c r="BP76" s="66"/>
      <c r="BQ76" s="66"/>
      <c r="BR76" s="66"/>
      <c r="BS76" s="66"/>
      <c r="BT76" s="66"/>
      <c r="BU76" s="66"/>
      <c r="BV76" s="66"/>
      <c r="BW76" s="66"/>
      <c r="BX76" s="66"/>
      <c r="BY76" s="66"/>
      <c r="BZ76" s="66"/>
      <c r="CA76" s="66"/>
      <c r="CB76" s="66"/>
      <c r="CC76" s="66"/>
      <c r="CD76" s="66"/>
      <c r="CE76" s="66"/>
      <c r="CF76" s="66"/>
      <c r="CG76" s="66"/>
    </row>
    <row r="77" spans="52:85" ht="15">
      <c r="AZ77" s="319" t="s">
        <v>791</v>
      </c>
      <c r="BA77" s="66"/>
      <c r="BB77" s="66"/>
      <c r="BC77" s="66"/>
      <c r="BD77" s="66"/>
      <c r="BE77" s="66"/>
      <c r="BF77" s="66"/>
      <c r="BG77" s="66"/>
      <c r="BH77" s="66"/>
      <c r="BI77" s="66"/>
      <c r="BJ77" s="66"/>
      <c r="BK77" s="66"/>
      <c r="BL77" s="192"/>
      <c r="BM77" s="66"/>
      <c r="BN77" s="66"/>
      <c r="BO77" s="66"/>
      <c r="BP77" s="66"/>
      <c r="BQ77" s="66"/>
      <c r="BR77" s="66"/>
      <c r="BS77" s="66"/>
      <c r="BT77" s="66"/>
      <c r="BU77" s="66"/>
      <c r="BV77" s="66"/>
      <c r="BW77" s="66"/>
      <c r="BX77" s="66"/>
      <c r="BY77" s="66"/>
      <c r="BZ77" s="66"/>
      <c r="CA77" s="66"/>
      <c r="CB77" s="66"/>
      <c r="CC77" s="66"/>
      <c r="CD77" s="66"/>
      <c r="CE77" s="66"/>
      <c r="CF77" s="66"/>
      <c r="CG77" s="66"/>
    </row>
    <row r="78" spans="52:85" ht="12.75">
      <c r="AZ78" s="66" t="s">
        <v>788</v>
      </c>
      <c r="BA78" s="66"/>
      <c r="BB78" s="66"/>
      <c r="BC78" s="66"/>
      <c r="BD78" s="66"/>
      <c r="BE78" s="66"/>
      <c r="BF78" s="66"/>
      <c r="BG78" s="66"/>
      <c r="BH78" s="66"/>
      <c r="BI78" s="66"/>
      <c r="BJ78" s="66"/>
      <c r="BK78" s="66"/>
      <c r="BL78" s="192"/>
      <c r="BM78" s="66"/>
      <c r="BN78" s="66"/>
      <c r="BO78" s="66"/>
      <c r="BP78" s="66"/>
      <c r="BQ78" s="66"/>
      <c r="BR78" s="66"/>
      <c r="BS78" s="66"/>
      <c r="BT78" s="66"/>
      <c r="BU78" s="66"/>
      <c r="BV78" s="66"/>
      <c r="BW78" s="66"/>
      <c r="BX78" s="66"/>
      <c r="BY78" s="66"/>
      <c r="BZ78" s="66"/>
      <c r="CA78" s="66"/>
      <c r="CB78" s="66"/>
      <c r="CC78" s="66"/>
      <c r="CD78" s="66"/>
      <c r="CE78" s="66"/>
      <c r="CF78" s="66"/>
      <c r="CG78" s="66"/>
    </row>
    <row r="79" spans="52:85" ht="12.75">
      <c r="AZ79" s="66" t="s">
        <v>789</v>
      </c>
      <c r="BA79" s="66"/>
      <c r="BB79" s="66"/>
      <c r="BC79" s="66"/>
      <c r="BD79" s="66"/>
      <c r="BE79" s="66"/>
      <c r="BF79" s="66"/>
      <c r="BG79" s="66"/>
      <c r="BH79" s="66"/>
      <c r="BI79" s="66"/>
      <c r="BJ79" s="66"/>
      <c r="BK79" s="66"/>
      <c r="BL79" s="192"/>
      <c r="BM79" s="66"/>
      <c r="BN79" s="66"/>
      <c r="BO79" s="66"/>
      <c r="BP79" s="66"/>
      <c r="BQ79" s="66"/>
      <c r="BR79" s="66"/>
      <c r="BS79" s="66"/>
      <c r="BT79" s="66"/>
      <c r="BU79" s="66"/>
      <c r="BV79" s="66"/>
      <c r="BW79" s="66"/>
      <c r="BX79" s="66"/>
      <c r="BY79" s="66"/>
      <c r="BZ79" s="66"/>
      <c r="CA79" s="66"/>
      <c r="CB79" s="66"/>
      <c r="CC79" s="66"/>
      <c r="CD79" s="66"/>
      <c r="CE79" s="66"/>
      <c r="CF79" s="66"/>
      <c r="CG79" s="66"/>
    </row>
    <row r="80" spans="52:85" ht="12.75">
      <c r="AZ80" s="66" t="s">
        <v>790</v>
      </c>
      <c r="BA80" s="66"/>
      <c r="BB80" s="66"/>
      <c r="BC80" s="66"/>
      <c r="BD80" s="66"/>
      <c r="BE80" s="66"/>
      <c r="BF80" s="66"/>
      <c r="BG80" s="66"/>
      <c r="BH80" s="66"/>
      <c r="BI80" s="66"/>
      <c r="BJ80" s="66"/>
      <c r="BK80" s="66"/>
      <c r="BL80" s="192"/>
      <c r="BM80" s="66"/>
      <c r="BN80" s="66"/>
      <c r="BO80" s="66"/>
      <c r="BP80" s="66"/>
      <c r="BQ80" s="66"/>
      <c r="BR80" s="66"/>
      <c r="BS80" s="66"/>
      <c r="BT80" s="66"/>
      <c r="BU80" s="66"/>
      <c r="BV80" s="66"/>
      <c r="BW80" s="66"/>
      <c r="BX80" s="66"/>
      <c r="BY80" s="66"/>
      <c r="BZ80" s="66"/>
      <c r="CA80" s="66"/>
      <c r="CB80" s="66"/>
      <c r="CC80" s="66"/>
      <c r="CD80" s="66"/>
      <c r="CE80" s="66"/>
      <c r="CF80" s="66"/>
      <c r="CG80" s="66"/>
    </row>
    <row r="81" spans="52:85" ht="15">
      <c r="AZ81" s="319" t="s">
        <v>2918</v>
      </c>
      <c r="BA81" s="66"/>
      <c r="BB81" s="66"/>
      <c r="BC81" s="66"/>
      <c r="BD81" s="66"/>
      <c r="BE81" s="66"/>
      <c r="BF81" s="66"/>
      <c r="BG81" s="66"/>
      <c r="BH81" s="66"/>
      <c r="BI81" s="66"/>
      <c r="BJ81" s="66"/>
      <c r="BK81" s="66"/>
      <c r="BL81" s="66" t="s">
        <v>531</v>
      </c>
      <c r="BM81" s="66"/>
      <c r="BN81" s="66"/>
      <c r="BO81" s="66"/>
      <c r="BP81" s="66"/>
      <c r="BQ81" s="66"/>
      <c r="BR81" s="66"/>
      <c r="BS81" s="66"/>
      <c r="BT81" s="66"/>
      <c r="BU81" s="66"/>
      <c r="BV81" s="66"/>
      <c r="BW81" s="66"/>
      <c r="BX81" s="66"/>
      <c r="BY81" s="66"/>
      <c r="BZ81" s="66"/>
      <c r="CA81" s="66"/>
      <c r="CB81" s="66"/>
      <c r="CC81" s="66"/>
      <c r="CD81" s="66"/>
      <c r="CE81" s="66"/>
      <c r="CF81" s="66"/>
      <c r="CG81" s="66"/>
    </row>
    <row r="82" spans="52:85" ht="12.75">
      <c r="AZ82" s="66" t="s">
        <v>750</v>
      </c>
      <c r="BA82" s="66"/>
      <c r="BB82" s="66"/>
      <c r="BC82" s="66"/>
      <c r="BD82" s="66"/>
      <c r="BE82" s="66"/>
      <c r="BF82" s="66"/>
      <c r="BG82" s="66"/>
      <c r="BH82" s="66"/>
      <c r="BI82" s="66"/>
      <c r="BJ82" s="66"/>
      <c r="BK82" s="66"/>
      <c r="BL82" s="192" t="s">
        <v>532</v>
      </c>
      <c r="BM82" s="66"/>
      <c r="BN82" s="66"/>
      <c r="BO82" s="66"/>
      <c r="BP82" s="66"/>
      <c r="BQ82" s="66"/>
      <c r="BR82" s="66"/>
      <c r="BS82" s="66"/>
      <c r="BT82" s="66"/>
      <c r="BU82" s="66"/>
      <c r="BV82" s="66"/>
      <c r="BW82" s="66"/>
      <c r="BX82" s="66"/>
      <c r="BY82" s="66"/>
      <c r="BZ82" s="66"/>
      <c r="CA82" s="66"/>
      <c r="CB82" s="66"/>
      <c r="CC82" s="66"/>
      <c r="CD82" s="66"/>
      <c r="CE82" s="66"/>
      <c r="CF82" s="66"/>
      <c r="CG82" s="66"/>
    </row>
    <row r="83" spans="52:85" ht="12.75">
      <c r="AZ83" s="66" t="s">
        <v>751</v>
      </c>
      <c r="BA83" s="66"/>
      <c r="BB83" s="66"/>
      <c r="BC83" s="66"/>
      <c r="BD83" s="66"/>
      <c r="BE83" s="66"/>
      <c r="BF83" s="66"/>
      <c r="BG83" s="66"/>
      <c r="BH83" s="66"/>
      <c r="BI83" s="66"/>
      <c r="BJ83" s="66"/>
      <c r="BK83" s="66"/>
      <c r="BL83" s="192" t="s">
        <v>533</v>
      </c>
      <c r="BM83" s="66"/>
      <c r="BN83" s="66"/>
      <c r="BO83" s="66"/>
      <c r="BP83" s="66"/>
      <c r="BQ83" s="66"/>
      <c r="BR83" s="66"/>
      <c r="BS83" s="66"/>
      <c r="BT83" s="66"/>
      <c r="BU83" s="66"/>
      <c r="BV83" s="66"/>
      <c r="BW83" s="66"/>
      <c r="BX83" s="66"/>
      <c r="BY83" s="66"/>
      <c r="BZ83" s="66"/>
      <c r="CA83" s="66"/>
      <c r="CB83" s="66"/>
      <c r="CC83" s="66"/>
      <c r="CD83" s="66"/>
      <c r="CE83" s="66"/>
      <c r="CF83" s="66"/>
      <c r="CG83" s="66"/>
    </row>
    <row r="84" spans="52:85" ht="12.75">
      <c r="AZ84" s="66" t="s">
        <v>752</v>
      </c>
      <c r="BA84" s="66"/>
      <c r="BB84" s="66"/>
      <c r="BC84" s="66"/>
      <c r="BD84" s="66"/>
      <c r="BE84" s="66"/>
      <c r="BF84" s="66"/>
      <c r="BG84" s="66"/>
      <c r="BH84" s="66"/>
      <c r="BI84" s="66"/>
      <c r="BJ84" s="66"/>
      <c r="BK84" s="66"/>
      <c r="BL84" s="192" t="s">
        <v>534</v>
      </c>
      <c r="BM84" s="66"/>
      <c r="BN84" s="66"/>
      <c r="BO84" s="66"/>
      <c r="BP84" s="66"/>
      <c r="BQ84" s="66"/>
      <c r="BR84" s="66"/>
      <c r="BS84" s="66"/>
      <c r="BT84" s="66"/>
      <c r="BU84" s="66"/>
      <c r="BV84" s="66"/>
      <c r="BW84" s="66"/>
      <c r="BX84" s="66"/>
      <c r="BY84" s="66"/>
      <c r="BZ84" s="66"/>
      <c r="CA84" s="66"/>
      <c r="CB84" s="66"/>
      <c r="CC84" s="66"/>
      <c r="CD84" s="66"/>
      <c r="CE84" s="66"/>
      <c r="CF84" s="66"/>
      <c r="CG84" s="66"/>
    </row>
    <row r="85" spans="52:85" ht="12.75">
      <c r="AZ85" s="66" t="s">
        <v>753</v>
      </c>
      <c r="BA85" s="66"/>
      <c r="BB85" s="66"/>
      <c r="BC85" s="66"/>
      <c r="BD85" s="66"/>
      <c r="BE85" s="66"/>
      <c r="BF85" s="66"/>
      <c r="BG85" s="66"/>
      <c r="BH85" s="66"/>
      <c r="BI85" s="66"/>
      <c r="BJ85" s="66"/>
      <c r="BK85" s="66"/>
      <c r="BL85" s="192" t="s">
        <v>535</v>
      </c>
      <c r="BM85" s="66"/>
      <c r="BN85" s="66"/>
      <c r="BO85" s="66"/>
      <c r="BP85" s="66"/>
      <c r="BQ85" s="66"/>
      <c r="BR85" s="66"/>
      <c r="BS85" s="66"/>
      <c r="BT85" s="66"/>
      <c r="BU85" s="66"/>
      <c r="BV85" s="66"/>
      <c r="BW85" s="66"/>
      <c r="BX85" s="66"/>
      <c r="BY85" s="66"/>
      <c r="BZ85" s="66"/>
      <c r="CA85" s="66"/>
      <c r="CB85" s="66"/>
      <c r="CC85" s="66"/>
      <c r="CD85" s="66"/>
      <c r="CE85" s="66"/>
      <c r="CF85" s="66"/>
      <c r="CG85" s="66"/>
    </row>
    <row r="86" spans="52:85" ht="12.75">
      <c r="AZ86" s="66" t="s">
        <v>84</v>
      </c>
      <c r="BA86" s="66"/>
      <c r="BB86" s="66"/>
      <c r="BC86" s="66"/>
      <c r="BD86" s="66"/>
      <c r="BE86" s="66"/>
      <c r="BF86" s="66"/>
      <c r="BG86" s="66"/>
      <c r="BH86" s="66"/>
      <c r="BI86" s="66"/>
      <c r="BJ86" s="66"/>
      <c r="BK86" s="66"/>
      <c r="BL86" s="192" t="s">
        <v>102</v>
      </c>
      <c r="BM86" s="66"/>
      <c r="BN86" s="66"/>
      <c r="BO86" s="66"/>
      <c r="BP86" s="66"/>
      <c r="BQ86" s="66"/>
      <c r="BR86" s="66"/>
      <c r="BS86" s="66"/>
      <c r="BT86" s="66"/>
      <c r="BU86" s="66"/>
      <c r="BV86" s="66"/>
      <c r="BW86" s="66"/>
      <c r="BX86" s="66"/>
      <c r="BY86" s="66"/>
      <c r="BZ86" s="66"/>
      <c r="CA86" s="66"/>
      <c r="CB86" s="66"/>
      <c r="CC86" s="66"/>
      <c r="CD86" s="66"/>
      <c r="CE86" s="66"/>
      <c r="CF86" s="66"/>
      <c r="CG86" s="66"/>
    </row>
    <row r="87" spans="52:85" ht="12.75">
      <c r="AZ87" s="66" t="s">
        <v>754</v>
      </c>
      <c r="BA87" s="66"/>
      <c r="BB87" s="66"/>
      <c r="BC87" s="66"/>
      <c r="BD87" s="66"/>
      <c r="BE87" s="66"/>
      <c r="BF87" s="66"/>
      <c r="BG87" s="66"/>
      <c r="BH87" s="66"/>
      <c r="BI87" s="66"/>
      <c r="BJ87" s="66"/>
      <c r="BK87" s="66"/>
      <c r="BL87" s="192" t="s">
        <v>2919</v>
      </c>
      <c r="BM87" s="66"/>
      <c r="BN87" s="66"/>
      <c r="BO87" s="66"/>
      <c r="BP87" s="66"/>
      <c r="BQ87" s="66"/>
      <c r="BR87" s="66"/>
      <c r="BS87" s="66"/>
      <c r="BT87" s="66"/>
      <c r="BU87" s="66"/>
      <c r="BV87" s="66"/>
      <c r="BW87" s="66"/>
      <c r="BX87" s="66"/>
      <c r="BY87" s="66"/>
      <c r="BZ87" s="66"/>
      <c r="CA87" s="66"/>
      <c r="CB87" s="66"/>
      <c r="CC87" s="66"/>
      <c r="CD87" s="66"/>
      <c r="CE87" s="66"/>
      <c r="CF87" s="66"/>
      <c r="CG87" s="66"/>
    </row>
    <row r="88" spans="52:85" ht="12.75">
      <c r="AZ88" s="66" t="s">
        <v>755</v>
      </c>
      <c r="BA88" s="66"/>
      <c r="BB88" s="66"/>
      <c r="BC88" s="66"/>
      <c r="BD88" s="66"/>
      <c r="BE88" s="66"/>
      <c r="BF88" s="66"/>
      <c r="BG88" s="66"/>
      <c r="BH88" s="66"/>
      <c r="BI88" s="66"/>
      <c r="BJ88" s="66"/>
      <c r="BK88" s="66"/>
      <c r="BL88" s="192" t="s">
        <v>536</v>
      </c>
      <c r="BM88" s="66"/>
      <c r="BN88" s="66"/>
      <c r="BO88" s="66"/>
      <c r="BP88" s="66"/>
      <c r="BQ88" s="66"/>
      <c r="BR88" s="66"/>
      <c r="BS88" s="66"/>
      <c r="BT88" s="66"/>
      <c r="BU88" s="66"/>
      <c r="BV88" s="66"/>
      <c r="BW88" s="66"/>
      <c r="BX88" s="66"/>
      <c r="BY88" s="66"/>
      <c r="BZ88" s="66"/>
      <c r="CA88" s="66"/>
      <c r="CB88" s="66"/>
      <c r="CC88" s="66"/>
      <c r="CD88" s="66"/>
      <c r="CE88" s="66"/>
      <c r="CF88" s="66"/>
      <c r="CG88" s="66"/>
    </row>
    <row r="89" spans="52:85" ht="12.75">
      <c r="AZ89" s="66" t="s">
        <v>756</v>
      </c>
      <c r="BA89" s="66"/>
      <c r="BB89" s="66"/>
      <c r="BC89" s="66"/>
      <c r="BD89" s="66"/>
      <c r="BE89" s="66"/>
      <c r="BF89" s="66"/>
      <c r="BG89" s="66"/>
      <c r="BH89" s="66"/>
      <c r="BI89" s="66"/>
      <c r="BJ89" s="66"/>
      <c r="BK89" s="66"/>
      <c r="BL89" s="192" t="s">
        <v>537</v>
      </c>
      <c r="BM89" s="66"/>
      <c r="BN89" s="66"/>
      <c r="BO89" s="66"/>
      <c r="BP89" s="66"/>
      <c r="BQ89" s="66"/>
      <c r="BR89" s="66"/>
      <c r="BS89" s="66"/>
      <c r="BT89" s="66"/>
      <c r="BU89" s="66"/>
      <c r="BV89" s="66"/>
      <c r="BW89" s="66"/>
      <c r="BX89" s="66"/>
      <c r="BY89" s="66"/>
      <c r="BZ89" s="66"/>
      <c r="CA89" s="66"/>
      <c r="CB89" s="66"/>
      <c r="CC89" s="66"/>
      <c r="CD89" s="66"/>
      <c r="CE89" s="66"/>
      <c r="CF89" s="66"/>
      <c r="CG89" s="66"/>
    </row>
    <row r="90" spans="52:85" ht="12.75">
      <c r="AZ90" s="66" t="s">
        <v>757</v>
      </c>
      <c r="BA90" s="66"/>
      <c r="BB90" s="66"/>
      <c r="BC90" s="66"/>
      <c r="BD90" s="66"/>
      <c r="BE90" s="66"/>
      <c r="BF90" s="66"/>
      <c r="BG90" s="66"/>
      <c r="BH90" s="66"/>
      <c r="BI90" s="66"/>
      <c r="BJ90" s="66"/>
      <c r="BK90" s="66"/>
      <c r="BL90" s="192" t="s">
        <v>538</v>
      </c>
      <c r="BM90" s="66"/>
      <c r="BN90" s="66"/>
      <c r="BO90" s="66"/>
      <c r="BP90" s="66"/>
      <c r="BQ90" s="66"/>
      <c r="BR90" s="66"/>
      <c r="BS90" s="66"/>
      <c r="BT90" s="66"/>
      <c r="BU90" s="66"/>
      <c r="BV90" s="66"/>
      <c r="BW90" s="66"/>
      <c r="BX90" s="66"/>
      <c r="BY90" s="66"/>
      <c r="BZ90" s="66"/>
      <c r="CA90" s="66"/>
      <c r="CB90" s="66"/>
      <c r="CC90" s="66"/>
      <c r="CD90" s="66"/>
      <c r="CE90" s="66"/>
      <c r="CF90" s="66"/>
      <c r="CG90" s="66"/>
    </row>
    <row r="91" spans="52:85" ht="12.75">
      <c r="AZ91" s="66" t="s">
        <v>758</v>
      </c>
      <c r="BA91" s="66"/>
      <c r="BB91" s="66"/>
      <c r="BC91" s="66"/>
      <c r="BD91" s="66"/>
      <c r="BE91" s="66"/>
      <c r="BF91" s="66"/>
      <c r="BG91" s="66"/>
      <c r="BH91" s="66"/>
      <c r="BI91" s="66"/>
      <c r="BJ91" s="66"/>
      <c r="BK91" s="66"/>
      <c r="BL91" s="192" t="s">
        <v>539</v>
      </c>
      <c r="BM91" s="66"/>
      <c r="BN91" s="66"/>
      <c r="BO91" s="66"/>
      <c r="BP91" s="66"/>
      <c r="BQ91" s="66"/>
      <c r="BR91" s="66"/>
      <c r="BS91" s="66"/>
      <c r="BT91" s="66"/>
      <c r="BU91" s="66"/>
      <c r="BV91" s="66"/>
      <c r="BW91" s="66"/>
      <c r="BX91" s="66"/>
      <c r="BY91" s="66"/>
      <c r="BZ91" s="66"/>
      <c r="CA91" s="66"/>
      <c r="CB91" s="66"/>
      <c r="CC91" s="66"/>
      <c r="CD91" s="66"/>
      <c r="CE91" s="66"/>
      <c r="CF91" s="66"/>
      <c r="CG91" s="66"/>
    </row>
    <row r="92" spans="52:85" ht="12.75">
      <c r="AZ92" s="66" t="s">
        <v>759</v>
      </c>
      <c r="BA92" s="66"/>
      <c r="BB92" s="66"/>
      <c r="BC92" s="66"/>
      <c r="BD92" s="66"/>
      <c r="BE92" s="66"/>
      <c r="BF92" s="66"/>
      <c r="BG92" s="66"/>
      <c r="BH92" s="66"/>
      <c r="BI92" s="66"/>
      <c r="BJ92" s="66"/>
      <c r="BK92" s="66"/>
      <c r="BL92" s="192" t="s">
        <v>540</v>
      </c>
      <c r="BM92" s="66"/>
      <c r="BN92" s="66"/>
      <c r="BO92" s="66"/>
      <c r="BP92" s="66"/>
      <c r="BQ92" s="66"/>
      <c r="BR92" s="66"/>
      <c r="BS92" s="66"/>
      <c r="BT92" s="66"/>
      <c r="BU92" s="66"/>
      <c r="BV92" s="66"/>
      <c r="BW92" s="66"/>
      <c r="BX92" s="66"/>
      <c r="BY92" s="66"/>
      <c r="BZ92" s="66"/>
      <c r="CA92" s="66"/>
      <c r="CB92" s="66"/>
      <c r="CC92" s="66"/>
      <c r="CD92" s="66"/>
      <c r="CE92" s="66"/>
      <c r="CF92" s="66"/>
      <c r="CG92" s="66"/>
    </row>
    <row r="93" spans="52:85" ht="12.75">
      <c r="AZ93" s="66" t="s">
        <v>760</v>
      </c>
      <c r="BA93" s="66"/>
      <c r="BB93" s="66"/>
      <c r="BC93" s="66"/>
      <c r="BD93" s="66"/>
      <c r="BE93" s="66"/>
      <c r="BF93" s="66"/>
      <c r="BG93" s="66"/>
      <c r="BH93" s="66"/>
      <c r="BI93" s="66"/>
      <c r="BJ93" s="66"/>
      <c r="BK93" s="66"/>
      <c r="BL93" s="66" t="s">
        <v>541</v>
      </c>
      <c r="BM93" s="66"/>
      <c r="BN93" s="66"/>
      <c r="BO93" s="66"/>
      <c r="BP93" s="66"/>
      <c r="BQ93" s="66"/>
      <c r="BR93" s="66"/>
      <c r="BS93" s="66"/>
      <c r="BT93" s="66"/>
      <c r="BU93" s="66"/>
      <c r="BV93" s="66"/>
      <c r="BW93" s="66"/>
      <c r="BX93" s="66"/>
      <c r="BY93" s="66"/>
      <c r="BZ93" s="66"/>
      <c r="CA93" s="66"/>
      <c r="CB93" s="66"/>
      <c r="CC93" s="66"/>
      <c r="CD93" s="66"/>
      <c r="CE93" s="66"/>
      <c r="CF93" s="66"/>
      <c r="CG93" s="66"/>
    </row>
    <row r="94" spans="52:85" ht="12.75">
      <c r="AZ94" s="66" t="s">
        <v>761</v>
      </c>
      <c r="BA94" s="66"/>
      <c r="BB94" s="66"/>
      <c r="BC94" s="66"/>
      <c r="BD94" s="66"/>
      <c r="BE94" s="66"/>
      <c r="BF94" s="66"/>
      <c r="BG94" s="66"/>
      <c r="BH94" s="66"/>
      <c r="BI94" s="66"/>
      <c r="BJ94" s="66"/>
      <c r="BK94" s="66"/>
      <c r="BL94" s="192" t="s">
        <v>542</v>
      </c>
      <c r="BM94" s="66"/>
      <c r="BN94" s="66"/>
      <c r="BO94" s="66"/>
      <c r="BP94" s="66"/>
      <c r="BQ94" s="66"/>
      <c r="BR94" s="66"/>
      <c r="BS94" s="66"/>
      <c r="BT94" s="66"/>
      <c r="BU94" s="66"/>
      <c r="BV94" s="66"/>
      <c r="BW94" s="66"/>
      <c r="BX94" s="66"/>
      <c r="BY94" s="66"/>
      <c r="BZ94" s="66"/>
      <c r="CA94" s="66"/>
      <c r="CB94" s="66"/>
      <c r="CC94" s="66"/>
      <c r="CD94" s="66"/>
      <c r="CE94" s="66"/>
      <c r="CF94" s="66"/>
      <c r="CG94" s="66"/>
    </row>
    <row r="95" spans="52:85" ht="12.75">
      <c r="AZ95" s="66" t="s">
        <v>762</v>
      </c>
      <c r="BA95" s="66"/>
      <c r="BB95" s="66"/>
      <c r="BC95" s="66"/>
      <c r="BD95" s="66"/>
      <c r="BE95" s="66"/>
      <c r="BF95" s="66"/>
      <c r="BG95" s="66"/>
      <c r="BH95" s="66"/>
      <c r="BI95" s="66"/>
      <c r="BJ95" s="66"/>
      <c r="BK95" s="66"/>
      <c r="BL95" s="192" t="s">
        <v>543</v>
      </c>
      <c r="BM95" s="66"/>
      <c r="BN95" s="66"/>
      <c r="BO95" s="66"/>
      <c r="BP95" s="66"/>
      <c r="BQ95" s="66"/>
      <c r="BR95" s="66"/>
      <c r="BS95" s="66"/>
      <c r="BT95" s="66"/>
      <c r="BU95" s="66"/>
      <c r="BV95" s="66"/>
      <c r="BW95" s="66"/>
      <c r="BX95" s="66"/>
      <c r="BY95" s="66"/>
      <c r="BZ95" s="66"/>
      <c r="CA95" s="66"/>
      <c r="CB95" s="66"/>
      <c r="CC95" s="66"/>
      <c r="CD95" s="66"/>
      <c r="CE95" s="66"/>
      <c r="CF95" s="66"/>
      <c r="CG95" s="66"/>
    </row>
    <row r="96" spans="52:85" ht="12.75">
      <c r="AZ96" s="66" t="s">
        <v>763</v>
      </c>
      <c r="BA96" s="66"/>
      <c r="BB96" s="66"/>
      <c r="BC96" s="66"/>
      <c r="BD96" s="66"/>
      <c r="BE96" s="66"/>
      <c r="BF96" s="66"/>
      <c r="BG96" s="66"/>
      <c r="BH96" s="66"/>
      <c r="BI96" s="66"/>
      <c r="BJ96" s="66"/>
      <c r="BK96" s="66"/>
      <c r="BL96" s="192" t="s">
        <v>544</v>
      </c>
      <c r="BM96" s="66"/>
      <c r="BN96" s="66"/>
      <c r="BO96" s="66"/>
      <c r="BP96" s="66"/>
      <c r="BQ96" s="66"/>
      <c r="BR96" s="66"/>
      <c r="BS96" s="66"/>
      <c r="BT96" s="66"/>
      <c r="BU96" s="66"/>
      <c r="BV96" s="66"/>
      <c r="BW96" s="66"/>
      <c r="BX96" s="66"/>
      <c r="BY96" s="66"/>
      <c r="BZ96" s="66"/>
      <c r="CA96" s="66"/>
      <c r="CB96" s="66"/>
      <c r="CC96" s="66"/>
      <c r="CD96" s="66"/>
      <c r="CE96" s="66"/>
      <c r="CF96" s="66"/>
      <c r="CG96" s="66"/>
    </row>
    <row r="97" spans="52:85" ht="12.75">
      <c r="AZ97" s="66" t="s">
        <v>764</v>
      </c>
      <c r="BA97" s="66"/>
      <c r="BB97" s="66"/>
      <c r="BC97" s="66"/>
      <c r="BD97" s="66"/>
      <c r="BE97" s="66"/>
      <c r="BF97" s="66"/>
      <c r="BG97" s="66"/>
      <c r="BH97" s="66"/>
      <c r="BI97" s="66"/>
      <c r="BJ97" s="66"/>
      <c r="BK97" s="66"/>
      <c r="BL97" s="192" t="s">
        <v>545</v>
      </c>
      <c r="BM97" s="66"/>
      <c r="BN97" s="66"/>
      <c r="BO97" s="66"/>
      <c r="BP97" s="66"/>
      <c r="BQ97" s="66"/>
      <c r="BR97" s="66"/>
      <c r="BS97" s="66"/>
      <c r="BT97" s="66"/>
      <c r="BU97" s="66"/>
      <c r="BV97" s="66"/>
      <c r="BW97" s="66"/>
      <c r="BX97" s="66"/>
      <c r="BY97" s="66"/>
      <c r="BZ97" s="66"/>
      <c r="CA97" s="66"/>
      <c r="CB97" s="66"/>
      <c r="CC97" s="66"/>
      <c r="CD97" s="66"/>
      <c r="CE97" s="66"/>
      <c r="CF97" s="66"/>
      <c r="CG97" s="66"/>
    </row>
    <row r="98" spans="52:85" ht="12.75">
      <c r="AZ98" s="66" t="s">
        <v>765</v>
      </c>
      <c r="BA98" s="66"/>
      <c r="BB98" s="66"/>
      <c r="BC98" s="66"/>
      <c r="BD98" s="66"/>
      <c r="BE98" s="66"/>
      <c r="BF98" s="66"/>
      <c r="BG98" s="66"/>
      <c r="BH98" s="66"/>
      <c r="BI98" s="66"/>
      <c r="BJ98" s="66"/>
      <c r="BK98" s="66"/>
      <c r="BL98" s="192" t="s">
        <v>546</v>
      </c>
      <c r="BM98" s="66"/>
      <c r="BN98" s="66"/>
      <c r="BO98" s="66"/>
      <c r="BP98" s="66"/>
      <c r="BQ98" s="66"/>
      <c r="BR98" s="66"/>
      <c r="BS98" s="66"/>
      <c r="BT98" s="66"/>
      <c r="BU98" s="66"/>
      <c r="BV98" s="66"/>
      <c r="BW98" s="66"/>
      <c r="BX98" s="66"/>
      <c r="BY98" s="66"/>
      <c r="BZ98" s="66"/>
      <c r="CA98" s="66"/>
      <c r="CB98" s="66"/>
      <c r="CC98" s="66"/>
      <c r="CD98" s="66"/>
      <c r="CE98" s="66"/>
      <c r="CF98" s="66"/>
      <c r="CG98" s="66"/>
    </row>
    <row r="99" spans="52:85" ht="12.75">
      <c r="AZ99" s="66" t="s">
        <v>766</v>
      </c>
      <c r="BA99" s="66"/>
      <c r="BB99" s="66"/>
      <c r="BC99" s="66"/>
      <c r="BD99" s="66"/>
      <c r="BE99" s="66"/>
      <c r="BF99" s="66"/>
      <c r="BG99" s="66"/>
      <c r="BH99" s="66"/>
      <c r="BI99" s="66"/>
      <c r="BJ99" s="66"/>
      <c r="BK99" s="66"/>
      <c r="BL99" s="192" t="s">
        <v>2920</v>
      </c>
      <c r="BM99" s="66"/>
      <c r="BN99" s="66"/>
      <c r="BO99" s="66"/>
      <c r="BP99" s="66"/>
      <c r="BQ99" s="66"/>
      <c r="BR99" s="66"/>
      <c r="BS99" s="66"/>
      <c r="BT99" s="66"/>
      <c r="BU99" s="66"/>
      <c r="BV99" s="66"/>
      <c r="BW99" s="66"/>
      <c r="BX99" s="66"/>
      <c r="BY99" s="66"/>
      <c r="BZ99" s="66"/>
      <c r="CA99" s="66"/>
      <c r="CB99" s="66"/>
      <c r="CC99" s="66"/>
      <c r="CD99" s="66"/>
      <c r="CE99" s="66"/>
      <c r="CF99" s="66"/>
      <c r="CG99" s="66"/>
    </row>
    <row r="100" spans="52:85" ht="12.75">
      <c r="AZ100" s="66" t="s">
        <v>767</v>
      </c>
      <c r="BA100" s="66"/>
      <c r="BB100" s="66"/>
      <c r="BC100" s="66"/>
      <c r="BD100" s="66"/>
      <c r="BE100" s="66"/>
      <c r="BF100" s="66"/>
      <c r="BG100" s="66"/>
      <c r="BH100" s="66"/>
      <c r="BI100" s="66"/>
      <c r="BJ100" s="66"/>
      <c r="BK100" s="66"/>
      <c r="BL100" s="192" t="s">
        <v>547</v>
      </c>
      <c r="BM100" s="66"/>
      <c r="BN100" s="66"/>
      <c r="BO100" s="66"/>
      <c r="BP100" s="66"/>
      <c r="BQ100" s="66"/>
      <c r="BR100" s="66"/>
      <c r="BS100" s="66"/>
      <c r="BT100" s="66"/>
      <c r="BU100" s="66"/>
      <c r="BV100" s="66"/>
      <c r="BW100" s="66"/>
      <c r="BX100" s="66"/>
      <c r="BY100" s="66"/>
      <c r="BZ100" s="66"/>
      <c r="CA100" s="66"/>
      <c r="CB100" s="66"/>
      <c r="CC100" s="66"/>
      <c r="CD100" s="66"/>
      <c r="CE100" s="66"/>
      <c r="CF100" s="66"/>
      <c r="CG100" s="66"/>
    </row>
    <row r="101" spans="52:85" ht="15">
      <c r="AZ101" s="319" t="s">
        <v>768</v>
      </c>
      <c r="BA101" s="66"/>
      <c r="BB101" s="66"/>
      <c r="BC101" s="66"/>
      <c r="BD101" s="66"/>
      <c r="BE101" s="66"/>
      <c r="BF101" s="66"/>
      <c r="BG101" s="66"/>
      <c r="BH101" s="66"/>
      <c r="BI101" s="66"/>
      <c r="BJ101" s="66"/>
      <c r="BK101" s="66"/>
      <c r="BL101" s="192" t="s">
        <v>98</v>
      </c>
      <c r="BM101" s="66"/>
      <c r="BN101" s="66"/>
      <c r="BO101" s="66"/>
      <c r="BP101" s="66"/>
      <c r="BQ101" s="66"/>
      <c r="BR101" s="66"/>
      <c r="BS101" s="66"/>
      <c r="BT101" s="66"/>
      <c r="BU101" s="66"/>
      <c r="BV101" s="66"/>
      <c r="BW101" s="66"/>
      <c r="BX101" s="66"/>
      <c r="BY101" s="66"/>
      <c r="BZ101" s="66"/>
      <c r="CA101" s="66"/>
      <c r="CB101" s="66"/>
      <c r="CC101" s="66"/>
      <c r="CD101" s="66"/>
      <c r="CE101" s="66"/>
      <c r="CF101" s="66"/>
      <c r="CG101" s="66"/>
    </row>
    <row r="102" spans="52:85" ht="12.75">
      <c r="AZ102" s="66" t="s">
        <v>792</v>
      </c>
      <c r="BA102" s="66"/>
      <c r="BB102" s="66"/>
      <c r="BC102" s="66"/>
      <c r="BD102" s="66"/>
      <c r="BE102" s="66"/>
      <c r="BF102" s="66"/>
      <c r="BG102" s="66"/>
      <c r="BH102" s="66"/>
      <c r="BI102" s="66"/>
      <c r="BJ102" s="66"/>
      <c r="BK102" s="66"/>
      <c r="BL102" s="192" t="s">
        <v>548</v>
      </c>
      <c r="BM102" s="66"/>
      <c r="BN102" s="66"/>
      <c r="BO102" s="66"/>
      <c r="BP102" s="66"/>
      <c r="BQ102" s="66"/>
      <c r="BR102" s="66"/>
      <c r="BS102" s="66"/>
      <c r="BT102" s="66"/>
      <c r="BU102" s="66"/>
      <c r="BV102" s="66"/>
      <c r="BW102" s="66"/>
      <c r="BX102" s="66"/>
      <c r="BY102" s="66"/>
      <c r="BZ102" s="66"/>
      <c r="CA102" s="66"/>
      <c r="CB102" s="66"/>
      <c r="CC102" s="66"/>
      <c r="CD102" s="66"/>
      <c r="CE102" s="66"/>
      <c r="CF102" s="66"/>
      <c r="CG102" s="66"/>
    </row>
    <row r="103" spans="52:85" ht="12.75">
      <c r="AZ103" s="66" t="s">
        <v>793</v>
      </c>
      <c r="BA103" s="66"/>
      <c r="BB103" s="66"/>
      <c r="BC103" s="66"/>
      <c r="BD103" s="66"/>
      <c r="BE103" s="66"/>
      <c r="BF103" s="66"/>
      <c r="BG103" s="66"/>
      <c r="BH103" s="66"/>
      <c r="BI103" s="66"/>
      <c r="BJ103" s="66"/>
      <c r="BK103" s="66"/>
      <c r="BL103" s="192" t="s">
        <v>549</v>
      </c>
      <c r="BM103" s="66"/>
      <c r="BN103" s="66"/>
      <c r="BO103" s="66"/>
      <c r="BP103" s="66"/>
      <c r="BQ103" s="66"/>
      <c r="BR103" s="66"/>
      <c r="BS103" s="66"/>
      <c r="BT103" s="66"/>
      <c r="BU103" s="66"/>
      <c r="BV103" s="66"/>
      <c r="BW103" s="66"/>
      <c r="BX103" s="66"/>
      <c r="BY103" s="66"/>
      <c r="BZ103" s="66"/>
      <c r="CA103" s="66"/>
      <c r="CB103" s="66"/>
      <c r="CC103" s="66"/>
      <c r="CD103" s="66"/>
      <c r="CE103" s="66"/>
      <c r="CF103" s="66"/>
      <c r="CG103" s="66"/>
    </row>
    <row r="104" spans="52:85" ht="12.75">
      <c r="AZ104" s="66" t="s">
        <v>794</v>
      </c>
      <c r="BA104" s="66"/>
      <c r="BB104" s="66"/>
      <c r="BC104" s="66"/>
      <c r="BD104" s="66"/>
      <c r="BE104" s="66"/>
      <c r="BF104" s="66"/>
      <c r="BG104" s="66"/>
      <c r="BH104" s="66"/>
      <c r="BI104" s="66"/>
      <c r="BJ104" s="66"/>
      <c r="BK104" s="66"/>
      <c r="BL104" s="192" t="s">
        <v>550</v>
      </c>
      <c r="BM104" s="66"/>
      <c r="BN104" s="66"/>
      <c r="BO104" s="66"/>
      <c r="BP104" s="66"/>
      <c r="BQ104" s="66"/>
      <c r="BR104" s="66"/>
      <c r="BS104" s="66"/>
      <c r="BT104" s="66"/>
      <c r="BU104" s="66"/>
      <c r="BV104" s="66"/>
      <c r="BW104" s="66"/>
      <c r="BX104" s="66"/>
      <c r="BY104" s="66"/>
      <c r="BZ104" s="66"/>
      <c r="CA104" s="66"/>
      <c r="CB104" s="66"/>
      <c r="CC104" s="66"/>
      <c r="CD104" s="66"/>
      <c r="CE104" s="66"/>
      <c r="CF104" s="66"/>
      <c r="CG104" s="66"/>
    </row>
    <row r="105" spans="52:85" ht="15">
      <c r="AZ105" s="319" t="s">
        <v>769</v>
      </c>
      <c r="BA105" s="66"/>
      <c r="BB105" s="66"/>
      <c r="BC105" s="66"/>
      <c r="BD105" s="66"/>
      <c r="BE105" s="66"/>
      <c r="BF105" s="66"/>
      <c r="BG105" s="66"/>
      <c r="BH105" s="66"/>
      <c r="BI105" s="66"/>
      <c r="BJ105" s="66"/>
      <c r="BK105" s="66"/>
      <c r="BL105" s="192" t="s">
        <v>551</v>
      </c>
      <c r="BM105" s="66"/>
      <c r="BN105" s="66"/>
      <c r="BO105" s="66"/>
      <c r="BP105" s="66"/>
      <c r="BQ105" s="66"/>
      <c r="BR105" s="66"/>
      <c r="BS105" s="66"/>
      <c r="BT105" s="66"/>
      <c r="BU105" s="66"/>
      <c r="BV105" s="66"/>
      <c r="BW105" s="66"/>
      <c r="BX105" s="66"/>
      <c r="BY105" s="66"/>
      <c r="BZ105" s="66"/>
      <c r="CA105" s="66"/>
      <c r="CB105" s="66"/>
      <c r="CC105" s="66"/>
      <c r="CD105" s="66"/>
      <c r="CE105" s="66"/>
      <c r="CF105" s="66"/>
      <c r="CG105" s="66"/>
    </row>
    <row r="106" spans="52:85" ht="12.75">
      <c r="AZ106" s="66" t="s">
        <v>770</v>
      </c>
      <c r="BA106" s="66"/>
      <c r="BB106" s="66"/>
      <c r="BC106" s="66"/>
      <c r="BD106" s="66"/>
      <c r="BE106" s="66"/>
      <c r="BF106" s="66"/>
      <c r="BG106" s="66"/>
      <c r="BH106" s="66"/>
      <c r="BI106" s="66"/>
      <c r="BJ106" s="66"/>
      <c r="BK106" s="66"/>
      <c r="BL106" s="192" t="s">
        <v>552</v>
      </c>
      <c r="BM106" s="66"/>
      <c r="BN106" s="66"/>
      <c r="BO106" s="66"/>
      <c r="BP106" s="66"/>
      <c r="BQ106" s="66"/>
      <c r="BR106" s="66"/>
      <c r="BS106" s="66"/>
      <c r="BT106" s="66"/>
      <c r="BU106" s="66"/>
      <c r="BV106" s="66"/>
      <c r="BW106" s="66"/>
      <c r="BX106" s="66"/>
      <c r="BY106" s="66"/>
      <c r="BZ106" s="66"/>
      <c r="CA106" s="66"/>
      <c r="CB106" s="66"/>
      <c r="CC106" s="66"/>
      <c r="CD106" s="66"/>
      <c r="CE106" s="66"/>
      <c r="CF106" s="66"/>
      <c r="CG106" s="66"/>
    </row>
    <row r="107" spans="52:85" ht="15">
      <c r="AZ107" s="319" t="s">
        <v>771</v>
      </c>
      <c r="BA107" s="66"/>
      <c r="BB107" s="66"/>
      <c r="BC107" s="66"/>
      <c r="BD107" s="66"/>
      <c r="BE107" s="66"/>
      <c r="BF107" s="66"/>
      <c r="BG107" s="66"/>
      <c r="BH107" s="66"/>
      <c r="BI107" s="66"/>
      <c r="BJ107" s="66"/>
      <c r="BK107" s="66"/>
      <c r="BL107" s="192" t="s">
        <v>553</v>
      </c>
      <c r="BM107" s="66"/>
      <c r="BN107" s="66"/>
      <c r="BO107" s="66"/>
      <c r="BP107" s="66"/>
      <c r="BQ107" s="66"/>
      <c r="BR107" s="66"/>
      <c r="BS107" s="66"/>
      <c r="BT107" s="66"/>
      <c r="BU107" s="66"/>
      <c r="BV107" s="66"/>
      <c r="BW107" s="66"/>
      <c r="BX107" s="66"/>
      <c r="BY107" s="66"/>
      <c r="BZ107" s="66"/>
      <c r="CA107" s="66"/>
      <c r="CB107" s="66"/>
      <c r="CC107" s="66"/>
      <c r="CD107" s="66"/>
      <c r="CE107" s="66"/>
      <c r="CF107" s="66"/>
      <c r="CG107" s="66"/>
    </row>
    <row r="108" spans="52:85" ht="12.75">
      <c r="AZ108" s="66" t="s">
        <v>772</v>
      </c>
      <c r="BA108" s="66"/>
      <c r="BB108" s="66"/>
      <c r="BC108" s="66"/>
      <c r="BD108" s="66"/>
      <c r="BE108" s="66"/>
      <c r="BF108" s="66"/>
      <c r="BG108" s="66"/>
      <c r="BH108" s="66"/>
      <c r="BI108" s="66"/>
      <c r="BJ108" s="66"/>
      <c r="BK108" s="66"/>
      <c r="BL108" s="192" t="s">
        <v>2921</v>
      </c>
      <c r="BM108" s="66"/>
      <c r="BN108" s="66"/>
      <c r="BO108" s="66"/>
      <c r="BP108" s="66"/>
      <c r="BQ108" s="66"/>
      <c r="BR108" s="66"/>
      <c r="BS108" s="66"/>
      <c r="BT108" s="66"/>
      <c r="BU108" s="66"/>
      <c r="BV108" s="66"/>
      <c r="BW108" s="66"/>
      <c r="BX108" s="66"/>
      <c r="BY108" s="66"/>
      <c r="BZ108" s="66"/>
      <c r="CA108" s="66"/>
      <c r="CB108" s="66"/>
      <c r="CC108" s="66"/>
      <c r="CD108" s="66"/>
      <c r="CE108" s="66"/>
      <c r="CF108" s="66"/>
      <c r="CG108" s="66"/>
    </row>
    <row r="109" spans="52:85" ht="12.75">
      <c r="AZ109" s="66" t="s">
        <v>773</v>
      </c>
      <c r="BA109" s="66"/>
      <c r="BB109" s="66"/>
      <c r="BC109" s="66"/>
      <c r="BD109" s="66"/>
      <c r="BE109" s="66"/>
      <c r="BF109" s="66"/>
      <c r="BG109" s="66"/>
      <c r="BH109" s="66"/>
      <c r="BI109" s="66"/>
      <c r="BJ109" s="66"/>
      <c r="BK109" s="66"/>
      <c r="BL109" s="192" t="s">
        <v>85</v>
      </c>
      <c r="BM109" s="66"/>
      <c r="BN109" s="66"/>
      <c r="BO109" s="66"/>
      <c r="BP109" s="66"/>
      <c r="BQ109" s="66"/>
      <c r="BR109" s="66"/>
      <c r="BS109" s="66"/>
      <c r="BT109" s="66"/>
      <c r="BU109" s="66"/>
      <c r="BV109" s="66"/>
      <c r="BW109" s="66"/>
      <c r="BX109" s="66"/>
      <c r="BY109" s="66"/>
      <c r="BZ109" s="66"/>
      <c r="CA109" s="66"/>
      <c r="CB109" s="66"/>
      <c r="CC109" s="66"/>
      <c r="CD109" s="66"/>
      <c r="CE109" s="66"/>
      <c r="CF109" s="66"/>
      <c r="CG109" s="66"/>
    </row>
    <row r="110" spans="52:85" ht="12.75">
      <c r="AZ110" s="66" t="s">
        <v>774</v>
      </c>
      <c r="BA110" s="66"/>
      <c r="BB110" s="66"/>
      <c r="BC110" s="66"/>
      <c r="BD110" s="66"/>
      <c r="BE110" s="66"/>
      <c r="BF110" s="66"/>
      <c r="BG110" s="66"/>
      <c r="BH110" s="66"/>
      <c r="BI110" s="66"/>
      <c r="BJ110" s="66"/>
      <c r="BK110" s="66"/>
      <c r="BL110" s="192" t="s">
        <v>554</v>
      </c>
      <c r="BM110" s="66"/>
      <c r="BN110" s="66"/>
      <c r="BO110" s="66"/>
      <c r="BP110" s="66"/>
      <c r="BQ110" s="66"/>
      <c r="BR110" s="66"/>
      <c r="BS110" s="66"/>
      <c r="BT110" s="66"/>
      <c r="BU110" s="66"/>
      <c r="BV110" s="66"/>
      <c r="BW110" s="66"/>
      <c r="BX110" s="66"/>
      <c r="BY110" s="66"/>
      <c r="BZ110" s="66"/>
      <c r="CA110" s="66"/>
      <c r="CB110" s="66"/>
      <c r="CC110" s="66"/>
      <c r="CD110" s="66"/>
      <c r="CE110" s="66"/>
      <c r="CF110" s="66"/>
      <c r="CG110" s="66"/>
    </row>
    <row r="111" spans="52:85" ht="12.75">
      <c r="AZ111" s="66" t="s">
        <v>775</v>
      </c>
      <c r="BA111" s="66"/>
      <c r="BB111" s="66"/>
      <c r="BC111" s="66"/>
      <c r="BD111" s="66"/>
      <c r="BE111" s="66"/>
      <c r="BF111" s="66"/>
      <c r="BG111" s="66"/>
      <c r="BH111" s="66"/>
      <c r="BI111" s="66"/>
      <c r="BJ111" s="66"/>
      <c r="BK111" s="66"/>
      <c r="BL111" s="192" t="s">
        <v>555</v>
      </c>
      <c r="BM111" s="66"/>
      <c r="BN111" s="66"/>
      <c r="BO111" s="66"/>
      <c r="BP111" s="66"/>
      <c r="BQ111" s="66"/>
      <c r="BR111" s="66"/>
      <c r="BS111" s="66"/>
      <c r="BT111" s="66"/>
      <c r="BU111" s="66"/>
      <c r="BV111" s="66"/>
      <c r="BW111" s="66"/>
      <c r="BX111" s="66"/>
      <c r="BY111" s="66"/>
      <c r="BZ111" s="66"/>
      <c r="CA111" s="66"/>
      <c r="CB111" s="66"/>
      <c r="CC111" s="66"/>
      <c r="CD111" s="66"/>
      <c r="CE111" s="66"/>
      <c r="CF111" s="66"/>
      <c r="CG111" s="66"/>
    </row>
    <row r="112" spans="52:85" ht="15">
      <c r="AZ112" s="319" t="s">
        <v>776</v>
      </c>
      <c r="BA112" s="66"/>
      <c r="BB112" s="66"/>
      <c r="BC112" s="66"/>
      <c r="BD112" s="66"/>
      <c r="BE112" s="66"/>
      <c r="BF112" s="66"/>
      <c r="BG112" s="66"/>
      <c r="BH112" s="66"/>
      <c r="BI112" s="66"/>
      <c r="BJ112" s="66"/>
      <c r="BK112" s="66"/>
      <c r="BL112" s="192" t="s">
        <v>556</v>
      </c>
      <c r="BM112" s="66"/>
      <c r="BN112" s="66"/>
      <c r="BO112" s="66"/>
      <c r="BP112" s="66"/>
      <c r="BQ112" s="66"/>
      <c r="BR112" s="66"/>
      <c r="BS112" s="66"/>
      <c r="BT112" s="66"/>
      <c r="BU112" s="66"/>
      <c r="BV112" s="66"/>
      <c r="BW112" s="66"/>
      <c r="BX112" s="66"/>
      <c r="BY112" s="66"/>
      <c r="BZ112" s="66"/>
      <c r="CA112" s="66"/>
      <c r="CB112" s="66"/>
      <c r="CC112" s="66"/>
      <c r="CD112" s="66"/>
      <c r="CE112" s="66"/>
      <c r="CF112" s="66"/>
      <c r="CG112" s="66"/>
    </row>
    <row r="113" spans="52:85" ht="12.75">
      <c r="AZ113" s="66" t="s">
        <v>777</v>
      </c>
      <c r="BA113" s="66"/>
      <c r="BB113" s="66"/>
      <c r="BC113" s="66"/>
      <c r="BD113" s="66"/>
      <c r="BE113" s="66"/>
      <c r="BF113" s="66"/>
      <c r="BG113" s="66"/>
      <c r="BH113" s="66"/>
      <c r="BI113" s="66"/>
      <c r="BJ113" s="66"/>
      <c r="BK113" s="66"/>
      <c r="BL113" s="192" t="s">
        <v>557</v>
      </c>
      <c r="BM113" s="66"/>
      <c r="BN113" s="66"/>
      <c r="BO113" s="66"/>
      <c r="BP113" s="66"/>
      <c r="BQ113" s="66"/>
      <c r="BR113" s="66"/>
      <c r="BS113" s="66"/>
      <c r="BT113" s="66"/>
      <c r="BU113" s="66"/>
      <c r="BV113" s="66"/>
      <c r="BW113" s="66"/>
      <c r="BX113" s="66"/>
      <c r="BY113" s="66"/>
      <c r="BZ113" s="66"/>
      <c r="CA113" s="66"/>
      <c r="CB113" s="66"/>
      <c r="CC113" s="66"/>
      <c r="CD113" s="66"/>
      <c r="CE113" s="66"/>
      <c r="CF113" s="66"/>
      <c r="CG113" s="66"/>
    </row>
    <row r="114" spans="52:85" ht="12.75">
      <c r="AZ114" s="66" t="s">
        <v>778</v>
      </c>
      <c r="BA114" s="66"/>
      <c r="BB114" s="66"/>
      <c r="BC114" s="66"/>
      <c r="BD114" s="66"/>
      <c r="BE114" s="66"/>
      <c r="BF114" s="66"/>
      <c r="BG114" s="66"/>
      <c r="BH114" s="66"/>
      <c r="BI114" s="66"/>
      <c r="BJ114" s="66"/>
      <c r="BK114" s="66"/>
      <c r="BL114" s="192" t="s">
        <v>558</v>
      </c>
      <c r="BM114" s="66"/>
      <c r="BN114" s="66"/>
      <c r="BO114" s="66"/>
      <c r="BP114" s="66"/>
      <c r="BQ114" s="66"/>
      <c r="BR114" s="66"/>
      <c r="BS114" s="66"/>
      <c r="BT114" s="66"/>
      <c r="BU114" s="66"/>
      <c r="BV114" s="66"/>
      <c r="BW114" s="66"/>
      <c r="BX114" s="66"/>
      <c r="BY114" s="66"/>
      <c r="BZ114" s="66"/>
      <c r="CA114" s="66"/>
      <c r="CB114" s="66"/>
      <c r="CC114" s="66"/>
      <c r="CD114" s="66"/>
      <c r="CE114" s="66"/>
      <c r="CF114" s="66"/>
      <c r="CG114" s="66"/>
    </row>
    <row r="115" spans="52:85" ht="12.75">
      <c r="AZ115" s="66" t="s">
        <v>779</v>
      </c>
      <c r="BA115" s="66"/>
      <c r="BB115" s="66"/>
      <c r="BC115" s="66"/>
      <c r="BD115" s="66"/>
      <c r="BE115" s="66"/>
      <c r="BF115" s="66"/>
      <c r="BG115" s="66"/>
      <c r="BH115" s="66"/>
      <c r="BI115" s="66"/>
      <c r="BJ115" s="66"/>
      <c r="BK115" s="66"/>
      <c r="BL115" s="192" t="s">
        <v>559</v>
      </c>
      <c r="BM115" s="66"/>
      <c r="BN115" s="66"/>
      <c r="BO115" s="66"/>
      <c r="BP115" s="66"/>
      <c r="BQ115" s="66"/>
      <c r="BR115" s="66"/>
      <c r="BS115" s="66"/>
      <c r="BT115" s="66"/>
      <c r="BU115" s="66"/>
      <c r="BV115" s="66"/>
      <c r="BW115" s="66"/>
      <c r="BX115" s="66"/>
      <c r="BY115" s="66"/>
      <c r="BZ115" s="66"/>
      <c r="CA115" s="66"/>
      <c r="CB115" s="66"/>
      <c r="CC115" s="66"/>
      <c r="CD115" s="66"/>
      <c r="CE115" s="66"/>
      <c r="CF115" s="66"/>
      <c r="CG115" s="66"/>
    </row>
    <row r="116" spans="52:85" ht="12.75">
      <c r="AZ116" s="66" t="s">
        <v>780</v>
      </c>
      <c r="BA116" s="66"/>
      <c r="BB116" s="66"/>
      <c r="BC116" s="66"/>
      <c r="BD116" s="66"/>
      <c r="BE116" s="66"/>
      <c r="BF116" s="66"/>
      <c r="BG116" s="66"/>
      <c r="BH116" s="66"/>
      <c r="BI116" s="66"/>
      <c r="BJ116" s="66"/>
      <c r="BK116" s="66"/>
      <c r="BL116" s="192" t="s">
        <v>560</v>
      </c>
      <c r="BM116" s="66"/>
      <c r="BN116" s="66"/>
      <c r="BO116" s="66"/>
      <c r="BP116" s="66"/>
      <c r="BQ116" s="66"/>
      <c r="BR116" s="66"/>
      <c r="BS116" s="66"/>
      <c r="BT116" s="66"/>
      <c r="BU116" s="66"/>
      <c r="BV116" s="66"/>
      <c r="BW116" s="66"/>
      <c r="BX116" s="66"/>
      <c r="BY116" s="66"/>
      <c r="BZ116" s="66"/>
      <c r="CA116" s="66"/>
      <c r="CB116" s="66"/>
      <c r="CC116" s="66"/>
      <c r="CD116" s="66"/>
      <c r="CE116" s="66"/>
      <c r="CF116" s="66"/>
      <c r="CG116" s="66"/>
    </row>
    <row r="117" spans="52:85" ht="12.75">
      <c r="AZ117" s="66" t="s">
        <v>781</v>
      </c>
      <c r="BA117" s="66"/>
      <c r="BB117" s="66"/>
      <c r="BC117" s="66"/>
      <c r="BD117" s="66"/>
      <c r="BE117" s="66"/>
      <c r="BF117" s="66"/>
      <c r="BG117" s="66"/>
      <c r="BH117" s="66"/>
      <c r="BI117" s="66"/>
      <c r="BJ117" s="66"/>
      <c r="BK117" s="66"/>
      <c r="BL117" s="192" t="s">
        <v>86</v>
      </c>
      <c r="BM117" s="66"/>
      <c r="BN117" s="66"/>
      <c r="BO117" s="66"/>
      <c r="BP117" s="66"/>
      <c r="BQ117" s="66"/>
      <c r="BR117" s="66"/>
      <c r="BS117" s="66"/>
      <c r="BT117" s="66"/>
      <c r="BU117" s="66"/>
      <c r="BV117" s="66"/>
      <c r="BW117" s="66"/>
      <c r="BX117" s="66"/>
      <c r="BY117" s="66"/>
      <c r="BZ117" s="66"/>
      <c r="CA117" s="66"/>
      <c r="CB117" s="66"/>
      <c r="CC117" s="66"/>
      <c r="CD117" s="66"/>
      <c r="CE117" s="66"/>
      <c r="CF117" s="66"/>
      <c r="CG117" s="66"/>
    </row>
    <row r="118" spans="52:85" ht="12.75">
      <c r="AZ118" s="66" t="s">
        <v>782</v>
      </c>
      <c r="BA118" s="66"/>
      <c r="BB118" s="66"/>
      <c r="BC118" s="66"/>
      <c r="BD118" s="66"/>
      <c r="BE118" s="66"/>
      <c r="BF118" s="66"/>
      <c r="BG118" s="66"/>
      <c r="BH118" s="66"/>
      <c r="BI118" s="66"/>
      <c r="BJ118" s="66"/>
      <c r="BK118" s="66"/>
      <c r="BL118" s="192" t="s">
        <v>561</v>
      </c>
      <c r="BM118" s="66"/>
      <c r="BN118" s="66"/>
      <c r="BO118" s="66"/>
      <c r="BP118" s="66"/>
      <c r="BQ118" s="66"/>
      <c r="BR118" s="66"/>
      <c r="BS118" s="66"/>
      <c r="BT118" s="66"/>
      <c r="BU118" s="66"/>
      <c r="BV118" s="66"/>
      <c r="BW118" s="66"/>
      <c r="BX118" s="66"/>
      <c r="BY118" s="66"/>
      <c r="BZ118" s="66"/>
      <c r="CA118" s="66"/>
      <c r="CB118" s="66"/>
      <c r="CC118" s="66"/>
      <c r="CD118" s="66"/>
      <c r="CE118" s="66"/>
      <c r="CF118" s="66"/>
      <c r="CG118" s="66"/>
    </row>
    <row r="119" spans="52:85" ht="15">
      <c r="AZ119" s="319" t="s">
        <v>783</v>
      </c>
      <c r="BA119" s="66"/>
      <c r="BB119" s="66"/>
      <c r="BC119" s="66"/>
      <c r="BD119" s="66"/>
      <c r="BE119" s="66"/>
      <c r="BF119" s="66"/>
      <c r="BG119" s="66"/>
      <c r="BH119" s="66"/>
      <c r="BI119" s="66"/>
      <c r="BJ119" s="66"/>
      <c r="BK119" s="66"/>
      <c r="BL119" s="192" t="s">
        <v>562</v>
      </c>
      <c r="BM119" s="66"/>
      <c r="BN119" s="66"/>
      <c r="BO119" s="66"/>
      <c r="BP119" s="66"/>
      <c r="BQ119" s="66"/>
      <c r="BR119" s="66"/>
      <c r="BS119" s="66"/>
      <c r="BT119" s="66"/>
      <c r="BU119" s="66"/>
      <c r="BV119" s="66"/>
      <c r="BW119" s="66"/>
      <c r="BX119" s="66"/>
      <c r="BY119" s="66"/>
      <c r="BZ119" s="66"/>
      <c r="CA119" s="66"/>
      <c r="CB119" s="66"/>
      <c r="CC119" s="66"/>
      <c r="CD119" s="66"/>
      <c r="CE119" s="66"/>
      <c r="CF119" s="66"/>
      <c r="CG119" s="66"/>
    </row>
    <row r="120" spans="52:85" ht="12.75">
      <c r="AZ120" s="66" t="s">
        <v>784</v>
      </c>
      <c r="BA120" s="66"/>
      <c r="BB120" s="66"/>
      <c r="BC120" s="66"/>
      <c r="BD120" s="66"/>
      <c r="BE120" s="66"/>
      <c r="BF120" s="66"/>
      <c r="BG120" s="66"/>
      <c r="BH120" s="66"/>
      <c r="BI120" s="66"/>
      <c r="BJ120" s="66"/>
      <c r="BK120" s="66"/>
      <c r="BL120" s="192" t="s">
        <v>563</v>
      </c>
      <c r="BM120" s="66"/>
      <c r="BN120" s="66"/>
      <c r="BO120" s="66"/>
      <c r="BP120" s="66"/>
      <c r="BQ120" s="66"/>
      <c r="BR120" s="66"/>
      <c r="BS120" s="66"/>
      <c r="BT120" s="66"/>
      <c r="BU120" s="66"/>
      <c r="BV120" s="66"/>
      <c r="BW120" s="66"/>
      <c r="BX120" s="66"/>
      <c r="BY120" s="66"/>
      <c r="BZ120" s="66"/>
      <c r="CA120" s="66"/>
      <c r="CB120" s="66"/>
      <c r="CC120" s="66"/>
      <c r="CD120" s="66"/>
      <c r="CE120" s="66"/>
      <c r="CF120" s="66"/>
      <c r="CG120" s="66"/>
    </row>
    <row r="121" spans="52:85" ht="15">
      <c r="AZ121" s="319" t="s">
        <v>785</v>
      </c>
      <c r="BA121" s="66"/>
      <c r="BB121" s="66"/>
      <c r="BC121" s="66"/>
      <c r="BD121" s="66"/>
      <c r="BE121" s="66"/>
      <c r="BF121" s="66"/>
      <c r="BG121" s="66"/>
      <c r="BH121" s="66"/>
      <c r="BI121" s="66"/>
      <c r="BJ121" s="66"/>
      <c r="BK121" s="66"/>
      <c r="BL121" s="192" t="s">
        <v>564</v>
      </c>
      <c r="BM121" s="66"/>
      <c r="BN121" s="66"/>
      <c r="BO121" s="66"/>
      <c r="BP121" s="66"/>
      <c r="BQ121" s="66"/>
      <c r="BR121" s="66"/>
      <c r="BS121" s="66"/>
      <c r="BT121" s="66"/>
      <c r="BU121" s="66"/>
      <c r="BV121" s="66"/>
      <c r="BW121" s="66"/>
      <c r="BX121" s="66"/>
      <c r="BY121" s="66"/>
      <c r="BZ121" s="66"/>
      <c r="CA121" s="66"/>
      <c r="CB121" s="66"/>
      <c r="CC121" s="66"/>
      <c r="CD121" s="66"/>
      <c r="CE121" s="66"/>
      <c r="CF121" s="66"/>
      <c r="CG121" s="66"/>
    </row>
    <row r="122" spans="52:85" ht="12.75">
      <c r="AZ122" s="66" t="s">
        <v>786</v>
      </c>
      <c r="BA122" s="66"/>
      <c r="BB122" s="66"/>
      <c r="BC122" s="66"/>
      <c r="BD122" s="66"/>
      <c r="BE122" s="66"/>
      <c r="BF122" s="66"/>
      <c r="BG122" s="66"/>
      <c r="BH122" s="66"/>
      <c r="BI122" s="66"/>
      <c r="BJ122" s="66"/>
      <c r="BK122" s="66"/>
      <c r="BL122" s="192" t="s">
        <v>565</v>
      </c>
      <c r="BM122" s="66"/>
      <c r="BN122" s="66"/>
      <c r="BO122" s="66"/>
      <c r="BP122" s="66"/>
      <c r="BQ122" s="66"/>
      <c r="BR122" s="66"/>
      <c r="BS122" s="66"/>
      <c r="BT122" s="66"/>
      <c r="BU122" s="66"/>
      <c r="BV122" s="66"/>
      <c r="BW122" s="66"/>
      <c r="BX122" s="66"/>
      <c r="BY122" s="66"/>
      <c r="BZ122" s="66"/>
      <c r="CA122" s="66"/>
      <c r="CB122" s="66"/>
      <c r="CC122" s="66"/>
      <c r="CD122" s="66"/>
      <c r="CE122" s="66"/>
      <c r="CF122" s="66"/>
      <c r="CG122" s="66"/>
    </row>
    <row r="123" spans="52:85" ht="12.75">
      <c r="AZ123" s="66"/>
      <c r="BA123" s="66"/>
      <c r="BB123" s="66"/>
      <c r="BC123" s="66"/>
      <c r="BD123" s="66"/>
      <c r="BE123" s="66"/>
      <c r="BF123" s="66"/>
      <c r="BG123" s="66"/>
      <c r="BH123" s="66"/>
      <c r="BI123" s="66"/>
      <c r="BJ123" s="66"/>
      <c r="BK123" s="66"/>
      <c r="BL123" s="192" t="s">
        <v>566</v>
      </c>
      <c r="BM123" s="66"/>
      <c r="BN123" s="66"/>
      <c r="BO123" s="66"/>
      <c r="BP123" s="66"/>
      <c r="BQ123" s="66"/>
      <c r="BR123" s="66"/>
      <c r="BS123" s="66"/>
      <c r="BT123" s="66"/>
      <c r="BU123" s="66"/>
      <c r="BV123" s="66"/>
      <c r="BW123" s="66"/>
      <c r="BX123" s="66"/>
      <c r="BY123" s="66"/>
      <c r="BZ123" s="66"/>
      <c r="CA123" s="66"/>
      <c r="CB123" s="66"/>
      <c r="CC123" s="66"/>
      <c r="CD123" s="66"/>
      <c r="CE123" s="66"/>
      <c r="CF123" s="66"/>
      <c r="CG123" s="66"/>
    </row>
    <row r="124" spans="52:85" ht="12.75">
      <c r="AZ124" s="66"/>
      <c r="BA124" s="66"/>
      <c r="BB124" s="66"/>
      <c r="BC124" s="66"/>
      <c r="BD124" s="66"/>
      <c r="BE124" s="66"/>
      <c r="BF124" s="66"/>
      <c r="BG124" s="66"/>
      <c r="BH124" s="66"/>
      <c r="BI124" s="66"/>
      <c r="BJ124" s="66"/>
      <c r="BK124" s="66"/>
      <c r="BL124" s="192" t="s">
        <v>567</v>
      </c>
      <c r="BM124" s="66"/>
      <c r="BN124" s="66"/>
      <c r="BO124" s="66"/>
      <c r="BP124" s="66"/>
      <c r="BQ124" s="66"/>
      <c r="BR124" s="66"/>
      <c r="BS124" s="66"/>
      <c r="BT124" s="66"/>
      <c r="BU124" s="66"/>
      <c r="BV124" s="66"/>
      <c r="BW124" s="66"/>
      <c r="BX124" s="66"/>
      <c r="BY124" s="66"/>
      <c r="BZ124" s="66"/>
      <c r="CA124" s="66"/>
      <c r="CB124" s="66"/>
      <c r="CC124" s="66"/>
      <c r="CD124" s="66"/>
      <c r="CE124" s="66"/>
      <c r="CF124" s="66"/>
      <c r="CG124" s="66"/>
    </row>
    <row r="125" spans="52:85" ht="12.75">
      <c r="AZ125" s="66"/>
      <c r="BA125" s="66"/>
      <c r="BB125" s="66"/>
      <c r="BC125" s="66"/>
      <c r="BD125" s="66"/>
      <c r="BE125" s="66"/>
      <c r="BF125" s="66"/>
      <c r="BG125" s="66"/>
      <c r="BH125" s="66"/>
      <c r="BI125" s="66"/>
      <c r="BJ125" s="66"/>
      <c r="BK125" s="66"/>
      <c r="BL125" s="192" t="s">
        <v>568</v>
      </c>
      <c r="BM125" s="66"/>
      <c r="BN125" s="66"/>
      <c r="BO125" s="66"/>
      <c r="BP125" s="66"/>
      <c r="BQ125" s="66"/>
      <c r="BR125" s="66"/>
      <c r="BS125" s="66"/>
      <c r="BT125" s="66"/>
      <c r="BU125" s="66"/>
      <c r="BV125" s="66"/>
      <c r="BW125" s="66"/>
      <c r="BX125" s="66"/>
      <c r="BY125" s="66"/>
      <c r="BZ125" s="66"/>
      <c r="CA125" s="66"/>
      <c r="CB125" s="66"/>
      <c r="CC125" s="66"/>
      <c r="CD125" s="66"/>
      <c r="CE125" s="66"/>
      <c r="CF125" s="66"/>
      <c r="CG125" s="66"/>
    </row>
    <row r="126" spans="52:85" ht="12.75">
      <c r="AZ126" s="66"/>
      <c r="BA126" s="66"/>
      <c r="BB126" s="66"/>
      <c r="BC126" s="66"/>
      <c r="BD126" s="66"/>
      <c r="BE126" s="66"/>
      <c r="BF126" s="66"/>
      <c r="BG126" s="66"/>
      <c r="BH126" s="66"/>
      <c r="BI126" s="66"/>
      <c r="BJ126" s="66"/>
      <c r="BK126" s="66"/>
      <c r="BL126" s="192" t="s">
        <v>569</v>
      </c>
      <c r="BM126" s="66"/>
      <c r="BN126" s="66"/>
      <c r="BO126" s="66"/>
      <c r="BP126" s="66"/>
      <c r="BQ126" s="66"/>
      <c r="BR126" s="66"/>
      <c r="BS126" s="66"/>
      <c r="BT126" s="66"/>
      <c r="BU126" s="66"/>
      <c r="BV126" s="66"/>
      <c r="BW126" s="66"/>
      <c r="BX126" s="66"/>
      <c r="BY126" s="66"/>
      <c r="BZ126" s="66"/>
      <c r="CA126" s="66"/>
      <c r="CB126" s="66"/>
      <c r="CC126" s="66"/>
      <c r="CD126" s="66"/>
      <c r="CE126" s="66"/>
      <c r="CF126" s="66"/>
      <c r="CG126" s="66"/>
    </row>
    <row r="127" spans="52:85" ht="12.75">
      <c r="AZ127" s="66"/>
      <c r="BA127" s="66"/>
      <c r="BB127" s="66"/>
      <c r="BC127" s="66"/>
      <c r="BD127" s="66"/>
      <c r="BE127" s="66"/>
      <c r="BF127" s="66"/>
      <c r="BG127" s="66"/>
      <c r="BH127" s="66"/>
      <c r="BI127" s="66"/>
      <c r="BJ127" s="66"/>
      <c r="BK127" s="66"/>
      <c r="BL127" s="192" t="s">
        <v>570</v>
      </c>
      <c r="BM127" s="66"/>
      <c r="BN127" s="66"/>
      <c r="BO127" s="66"/>
      <c r="BP127" s="66"/>
      <c r="BQ127" s="66"/>
      <c r="BR127" s="66"/>
      <c r="BS127" s="66"/>
      <c r="BT127" s="66"/>
      <c r="BU127" s="66"/>
      <c r="BV127" s="66"/>
      <c r="BW127" s="66"/>
      <c r="BX127" s="66"/>
      <c r="BY127" s="66"/>
      <c r="BZ127" s="66"/>
      <c r="CA127" s="66"/>
      <c r="CB127" s="66"/>
      <c r="CC127" s="66"/>
      <c r="CD127" s="66"/>
      <c r="CE127" s="66"/>
      <c r="CF127" s="66"/>
      <c r="CG127" s="66"/>
    </row>
    <row r="128" spans="52:85" ht="12.75">
      <c r="AZ128" s="66"/>
      <c r="BA128" s="66"/>
      <c r="BB128" s="66"/>
      <c r="BC128" s="66"/>
      <c r="BD128" s="66"/>
      <c r="BE128" s="66"/>
      <c r="BF128" s="66"/>
      <c r="BG128" s="66"/>
      <c r="BH128" s="66"/>
      <c r="BI128" s="66"/>
      <c r="BJ128" s="66"/>
      <c r="BK128" s="66"/>
      <c r="BL128" s="192" t="s">
        <v>571</v>
      </c>
      <c r="BM128" s="66"/>
      <c r="BN128" s="66"/>
      <c r="BO128" s="66"/>
      <c r="BP128" s="66"/>
      <c r="BQ128" s="66"/>
      <c r="BR128" s="66"/>
      <c r="BS128" s="66"/>
      <c r="BT128" s="66"/>
      <c r="BU128" s="66"/>
      <c r="BV128" s="66"/>
      <c r="BW128" s="66"/>
      <c r="BX128" s="66"/>
      <c r="BY128" s="66"/>
      <c r="BZ128" s="66"/>
      <c r="CA128" s="66"/>
      <c r="CB128" s="66"/>
      <c r="CC128" s="66"/>
      <c r="CD128" s="66"/>
      <c r="CE128" s="66"/>
      <c r="CF128" s="66"/>
      <c r="CG128" s="66"/>
    </row>
    <row r="129" spans="52:85" ht="12.75">
      <c r="AZ129" s="66"/>
      <c r="BA129" s="66"/>
      <c r="BB129" s="66"/>
      <c r="BC129" s="66"/>
      <c r="BD129" s="66"/>
      <c r="BE129" s="66"/>
      <c r="BF129" s="66"/>
      <c r="BG129" s="66"/>
      <c r="BH129" s="66"/>
      <c r="BI129" s="66"/>
      <c r="BJ129" s="66"/>
      <c r="BK129" s="66"/>
      <c r="BL129" s="192" t="s">
        <v>572</v>
      </c>
      <c r="BM129" s="66"/>
      <c r="BN129" s="66"/>
      <c r="BO129" s="66"/>
      <c r="BP129" s="66"/>
      <c r="BQ129" s="66"/>
      <c r="BR129" s="66"/>
      <c r="BS129" s="66"/>
      <c r="BT129" s="66"/>
      <c r="BU129" s="66"/>
      <c r="BV129" s="66"/>
      <c r="BW129" s="66"/>
      <c r="BX129" s="66"/>
      <c r="BY129" s="66"/>
      <c r="BZ129" s="66"/>
      <c r="CA129" s="66"/>
      <c r="CB129" s="66"/>
      <c r="CC129" s="66"/>
      <c r="CD129" s="66"/>
      <c r="CE129" s="66"/>
      <c r="CF129" s="66"/>
      <c r="CG129" s="66"/>
    </row>
    <row r="130" spans="52:85" ht="12.75">
      <c r="AZ130" s="66"/>
      <c r="BA130" s="66"/>
      <c r="BB130" s="66"/>
      <c r="BC130" s="66"/>
      <c r="BD130" s="66"/>
      <c r="BE130" s="66"/>
      <c r="BF130" s="66"/>
      <c r="BG130" s="66"/>
      <c r="BH130" s="66"/>
      <c r="BI130" s="66"/>
      <c r="BJ130" s="66"/>
      <c r="BK130" s="66"/>
      <c r="BL130" s="192" t="s">
        <v>573</v>
      </c>
      <c r="BM130" s="66"/>
      <c r="BN130" s="66"/>
      <c r="BO130" s="66"/>
      <c r="BP130" s="66"/>
      <c r="BQ130" s="66"/>
      <c r="BR130" s="66"/>
      <c r="BS130" s="66"/>
      <c r="BT130" s="66"/>
      <c r="BU130" s="66"/>
      <c r="BV130" s="66"/>
      <c r="BW130" s="66"/>
      <c r="BX130" s="66"/>
      <c r="BY130" s="66"/>
      <c r="BZ130" s="66"/>
      <c r="CA130" s="66"/>
      <c r="CB130" s="66"/>
      <c r="CC130" s="66"/>
      <c r="CD130" s="66"/>
      <c r="CE130" s="66"/>
      <c r="CF130" s="66"/>
      <c r="CG130" s="66"/>
    </row>
    <row r="131" spans="52:85" ht="12.75">
      <c r="AZ131" s="66"/>
      <c r="BA131" s="66"/>
      <c r="BB131" s="66"/>
      <c r="BC131" s="66"/>
      <c r="BD131" s="66"/>
      <c r="BE131" s="66"/>
      <c r="BF131" s="66"/>
      <c r="BG131" s="66"/>
      <c r="BH131" s="66"/>
      <c r="BI131" s="66"/>
      <c r="BJ131" s="66"/>
      <c r="BK131" s="66"/>
      <c r="BL131" s="192" t="s">
        <v>574</v>
      </c>
      <c r="BM131" s="66"/>
      <c r="BN131" s="66"/>
      <c r="BO131" s="66"/>
      <c r="BP131" s="66"/>
      <c r="BQ131" s="66"/>
      <c r="BR131" s="66"/>
      <c r="BS131" s="66"/>
      <c r="BT131" s="66"/>
      <c r="BU131" s="66"/>
      <c r="BV131" s="66"/>
      <c r="BW131" s="66"/>
      <c r="BX131" s="66"/>
      <c r="BY131" s="66"/>
      <c r="BZ131" s="66"/>
      <c r="CA131" s="66"/>
      <c r="CB131" s="66"/>
      <c r="CC131" s="66"/>
      <c r="CD131" s="66"/>
      <c r="CE131" s="66"/>
      <c r="CF131" s="66"/>
      <c r="CG131" s="66"/>
    </row>
    <row r="132" spans="52:85" ht="12.75">
      <c r="AZ132" s="66"/>
      <c r="BA132" s="66"/>
      <c r="BB132" s="66"/>
      <c r="BC132" s="66"/>
      <c r="BD132" s="66"/>
      <c r="BE132" s="66"/>
      <c r="BF132" s="66"/>
      <c r="BG132" s="66"/>
      <c r="BH132" s="66"/>
      <c r="BI132" s="66"/>
      <c r="BJ132" s="66"/>
      <c r="BK132" s="66"/>
      <c r="BL132" s="192" t="s">
        <v>575</v>
      </c>
      <c r="BM132" s="66"/>
      <c r="BN132" s="66"/>
      <c r="BO132" s="66"/>
      <c r="BP132" s="66"/>
      <c r="BQ132" s="66"/>
      <c r="BR132" s="66"/>
      <c r="BS132" s="66"/>
      <c r="BT132" s="66"/>
      <c r="BU132" s="66"/>
      <c r="BV132" s="66"/>
      <c r="BW132" s="66"/>
      <c r="BX132" s="66"/>
      <c r="BY132" s="66"/>
      <c r="BZ132" s="66"/>
      <c r="CA132" s="66"/>
      <c r="CB132" s="66"/>
      <c r="CC132" s="66"/>
      <c r="CD132" s="66"/>
      <c r="CE132" s="66"/>
      <c r="CF132" s="66"/>
      <c r="CG132" s="66"/>
    </row>
    <row r="133" spans="52:85" ht="12.75">
      <c r="AZ133" s="66"/>
      <c r="BA133" s="66"/>
      <c r="BB133" s="66"/>
      <c r="BC133" s="66"/>
      <c r="BD133" s="66"/>
      <c r="BE133" s="66"/>
      <c r="BF133" s="66"/>
      <c r="BG133" s="66"/>
      <c r="BH133" s="66"/>
      <c r="BI133" s="66"/>
      <c r="BJ133" s="66"/>
      <c r="BK133" s="66"/>
      <c r="BL133" s="192" t="s">
        <v>576</v>
      </c>
      <c r="BM133" s="66"/>
      <c r="BN133" s="66"/>
      <c r="BO133" s="66"/>
      <c r="BP133" s="66"/>
      <c r="BQ133" s="66"/>
      <c r="BR133" s="66"/>
      <c r="BS133" s="66"/>
      <c r="BT133" s="66"/>
      <c r="BU133" s="66"/>
      <c r="BV133" s="66"/>
      <c r="BW133" s="66"/>
      <c r="BX133" s="66"/>
      <c r="BY133" s="66"/>
      <c r="BZ133" s="66"/>
      <c r="CA133" s="66"/>
      <c r="CB133" s="66"/>
      <c r="CC133" s="66"/>
      <c r="CD133" s="66"/>
      <c r="CE133" s="66"/>
      <c r="CF133" s="66"/>
      <c r="CG133" s="66"/>
    </row>
    <row r="134" spans="52:85" ht="12.75">
      <c r="AZ134" s="66"/>
      <c r="BA134" s="66"/>
      <c r="BB134" s="66"/>
      <c r="BC134" s="66"/>
      <c r="BD134" s="66"/>
      <c r="BE134" s="66"/>
      <c r="BF134" s="66"/>
      <c r="BG134" s="66"/>
      <c r="BH134" s="66"/>
      <c r="BI134" s="66"/>
      <c r="BJ134" s="66"/>
      <c r="BK134" s="66"/>
      <c r="BL134" s="192" t="s">
        <v>577</v>
      </c>
      <c r="BM134" s="66"/>
      <c r="BN134" s="66"/>
      <c r="BO134" s="66"/>
      <c r="BP134" s="66"/>
      <c r="BQ134" s="66"/>
      <c r="BR134" s="66"/>
      <c r="BS134" s="66"/>
      <c r="BT134" s="66"/>
      <c r="BU134" s="66"/>
      <c r="BV134" s="66"/>
      <c r="BW134" s="66"/>
      <c r="BX134" s="66"/>
      <c r="BY134" s="66"/>
      <c r="BZ134" s="66"/>
      <c r="CA134" s="66"/>
      <c r="CB134" s="66"/>
      <c r="CC134" s="66"/>
      <c r="CD134" s="66"/>
      <c r="CE134" s="66"/>
      <c r="CF134" s="66"/>
      <c r="CG134" s="66"/>
    </row>
    <row r="135" spans="52:85" ht="12.75">
      <c r="AZ135" s="66"/>
      <c r="BA135" s="66"/>
      <c r="BB135" s="66"/>
      <c r="BC135" s="66"/>
      <c r="BD135" s="66"/>
      <c r="BE135" s="66"/>
      <c r="BF135" s="66"/>
      <c r="BG135" s="66"/>
      <c r="BH135" s="66"/>
      <c r="BI135" s="66"/>
      <c r="BJ135" s="66"/>
      <c r="BK135" s="66"/>
      <c r="BL135" s="192" t="s">
        <v>2922</v>
      </c>
      <c r="BM135" s="66"/>
      <c r="BN135" s="66"/>
      <c r="BO135" s="66"/>
      <c r="BP135" s="66"/>
      <c r="BQ135" s="66"/>
      <c r="BR135" s="66"/>
      <c r="BS135" s="66"/>
      <c r="BT135" s="66"/>
      <c r="BU135" s="66"/>
      <c r="BV135" s="66"/>
      <c r="BW135" s="66"/>
      <c r="BX135" s="66"/>
      <c r="BY135" s="66"/>
      <c r="BZ135" s="66"/>
      <c r="CA135" s="66"/>
      <c r="CB135" s="66"/>
      <c r="CC135" s="66"/>
      <c r="CD135" s="66"/>
      <c r="CE135" s="66"/>
      <c r="CF135" s="66"/>
      <c r="CG135" s="66"/>
    </row>
    <row r="136" spans="52:85" ht="12.75">
      <c r="AZ136" s="66"/>
      <c r="BA136" s="66"/>
      <c r="BB136" s="66"/>
      <c r="BC136" s="66"/>
      <c r="BD136" s="66"/>
      <c r="BE136" s="66"/>
      <c r="BF136" s="66"/>
      <c r="BG136" s="66"/>
      <c r="BH136" s="66"/>
      <c r="BI136" s="66"/>
      <c r="BJ136" s="66"/>
      <c r="BK136" s="66"/>
      <c r="BL136" s="192" t="s">
        <v>578</v>
      </c>
      <c r="BM136" s="66"/>
      <c r="BN136" s="66"/>
      <c r="BO136" s="66"/>
      <c r="BP136" s="66"/>
      <c r="BQ136" s="66"/>
      <c r="BR136" s="66"/>
      <c r="BS136" s="66"/>
      <c r="BT136" s="66"/>
      <c r="BU136" s="66"/>
      <c r="BV136" s="66"/>
      <c r="BW136" s="66"/>
      <c r="BX136" s="66"/>
      <c r="BY136" s="66"/>
      <c r="BZ136" s="66"/>
      <c r="CA136" s="66"/>
      <c r="CB136" s="66"/>
      <c r="CC136" s="66"/>
      <c r="CD136" s="66"/>
      <c r="CE136" s="66"/>
      <c r="CF136" s="66"/>
      <c r="CG136" s="66"/>
    </row>
    <row r="137" spans="52:85" ht="12.75">
      <c r="AZ137" s="66"/>
      <c r="BA137" s="66"/>
      <c r="BB137" s="66"/>
      <c r="BC137" s="66"/>
      <c r="BD137" s="66"/>
      <c r="BE137" s="66"/>
      <c r="BF137" s="66"/>
      <c r="BG137" s="66"/>
      <c r="BH137" s="66"/>
      <c r="BI137" s="66"/>
      <c r="BJ137" s="66"/>
      <c r="BK137" s="66"/>
      <c r="BL137" s="66" t="s">
        <v>579</v>
      </c>
      <c r="BM137" s="66"/>
      <c r="BN137" s="66"/>
      <c r="BO137" s="66"/>
      <c r="BP137" s="66"/>
      <c r="BQ137" s="66"/>
      <c r="BR137" s="66"/>
      <c r="BS137" s="66"/>
      <c r="BT137" s="66"/>
      <c r="BU137" s="66"/>
      <c r="BV137" s="66"/>
      <c r="BW137" s="66"/>
      <c r="BX137" s="66"/>
      <c r="BY137" s="66"/>
      <c r="BZ137" s="66"/>
      <c r="CA137" s="66"/>
      <c r="CB137" s="66"/>
      <c r="CC137" s="66"/>
      <c r="CD137" s="66"/>
      <c r="CE137" s="66"/>
      <c r="CF137" s="66"/>
      <c r="CG137" s="66"/>
    </row>
    <row r="138" spans="52:85" ht="12.75">
      <c r="AZ138" s="66"/>
      <c r="BA138" s="66"/>
      <c r="BB138" s="66"/>
      <c r="BC138" s="66"/>
      <c r="BD138" s="66"/>
      <c r="BE138" s="66"/>
      <c r="BF138" s="66"/>
      <c r="BG138" s="66"/>
      <c r="BH138" s="66"/>
      <c r="BI138" s="66"/>
      <c r="BJ138" s="66"/>
      <c r="BK138" s="66"/>
      <c r="BL138" s="192" t="s">
        <v>580</v>
      </c>
      <c r="BM138" s="66"/>
      <c r="BN138" s="66"/>
      <c r="BO138" s="66"/>
      <c r="BP138" s="66"/>
      <c r="BQ138" s="66"/>
      <c r="BR138" s="66"/>
      <c r="BS138" s="66"/>
      <c r="BT138" s="66"/>
      <c r="BU138" s="66"/>
      <c r="BV138" s="66"/>
      <c r="BW138" s="66"/>
      <c r="BX138" s="66"/>
      <c r="BY138" s="66"/>
      <c r="BZ138" s="66"/>
      <c r="CA138" s="66"/>
      <c r="CB138" s="66"/>
      <c r="CC138" s="66"/>
      <c r="CD138" s="66"/>
      <c r="CE138" s="66"/>
      <c r="CF138" s="66"/>
      <c r="CG138" s="66"/>
    </row>
    <row r="139" spans="52:85" ht="12.75">
      <c r="AZ139" s="66"/>
      <c r="BA139" s="66"/>
      <c r="BB139" s="66"/>
      <c r="BC139" s="66"/>
      <c r="BD139" s="66"/>
      <c r="BE139" s="66"/>
      <c r="BF139" s="66"/>
      <c r="BG139" s="66"/>
      <c r="BH139" s="66"/>
      <c r="BI139" s="66"/>
      <c r="BJ139" s="66"/>
      <c r="BK139" s="66"/>
      <c r="BL139" s="192" t="s">
        <v>581</v>
      </c>
      <c r="BM139" s="66"/>
      <c r="BN139" s="66"/>
      <c r="BO139" s="66"/>
      <c r="BP139" s="66"/>
      <c r="BQ139" s="66"/>
      <c r="BR139" s="66"/>
      <c r="BS139" s="66"/>
      <c r="BT139" s="66"/>
      <c r="BU139" s="66"/>
      <c r="BV139" s="66"/>
      <c r="BW139" s="66"/>
      <c r="BX139" s="66"/>
      <c r="BY139" s="66"/>
      <c r="BZ139" s="66"/>
      <c r="CA139" s="66"/>
      <c r="CB139" s="66"/>
      <c r="CC139" s="66"/>
      <c r="CD139" s="66"/>
      <c r="CE139" s="66"/>
      <c r="CF139" s="66"/>
      <c r="CG139" s="66"/>
    </row>
    <row r="140" spans="52:85" ht="12.75">
      <c r="AZ140" s="66"/>
      <c r="BA140" s="66"/>
      <c r="BB140" s="66"/>
      <c r="BC140" s="66"/>
      <c r="BD140" s="66"/>
      <c r="BE140" s="66"/>
      <c r="BF140" s="66"/>
      <c r="BG140" s="66"/>
      <c r="BH140" s="66"/>
      <c r="BI140" s="66"/>
      <c r="BJ140" s="66"/>
      <c r="BK140" s="66"/>
      <c r="BL140" s="192" t="s">
        <v>582</v>
      </c>
      <c r="BM140" s="66"/>
      <c r="BN140" s="66"/>
      <c r="BO140" s="66"/>
      <c r="BP140" s="66"/>
      <c r="BQ140" s="66"/>
      <c r="BR140" s="66"/>
      <c r="BS140" s="66"/>
      <c r="BT140" s="66"/>
      <c r="BU140" s="66"/>
      <c r="BV140" s="66"/>
      <c r="BW140" s="66"/>
      <c r="BX140" s="66"/>
      <c r="BY140" s="66"/>
      <c r="BZ140" s="66"/>
      <c r="CA140" s="66"/>
      <c r="CB140" s="66"/>
      <c r="CC140" s="66"/>
      <c r="CD140" s="66"/>
      <c r="CE140" s="66"/>
      <c r="CF140" s="66"/>
      <c r="CG140" s="66"/>
    </row>
    <row r="141" spans="52:85" ht="12.75">
      <c r="AZ141" s="66"/>
      <c r="BA141" s="66"/>
      <c r="BB141" s="66"/>
      <c r="BC141" s="66"/>
      <c r="BD141" s="66"/>
      <c r="BE141" s="66"/>
      <c r="BF141" s="66"/>
      <c r="BG141" s="66"/>
      <c r="BH141" s="66"/>
      <c r="BI141" s="66"/>
      <c r="BJ141" s="66"/>
      <c r="BK141" s="66"/>
      <c r="BL141" s="192" t="s">
        <v>583</v>
      </c>
      <c r="BM141" s="66"/>
      <c r="BN141" s="66"/>
      <c r="BO141" s="66"/>
      <c r="BP141" s="66"/>
      <c r="BQ141" s="66"/>
      <c r="BR141" s="66"/>
      <c r="BS141" s="66"/>
      <c r="BT141" s="66"/>
      <c r="BU141" s="66"/>
      <c r="BV141" s="66"/>
      <c r="BW141" s="66"/>
      <c r="BX141" s="66"/>
      <c r="BY141" s="66"/>
      <c r="BZ141" s="66"/>
      <c r="CA141" s="66"/>
      <c r="CB141" s="66"/>
      <c r="CC141" s="66"/>
      <c r="CD141" s="66"/>
      <c r="CE141" s="66"/>
      <c r="CF141" s="66"/>
      <c r="CG141" s="66"/>
    </row>
    <row r="142" spans="52:85" ht="12.75">
      <c r="AZ142" s="66"/>
      <c r="BA142" s="66"/>
      <c r="BB142" s="66"/>
      <c r="BC142" s="66"/>
      <c r="BD142" s="66"/>
      <c r="BE142" s="66"/>
      <c r="BF142" s="66"/>
      <c r="BG142" s="66"/>
      <c r="BH142" s="66"/>
      <c r="BI142" s="66"/>
      <c r="BJ142" s="66"/>
      <c r="BK142" s="66"/>
      <c r="BL142" s="192" t="s">
        <v>584</v>
      </c>
      <c r="BM142" s="66"/>
      <c r="BN142" s="66"/>
      <c r="BO142" s="66"/>
      <c r="BP142" s="66"/>
      <c r="BQ142" s="66"/>
      <c r="BR142" s="66"/>
      <c r="BS142" s="66"/>
      <c r="BT142" s="66"/>
      <c r="BU142" s="66"/>
      <c r="BV142" s="66"/>
      <c r="BW142" s="66"/>
      <c r="BX142" s="66"/>
      <c r="BY142" s="66"/>
      <c r="BZ142" s="66"/>
      <c r="CA142" s="66"/>
      <c r="CB142" s="66"/>
      <c r="CC142" s="66"/>
      <c r="CD142" s="66"/>
      <c r="CE142" s="66"/>
      <c r="CF142" s="66"/>
      <c r="CG142" s="66"/>
    </row>
    <row r="143" spans="52:85" ht="12.75">
      <c r="AZ143" s="66"/>
      <c r="BA143" s="66"/>
      <c r="BB143" s="66"/>
      <c r="BC143" s="66"/>
      <c r="BD143" s="66"/>
      <c r="BE143" s="66"/>
      <c r="BF143" s="66"/>
      <c r="BG143" s="66"/>
      <c r="BH143" s="66"/>
      <c r="BI143" s="66"/>
      <c r="BJ143" s="66"/>
      <c r="BK143" s="66"/>
      <c r="BL143" s="192" t="s">
        <v>585</v>
      </c>
      <c r="BM143" s="66"/>
      <c r="BN143" s="66"/>
      <c r="BO143" s="66"/>
      <c r="BP143" s="66"/>
      <c r="BQ143" s="66"/>
      <c r="BR143" s="66"/>
      <c r="BS143" s="66"/>
      <c r="BT143" s="66"/>
      <c r="BU143" s="66"/>
      <c r="BV143" s="66"/>
      <c r="BW143" s="66"/>
      <c r="BX143" s="66"/>
      <c r="BY143" s="66"/>
      <c r="BZ143" s="66"/>
      <c r="CA143" s="66"/>
      <c r="CB143" s="66"/>
      <c r="CC143" s="66"/>
      <c r="CD143" s="66"/>
      <c r="CE143" s="66"/>
      <c r="CF143" s="66"/>
      <c r="CG143" s="66"/>
    </row>
    <row r="144" spans="52:85" ht="12.75">
      <c r="AZ144" s="66"/>
      <c r="BA144" s="66"/>
      <c r="BB144" s="66"/>
      <c r="BC144" s="66"/>
      <c r="BD144" s="66"/>
      <c r="BE144" s="66"/>
      <c r="BF144" s="66"/>
      <c r="BG144" s="66"/>
      <c r="BH144" s="66"/>
      <c r="BI144" s="66"/>
      <c r="BJ144" s="66"/>
      <c r="BK144" s="66"/>
      <c r="BL144" s="192" t="s">
        <v>586</v>
      </c>
      <c r="BM144" s="66"/>
      <c r="BN144" s="66"/>
      <c r="BO144" s="66"/>
      <c r="BP144" s="66"/>
      <c r="BQ144" s="66"/>
      <c r="BR144" s="66"/>
      <c r="BS144" s="66"/>
      <c r="BT144" s="66"/>
      <c r="BU144" s="66"/>
      <c r="BV144" s="66"/>
      <c r="BW144" s="66"/>
      <c r="BX144" s="66"/>
      <c r="BY144" s="66"/>
      <c r="BZ144" s="66"/>
      <c r="CA144" s="66"/>
      <c r="CB144" s="66"/>
      <c r="CC144" s="66"/>
      <c r="CD144" s="66"/>
      <c r="CE144" s="66"/>
      <c r="CF144" s="66"/>
      <c r="CG144" s="66"/>
    </row>
    <row r="145" spans="52:85" ht="12.75">
      <c r="AZ145" s="66"/>
      <c r="BA145" s="66"/>
      <c r="BB145" s="66"/>
      <c r="BC145" s="66"/>
      <c r="BD145" s="66"/>
      <c r="BE145" s="66"/>
      <c r="BF145" s="66"/>
      <c r="BG145" s="66"/>
      <c r="BH145" s="66"/>
      <c r="BI145" s="66"/>
      <c r="BJ145" s="66"/>
      <c r="BK145" s="66"/>
      <c r="BL145" s="192" t="s">
        <v>587</v>
      </c>
      <c r="BM145" s="66"/>
      <c r="BN145" s="66"/>
      <c r="BO145" s="66"/>
      <c r="BP145" s="66"/>
      <c r="BQ145" s="66"/>
      <c r="BR145" s="66"/>
      <c r="BS145" s="66"/>
      <c r="BT145" s="66"/>
      <c r="BU145" s="66"/>
      <c r="BV145" s="66"/>
      <c r="BW145" s="66"/>
      <c r="BX145" s="66"/>
      <c r="BY145" s="66"/>
      <c r="BZ145" s="66"/>
      <c r="CA145" s="66"/>
      <c r="CB145" s="66"/>
      <c r="CC145" s="66"/>
      <c r="CD145" s="66"/>
      <c r="CE145" s="66"/>
      <c r="CF145" s="66"/>
      <c r="CG145" s="66"/>
    </row>
    <row r="146" spans="52:85" ht="12.75">
      <c r="AZ146" s="66"/>
      <c r="BA146" s="66"/>
      <c r="BB146" s="66"/>
      <c r="BC146" s="66"/>
      <c r="BD146" s="66"/>
      <c r="BE146" s="66"/>
      <c r="BF146" s="66"/>
      <c r="BG146" s="66"/>
      <c r="BH146" s="66"/>
      <c r="BI146" s="66"/>
      <c r="BJ146" s="66"/>
      <c r="BK146" s="66"/>
      <c r="BL146" s="192" t="s">
        <v>588</v>
      </c>
      <c r="BM146" s="66"/>
      <c r="BN146" s="66"/>
      <c r="BO146" s="66"/>
      <c r="BP146" s="66"/>
      <c r="BQ146" s="66"/>
      <c r="BR146" s="66"/>
      <c r="BS146" s="66"/>
      <c r="BT146" s="66"/>
      <c r="BU146" s="66"/>
      <c r="BV146" s="66"/>
      <c r="BW146" s="66"/>
      <c r="BX146" s="66"/>
      <c r="BY146" s="66"/>
      <c r="BZ146" s="66"/>
      <c r="CA146" s="66"/>
      <c r="CB146" s="66"/>
      <c r="CC146" s="66"/>
      <c r="CD146" s="66"/>
      <c r="CE146" s="66"/>
      <c r="CF146" s="66"/>
      <c r="CG146" s="66"/>
    </row>
    <row r="147" spans="52:85" ht="12.75">
      <c r="AZ147" s="66"/>
      <c r="BA147" s="66"/>
      <c r="BB147" s="66"/>
      <c r="BC147" s="66"/>
      <c r="BD147" s="66"/>
      <c r="BE147" s="66"/>
      <c r="BF147" s="66"/>
      <c r="BG147" s="66"/>
      <c r="BH147" s="66"/>
      <c r="BI147" s="66"/>
      <c r="BJ147" s="66"/>
      <c r="BK147" s="66"/>
      <c r="BL147" s="192" t="s">
        <v>589</v>
      </c>
      <c r="BM147" s="66"/>
      <c r="BN147" s="66"/>
      <c r="BO147" s="66"/>
      <c r="BP147" s="66"/>
      <c r="BQ147" s="66"/>
      <c r="BR147" s="66"/>
      <c r="BS147" s="66"/>
      <c r="BT147" s="66"/>
      <c r="BU147" s="66"/>
      <c r="BV147" s="66"/>
      <c r="BW147" s="66"/>
      <c r="BX147" s="66"/>
      <c r="BY147" s="66"/>
      <c r="BZ147" s="66"/>
      <c r="CA147" s="66"/>
      <c r="CB147" s="66"/>
      <c r="CC147" s="66"/>
      <c r="CD147" s="66"/>
      <c r="CE147" s="66"/>
      <c r="CF147" s="66"/>
      <c r="CG147" s="66"/>
    </row>
    <row r="148" spans="52:85" ht="12.75">
      <c r="AZ148" s="66"/>
      <c r="BA148" s="66"/>
      <c r="BB148" s="66"/>
      <c r="BC148" s="66"/>
      <c r="BD148" s="66"/>
      <c r="BE148" s="66"/>
      <c r="BF148" s="66"/>
      <c r="BG148" s="66"/>
      <c r="BH148" s="66"/>
      <c r="BI148" s="66"/>
      <c r="BJ148" s="66"/>
      <c r="BK148" s="66"/>
      <c r="BL148" s="192" t="s">
        <v>590</v>
      </c>
      <c r="BM148" s="66"/>
      <c r="BN148" s="66"/>
      <c r="BO148" s="66"/>
      <c r="BP148" s="66"/>
      <c r="BQ148" s="66"/>
      <c r="BR148" s="66"/>
      <c r="BS148" s="66"/>
      <c r="BT148" s="66"/>
      <c r="BU148" s="66"/>
      <c r="BV148" s="66"/>
      <c r="BW148" s="66"/>
      <c r="BX148" s="66"/>
      <c r="BY148" s="66"/>
      <c r="BZ148" s="66"/>
      <c r="CA148" s="66"/>
      <c r="CB148" s="66"/>
      <c r="CC148" s="66"/>
      <c r="CD148" s="66"/>
      <c r="CE148" s="66"/>
      <c r="CF148" s="66"/>
      <c r="CG148" s="66"/>
    </row>
    <row r="149" spans="52:85" ht="12.75">
      <c r="AZ149" s="66"/>
      <c r="BA149" s="66"/>
      <c r="BB149" s="66"/>
      <c r="BC149" s="66"/>
      <c r="BD149" s="66"/>
      <c r="BE149" s="66"/>
      <c r="BF149" s="66"/>
      <c r="BG149" s="66"/>
      <c r="BH149" s="66"/>
      <c r="BI149" s="66"/>
      <c r="BJ149" s="66"/>
      <c r="BK149" s="66"/>
      <c r="BL149" s="192" t="s">
        <v>591</v>
      </c>
      <c r="BM149" s="66"/>
      <c r="BN149" s="66"/>
      <c r="BO149" s="66"/>
      <c r="BP149" s="66"/>
      <c r="BQ149" s="66"/>
      <c r="BR149" s="66"/>
      <c r="BS149" s="66"/>
      <c r="BT149" s="66"/>
      <c r="BU149" s="66"/>
      <c r="BV149" s="66"/>
      <c r="BW149" s="66"/>
      <c r="BX149" s="66"/>
      <c r="BY149" s="66"/>
      <c r="BZ149" s="66"/>
      <c r="CA149" s="66"/>
      <c r="CB149" s="66"/>
      <c r="CC149" s="66"/>
      <c r="CD149" s="66"/>
      <c r="CE149" s="66"/>
      <c r="CF149" s="66"/>
      <c r="CG149" s="66"/>
    </row>
    <row r="150" spans="52:85" ht="12.75">
      <c r="AZ150" s="66"/>
      <c r="BA150" s="66"/>
      <c r="BB150" s="66"/>
      <c r="BC150" s="66"/>
      <c r="BD150" s="66"/>
      <c r="BE150" s="66"/>
      <c r="BF150" s="66"/>
      <c r="BG150" s="66"/>
      <c r="BH150" s="66"/>
      <c r="BI150" s="66"/>
      <c r="BJ150" s="66"/>
      <c r="BK150" s="66"/>
      <c r="BL150" s="192" t="s">
        <v>592</v>
      </c>
      <c r="BM150" s="66"/>
      <c r="BN150" s="66"/>
      <c r="BO150" s="66"/>
      <c r="BP150" s="66"/>
      <c r="BQ150" s="66"/>
      <c r="BR150" s="66"/>
      <c r="BS150" s="66"/>
      <c r="BT150" s="66"/>
      <c r="BU150" s="66"/>
      <c r="BV150" s="66"/>
      <c r="BW150" s="66"/>
      <c r="BX150" s="66"/>
      <c r="BY150" s="66"/>
      <c r="BZ150" s="66"/>
      <c r="CA150" s="66"/>
      <c r="CB150" s="66"/>
      <c r="CC150" s="66"/>
      <c r="CD150" s="66"/>
      <c r="CE150" s="66"/>
      <c r="CF150" s="66"/>
      <c r="CG150" s="66"/>
    </row>
    <row r="151" spans="52:85" ht="12.75">
      <c r="AZ151" s="66"/>
      <c r="BA151" s="66"/>
      <c r="BB151" s="66"/>
      <c r="BC151" s="66"/>
      <c r="BD151" s="66"/>
      <c r="BE151" s="66"/>
      <c r="BF151" s="66"/>
      <c r="BG151" s="66"/>
      <c r="BH151" s="66"/>
      <c r="BI151" s="66"/>
      <c r="BJ151" s="66"/>
      <c r="BK151" s="66"/>
      <c r="BL151" s="192" t="s">
        <v>2923</v>
      </c>
      <c r="BM151" s="66"/>
      <c r="BN151" s="66"/>
      <c r="BO151" s="66"/>
      <c r="BP151" s="66"/>
      <c r="BQ151" s="66"/>
      <c r="BR151" s="66"/>
      <c r="BS151" s="66"/>
      <c r="BT151" s="66"/>
      <c r="BU151" s="66"/>
      <c r="BV151" s="66"/>
      <c r="BW151" s="66"/>
      <c r="BX151" s="66"/>
      <c r="BY151" s="66"/>
      <c r="BZ151" s="66"/>
      <c r="CA151" s="66"/>
      <c r="CB151" s="66"/>
      <c r="CC151" s="66"/>
      <c r="CD151" s="66"/>
      <c r="CE151" s="66"/>
      <c r="CF151" s="66"/>
      <c r="CG151" s="66"/>
    </row>
    <row r="152" spans="52:85" ht="12.75">
      <c r="AZ152" s="66"/>
      <c r="BA152" s="66"/>
      <c r="BB152" s="66"/>
      <c r="BC152" s="66"/>
      <c r="BD152" s="66"/>
      <c r="BE152" s="66"/>
      <c r="BF152" s="66"/>
      <c r="BG152" s="66"/>
      <c r="BH152" s="66"/>
      <c r="BI152" s="66"/>
      <c r="BJ152" s="66"/>
      <c r="BK152" s="66"/>
      <c r="BL152" s="192" t="s">
        <v>593</v>
      </c>
      <c r="BM152" s="66"/>
      <c r="BN152" s="66"/>
      <c r="BO152" s="66"/>
      <c r="BP152" s="66"/>
      <c r="BQ152" s="66"/>
      <c r="BR152" s="66"/>
      <c r="BS152" s="66"/>
      <c r="BT152" s="66"/>
      <c r="BU152" s="66"/>
      <c r="BV152" s="66"/>
      <c r="BW152" s="66"/>
      <c r="BX152" s="66"/>
      <c r="BY152" s="66"/>
      <c r="BZ152" s="66"/>
      <c r="CA152" s="66"/>
      <c r="CB152" s="66"/>
      <c r="CC152" s="66"/>
      <c r="CD152" s="66"/>
      <c r="CE152" s="66"/>
      <c r="CF152" s="66"/>
      <c r="CG152" s="66"/>
    </row>
    <row r="153" spans="52:85" ht="12.75">
      <c r="AZ153" s="66"/>
      <c r="BA153" s="66"/>
      <c r="BB153" s="66"/>
      <c r="BC153" s="66"/>
      <c r="BD153" s="66"/>
      <c r="BE153" s="66"/>
      <c r="BF153" s="66"/>
      <c r="BG153" s="66"/>
      <c r="BH153" s="66"/>
      <c r="BI153" s="66"/>
      <c r="BJ153" s="66"/>
      <c r="BK153" s="66"/>
      <c r="BL153" s="192" t="s">
        <v>594</v>
      </c>
      <c r="BM153" s="66"/>
      <c r="BN153" s="66"/>
      <c r="BO153" s="66"/>
      <c r="BP153" s="66"/>
      <c r="BQ153" s="66"/>
      <c r="BR153" s="66"/>
      <c r="BS153" s="66"/>
      <c r="BT153" s="66"/>
      <c r="BU153" s="66"/>
      <c r="BV153" s="66"/>
      <c r="BW153" s="66"/>
      <c r="BX153" s="66"/>
      <c r="BY153" s="66"/>
      <c r="BZ153" s="66"/>
      <c r="CA153" s="66"/>
      <c r="CB153" s="66"/>
      <c r="CC153" s="66"/>
      <c r="CD153" s="66"/>
      <c r="CE153" s="66"/>
      <c r="CF153" s="66"/>
      <c r="CG153" s="66"/>
    </row>
    <row r="154" spans="52:85" ht="12.75">
      <c r="AZ154" s="66"/>
      <c r="BA154" s="66"/>
      <c r="BB154" s="66"/>
      <c r="BC154" s="66"/>
      <c r="BD154" s="66"/>
      <c r="BE154" s="66"/>
      <c r="BF154" s="66"/>
      <c r="BG154" s="66"/>
      <c r="BH154" s="66"/>
      <c r="BI154" s="66"/>
      <c r="BJ154" s="66"/>
      <c r="BK154" s="66"/>
      <c r="BL154" s="192" t="s">
        <v>595</v>
      </c>
      <c r="BM154" s="66"/>
      <c r="BN154" s="66"/>
      <c r="BO154" s="66"/>
      <c r="BP154" s="66"/>
      <c r="BQ154" s="66"/>
      <c r="BR154" s="66"/>
      <c r="BS154" s="66"/>
      <c r="BT154" s="66"/>
      <c r="BU154" s="66"/>
      <c r="BV154" s="66"/>
      <c r="BW154" s="66"/>
      <c r="BX154" s="66"/>
      <c r="BY154" s="66"/>
      <c r="BZ154" s="66"/>
      <c r="CA154" s="66"/>
      <c r="CB154" s="66"/>
      <c r="CC154" s="66"/>
      <c r="CD154" s="66"/>
      <c r="CE154" s="66"/>
      <c r="CF154" s="66"/>
      <c r="CG154" s="66"/>
    </row>
    <row r="155" spans="52:85" ht="12.75">
      <c r="AZ155" s="66"/>
      <c r="BA155" s="66"/>
      <c r="BB155" s="66"/>
      <c r="BC155" s="66"/>
      <c r="BD155" s="66"/>
      <c r="BE155" s="66"/>
      <c r="BF155" s="66"/>
      <c r="BG155" s="66"/>
      <c r="BH155" s="66"/>
      <c r="BI155" s="66"/>
      <c r="BJ155" s="66"/>
      <c r="BK155" s="66"/>
      <c r="BL155" s="192" t="s">
        <v>596</v>
      </c>
      <c r="BM155" s="66"/>
      <c r="BN155" s="66"/>
      <c r="BO155" s="66"/>
      <c r="BP155" s="66"/>
      <c r="BQ155" s="66"/>
      <c r="BR155" s="66"/>
      <c r="BS155" s="66"/>
      <c r="BT155" s="66"/>
      <c r="BU155" s="66"/>
      <c r="BV155" s="66"/>
      <c r="BW155" s="66"/>
      <c r="BX155" s="66"/>
      <c r="BY155" s="66"/>
      <c r="BZ155" s="66"/>
      <c r="CA155" s="66"/>
      <c r="CB155" s="66"/>
      <c r="CC155" s="66"/>
      <c r="CD155" s="66"/>
      <c r="CE155" s="66"/>
      <c r="CF155" s="66"/>
      <c r="CG155" s="66"/>
    </row>
    <row r="156" spans="52:85" ht="12.75">
      <c r="AZ156" s="66"/>
      <c r="BA156" s="66"/>
      <c r="BB156" s="66"/>
      <c r="BC156" s="66"/>
      <c r="BD156" s="66"/>
      <c r="BE156" s="66"/>
      <c r="BF156" s="66"/>
      <c r="BG156" s="66"/>
      <c r="BH156" s="66"/>
      <c r="BI156" s="66"/>
      <c r="BJ156" s="66"/>
      <c r="BK156" s="66"/>
      <c r="BL156" s="192" t="s">
        <v>597</v>
      </c>
      <c r="BM156" s="66"/>
      <c r="BN156" s="66"/>
      <c r="BO156" s="66"/>
      <c r="BP156" s="66"/>
      <c r="BQ156" s="66"/>
      <c r="BR156" s="66"/>
      <c r="BS156" s="66"/>
      <c r="BT156" s="66"/>
      <c r="BU156" s="66"/>
      <c r="BV156" s="66"/>
      <c r="BW156" s="66"/>
      <c r="BX156" s="66"/>
      <c r="BY156" s="66"/>
      <c r="BZ156" s="66"/>
      <c r="CA156" s="66"/>
      <c r="CB156" s="66"/>
      <c r="CC156" s="66"/>
      <c r="CD156" s="66"/>
      <c r="CE156" s="66"/>
      <c r="CF156" s="66"/>
      <c r="CG156" s="66"/>
    </row>
    <row r="157" spans="52:85" ht="12.75">
      <c r="AZ157" s="66"/>
      <c r="BA157" s="66"/>
      <c r="BB157" s="66"/>
      <c r="BC157" s="66"/>
      <c r="BD157" s="66"/>
      <c r="BE157" s="66"/>
      <c r="BF157" s="66"/>
      <c r="BG157" s="66"/>
      <c r="BH157" s="66"/>
      <c r="BI157" s="66"/>
      <c r="BJ157" s="66"/>
      <c r="BK157" s="66"/>
      <c r="BL157" s="192" t="s">
        <v>2924</v>
      </c>
      <c r="BM157" s="66"/>
      <c r="BN157" s="66"/>
      <c r="BO157" s="66"/>
      <c r="BP157" s="66"/>
      <c r="BQ157" s="66"/>
      <c r="BR157" s="66"/>
      <c r="BS157" s="66"/>
      <c r="BT157" s="66"/>
      <c r="BU157" s="66"/>
      <c r="BV157" s="66"/>
      <c r="BW157" s="66"/>
      <c r="BX157" s="66"/>
      <c r="BY157" s="66"/>
      <c r="BZ157" s="66"/>
      <c r="CA157" s="66"/>
      <c r="CB157" s="66"/>
      <c r="CC157" s="66"/>
      <c r="CD157" s="66"/>
      <c r="CE157" s="66"/>
      <c r="CF157" s="66"/>
      <c r="CG157" s="66"/>
    </row>
    <row r="158" spans="52:85" ht="12.75">
      <c r="AZ158" s="66"/>
      <c r="BA158" s="66"/>
      <c r="BB158" s="66"/>
      <c r="BC158" s="66"/>
      <c r="BD158" s="66"/>
      <c r="BE158" s="66"/>
      <c r="BF158" s="66"/>
      <c r="BG158" s="66"/>
      <c r="BH158" s="66"/>
      <c r="BI158" s="66"/>
      <c r="BJ158" s="66"/>
      <c r="BK158" s="66"/>
      <c r="BL158" s="192" t="s">
        <v>598</v>
      </c>
      <c r="BM158" s="66"/>
      <c r="BN158" s="66"/>
      <c r="BO158" s="66"/>
      <c r="BP158" s="66"/>
      <c r="BQ158" s="66"/>
      <c r="BR158" s="66"/>
      <c r="BS158" s="66"/>
      <c r="BT158" s="66"/>
      <c r="BU158" s="66"/>
      <c r="BV158" s="66"/>
      <c r="BW158" s="66"/>
      <c r="BX158" s="66"/>
      <c r="BY158" s="66"/>
      <c r="BZ158" s="66"/>
      <c r="CA158" s="66"/>
      <c r="CB158" s="66"/>
      <c r="CC158" s="66"/>
      <c r="CD158" s="66"/>
      <c r="CE158" s="66"/>
      <c r="CF158" s="66"/>
      <c r="CG158" s="66"/>
    </row>
    <row r="159" spans="52:85" ht="12.75">
      <c r="AZ159" s="66"/>
      <c r="BA159" s="66"/>
      <c r="BB159" s="66"/>
      <c r="BC159" s="66"/>
      <c r="BD159" s="66"/>
      <c r="BE159" s="66"/>
      <c r="BF159" s="66"/>
      <c r="BG159" s="66"/>
      <c r="BH159" s="66"/>
      <c r="BI159" s="66"/>
      <c r="BJ159" s="66"/>
      <c r="BK159" s="66"/>
      <c r="BL159" s="192" t="s">
        <v>599</v>
      </c>
      <c r="BM159" s="66"/>
      <c r="BN159" s="66"/>
      <c r="BO159" s="66"/>
      <c r="BP159" s="66"/>
      <c r="BQ159" s="66"/>
      <c r="BR159" s="66"/>
      <c r="BS159" s="66"/>
      <c r="BT159" s="66"/>
      <c r="BU159" s="66"/>
      <c r="BV159" s="66"/>
      <c r="BW159" s="66"/>
      <c r="BX159" s="66"/>
      <c r="BY159" s="66"/>
      <c r="BZ159" s="66"/>
      <c r="CA159" s="66"/>
      <c r="CB159" s="66"/>
      <c r="CC159" s="66"/>
      <c r="CD159" s="66"/>
      <c r="CE159" s="66"/>
      <c r="CF159" s="66"/>
      <c r="CG159" s="66"/>
    </row>
    <row r="160" spans="52:85" ht="12.75">
      <c r="AZ160" s="66"/>
      <c r="BA160" s="66"/>
      <c r="BB160" s="66"/>
      <c r="BC160" s="66"/>
      <c r="BD160" s="66"/>
      <c r="BE160" s="66"/>
      <c r="BF160" s="66"/>
      <c r="BG160" s="66"/>
      <c r="BH160" s="66"/>
      <c r="BI160" s="66"/>
      <c r="BJ160" s="66"/>
      <c r="BK160" s="66"/>
      <c r="BL160" s="66" t="s">
        <v>600</v>
      </c>
      <c r="BM160" s="66"/>
      <c r="BN160" s="66"/>
      <c r="BO160" s="66"/>
      <c r="BP160" s="66"/>
      <c r="BQ160" s="66"/>
      <c r="BR160" s="66"/>
      <c r="BS160" s="66"/>
      <c r="BT160" s="66"/>
      <c r="BU160" s="66"/>
      <c r="BV160" s="66"/>
      <c r="BW160" s="66"/>
      <c r="BX160" s="66"/>
      <c r="BY160" s="66"/>
      <c r="BZ160" s="66"/>
      <c r="CA160" s="66"/>
      <c r="CB160" s="66"/>
      <c r="CC160" s="66"/>
      <c r="CD160" s="66"/>
      <c r="CE160" s="66"/>
      <c r="CF160" s="66"/>
      <c r="CG160" s="66"/>
    </row>
    <row r="161" spans="52:85" ht="12.75">
      <c r="AZ161" s="66"/>
      <c r="BA161" s="66"/>
      <c r="BB161" s="66"/>
      <c r="BC161" s="66"/>
      <c r="BD161" s="66"/>
      <c r="BE161" s="66"/>
      <c r="BF161" s="66"/>
      <c r="BG161" s="66"/>
      <c r="BH161" s="66"/>
      <c r="BI161" s="66"/>
      <c r="BJ161" s="66"/>
      <c r="BK161" s="66"/>
      <c r="BL161" s="192" t="s">
        <v>83</v>
      </c>
      <c r="BM161" s="66"/>
      <c r="BN161" s="66"/>
      <c r="BO161" s="66"/>
      <c r="BP161" s="66"/>
      <c r="BQ161" s="66"/>
      <c r="BR161" s="66"/>
      <c r="BS161" s="66"/>
      <c r="BT161" s="66"/>
      <c r="BU161" s="66"/>
      <c r="BV161" s="66"/>
      <c r="BW161" s="66"/>
      <c r="BX161" s="66"/>
      <c r="BY161" s="66"/>
      <c r="BZ161" s="66"/>
      <c r="CA161" s="66"/>
      <c r="CB161" s="66"/>
      <c r="CC161" s="66"/>
      <c r="CD161" s="66"/>
      <c r="CE161" s="66"/>
      <c r="CF161" s="66"/>
      <c r="CG161" s="66"/>
    </row>
    <row r="162" spans="52:85" ht="12.75">
      <c r="AZ162" s="66"/>
      <c r="BA162" s="66"/>
      <c r="BB162" s="66"/>
      <c r="BC162" s="66"/>
      <c r="BD162" s="66"/>
      <c r="BE162" s="66"/>
      <c r="BF162" s="66"/>
      <c r="BG162" s="66"/>
      <c r="BH162" s="66"/>
      <c r="BI162" s="66"/>
      <c r="BJ162" s="66"/>
      <c r="BK162" s="66"/>
      <c r="BL162" s="66" t="s">
        <v>601</v>
      </c>
      <c r="BM162" s="66"/>
      <c r="BN162" s="66"/>
      <c r="BO162" s="66"/>
      <c r="BP162" s="66"/>
      <c r="BQ162" s="66"/>
      <c r="BR162" s="66"/>
      <c r="BS162" s="66"/>
      <c r="BT162" s="66"/>
      <c r="BU162" s="66"/>
      <c r="BV162" s="66"/>
      <c r="BW162" s="66"/>
      <c r="BX162" s="66"/>
      <c r="BY162" s="66"/>
      <c r="BZ162" s="66"/>
      <c r="CA162" s="66"/>
      <c r="CB162" s="66"/>
      <c r="CC162" s="66"/>
      <c r="CD162" s="66"/>
      <c r="CE162" s="66"/>
      <c r="CF162" s="66"/>
      <c r="CG162" s="66"/>
    </row>
    <row r="163" spans="52:85" ht="12.75">
      <c r="AZ163" s="66"/>
      <c r="BA163" s="66"/>
      <c r="BB163" s="66"/>
      <c r="BC163" s="66"/>
      <c r="BD163" s="66"/>
      <c r="BE163" s="66"/>
      <c r="BF163" s="66"/>
      <c r="BG163" s="66"/>
      <c r="BH163" s="66"/>
      <c r="BI163" s="66"/>
      <c r="BJ163" s="66"/>
      <c r="BK163" s="66"/>
      <c r="BL163" s="192" t="s">
        <v>602</v>
      </c>
      <c r="BM163" s="66"/>
      <c r="BN163" s="66"/>
      <c r="BO163" s="66"/>
      <c r="BP163" s="66"/>
      <c r="BQ163" s="66"/>
      <c r="BR163" s="66"/>
      <c r="BS163" s="66"/>
      <c r="BT163" s="66"/>
      <c r="BU163" s="66"/>
      <c r="BV163" s="66"/>
      <c r="BW163" s="66"/>
      <c r="BX163" s="66"/>
      <c r="BY163" s="66"/>
      <c r="BZ163" s="66"/>
      <c r="CA163" s="66"/>
      <c r="CB163" s="66"/>
      <c r="CC163" s="66"/>
      <c r="CD163" s="66"/>
      <c r="CE163" s="66"/>
      <c r="CF163" s="66"/>
      <c r="CG163" s="66"/>
    </row>
    <row r="164" spans="52:85" ht="12.75">
      <c r="AZ164" s="66"/>
      <c r="BA164" s="66"/>
      <c r="BB164" s="66"/>
      <c r="BC164" s="66"/>
      <c r="BD164" s="66"/>
      <c r="BE164" s="66"/>
      <c r="BF164" s="66"/>
      <c r="BG164" s="66"/>
      <c r="BH164" s="66"/>
      <c r="BI164" s="66"/>
      <c r="BJ164" s="66"/>
      <c r="BK164" s="66"/>
      <c r="BL164" s="192" t="s">
        <v>603</v>
      </c>
      <c r="BM164" s="66"/>
      <c r="BN164" s="66"/>
      <c r="BO164" s="66"/>
      <c r="BP164" s="66"/>
      <c r="BQ164" s="66"/>
      <c r="BR164" s="66"/>
      <c r="BS164" s="66"/>
      <c r="BT164" s="66"/>
      <c r="BU164" s="66"/>
      <c r="BV164" s="66"/>
      <c r="BW164" s="66"/>
      <c r="BX164" s="66"/>
      <c r="BY164" s="66"/>
      <c r="BZ164" s="66"/>
      <c r="CA164" s="66"/>
      <c r="CB164" s="66"/>
      <c r="CC164" s="66"/>
      <c r="CD164" s="66"/>
      <c r="CE164" s="66"/>
      <c r="CF164" s="66"/>
      <c r="CG164" s="66"/>
    </row>
    <row r="165" spans="52:85" ht="12.75">
      <c r="AZ165" s="66"/>
      <c r="BA165" s="66"/>
      <c r="BB165" s="66"/>
      <c r="BC165" s="66"/>
      <c r="BD165" s="66"/>
      <c r="BE165" s="66"/>
      <c r="BF165" s="66"/>
      <c r="BG165" s="66"/>
      <c r="BH165" s="66"/>
      <c r="BI165" s="66"/>
      <c r="BJ165" s="66"/>
      <c r="BK165" s="66"/>
      <c r="BL165" s="192" t="s">
        <v>604</v>
      </c>
      <c r="BM165" s="66"/>
      <c r="BN165" s="66"/>
      <c r="BO165" s="66"/>
      <c r="BP165" s="66"/>
      <c r="BQ165" s="66"/>
      <c r="BR165" s="66"/>
      <c r="BS165" s="66"/>
      <c r="BT165" s="66"/>
      <c r="BU165" s="66"/>
      <c r="BV165" s="66"/>
      <c r="BW165" s="66"/>
      <c r="BX165" s="66"/>
      <c r="BY165" s="66"/>
      <c r="BZ165" s="66"/>
      <c r="CA165" s="66"/>
      <c r="CB165" s="66"/>
      <c r="CC165" s="66"/>
      <c r="CD165" s="66"/>
      <c r="CE165" s="66"/>
      <c r="CF165" s="66"/>
      <c r="CG165" s="66"/>
    </row>
    <row r="166" spans="52:85" ht="12.75">
      <c r="AZ166" s="66"/>
      <c r="BA166" s="66"/>
      <c r="BB166" s="66"/>
      <c r="BC166" s="66"/>
      <c r="BD166" s="66"/>
      <c r="BE166" s="66"/>
      <c r="BF166" s="66"/>
      <c r="BG166" s="66"/>
      <c r="BH166" s="66"/>
      <c r="BI166" s="66"/>
      <c r="BJ166" s="66"/>
      <c r="BK166" s="66"/>
      <c r="BL166" s="192" t="s">
        <v>605</v>
      </c>
      <c r="BM166" s="66"/>
      <c r="BN166" s="66"/>
      <c r="BO166" s="66"/>
      <c r="BP166" s="66"/>
      <c r="BQ166" s="66"/>
      <c r="BR166" s="66"/>
      <c r="BS166" s="66"/>
      <c r="BT166" s="66"/>
      <c r="BU166" s="66"/>
      <c r="BV166" s="66"/>
      <c r="BW166" s="66"/>
      <c r="BX166" s="66"/>
      <c r="BY166" s="66"/>
      <c r="BZ166" s="66"/>
      <c r="CA166" s="66"/>
      <c r="CB166" s="66"/>
      <c r="CC166" s="66"/>
      <c r="CD166" s="66"/>
      <c r="CE166" s="66"/>
      <c r="CF166" s="66"/>
      <c r="CG166" s="66"/>
    </row>
    <row r="167" spans="52:85" ht="12.75">
      <c r="AZ167" s="66"/>
      <c r="BA167" s="66"/>
      <c r="BB167" s="66"/>
      <c r="BC167" s="66"/>
      <c r="BD167" s="66"/>
      <c r="BE167" s="66"/>
      <c r="BF167" s="66"/>
      <c r="BG167" s="66"/>
      <c r="BH167" s="66"/>
      <c r="BI167" s="66"/>
      <c r="BJ167" s="66"/>
      <c r="BK167" s="66"/>
      <c r="BL167" s="192" t="s">
        <v>606</v>
      </c>
      <c r="BM167" s="66"/>
      <c r="BN167" s="66"/>
      <c r="BO167" s="66"/>
      <c r="BP167" s="66"/>
      <c r="BQ167" s="66"/>
      <c r="BR167" s="66"/>
      <c r="BS167" s="66"/>
      <c r="BT167" s="66"/>
      <c r="BU167" s="66"/>
      <c r="BV167" s="66"/>
      <c r="BW167" s="66"/>
      <c r="BX167" s="66"/>
      <c r="BY167" s="66"/>
      <c r="BZ167" s="66"/>
      <c r="CA167" s="66"/>
      <c r="CB167" s="66"/>
      <c r="CC167" s="66"/>
      <c r="CD167" s="66"/>
      <c r="CE167" s="66"/>
      <c r="CF167" s="66"/>
      <c r="CG167" s="66"/>
    </row>
    <row r="168" spans="52:85" ht="12.75">
      <c r="AZ168" s="66"/>
      <c r="BA168" s="66"/>
      <c r="BB168" s="66"/>
      <c r="BC168" s="66"/>
      <c r="BD168" s="66"/>
      <c r="BE168" s="66"/>
      <c r="BF168" s="66"/>
      <c r="BG168" s="66"/>
      <c r="BH168" s="66"/>
      <c r="BI168" s="66"/>
      <c r="BJ168" s="66"/>
      <c r="BK168" s="66"/>
      <c r="BL168" s="192" t="s">
        <v>607</v>
      </c>
      <c r="BM168" s="66"/>
      <c r="BN168" s="66"/>
      <c r="BO168" s="66"/>
      <c r="BP168" s="66"/>
      <c r="BQ168" s="66"/>
      <c r="BR168" s="66"/>
      <c r="BS168" s="66"/>
      <c r="BT168" s="66"/>
      <c r="BU168" s="66"/>
      <c r="BV168" s="66"/>
      <c r="BW168" s="66"/>
      <c r="BX168" s="66"/>
      <c r="BY168" s="66"/>
      <c r="BZ168" s="66"/>
      <c r="CA168" s="66"/>
      <c r="CB168" s="66"/>
      <c r="CC168" s="66"/>
      <c r="CD168" s="66"/>
      <c r="CE168" s="66"/>
      <c r="CF168" s="66"/>
      <c r="CG168" s="66"/>
    </row>
    <row r="169" spans="52:85" ht="12.75">
      <c r="AZ169" s="66"/>
      <c r="BA169" s="66"/>
      <c r="BB169" s="66"/>
      <c r="BC169" s="66"/>
      <c r="BD169" s="66"/>
      <c r="BE169" s="66"/>
      <c r="BF169" s="66"/>
      <c r="BG169" s="66"/>
      <c r="BH169" s="66"/>
      <c r="BI169" s="66"/>
      <c r="BJ169" s="66"/>
      <c r="BK169" s="66"/>
      <c r="BL169" s="192" t="s">
        <v>608</v>
      </c>
      <c r="BM169" s="66"/>
      <c r="BN169" s="66"/>
      <c r="BO169" s="66"/>
      <c r="BP169" s="66"/>
      <c r="BQ169" s="66"/>
      <c r="BR169" s="66"/>
      <c r="BS169" s="66"/>
      <c r="BT169" s="66"/>
      <c r="BU169" s="66"/>
      <c r="BV169" s="66"/>
      <c r="BW169" s="66"/>
      <c r="BX169" s="66"/>
      <c r="BY169" s="66"/>
      <c r="BZ169" s="66"/>
      <c r="CA169" s="66"/>
      <c r="CB169" s="66"/>
      <c r="CC169" s="66"/>
      <c r="CD169" s="66"/>
      <c r="CE169" s="66"/>
      <c r="CF169" s="66"/>
      <c r="CG169" s="66"/>
    </row>
    <row r="170" spans="52:85" ht="12.75">
      <c r="AZ170" s="66"/>
      <c r="BA170" s="66"/>
      <c r="BB170" s="66"/>
      <c r="BC170" s="66"/>
      <c r="BD170" s="66"/>
      <c r="BE170" s="66"/>
      <c r="BF170" s="66"/>
      <c r="BG170" s="66"/>
      <c r="BH170" s="66"/>
      <c r="BI170" s="66"/>
      <c r="BJ170" s="66"/>
      <c r="BK170" s="66"/>
      <c r="BL170" s="66" t="s">
        <v>609</v>
      </c>
      <c r="BM170" s="66"/>
      <c r="BN170" s="66"/>
      <c r="BO170" s="66"/>
      <c r="BP170" s="66"/>
      <c r="BQ170" s="66"/>
      <c r="BR170" s="66"/>
      <c r="BS170" s="66"/>
      <c r="BT170" s="66"/>
      <c r="BU170" s="66"/>
      <c r="BV170" s="66"/>
      <c r="BW170" s="66"/>
      <c r="BX170" s="66"/>
      <c r="BY170" s="66"/>
      <c r="BZ170" s="66"/>
      <c r="CA170" s="66"/>
      <c r="CB170" s="66"/>
      <c r="CC170" s="66"/>
      <c r="CD170" s="66"/>
      <c r="CE170" s="66"/>
      <c r="CF170" s="66"/>
      <c r="CG170" s="66"/>
    </row>
    <row r="171" spans="52:85" ht="12.75">
      <c r="AZ171" s="66"/>
      <c r="BA171" s="66"/>
      <c r="BB171" s="66"/>
      <c r="BC171" s="66"/>
      <c r="BD171" s="66"/>
      <c r="BE171" s="66"/>
      <c r="BF171" s="66"/>
      <c r="BG171" s="66"/>
      <c r="BH171" s="66"/>
      <c r="BI171" s="66"/>
      <c r="BJ171" s="66"/>
      <c r="BK171" s="66"/>
      <c r="BL171" s="192" t="s">
        <v>610</v>
      </c>
      <c r="BM171" s="66"/>
      <c r="BN171" s="66"/>
      <c r="BO171" s="66"/>
      <c r="BP171" s="66"/>
      <c r="BQ171" s="66"/>
      <c r="BR171" s="66"/>
      <c r="BS171" s="66"/>
      <c r="BT171" s="66"/>
      <c r="BU171" s="66"/>
      <c r="BV171" s="66"/>
      <c r="BW171" s="66"/>
      <c r="BX171" s="66"/>
      <c r="BY171" s="66"/>
      <c r="BZ171" s="66"/>
      <c r="CA171" s="66"/>
      <c r="CB171" s="66"/>
      <c r="CC171" s="66"/>
      <c r="CD171" s="66"/>
      <c r="CE171" s="66"/>
      <c r="CF171" s="66"/>
      <c r="CG171" s="66"/>
    </row>
    <row r="172" spans="52:85" ht="12.75">
      <c r="AZ172" s="66"/>
      <c r="BA172" s="66"/>
      <c r="BB172" s="66"/>
      <c r="BC172" s="66"/>
      <c r="BD172" s="66"/>
      <c r="BE172" s="66"/>
      <c r="BF172" s="66"/>
      <c r="BG172" s="66"/>
      <c r="BH172" s="66"/>
      <c r="BI172" s="66"/>
      <c r="BJ172" s="66"/>
      <c r="BK172" s="66"/>
      <c r="BL172" s="192" t="s">
        <v>611</v>
      </c>
      <c r="BM172" s="66"/>
      <c r="BN172" s="66"/>
      <c r="BO172" s="66"/>
      <c r="BP172" s="66"/>
      <c r="BQ172" s="66"/>
      <c r="BR172" s="66"/>
      <c r="BS172" s="66"/>
      <c r="BT172" s="66"/>
      <c r="BU172" s="66"/>
      <c r="BV172" s="66"/>
      <c r="BW172" s="66"/>
      <c r="BX172" s="66"/>
      <c r="BY172" s="66"/>
      <c r="BZ172" s="66"/>
      <c r="CA172" s="66"/>
      <c r="CB172" s="66"/>
      <c r="CC172" s="66"/>
      <c r="CD172" s="66"/>
      <c r="CE172" s="66"/>
      <c r="CF172" s="66"/>
      <c r="CG172" s="66"/>
    </row>
    <row r="173" spans="52:85" ht="12.75">
      <c r="AZ173" s="66"/>
      <c r="BA173" s="66"/>
      <c r="BB173" s="66"/>
      <c r="BC173" s="66"/>
      <c r="BD173" s="66"/>
      <c r="BE173" s="66"/>
      <c r="BF173" s="66"/>
      <c r="BG173" s="66"/>
      <c r="BH173" s="66"/>
      <c r="BI173" s="66"/>
      <c r="BJ173" s="66"/>
      <c r="BK173" s="66"/>
      <c r="BL173" s="192" t="s">
        <v>612</v>
      </c>
      <c r="BM173" s="66"/>
      <c r="BN173" s="66"/>
      <c r="BO173" s="66"/>
      <c r="BP173" s="66"/>
      <c r="BQ173" s="66"/>
      <c r="BR173" s="66"/>
      <c r="BS173" s="66"/>
      <c r="BT173" s="66"/>
      <c r="BU173" s="66"/>
      <c r="BV173" s="66"/>
      <c r="BW173" s="66"/>
      <c r="BX173" s="66"/>
      <c r="BY173" s="66"/>
      <c r="BZ173" s="66"/>
      <c r="CA173" s="66"/>
      <c r="CB173" s="66"/>
      <c r="CC173" s="66"/>
      <c r="CD173" s="66"/>
      <c r="CE173" s="66"/>
      <c r="CF173" s="66"/>
      <c r="CG173" s="66"/>
    </row>
    <row r="174" spans="52:85" ht="12.75">
      <c r="AZ174" s="66"/>
      <c r="BA174" s="66"/>
      <c r="BB174" s="66"/>
      <c r="BC174" s="66"/>
      <c r="BD174" s="66"/>
      <c r="BE174" s="66"/>
      <c r="BF174" s="66"/>
      <c r="BG174" s="66"/>
      <c r="BH174" s="66"/>
      <c r="BI174" s="66"/>
      <c r="BJ174" s="66"/>
      <c r="BK174" s="66"/>
      <c r="BL174" s="192" t="s">
        <v>613</v>
      </c>
      <c r="BM174" s="66"/>
      <c r="BN174" s="66"/>
      <c r="BO174" s="66"/>
      <c r="BP174" s="66"/>
      <c r="BQ174" s="66"/>
      <c r="BR174" s="66"/>
      <c r="BS174" s="66"/>
      <c r="BT174" s="66"/>
      <c r="BU174" s="66"/>
      <c r="BV174" s="66"/>
      <c r="BW174" s="66"/>
      <c r="BX174" s="66"/>
      <c r="BY174" s="66"/>
      <c r="BZ174" s="66"/>
      <c r="CA174" s="66"/>
      <c r="CB174" s="66"/>
      <c r="CC174" s="66"/>
      <c r="CD174" s="66"/>
      <c r="CE174" s="66"/>
      <c r="CF174" s="66"/>
      <c r="CG174" s="66"/>
    </row>
    <row r="175" spans="52:85" ht="12.75">
      <c r="AZ175" s="66"/>
      <c r="BA175" s="66"/>
      <c r="BB175" s="66"/>
      <c r="BC175" s="66"/>
      <c r="BD175" s="66"/>
      <c r="BE175" s="66"/>
      <c r="BF175" s="66"/>
      <c r="BG175" s="66"/>
      <c r="BH175" s="66"/>
      <c r="BI175" s="66"/>
      <c r="BJ175" s="66"/>
      <c r="BK175" s="66"/>
      <c r="BL175" s="192" t="s">
        <v>614</v>
      </c>
      <c r="BM175" s="66"/>
      <c r="BN175" s="66"/>
      <c r="BO175" s="66"/>
      <c r="BP175" s="66"/>
      <c r="BQ175" s="66"/>
      <c r="BR175" s="66"/>
      <c r="BS175" s="66"/>
      <c r="BT175" s="66"/>
      <c r="BU175" s="66"/>
      <c r="BV175" s="66"/>
      <c r="BW175" s="66"/>
      <c r="BX175" s="66"/>
      <c r="BY175" s="66"/>
      <c r="BZ175" s="66"/>
      <c r="CA175" s="66"/>
      <c r="CB175" s="66"/>
      <c r="CC175" s="66"/>
      <c r="CD175" s="66"/>
      <c r="CE175" s="66"/>
      <c r="CF175" s="66"/>
      <c r="CG175" s="66"/>
    </row>
    <row r="176" spans="52:85" ht="12.75">
      <c r="AZ176" s="66"/>
      <c r="BA176" s="66"/>
      <c r="BB176" s="66"/>
      <c r="BC176" s="66"/>
      <c r="BD176" s="66"/>
      <c r="BE176" s="66"/>
      <c r="BF176" s="66"/>
      <c r="BG176" s="66"/>
      <c r="BH176" s="66"/>
      <c r="BI176" s="66"/>
      <c r="BJ176" s="66"/>
      <c r="BK176" s="66"/>
      <c r="BL176" s="192" t="s">
        <v>615</v>
      </c>
      <c r="BM176" s="66"/>
      <c r="BN176" s="66"/>
      <c r="BO176" s="66"/>
      <c r="BP176" s="66"/>
      <c r="BQ176" s="66"/>
      <c r="BR176" s="66"/>
      <c r="BS176" s="66"/>
      <c r="BT176" s="66"/>
      <c r="BU176" s="66"/>
      <c r="BV176" s="66"/>
      <c r="BW176" s="66"/>
      <c r="BX176" s="66"/>
      <c r="BY176" s="66"/>
      <c r="BZ176" s="66"/>
      <c r="CA176" s="66"/>
      <c r="CB176" s="66"/>
      <c r="CC176" s="66"/>
      <c r="CD176" s="66"/>
      <c r="CE176" s="66"/>
      <c r="CF176" s="66"/>
      <c r="CG176" s="66"/>
    </row>
    <row r="177" spans="52:85" ht="12.75">
      <c r="AZ177" s="66"/>
      <c r="BA177" s="66"/>
      <c r="BB177" s="66"/>
      <c r="BC177" s="66"/>
      <c r="BD177" s="66"/>
      <c r="BE177" s="66"/>
      <c r="BF177" s="66"/>
      <c r="BG177" s="66"/>
      <c r="BH177" s="66"/>
      <c r="BI177" s="66"/>
      <c r="BJ177" s="66"/>
      <c r="BK177" s="66"/>
      <c r="BL177" s="192" t="s">
        <v>616</v>
      </c>
      <c r="BM177" s="66"/>
      <c r="BN177" s="66"/>
      <c r="BO177" s="66"/>
      <c r="BP177" s="66"/>
      <c r="BQ177" s="66"/>
      <c r="BR177" s="66"/>
      <c r="BS177" s="66"/>
      <c r="BT177" s="66"/>
      <c r="BU177" s="66"/>
      <c r="BV177" s="66"/>
      <c r="BW177" s="66"/>
      <c r="BX177" s="66"/>
      <c r="BY177" s="66"/>
      <c r="BZ177" s="66"/>
      <c r="CA177" s="66"/>
      <c r="CB177" s="66"/>
      <c r="CC177" s="66"/>
      <c r="CD177" s="66"/>
      <c r="CE177" s="66"/>
      <c r="CF177" s="66"/>
      <c r="CG177" s="66"/>
    </row>
    <row r="178" spans="52:85" ht="12.75">
      <c r="AZ178" s="66"/>
      <c r="BA178" s="66"/>
      <c r="BB178" s="66"/>
      <c r="BC178" s="66"/>
      <c r="BD178" s="66"/>
      <c r="BE178" s="66"/>
      <c r="BF178" s="66"/>
      <c r="BG178" s="66"/>
      <c r="BH178" s="66"/>
      <c r="BI178" s="66"/>
      <c r="BJ178" s="66"/>
      <c r="BK178" s="66"/>
      <c r="BL178" s="192" t="s">
        <v>617</v>
      </c>
      <c r="BM178" s="66"/>
      <c r="BN178" s="66"/>
      <c r="BO178" s="66"/>
      <c r="BP178" s="66"/>
      <c r="BQ178" s="66"/>
      <c r="BR178" s="66"/>
      <c r="BS178" s="66"/>
      <c r="BT178" s="66"/>
      <c r="BU178" s="66"/>
      <c r="BV178" s="66"/>
      <c r="BW178" s="66"/>
      <c r="BX178" s="66"/>
      <c r="BY178" s="66"/>
      <c r="BZ178" s="66"/>
      <c r="CA178" s="66"/>
      <c r="CB178" s="66"/>
      <c r="CC178" s="66"/>
      <c r="CD178" s="66"/>
      <c r="CE178" s="66"/>
      <c r="CF178" s="66"/>
      <c r="CG178" s="66"/>
    </row>
    <row r="179" spans="52:85" ht="12.75">
      <c r="AZ179" s="66"/>
      <c r="BA179" s="66"/>
      <c r="BB179" s="66"/>
      <c r="BC179" s="66"/>
      <c r="BD179" s="66"/>
      <c r="BE179" s="66"/>
      <c r="BF179" s="66"/>
      <c r="BG179" s="66"/>
      <c r="BH179" s="66"/>
      <c r="BI179" s="66"/>
      <c r="BJ179" s="66"/>
      <c r="BK179" s="66"/>
      <c r="BL179" s="192" t="s">
        <v>618</v>
      </c>
      <c r="BM179" s="66"/>
      <c r="BN179" s="66"/>
      <c r="BO179" s="66"/>
      <c r="BP179" s="66"/>
      <c r="BQ179" s="66"/>
      <c r="BR179" s="66"/>
      <c r="BS179" s="66"/>
      <c r="BT179" s="66"/>
      <c r="BU179" s="66"/>
      <c r="BV179" s="66"/>
      <c r="BW179" s="66"/>
      <c r="BX179" s="66"/>
      <c r="BY179" s="66"/>
      <c r="BZ179" s="66"/>
      <c r="CA179" s="66"/>
      <c r="CB179" s="66"/>
      <c r="CC179" s="66"/>
      <c r="CD179" s="66"/>
      <c r="CE179" s="66"/>
      <c r="CF179" s="66"/>
      <c r="CG179" s="66"/>
    </row>
    <row r="180" spans="52:85" ht="12.75">
      <c r="AZ180" s="66"/>
      <c r="BA180" s="66"/>
      <c r="BB180" s="66"/>
      <c r="BC180" s="66"/>
      <c r="BD180" s="66"/>
      <c r="BE180" s="66"/>
      <c r="BF180" s="66"/>
      <c r="BG180" s="66"/>
      <c r="BH180" s="66"/>
      <c r="BI180" s="66"/>
      <c r="BJ180" s="66"/>
      <c r="BK180" s="66"/>
      <c r="BL180" s="192" t="s">
        <v>619</v>
      </c>
      <c r="BM180" s="66"/>
      <c r="BN180" s="66"/>
      <c r="BO180" s="66"/>
      <c r="BP180" s="66"/>
      <c r="BQ180" s="66"/>
      <c r="BR180" s="66"/>
      <c r="BS180" s="66"/>
      <c r="BT180" s="66"/>
      <c r="BU180" s="66"/>
      <c r="BV180" s="66"/>
      <c r="BW180" s="66"/>
      <c r="BX180" s="66"/>
      <c r="BY180" s="66"/>
      <c r="BZ180" s="66"/>
      <c r="CA180" s="66"/>
      <c r="CB180" s="66"/>
      <c r="CC180" s="66"/>
      <c r="CD180" s="66"/>
      <c r="CE180" s="66"/>
      <c r="CF180" s="66"/>
      <c r="CG180" s="66"/>
    </row>
    <row r="181" spans="52:85" ht="12.75">
      <c r="AZ181" s="66"/>
      <c r="BA181" s="66"/>
      <c r="BB181" s="66"/>
      <c r="BC181" s="66"/>
      <c r="BD181" s="66"/>
      <c r="BE181" s="66"/>
      <c r="BF181" s="66"/>
      <c r="BG181" s="66"/>
      <c r="BH181" s="66"/>
      <c r="BI181" s="66"/>
      <c r="BJ181" s="66"/>
      <c r="BK181" s="66"/>
      <c r="BL181" s="192" t="s">
        <v>620</v>
      </c>
      <c r="BM181" s="66"/>
      <c r="BN181" s="66"/>
      <c r="BO181" s="66"/>
      <c r="BP181" s="66"/>
      <c r="BQ181" s="66"/>
      <c r="BR181" s="66"/>
      <c r="BS181" s="66"/>
      <c r="BT181" s="66"/>
      <c r="BU181" s="66"/>
      <c r="BV181" s="66"/>
      <c r="BW181" s="66"/>
      <c r="BX181" s="66"/>
      <c r="BY181" s="66"/>
      <c r="BZ181" s="66"/>
      <c r="CA181" s="66"/>
      <c r="CB181" s="66"/>
      <c r="CC181" s="66"/>
      <c r="CD181" s="66"/>
      <c r="CE181" s="66"/>
      <c r="CF181" s="66"/>
      <c r="CG181" s="66"/>
    </row>
    <row r="182" spans="52:85" ht="12.75">
      <c r="AZ182" s="66"/>
      <c r="BA182" s="66"/>
      <c r="BB182" s="66"/>
      <c r="BC182" s="66"/>
      <c r="BD182" s="66"/>
      <c r="BE182" s="66"/>
      <c r="BF182" s="66"/>
      <c r="BG182" s="66"/>
      <c r="BH182" s="66"/>
      <c r="BI182" s="66"/>
      <c r="BJ182" s="66"/>
      <c r="BK182" s="66"/>
      <c r="BL182" s="192" t="s">
        <v>621</v>
      </c>
      <c r="BM182" s="66"/>
      <c r="BN182" s="66"/>
      <c r="BO182" s="66"/>
      <c r="BP182" s="66"/>
      <c r="BQ182" s="66"/>
      <c r="BR182" s="66"/>
      <c r="BS182" s="66"/>
      <c r="BT182" s="66"/>
      <c r="BU182" s="66"/>
      <c r="BV182" s="66"/>
      <c r="BW182" s="66"/>
      <c r="BX182" s="66"/>
      <c r="BY182" s="66"/>
      <c r="BZ182" s="66"/>
      <c r="CA182" s="66"/>
      <c r="CB182" s="66"/>
      <c r="CC182" s="66"/>
      <c r="CD182" s="66"/>
      <c r="CE182" s="66"/>
      <c r="CF182" s="66"/>
      <c r="CG182" s="66"/>
    </row>
    <row r="183" spans="52:85" ht="12.75">
      <c r="AZ183" s="66"/>
      <c r="BA183" s="66"/>
      <c r="BB183" s="66"/>
      <c r="BC183" s="66"/>
      <c r="BD183" s="66"/>
      <c r="BE183" s="66"/>
      <c r="BF183" s="66"/>
      <c r="BG183" s="66"/>
      <c r="BH183" s="66"/>
      <c r="BI183" s="66"/>
      <c r="BJ183" s="66"/>
      <c r="BK183" s="66"/>
      <c r="BL183" s="192" t="s">
        <v>622</v>
      </c>
      <c r="BM183" s="66"/>
      <c r="BN183" s="66"/>
      <c r="BO183" s="66"/>
      <c r="BP183" s="66"/>
      <c r="BQ183" s="66"/>
      <c r="BR183" s="66"/>
      <c r="BS183" s="66"/>
      <c r="BT183" s="66"/>
      <c r="BU183" s="66"/>
      <c r="BV183" s="66"/>
      <c r="BW183" s="66"/>
      <c r="BX183" s="66"/>
      <c r="BY183" s="66"/>
      <c r="BZ183" s="66"/>
      <c r="CA183" s="66"/>
      <c r="CB183" s="66"/>
      <c r="CC183" s="66"/>
      <c r="CD183" s="66"/>
      <c r="CE183" s="66"/>
      <c r="CF183" s="66"/>
      <c r="CG183" s="66"/>
    </row>
    <row r="184" spans="52:85" ht="12.75">
      <c r="AZ184" s="66"/>
      <c r="BA184" s="66"/>
      <c r="BB184" s="66"/>
      <c r="BC184" s="66"/>
      <c r="BD184" s="66"/>
      <c r="BE184" s="66"/>
      <c r="BF184" s="66"/>
      <c r="BG184" s="66"/>
      <c r="BH184" s="66"/>
      <c r="BI184" s="66"/>
      <c r="BJ184" s="66"/>
      <c r="BK184" s="66"/>
      <c r="BL184" s="192" t="s">
        <v>2925</v>
      </c>
      <c r="BM184" s="66"/>
      <c r="BN184" s="66"/>
      <c r="BO184" s="66"/>
      <c r="BP184" s="66"/>
      <c r="BQ184" s="66"/>
      <c r="BR184" s="66"/>
      <c r="BS184" s="66"/>
      <c r="BT184" s="66"/>
      <c r="BU184" s="66"/>
      <c r="BV184" s="66"/>
      <c r="BW184" s="66"/>
      <c r="BX184" s="66"/>
      <c r="BY184" s="66"/>
      <c r="BZ184" s="66"/>
      <c r="CA184" s="66"/>
      <c r="CB184" s="66"/>
      <c r="CC184" s="66"/>
      <c r="CD184" s="66"/>
      <c r="CE184" s="66"/>
      <c r="CF184" s="66"/>
      <c r="CG184" s="66"/>
    </row>
    <row r="185" spans="52:85" ht="12.75">
      <c r="AZ185" s="66"/>
      <c r="BA185" s="66"/>
      <c r="BB185" s="66"/>
      <c r="BC185" s="66"/>
      <c r="BD185" s="66"/>
      <c r="BE185" s="66"/>
      <c r="BF185" s="66"/>
      <c r="BG185" s="66"/>
      <c r="BH185" s="66"/>
      <c r="BI185" s="66"/>
      <c r="BJ185" s="66"/>
      <c r="BK185" s="66"/>
      <c r="BL185" s="192" t="s">
        <v>623</v>
      </c>
      <c r="BM185" s="66"/>
      <c r="BN185" s="66"/>
      <c r="BO185" s="66"/>
      <c r="BP185" s="66"/>
      <c r="BQ185" s="66"/>
      <c r="BR185" s="66"/>
      <c r="BS185" s="66"/>
      <c r="BT185" s="66"/>
      <c r="BU185" s="66"/>
      <c r="BV185" s="66"/>
      <c r="BW185" s="66"/>
      <c r="BX185" s="66"/>
      <c r="BY185" s="66"/>
      <c r="BZ185" s="66"/>
      <c r="CA185" s="66"/>
      <c r="CB185" s="66"/>
      <c r="CC185" s="66"/>
      <c r="CD185" s="66"/>
      <c r="CE185" s="66"/>
      <c r="CF185" s="66"/>
      <c r="CG185" s="66"/>
    </row>
    <row r="186" spans="52:85" ht="12.75">
      <c r="AZ186" s="66"/>
      <c r="BA186" s="66"/>
      <c r="BB186" s="66"/>
      <c r="BC186" s="66"/>
      <c r="BD186" s="66"/>
      <c r="BE186" s="66"/>
      <c r="BF186" s="66"/>
      <c r="BG186" s="66"/>
      <c r="BH186" s="66"/>
      <c r="BI186" s="66"/>
      <c r="BJ186" s="66"/>
      <c r="BK186" s="66"/>
      <c r="BL186" s="192" t="s">
        <v>624</v>
      </c>
      <c r="BM186" s="66"/>
      <c r="BN186" s="66"/>
      <c r="BO186" s="66"/>
      <c r="BP186" s="66"/>
      <c r="BQ186" s="66"/>
      <c r="BR186" s="66"/>
      <c r="BS186" s="66"/>
      <c r="BT186" s="66"/>
      <c r="BU186" s="66"/>
      <c r="BV186" s="66"/>
      <c r="BW186" s="66"/>
      <c r="BX186" s="66"/>
      <c r="BY186" s="66"/>
      <c r="BZ186" s="66"/>
      <c r="CA186" s="66"/>
      <c r="CB186" s="66"/>
      <c r="CC186" s="66"/>
      <c r="CD186" s="66"/>
      <c r="CE186" s="66"/>
      <c r="CF186" s="66"/>
      <c r="CG186" s="66"/>
    </row>
    <row r="187" spans="52:85" ht="12.75">
      <c r="AZ187" s="66"/>
      <c r="BA187" s="66"/>
      <c r="BB187" s="66"/>
      <c r="BC187" s="66"/>
      <c r="BD187" s="66"/>
      <c r="BE187" s="66"/>
      <c r="BF187" s="66"/>
      <c r="BG187" s="66"/>
      <c r="BH187" s="66"/>
      <c r="BI187" s="66"/>
      <c r="BJ187" s="66"/>
      <c r="BK187" s="66"/>
      <c r="BL187" s="192" t="s">
        <v>625</v>
      </c>
      <c r="BM187" s="66"/>
      <c r="BN187" s="66"/>
      <c r="BO187" s="66"/>
      <c r="BP187" s="66"/>
      <c r="BQ187" s="66"/>
      <c r="BR187" s="66"/>
      <c r="BS187" s="66"/>
      <c r="BT187" s="66"/>
      <c r="BU187" s="66"/>
      <c r="BV187" s="66"/>
      <c r="BW187" s="66"/>
      <c r="BX187" s="66"/>
      <c r="BY187" s="66"/>
      <c r="BZ187" s="66"/>
      <c r="CA187" s="66"/>
      <c r="CB187" s="66"/>
      <c r="CC187" s="66"/>
      <c r="CD187" s="66"/>
      <c r="CE187" s="66"/>
      <c r="CF187" s="66"/>
      <c r="CG187" s="66"/>
    </row>
    <row r="188" spans="52:85" ht="12.75">
      <c r="AZ188" s="66"/>
      <c r="BA188" s="66"/>
      <c r="BB188" s="66"/>
      <c r="BC188" s="66"/>
      <c r="BD188" s="66"/>
      <c r="BE188" s="66"/>
      <c r="BF188" s="66"/>
      <c r="BG188" s="66"/>
      <c r="BH188" s="66"/>
      <c r="BI188" s="66"/>
      <c r="BJ188" s="66"/>
      <c r="BK188" s="66"/>
      <c r="BL188" s="192" t="s">
        <v>2926</v>
      </c>
      <c r="BM188" s="66"/>
      <c r="BN188" s="66"/>
      <c r="BO188" s="66"/>
      <c r="BP188" s="66"/>
      <c r="BQ188" s="66"/>
      <c r="BR188" s="66"/>
      <c r="BS188" s="66"/>
      <c r="BT188" s="66"/>
      <c r="BU188" s="66"/>
      <c r="BV188" s="66"/>
      <c r="BW188" s="66"/>
      <c r="BX188" s="66"/>
      <c r="BY188" s="66"/>
      <c r="BZ188" s="66"/>
      <c r="CA188" s="66"/>
      <c r="CB188" s="66"/>
      <c r="CC188" s="66"/>
      <c r="CD188" s="66"/>
      <c r="CE188" s="66"/>
      <c r="CF188" s="66"/>
      <c r="CG188" s="66"/>
    </row>
    <row r="189" spans="52:85" ht="12.75">
      <c r="AZ189" s="66"/>
      <c r="BA189" s="66"/>
      <c r="BB189" s="66"/>
      <c r="BC189" s="66"/>
      <c r="BD189" s="66"/>
      <c r="BE189" s="66"/>
      <c r="BF189" s="66"/>
      <c r="BG189" s="66"/>
      <c r="BH189" s="66"/>
      <c r="BI189" s="66"/>
      <c r="BJ189" s="66"/>
      <c r="BK189" s="66"/>
      <c r="BL189" s="66" t="s">
        <v>626</v>
      </c>
      <c r="BM189" s="66"/>
      <c r="BN189" s="66"/>
      <c r="BO189" s="66"/>
      <c r="BP189" s="66"/>
      <c r="BQ189" s="66"/>
      <c r="BR189" s="66"/>
      <c r="BS189" s="66"/>
      <c r="BT189" s="66"/>
      <c r="BU189" s="66"/>
      <c r="BV189" s="66"/>
      <c r="BW189" s="66"/>
      <c r="BX189" s="66"/>
      <c r="BY189" s="66"/>
      <c r="BZ189" s="66"/>
      <c r="CA189" s="66"/>
      <c r="CB189" s="66"/>
      <c r="CC189" s="66"/>
      <c r="CD189" s="66"/>
      <c r="CE189" s="66"/>
      <c r="CF189" s="66"/>
      <c r="CG189" s="66"/>
    </row>
    <row r="190" spans="52:85" ht="12.75">
      <c r="AZ190" s="66"/>
      <c r="BA190" s="66"/>
      <c r="BB190" s="66"/>
      <c r="BC190" s="66"/>
      <c r="BD190" s="66"/>
      <c r="BE190" s="66"/>
      <c r="BF190" s="66"/>
      <c r="BG190" s="66"/>
      <c r="BH190" s="66"/>
      <c r="BI190" s="66"/>
      <c r="BJ190" s="66"/>
      <c r="BK190" s="66"/>
      <c r="BL190" s="192" t="s">
        <v>627</v>
      </c>
      <c r="BM190" s="66"/>
      <c r="BN190" s="66"/>
      <c r="BO190" s="66"/>
      <c r="BP190" s="66"/>
      <c r="BQ190" s="66"/>
      <c r="BR190" s="66"/>
      <c r="BS190" s="66"/>
      <c r="BT190" s="66"/>
      <c r="BU190" s="66"/>
      <c r="BV190" s="66"/>
      <c r="BW190" s="66"/>
      <c r="BX190" s="66"/>
      <c r="BY190" s="66"/>
      <c r="BZ190" s="66"/>
      <c r="CA190" s="66"/>
      <c r="CB190" s="66"/>
      <c r="CC190" s="66"/>
      <c r="CD190" s="66"/>
      <c r="CE190" s="66"/>
      <c r="CF190" s="66"/>
      <c r="CG190" s="66"/>
    </row>
    <row r="191" spans="52:85" ht="12.75">
      <c r="AZ191" s="66"/>
      <c r="BA191" s="66"/>
      <c r="BB191" s="66"/>
      <c r="BC191" s="66"/>
      <c r="BD191" s="66"/>
      <c r="BE191" s="66"/>
      <c r="BF191" s="66"/>
      <c r="BG191" s="66"/>
      <c r="BH191" s="66"/>
      <c r="BI191" s="66"/>
      <c r="BJ191" s="66"/>
      <c r="BK191" s="66"/>
      <c r="BL191" s="192" t="s">
        <v>628</v>
      </c>
      <c r="BM191" s="66"/>
      <c r="BN191" s="66"/>
      <c r="BO191" s="66"/>
      <c r="BP191" s="66"/>
      <c r="BQ191" s="66"/>
      <c r="BR191" s="66"/>
      <c r="BS191" s="66"/>
      <c r="BT191" s="66"/>
      <c r="BU191" s="66"/>
      <c r="BV191" s="66"/>
      <c r="BW191" s="66"/>
      <c r="BX191" s="66"/>
      <c r="BY191" s="66"/>
      <c r="BZ191" s="66"/>
      <c r="CA191" s="66"/>
      <c r="CB191" s="66"/>
      <c r="CC191" s="66"/>
      <c r="CD191" s="66"/>
      <c r="CE191" s="66"/>
      <c r="CF191" s="66"/>
      <c r="CG191" s="66"/>
    </row>
    <row r="192" spans="52:85" ht="12.75">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c r="CA192" s="66"/>
      <c r="CB192" s="66"/>
      <c r="CC192" s="66"/>
      <c r="CD192" s="66"/>
      <c r="CE192" s="66"/>
      <c r="CF192" s="66"/>
      <c r="CG192" s="66"/>
    </row>
    <row r="193" spans="52:85" ht="12.75">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c r="CA193" s="66"/>
      <c r="CB193" s="66"/>
      <c r="CC193" s="66"/>
      <c r="CD193" s="66"/>
      <c r="CE193" s="66"/>
      <c r="CF193" s="66"/>
      <c r="CG193" s="66"/>
    </row>
    <row r="194" spans="52:85" ht="12.75">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c r="CA194" s="66"/>
      <c r="CB194" s="66"/>
      <c r="CC194" s="66"/>
      <c r="CD194" s="66"/>
      <c r="CE194" s="66"/>
      <c r="CF194" s="66"/>
      <c r="CG194" s="66"/>
    </row>
    <row r="195" spans="52:85" ht="12.75">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c r="CA195" s="66"/>
      <c r="CB195" s="66"/>
      <c r="CC195" s="66"/>
      <c r="CD195" s="66"/>
      <c r="CE195" s="66"/>
      <c r="CF195" s="66"/>
      <c r="CG195" s="66"/>
    </row>
    <row r="196" spans="52:85" ht="12.75">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c r="CA196" s="66"/>
      <c r="CB196" s="66"/>
      <c r="CC196" s="66"/>
      <c r="CD196" s="66"/>
      <c r="CE196" s="66"/>
      <c r="CF196" s="66"/>
      <c r="CG196" s="66"/>
    </row>
    <row r="197" spans="52:85" ht="12.75">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c r="CA197" s="66"/>
      <c r="CB197" s="66"/>
      <c r="CC197" s="66"/>
      <c r="CD197" s="66"/>
      <c r="CE197" s="66"/>
      <c r="CF197" s="66"/>
      <c r="CG197" s="66"/>
    </row>
    <row r="198" spans="52:85" ht="12.75">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c r="CA198" s="66"/>
      <c r="CB198" s="66"/>
      <c r="CC198" s="66"/>
      <c r="CD198" s="66"/>
      <c r="CE198" s="66"/>
      <c r="CF198" s="66"/>
      <c r="CG198" s="66"/>
    </row>
    <row r="199" spans="52:85" ht="12.75"/>
    <row r="200" spans="52:85" ht="12.75"/>
    <row r="201" spans="52:85" ht="12.75"/>
    <row r="202" spans="52:85" ht="12.75"/>
    <row r="203" spans="52:85" ht="12.75"/>
    <row r="204" spans="52:85" ht="12.75"/>
    <row r="205" spans="52:85" ht="12.75"/>
    <row r="206" spans="52:85" ht="12.75"/>
    <row r="207" spans="52:85" ht="12.75"/>
    <row r="208" spans="52:85"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sheetData>
  <autoFilter ref="R4:S42"/>
  <phoneticPr fontId="28" type="noConversion"/>
  <dataValidations count="5">
    <dataValidation type="list" allowBlank="1" showInputMessage="1" showErrorMessage="1" sqref="A48:B50 O49:O50 O43:O47">
      <formula1>#REF!</formula1>
    </dataValidation>
    <dataValidation type="list" allowBlank="1" showInputMessage="1" showErrorMessage="1" sqref="A30:A47 A6">
      <formula1>$BA$2:$BA$30</formula1>
    </dataValidation>
    <dataValidation type="list" allowBlank="1" showInputMessage="1" showErrorMessage="1" sqref="N35:N42 N6 O30:O33">
      <formula1>$BJ$13:$BJ$15</formula1>
    </dataValidation>
    <dataValidation type="list" allowBlank="1" showInputMessage="1" showErrorMessage="1" sqref="B30:B42">
      <formula1>$BT$2:$BT$43</formula1>
    </dataValidation>
    <dataValidation type="textLength" showInputMessage="1" showErrorMessage="1" sqref="T5:T7 T21:T28 T19 T30:T47">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enableFormatConditionsCalculation="0">
    <pageSetUpPr fitToPage="1"/>
  </sheetPr>
  <dimension ref="A1:CL193"/>
  <sheetViews>
    <sheetView workbookViewId="0">
      <selection activeCell="E10" sqref="E10"/>
    </sheetView>
  </sheetViews>
  <sheetFormatPr defaultColWidth="11.42578125" defaultRowHeight="12.75"/>
  <cols>
    <col min="1" max="1" width="8.7109375" style="66" customWidth="1"/>
    <col min="2" max="2" width="27.42578125" style="66" customWidth="1"/>
    <col min="3" max="9" width="11.42578125" style="66" customWidth="1"/>
    <col min="10" max="10" width="12.140625" style="66" customWidth="1"/>
    <col min="11" max="52" width="11.42578125" style="66" customWidth="1"/>
    <col min="53" max="90" width="11.42578125" style="197"/>
    <col min="91" max="16384" width="11.42578125" style="66"/>
  </cols>
  <sheetData>
    <row r="1" spans="1:81" ht="15" customHeight="1" thickBot="1">
      <c r="A1" s="174" t="s">
        <v>144</v>
      </c>
      <c r="B1" s="53"/>
      <c r="C1" s="53"/>
      <c r="D1" s="53"/>
      <c r="E1" s="53"/>
      <c r="F1" s="53"/>
      <c r="G1" s="53"/>
      <c r="H1" s="53"/>
      <c r="I1" s="53"/>
      <c r="J1" s="110" t="s">
        <v>0</v>
      </c>
      <c r="K1" s="451" t="s">
        <v>1014</v>
      </c>
      <c r="BA1" s="239" t="s">
        <v>402</v>
      </c>
      <c r="BB1" s="240" t="s">
        <v>805</v>
      </c>
      <c r="BD1" s="182" t="s">
        <v>2904</v>
      </c>
      <c r="BE1" s="316"/>
      <c r="BF1" s="316"/>
      <c r="BH1" s="197" t="s">
        <v>2910</v>
      </c>
      <c r="BM1" s="182" t="s">
        <v>2911</v>
      </c>
      <c r="BO1" s="197" t="s">
        <v>2912</v>
      </c>
      <c r="BU1" s="182" t="s">
        <v>2913</v>
      </c>
      <c r="BZ1" s="197" t="s">
        <v>2914</v>
      </c>
      <c r="CC1" s="197" t="s">
        <v>2915</v>
      </c>
    </row>
    <row r="2" spans="1:81" ht="16.5" thickBot="1">
      <c r="A2" s="54"/>
      <c r="B2" s="54"/>
      <c r="C2" s="54"/>
      <c r="D2" s="54"/>
      <c r="E2" s="54"/>
      <c r="F2" s="54"/>
      <c r="G2" s="54"/>
      <c r="H2" s="54"/>
      <c r="I2" s="54"/>
      <c r="J2" s="111" t="s">
        <v>248</v>
      </c>
      <c r="K2" s="452" t="s">
        <v>1856</v>
      </c>
      <c r="BA2" s="310" t="s">
        <v>327</v>
      </c>
      <c r="BB2" s="310" t="s">
        <v>328</v>
      </c>
      <c r="BD2" s="197" t="s">
        <v>419</v>
      </c>
      <c r="BE2" s="316"/>
      <c r="BF2" s="316"/>
      <c r="BH2" s="197" t="s">
        <v>448</v>
      </c>
      <c r="BM2" s="304" t="s">
        <v>461</v>
      </c>
      <c r="BO2" s="197" t="s">
        <v>117</v>
      </c>
      <c r="BU2" s="197" t="s">
        <v>684</v>
      </c>
      <c r="BZ2" s="197" t="s">
        <v>173</v>
      </c>
      <c r="CC2" s="197" t="s">
        <v>263</v>
      </c>
    </row>
    <row r="3" spans="1:81" s="418" customFormat="1" ht="13.35" customHeight="1" thickBot="1">
      <c r="A3" s="693"/>
      <c r="B3" s="1744" t="s">
        <v>78</v>
      </c>
      <c r="C3" s="1795" t="s">
        <v>145</v>
      </c>
      <c r="D3" s="1795"/>
      <c r="E3" s="1795"/>
      <c r="F3" s="1795"/>
      <c r="G3" s="1795" t="s">
        <v>146</v>
      </c>
      <c r="H3" s="1795"/>
      <c r="I3" s="1795"/>
      <c r="J3" s="1796"/>
      <c r="K3" s="694"/>
      <c r="BA3" s="310" t="s">
        <v>329</v>
      </c>
      <c r="BB3" s="310" t="s">
        <v>330</v>
      </c>
      <c r="BD3" s="418" t="s">
        <v>215</v>
      </c>
      <c r="BE3" s="419"/>
      <c r="BF3" s="419"/>
      <c r="BH3" s="418" t="s">
        <v>450</v>
      </c>
      <c r="BM3" s="308" t="s">
        <v>462</v>
      </c>
      <c r="BO3" s="418" t="s">
        <v>119</v>
      </c>
      <c r="BU3" s="418" t="s">
        <v>685</v>
      </c>
      <c r="BZ3" s="418" t="s">
        <v>710</v>
      </c>
      <c r="CC3" s="418" t="s">
        <v>264</v>
      </c>
    </row>
    <row r="4" spans="1:81" s="418" customFormat="1" ht="13.35" customHeight="1" thickBot="1">
      <c r="A4" s="193"/>
      <c r="B4" s="1744"/>
      <c r="C4" s="1797" t="s">
        <v>147</v>
      </c>
      <c r="D4" s="1797"/>
      <c r="E4" s="1797"/>
      <c r="F4" s="599" t="s">
        <v>148</v>
      </c>
      <c r="G4" s="1795"/>
      <c r="H4" s="1795"/>
      <c r="I4" s="1795"/>
      <c r="J4" s="1796"/>
      <c r="K4" s="695"/>
      <c r="BA4" s="310" t="s">
        <v>331</v>
      </c>
      <c r="BB4" s="310" t="s">
        <v>332</v>
      </c>
      <c r="BD4" s="418" t="s">
        <v>420</v>
      </c>
      <c r="BE4" s="419"/>
      <c r="BF4" s="419"/>
      <c r="BH4" s="418" t="s">
        <v>455</v>
      </c>
      <c r="BM4" s="308" t="s">
        <v>463</v>
      </c>
      <c r="BO4" s="418" t="s">
        <v>123</v>
      </c>
      <c r="BU4" s="418" t="s">
        <v>686</v>
      </c>
      <c r="BZ4" s="418" t="s">
        <v>57</v>
      </c>
      <c r="CC4" s="418" t="s">
        <v>265</v>
      </c>
    </row>
    <row r="5" spans="1:81" s="418" customFormat="1" ht="39" thickBot="1">
      <c r="A5" s="38" t="s">
        <v>1</v>
      </c>
      <c r="B5" s="1744"/>
      <c r="C5" s="194" t="s">
        <v>149</v>
      </c>
      <c r="D5" s="194" t="s">
        <v>150</v>
      </c>
      <c r="E5" s="194" t="s">
        <v>151</v>
      </c>
      <c r="F5" s="194" t="s">
        <v>148</v>
      </c>
      <c r="G5" s="194" t="s">
        <v>152</v>
      </c>
      <c r="H5" s="194" t="s">
        <v>153</v>
      </c>
      <c r="I5" s="194" t="s">
        <v>154</v>
      </c>
      <c r="J5" s="194" t="s">
        <v>155</v>
      </c>
      <c r="K5" s="206" t="s">
        <v>302</v>
      </c>
      <c r="BA5" s="310" t="s">
        <v>335</v>
      </c>
      <c r="BB5" s="310" t="s">
        <v>336</v>
      </c>
      <c r="BD5" s="418" t="s">
        <v>219</v>
      </c>
      <c r="BE5" s="419"/>
      <c r="BF5" s="419"/>
      <c r="BH5" s="418" t="s">
        <v>447</v>
      </c>
      <c r="BM5" s="418" t="s">
        <v>464</v>
      </c>
      <c r="BU5" s="418" t="s">
        <v>660</v>
      </c>
      <c r="BZ5" s="418" t="s">
        <v>711</v>
      </c>
      <c r="CC5" s="418" t="s">
        <v>266</v>
      </c>
    </row>
    <row r="6" spans="1:81" s="418" customFormat="1" ht="25.5">
      <c r="A6" s="349" t="s">
        <v>325</v>
      </c>
      <c r="B6" s="696" t="s">
        <v>156</v>
      </c>
      <c r="C6" s="697" t="s">
        <v>66</v>
      </c>
      <c r="D6" s="697" t="s">
        <v>66</v>
      </c>
      <c r="E6" s="697" t="s">
        <v>66</v>
      </c>
      <c r="F6" s="697" t="s">
        <v>66</v>
      </c>
      <c r="G6" s="15"/>
      <c r="H6" s="15"/>
      <c r="I6" s="15"/>
      <c r="J6" s="15"/>
      <c r="K6" s="698"/>
      <c r="BA6" s="310" t="s">
        <v>337</v>
      </c>
      <c r="BB6" s="310" t="s">
        <v>338</v>
      </c>
      <c r="BD6" s="418" t="s">
        <v>415</v>
      </c>
      <c r="BE6" s="419"/>
      <c r="BF6" s="419"/>
      <c r="BH6" s="418" t="s">
        <v>451</v>
      </c>
      <c r="BM6" s="308" t="s">
        <v>3011</v>
      </c>
      <c r="BU6" s="418" t="s">
        <v>661</v>
      </c>
      <c r="BZ6" s="418" t="s">
        <v>709</v>
      </c>
      <c r="CC6" s="418" t="s">
        <v>723</v>
      </c>
    </row>
    <row r="7" spans="1:81" s="418" customFormat="1">
      <c r="A7" s="349" t="s">
        <v>325</v>
      </c>
      <c r="B7" s="696" t="s">
        <v>804</v>
      </c>
      <c r="C7" s="697" t="s">
        <v>66</v>
      </c>
      <c r="D7" s="697" t="s">
        <v>66</v>
      </c>
      <c r="E7" s="697" t="s">
        <v>66</v>
      </c>
      <c r="F7" s="697" t="s">
        <v>736</v>
      </c>
      <c r="G7" s="15"/>
      <c r="H7" s="15"/>
      <c r="I7" s="15"/>
      <c r="J7" s="15"/>
      <c r="K7" s="699"/>
      <c r="BA7" s="310" t="s">
        <v>344</v>
      </c>
      <c r="BB7" s="310" t="s">
        <v>326</v>
      </c>
      <c r="BD7" s="418" t="s">
        <v>416</v>
      </c>
      <c r="BE7" s="419"/>
      <c r="BF7" s="419"/>
      <c r="BH7" s="418" t="s">
        <v>452</v>
      </c>
      <c r="BM7" s="308" t="s">
        <v>465</v>
      </c>
      <c r="BO7" s="418" t="s">
        <v>3012</v>
      </c>
      <c r="BU7" s="418" t="s">
        <v>687</v>
      </c>
      <c r="BZ7" s="418" t="s">
        <v>174</v>
      </c>
      <c r="CC7" s="418" t="s">
        <v>724</v>
      </c>
    </row>
    <row r="8" spans="1:81" s="418" customFormat="1">
      <c r="A8" s="349" t="s">
        <v>325</v>
      </c>
      <c r="B8" s="696" t="s">
        <v>158</v>
      </c>
      <c r="C8" s="697" t="s">
        <v>66</v>
      </c>
      <c r="D8" s="697" t="s">
        <v>66</v>
      </c>
      <c r="E8" s="697" t="s">
        <v>66</v>
      </c>
      <c r="F8" s="697" t="s">
        <v>66</v>
      </c>
      <c r="G8" s="15"/>
      <c r="H8" s="15"/>
      <c r="I8" s="15"/>
      <c r="J8" s="15"/>
      <c r="K8" s="700"/>
      <c r="BA8" s="310" t="s">
        <v>339</v>
      </c>
      <c r="BB8" s="310" t="s">
        <v>322</v>
      </c>
      <c r="BD8" s="418" t="s">
        <v>417</v>
      </c>
      <c r="BE8" s="419"/>
      <c r="BF8" s="419"/>
      <c r="BH8" s="418" t="s">
        <v>453</v>
      </c>
      <c r="BM8" s="308" t="s">
        <v>466</v>
      </c>
      <c r="BO8" s="418" t="s">
        <v>118</v>
      </c>
      <c r="BU8" s="418" t="s">
        <v>662</v>
      </c>
      <c r="BZ8" s="418" t="s">
        <v>699</v>
      </c>
      <c r="CC8" s="418" t="s">
        <v>725</v>
      </c>
    </row>
    <row r="9" spans="1:81" s="418" customFormat="1">
      <c r="A9" s="349" t="s">
        <v>325</v>
      </c>
      <c r="B9" s="696" t="s">
        <v>165</v>
      </c>
      <c r="C9" s="697" t="s">
        <v>736</v>
      </c>
      <c r="D9" s="697" t="s">
        <v>66</v>
      </c>
      <c r="E9" s="697" t="s">
        <v>66</v>
      </c>
      <c r="F9" s="697" t="s">
        <v>736</v>
      </c>
      <c r="G9" s="15"/>
      <c r="H9" s="15"/>
      <c r="I9" s="15"/>
      <c r="J9" s="15"/>
      <c r="K9" s="699"/>
      <c r="BA9" s="310" t="s">
        <v>369</v>
      </c>
      <c r="BB9" s="310" t="s">
        <v>39</v>
      </c>
      <c r="BD9" s="418" t="s">
        <v>418</v>
      </c>
      <c r="BE9" s="419"/>
      <c r="BF9" s="419"/>
      <c r="BH9" s="418" t="s">
        <v>454</v>
      </c>
      <c r="BM9" s="308" t="s">
        <v>3013</v>
      </c>
      <c r="BO9" s="418" t="s">
        <v>648</v>
      </c>
      <c r="BU9" s="418" t="s">
        <v>139</v>
      </c>
      <c r="BZ9" s="418" t="s">
        <v>700</v>
      </c>
      <c r="CC9" s="418" t="s">
        <v>193</v>
      </c>
    </row>
    <row r="10" spans="1:81" s="418" customFormat="1">
      <c r="A10" s="349" t="s">
        <v>325</v>
      </c>
      <c r="B10" s="696" t="s">
        <v>164</v>
      </c>
      <c r="C10" s="697" t="s">
        <v>736</v>
      </c>
      <c r="D10" s="697" t="s">
        <v>736</v>
      </c>
      <c r="E10" s="697" t="s">
        <v>66</v>
      </c>
      <c r="F10" s="697" t="s">
        <v>736</v>
      </c>
      <c r="G10" s="15"/>
      <c r="H10" s="15"/>
      <c r="I10" s="15"/>
      <c r="J10" s="15"/>
      <c r="K10" s="700"/>
      <c r="BA10" s="310" t="s">
        <v>340</v>
      </c>
      <c r="BB10" s="310" t="s">
        <v>341</v>
      </c>
      <c r="BE10" s="419"/>
      <c r="BF10" s="419"/>
      <c r="BM10" s="308" t="s">
        <v>3014</v>
      </c>
      <c r="BO10" s="418" t="s">
        <v>118</v>
      </c>
      <c r="BU10" s="418" t="s">
        <v>663</v>
      </c>
      <c r="BZ10" s="418" t="s">
        <v>701</v>
      </c>
      <c r="CC10" s="418" t="s">
        <v>197</v>
      </c>
    </row>
    <row r="11" spans="1:81" s="418" customFormat="1">
      <c r="A11" s="349" t="s">
        <v>325</v>
      </c>
      <c r="B11" s="696" t="s">
        <v>159</v>
      </c>
      <c r="C11" s="697" t="s">
        <v>736</v>
      </c>
      <c r="D11" s="697" t="s">
        <v>66</v>
      </c>
      <c r="E11" s="697" t="s">
        <v>66</v>
      </c>
      <c r="F11" s="697" t="s">
        <v>736</v>
      </c>
      <c r="G11" s="15"/>
      <c r="H11" s="15"/>
      <c r="I11" s="15"/>
      <c r="J11" s="15"/>
      <c r="K11" s="700"/>
      <c r="BA11" s="310" t="s">
        <v>342</v>
      </c>
      <c r="BB11" s="310" t="s">
        <v>124</v>
      </c>
      <c r="BE11" s="419"/>
      <c r="BF11" s="419"/>
      <c r="BM11" s="308" t="s">
        <v>467</v>
      </c>
      <c r="BO11" s="418" t="s">
        <v>120</v>
      </c>
      <c r="BU11" s="418" t="s">
        <v>664</v>
      </c>
      <c r="BZ11" s="418" t="s">
        <v>184</v>
      </c>
    </row>
    <row r="12" spans="1:81" s="418" customFormat="1">
      <c r="A12" s="349" t="s">
        <v>325</v>
      </c>
      <c r="B12" s="701" t="s">
        <v>801</v>
      </c>
      <c r="C12" s="697" t="s">
        <v>736</v>
      </c>
      <c r="D12" s="697" t="s">
        <v>736</v>
      </c>
      <c r="E12" s="697" t="s">
        <v>736</v>
      </c>
      <c r="F12" s="697" t="s">
        <v>66</v>
      </c>
      <c r="G12" s="15"/>
      <c r="H12" s="15"/>
      <c r="I12" s="15"/>
      <c r="J12" s="15"/>
      <c r="K12" s="700"/>
      <c r="BA12" s="310" t="s">
        <v>343</v>
      </c>
      <c r="BB12" s="310" t="s">
        <v>49</v>
      </c>
      <c r="BD12" s="183" t="s">
        <v>3015</v>
      </c>
      <c r="BE12" s="419"/>
      <c r="BF12" s="419"/>
      <c r="BH12" s="183" t="s">
        <v>75</v>
      </c>
      <c r="BK12" s="183" t="s">
        <v>798</v>
      </c>
      <c r="BM12" s="308" t="s">
        <v>468</v>
      </c>
      <c r="BO12" s="418" t="s">
        <v>121</v>
      </c>
      <c r="BU12" s="418" t="s">
        <v>688</v>
      </c>
      <c r="BZ12" s="418" t="s">
        <v>702</v>
      </c>
    </row>
    <row r="13" spans="1:81" s="418" customFormat="1">
      <c r="A13" s="349" t="s">
        <v>325</v>
      </c>
      <c r="B13" s="696" t="s">
        <v>157</v>
      </c>
      <c r="C13" s="697" t="s">
        <v>736</v>
      </c>
      <c r="D13" s="697" t="s">
        <v>66</v>
      </c>
      <c r="E13" s="697" t="s">
        <v>66</v>
      </c>
      <c r="F13" s="697" t="s">
        <v>736</v>
      </c>
      <c r="G13" s="15"/>
      <c r="H13" s="15"/>
      <c r="I13" s="15"/>
      <c r="J13" s="15"/>
      <c r="K13" s="700"/>
      <c r="BA13" s="315" t="s">
        <v>371</v>
      </c>
      <c r="BB13" s="315" t="s">
        <v>323</v>
      </c>
      <c r="BD13" s="418" t="s">
        <v>55</v>
      </c>
      <c r="BE13" s="419"/>
      <c r="BF13" s="419"/>
      <c r="BH13" s="418" t="s">
        <v>66</v>
      </c>
      <c r="BK13" s="418" t="s">
        <v>66</v>
      </c>
      <c r="BM13" s="308" t="s">
        <v>469</v>
      </c>
      <c r="BO13" s="418" t="s">
        <v>122</v>
      </c>
      <c r="BU13" s="418" t="s">
        <v>665</v>
      </c>
      <c r="BZ13" s="418" t="s">
        <v>712</v>
      </c>
    </row>
    <row r="14" spans="1:81" s="418" customFormat="1">
      <c r="A14" s="349" t="s">
        <v>325</v>
      </c>
      <c r="B14" s="701" t="s">
        <v>800</v>
      </c>
      <c r="C14" s="697" t="s">
        <v>736</v>
      </c>
      <c r="D14" s="697" t="s">
        <v>736</v>
      </c>
      <c r="E14" s="697" t="s">
        <v>736</v>
      </c>
      <c r="F14" s="697" t="s">
        <v>736</v>
      </c>
      <c r="G14" s="15"/>
      <c r="H14" s="15"/>
      <c r="I14" s="15"/>
      <c r="J14" s="15"/>
      <c r="K14" s="700"/>
      <c r="BA14" s="310" t="s">
        <v>345</v>
      </c>
      <c r="BB14" s="310" t="s">
        <v>346</v>
      </c>
      <c r="BD14" s="418" t="s">
        <v>423</v>
      </c>
      <c r="BE14" s="419"/>
      <c r="BF14" s="419"/>
      <c r="BH14" s="418" t="s">
        <v>76</v>
      </c>
      <c r="BK14" s="418" t="s">
        <v>736</v>
      </c>
      <c r="BM14" s="308" t="s">
        <v>470</v>
      </c>
      <c r="BO14" s="418" t="s">
        <v>650</v>
      </c>
      <c r="BU14" s="418" t="s">
        <v>689</v>
      </c>
      <c r="BZ14" s="418" t="s">
        <v>703</v>
      </c>
    </row>
    <row r="15" spans="1:81" s="418" customFormat="1">
      <c r="A15" s="349" t="s">
        <v>325</v>
      </c>
      <c r="B15" s="701" t="s">
        <v>802</v>
      </c>
      <c r="C15" s="697" t="s">
        <v>736</v>
      </c>
      <c r="D15" s="697" t="s">
        <v>736</v>
      </c>
      <c r="E15" s="697" t="s">
        <v>736</v>
      </c>
      <c r="F15" s="697" t="s">
        <v>736</v>
      </c>
      <c r="G15" s="15"/>
      <c r="H15" s="15"/>
      <c r="I15" s="15"/>
      <c r="J15" s="15"/>
      <c r="K15" s="700"/>
      <c r="BA15" s="310" t="s">
        <v>333</v>
      </c>
      <c r="BB15" s="310" t="s">
        <v>334</v>
      </c>
      <c r="BD15" s="418" t="s">
        <v>174</v>
      </c>
      <c r="BE15" s="419"/>
      <c r="BF15" s="419"/>
      <c r="BH15" s="418" t="s">
        <v>728</v>
      </c>
      <c r="BM15" s="308" t="s">
        <v>471</v>
      </c>
      <c r="BO15" s="418" t="s">
        <v>649</v>
      </c>
      <c r="BU15" s="418" t="s">
        <v>666</v>
      </c>
      <c r="BZ15" s="418" t="s">
        <v>704</v>
      </c>
    </row>
    <row r="16" spans="1:81" s="418" customFormat="1">
      <c r="A16" s="349" t="s">
        <v>325</v>
      </c>
      <c r="B16" s="701" t="s">
        <v>803</v>
      </c>
      <c r="C16" s="537" t="s">
        <v>736</v>
      </c>
      <c r="D16" s="537" t="s">
        <v>736</v>
      </c>
      <c r="E16" s="537" t="s">
        <v>736</v>
      </c>
      <c r="F16" s="537" t="s">
        <v>736</v>
      </c>
      <c r="G16" s="205"/>
      <c r="H16" s="205"/>
      <c r="I16" s="205"/>
      <c r="J16" s="205"/>
      <c r="K16" s="700"/>
      <c r="BA16" s="310" t="s">
        <v>347</v>
      </c>
      <c r="BB16" s="310" t="s">
        <v>348</v>
      </c>
      <c r="BD16" s="418" t="s">
        <v>424</v>
      </c>
      <c r="BE16" s="419"/>
      <c r="BF16" s="419"/>
      <c r="BM16" s="308" t="s">
        <v>2916</v>
      </c>
      <c r="BO16" s="418" t="s">
        <v>651</v>
      </c>
      <c r="BU16" s="418" t="s">
        <v>141</v>
      </c>
      <c r="BZ16" s="418" t="s">
        <v>715</v>
      </c>
    </row>
    <row r="17" spans="1:90" s="418" customFormat="1">
      <c r="A17" s="349" t="s">
        <v>325</v>
      </c>
      <c r="B17" s="696" t="s">
        <v>160</v>
      </c>
      <c r="C17" s="697" t="s">
        <v>736</v>
      </c>
      <c r="D17" s="697" t="s">
        <v>736</v>
      </c>
      <c r="E17" s="697" t="s">
        <v>736</v>
      </c>
      <c r="F17" s="697" t="s">
        <v>736</v>
      </c>
      <c r="G17" s="697" t="s">
        <v>66</v>
      </c>
      <c r="H17" s="697" t="s">
        <v>66</v>
      </c>
      <c r="I17" s="697" t="s">
        <v>66</v>
      </c>
      <c r="J17" s="697" t="s">
        <v>736</v>
      </c>
      <c r="K17" s="700"/>
      <c r="BA17" s="310" t="s">
        <v>349</v>
      </c>
      <c r="BB17" s="310" t="s">
        <v>350</v>
      </c>
      <c r="BD17" s="418" t="s">
        <v>184</v>
      </c>
      <c r="BE17" s="419"/>
      <c r="BF17" s="419"/>
      <c r="BM17" s="308" t="s">
        <v>100</v>
      </c>
      <c r="BO17" s="418" t="s">
        <v>652</v>
      </c>
      <c r="BU17" s="418" t="s">
        <v>690</v>
      </c>
      <c r="BZ17" s="418" t="s">
        <v>705</v>
      </c>
    </row>
    <row r="18" spans="1:90" s="418" customFormat="1">
      <c r="A18" s="349" t="s">
        <v>325</v>
      </c>
      <c r="B18" s="696" t="s">
        <v>161</v>
      </c>
      <c r="C18" s="697" t="s">
        <v>736</v>
      </c>
      <c r="D18" s="697" t="s">
        <v>736</v>
      </c>
      <c r="E18" s="697" t="s">
        <v>736</v>
      </c>
      <c r="F18" s="697" t="s">
        <v>736</v>
      </c>
      <c r="G18" s="697" t="s">
        <v>66</v>
      </c>
      <c r="H18" s="697" t="s">
        <v>66</v>
      </c>
      <c r="I18" s="697" t="s">
        <v>66</v>
      </c>
      <c r="J18" s="697" t="s">
        <v>66</v>
      </c>
      <c r="K18" s="700"/>
      <c r="BA18" s="310" t="s">
        <v>351</v>
      </c>
      <c r="BB18" s="310" t="s">
        <v>99</v>
      </c>
      <c r="BD18" s="418" t="s">
        <v>425</v>
      </c>
      <c r="BE18" s="419"/>
      <c r="BF18" s="419"/>
      <c r="BM18" s="308" t="s">
        <v>472</v>
      </c>
      <c r="BO18" s="418" t="s">
        <v>653</v>
      </c>
      <c r="BU18" s="418" t="s">
        <v>719</v>
      </c>
      <c r="BZ18" s="418" t="s">
        <v>706</v>
      </c>
    </row>
    <row r="19" spans="1:90" s="418" customFormat="1">
      <c r="A19" s="349" t="s">
        <v>325</v>
      </c>
      <c r="B19" s="696" t="s">
        <v>162</v>
      </c>
      <c r="C19" s="697" t="s">
        <v>736</v>
      </c>
      <c r="D19" s="697" t="s">
        <v>736</v>
      </c>
      <c r="E19" s="697" t="s">
        <v>736</v>
      </c>
      <c r="F19" s="697" t="s">
        <v>736</v>
      </c>
      <c r="G19" s="697" t="s">
        <v>66</v>
      </c>
      <c r="H19" s="697" t="s">
        <v>736</v>
      </c>
      <c r="I19" s="697" t="s">
        <v>66</v>
      </c>
      <c r="J19" s="697" t="s">
        <v>66</v>
      </c>
      <c r="K19" s="700"/>
      <c r="BA19" s="310" t="s">
        <v>353</v>
      </c>
      <c r="BB19" s="310" t="s">
        <v>325</v>
      </c>
      <c r="BD19" s="418" t="s">
        <v>426</v>
      </c>
      <c r="BE19" s="419"/>
      <c r="BF19" s="419"/>
      <c r="BM19" s="308" t="s">
        <v>473</v>
      </c>
      <c r="BO19" s="418" t="s">
        <v>654</v>
      </c>
      <c r="BU19" s="418" t="s">
        <v>720</v>
      </c>
      <c r="BZ19" s="418" t="s">
        <v>714</v>
      </c>
    </row>
    <row r="20" spans="1:90" s="418" customFormat="1">
      <c r="A20" s="349" t="s">
        <v>325</v>
      </c>
      <c r="B20" s="696" t="s">
        <v>163</v>
      </c>
      <c r="C20" s="697" t="s">
        <v>736</v>
      </c>
      <c r="D20" s="697" t="s">
        <v>736</v>
      </c>
      <c r="E20" s="697" t="s">
        <v>736</v>
      </c>
      <c r="F20" s="697" t="s">
        <v>736</v>
      </c>
      <c r="G20" s="697" t="s">
        <v>66</v>
      </c>
      <c r="H20" s="697" t="s">
        <v>66</v>
      </c>
      <c r="I20" s="697" t="s">
        <v>66</v>
      </c>
      <c r="J20" s="697" t="s">
        <v>66</v>
      </c>
      <c r="K20" s="700"/>
      <c r="BA20" s="310" t="s">
        <v>354</v>
      </c>
      <c r="BB20" s="310" t="s">
        <v>355</v>
      </c>
      <c r="BD20" s="418" t="s">
        <v>427</v>
      </c>
      <c r="BE20" s="419"/>
      <c r="BF20" s="419"/>
      <c r="BM20" s="308" t="s">
        <v>474</v>
      </c>
      <c r="BO20" s="418" t="s">
        <v>655</v>
      </c>
      <c r="BU20" s="418" t="s">
        <v>721</v>
      </c>
      <c r="BZ20" s="418" t="s">
        <v>713</v>
      </c>
    </row>
    <row r="21" spans="1:90" s="72" customFormat="1">
      <c r="A21" s="72" t="s">
        <v>1812</v>
      </c>
      <c r="BA21" s="310" t="s">
        <v>352</v>
      </c>
      <c r="BB21" s="310" t="s">
        <v>321</v>
      </c>
      <c r="BC21" s="197"/>
      <c r="BD21" s="197" t="s">
        <v>428</v>
      </c>
      <c r="BE21" s="316"/>
      <c r="BF21" s="316"/>
      <c r="BG21" s="197"/>
      <c r="BH21" s="702" t="s">
        <v>3010</v>
      </c>
      <c r="BI21" s="197" t="s">
        <v>787</v>
      </c>
      <c r="BJ21" s="197"/>
      <c r="BK21" s="197"/>
      <c r="BL21" s="197"/>
      <c r="BM21" s="304" t="s">
        <v>475</v>
      </c>
      <c r="BN21" s="197"/>
      <c r="BO21" s="197" t="s">
        <v>656</v>
      </c>
      <c r="BP21" s="197"/>
      <c r="BQ21" s="197"/>
      <c r="BR21" s="197"/>
      <c r="BS21" s="197"/>
      <c r="BT21" s="197"/>
      <c r="BU21" s="197" t="s">
        <v>722</v>
      </c>
      <c r="BV21" s="197"/>
      <c r="BW21" s="197"/>
      <c r="BX21" s="197"/>
      <c r="BY21" s="197"/>
      <c r="BZ21" s="197" t="s">
        <v>707</v>
      </c>
      <c r="CA21" s="197"/>
      <c r="CB21" s="197"/>
      <c r="CC21" s="197"/>
      <c r="CD21" s="197"/>
      <c r="CE21" s="197"/>
      <c r="CF21" s="197"/>
      <c r="CG21" s="197"/>
      <c r="CH21" s="197"/>
      <c r="CI21" s="202"/>
      <c r="CJ21" s="202"/>
      <c r="CK21" s="202"/>
      <c r="CL21" s="202"/>
    </row>
    <row r="22" spans="1:90" s="72" customFormat="1">
      <c r="A22" s="72" t="s">
        <v>1813</v>
      </c>
      <c r="BA22" s="310" t="s">
        <v>356</v>
      </c>
      <c r="BB22" s="310" t="s">
        <v>357</v>
      </c>
      <c r="BC22" s="197"/>
      <c r="BD22" s="197" t="s">
        <v>119</v>
      </c>
      <c r="BE22" s="316"/>
      <c r="BF22" s="316"/>
      <c r="BG22" s="197"/>
      <c r="BH22" s="197"/>
      <c r="BI22" s="197"/>
      <c r="BJ22" s="197"/>
      <c r="BK22" s="197"/>
      <c r="BL22" s="197"/>
      <c r="BM22" s="304" t="s">
        <v>476</v>
      </c>
      <c r="BN22" s="197"/>
      <c r="BO22" s="197" t="s">
        <v>657</v>
      </c>
      <c r="BP22" s="197"/>
      <c r="BQ22" s="197"/>
      <c r="BR22" s="197"/>
      <c r="BS22" s="197"/>
      <c r="BT22" s="197"/>
      <c r="BU22" s="197" t="s">
        <v>667</v>
      </c>
      <c r="BV22" s="197"/>
      <c r="BW22" s="197"/>
      <c r="BX22" s="197"/>
      <c r="BY22" s="197"/>
      <c r="BZ22" s="197" t="s">
        <v>441</v>
      </c>
      <c r="CA22" s="197"/>
      <c r="CB22" s="197"/>
      <c r="CC22" s="197"/>
      <c r="CD22" s="197"/>
      <c r="CE22" s="197"/>
      <c r="CF22" s="197"/>
      <c r="CG22" s="197"/>
      <c r="CH22" s="197"/>
      <c r="CI22" s="202"/>
      <c r="CJ22" s="202"/>
      <c r="CK22" s="202"/>
      <c r="CL22" s="202"/>
    </row>
    <row r="23" spans="1:90" s="72" customFormat="1">
      <c r="A23" s="72" t="s">
        <v>1814</v>
      </c>
      <c r="BA23" s="310" t="s">
        <v>358</v>
      </c>
      <c r="BB23" s="310" t="s">
        <v>324</v>
      </c>
      <c r="BC23" s="197"/>
      <c r="BD23" s="197" t="s">
        <v>429</v>
      </c>
      <c r="BE23" s="316"/>
      <c r="BF23" s="316"/>
      <c r="BG23" s="197"/>
      <c r="BH23" s="197"/>
      <c r="BI23" s="197"/>
      <c r="BJ23" s="197"/>
      <c r="BK23" s="197"/>
      <c r="BL23" s="197"/>
      <c r="BM23" s="304" t="s">
        <v>477</v>
      </c>
      <c r="BN23" s="197"/>
      <c r="BO23" s="197" t="s">
        <v>658</v>
      </c>
      <c r="BP23" s="197"/>
      <c r="BQ23" s="197"/>
      <c r="BR23" s="197"/>
      <c r="BS23" s="197"/>
      <c r="BT23" s="197"/>
      <c r="BU23" s="197" t="s">
        <v>668</v>
      </c>
      <c r="BV23" s="197"/>
      <c r="BW23" s="197"/>
      <c r="BX23" s="197"/>
      <c r="BY23" s="197"/>
      <c r="BZ23" s="197" t="s">
        <v>708</v>
      </c>
      <c r="CA23" s="197"/>
      <c r="CB23" s="197"/>
      <c r="CC23" s="197"/>
      <c r="CD23" s="197"/>
      <c r="CE23" s="197"/>
      <c r="CF23" s="197"/>
      <c r="CG23" s="197"/>
      <c r="CH23" s="197"/>
      <c r="CI23" s="202"/>
      <c r="CJ23" s="202"/>
      <c r="CK23" s="202"/>
      <c r="CL23" s="202"/>
    </row>
    <row r="24" spans="1:90" s="72" customFormat="1">
      <c r="A24" s="72" t="s">
        <v>1815</v>
      </c>
      <c r="BA24" s="310" t="s">
        <v>359</v>
      </c>
      <c r="BB24" s="310" t="s">
        <v>360</v>
      </c>
      <c r="BC24" s="197"/>
      <c r="BD24" s="197"/>
      <c r="BE24" s="316"/>
      <c r="BF24" s="316"/>
      <c r="BG24" s="197"/>
      <c r="BH24" s="197"/>
      <c r="BI24" s="197"/>
      <c r="BJ24" s="197"/>
      <c r="BK24" s="197"/>
      <c r="BL24" s="197"/>
      <c r="BM24" s="304" t="s">
        <v>478</v>
      </c>
      <c r="BN24" s="197"/>
      <c r="BO24" s="197" t="s">
        <v>646</v>
      </c>
      <c r="BP24" s="197"/>
      <c r="BQ24" s="197"/>
      <c r="BR24" s="197"/>
      <c r="BS24" s="197"/>
      <c r="BT24" s="197"/>
      <c r="BU24" s="197" t="s">
        <v>669</v>
      </c>
      <c r="BV24" s="197"/>
      <c r="BW24" s="197"/>
      <c r="BX24" s="197"/>
      <c r="BY24" s="197"/>
      <c r="BZ24" s="197"/>
      <c r="CA24" s="197"/>
      <c r="CB24" s="197"/>
      <c r="CC24" s="197"/>
      <c r="CD24" s="197"/>
      <c r="CE24" s="197"/>
      <c r="CF24" s="197"/>
      <c r="CG24" s="197"/>
      <c r="CH24" s="197"/>
      <c r="CI24" s="202"/>
      <c r="CJ24" s="202"/>
      <c r="CK24" s="202"/>
      <c r="CL24" s="202"/>
    </row>
    <row r="25" spans="1:90" s="72" customFormat="1">
      <c r="A25" s="72" t="s">
        <v>1816</v>
      </c>
      <c r="BA25" s="310" t="s">
        <v>361</v>
      </c>
      <c r="BB25" s="310" t="s">
        <v>362</v>
      </c>
      <c r="BC25" s="197"/>
      <c r="BD25" s="197"/>
      <c r="BE25" s="316"/>
      <c r="BF25" s="316"/>
      <c r="BG25" s="197"/>
      <c r="BH25" s="197"/>
      <c r="BI25" s="197"/>
      <c r="BJ25" s="197"/>
      <c r="BK25" s="197"/>
      <c r="BL25" s="197"/>
      <c r="BM25" s="304" t="s">
        <v>479</v>
      </c>
      <c r="BN25" s="197"/>
      <c r="BO25" s="197" t="s">
        <v>659</v>
      </c>
      <c r="BP25" s="197"/>
      <c r="BQ25" s="197"/>
      <c r="BR25" s="197"/>
      <c r="BS25" s="197"/>
      <c r="BT25" s="197"/>
      <c r="BU25" s="197" t="s">
        <v>670</v>
      </c>
      <c r="BV25" s="197"/>
      <c r="BW25" s="197"/>
      <c r="BX25" s="197"/>
      <c r="BY25" s="197"/>
      <c r="BZ25" s="197"/>
      <c r="CA25" s="197"/>
      <c r="CB25" s="197"/>
      <c r="CC25" s="197"/>
      <c r="CD25" s="197"/>
      <c r="CE25" s="197"/>
      <c r="CF25" s="197"/>
      <c r="CG25" s="197"/>
      <c r="CH25" s="197"/>
      <c r="CI25" s="202"/>
      <c r="CJ25" s="202"/>
      <c r="CK25" s="202"/>
      <c r="CL25" s="202"/>
    </row>
    <row r="26" spans="1:90" s="72" customFormat="1">
      <c r="A26" s="72" t="s">
        <v>318</v>
      </c>
      <c r="BA26" s="310" t="s">
        <v>363</v>
      </c>
      <c r="BB26" s="310" t="s">
        <v>364</v>
      </c>
      <c r="BC26" s="197"/>
      <c r="BD26" s="182" t="s">
        <v>3016</v>
      </c>
      <c r="BE26" s="316"/>
      <c r="BF26" s="316"/>
      <c r="BG26" s="197"/>
      <c r="BH26" s="182" t="s">
        <v>2905</v>
      </c>
      <c r="BI26" s="197"/>
      <c r="BJ26" s="197"/>
      <c r="BK26" s="197"/>
      <c r="BL26" s="197"/>
      <c r="BM26" s="304" t="s">
        <v>480</v>
      </c>
      <c r="BN26" s="197"/>
      <c r="BO26" s="197" t="s">
        <v>647</v>
      </c>
      <c r="BP26" s="197"/>
      <c r="BQ26" s="197"/>
      <c r="BR26" s="197"/>
      <c r="BS26" s="197"/>
      <c r="BT26" s="197"/>
      <c r="BU26" s="197" t="s">
        <v>691</v>
      </c>
      <c r="BV26" s="197"/>
      <c r="BW26" s="197"/>
      <c r="BX26" s="197"/>
      <c r="BY26" s="197"/>
      <c r="BZ26" s="197" t="s">
        <v>2906</v>
      </c>
      <c r="CA26" s="197"/>
      <c r="CB26" s="197"/>
      <c r="CC26" s="197"/>
      <c r="CD26" s="195" t="s">
        <v>212</v>
      </c>
      <c r="CE26" s="196"/>
      <c r="CF26" s="195" t="s">
        <v>213</v>
      </c>
      <c r="CG26" s="197"/>
      <c r="CH26" s="197"/>
      <c r="CI26" s="202"/>
      <c r="CJ26" s="202"/>
      <c r="CK26" s="202"/>
      <c r="CL26" s="202"/>
    </row>
    <row r="27" spans="1:90" s="72" customFormat="1">
      <c r="A27" s="72" t="s">
        <v>319</v>
      </c>
      <c r="BA27" s="310" t="s">
        <v>365</v>
      </c>
      <c r="BB27" s="310" t="s">
        <v>366</v>
      </c>
      <c r="BC27" s="197"/>
      <c r="BD27" s="197" t="s">
        <v>430</v>
      </c>
      <c r="BE27" s="316"/>
      <c r="BF27" s="316"/>
      <c r="BG27" s="197"/>
      <c r="BH27" s="197" t="s">
        <v>459</v>
      </c>
      <c r="BI27" s="197"/>
      <c r="BJ27" s="197"/>
      <c r="BK27" s="197"/>
      <c r="BL27" s="197"/>
      <c r="BM27" s="304" t="s">
        <v>481</v>
      </c>
      <c r="BN27" s="197"/>
      <c r="BO27" s="197"/>
      <c r="BP27" s="197"/>
      <c r="BQ27" s="197"/>
      <c r="BR27" s="197"/>
      <c r="BS27" s="197"/>
      <c r="BT27" s="197"/>
      <c r="BU27" s="197" t="s">
        <v>671</v>
      </c>
      <c r="BV27" s="197"/>
      <c r="BW27" s="197"/>
      <c r="BX27" s="197"/>
      <c r="BY27" s="197"/>
      <c r="BZ27" s="197" t="s">
        <v>173</v>
      </c>
      <c r="CA27" s="197"/>
      <c r="CB27" s="197"/>
      <c r="CC27" s="197"/>
      <c r="CD27" s="196" t="s">
        <v>214</v>
      </c>
      <c r="CE27" s="196"/>
      <c r="CF27" s="196" t="s">
        <v>215</v>
      </c>
      <c r="CG27" s="197"/>
      <c r="CH27" s="197"/>
      <c r="CI27" s="202"/>
      <c r="CJ27" s="202"/>
      <c r="CK27" s="202"/>
      <c r="CL27" s="202"/>
    </row>
    <row r="28" spans="1:90" s="72" customFormat="1">
      <c r="A28" s="72" t="s">
        <v>320</v>
      </c>
      <c r="BA28" s="310" t="s">
        <v>367</v>
      </c>
      <c r="BB28" s="310" t="s">
        <v>368</v>
      </c>
      <c r="BC28" s="197"/>
      <c r="BD28" s="197" t="s">
        <v>431</v>
      </c>
      <c r="BE28" s="316"/>
      <c r="BF28" s="316"/>
      <c r="BG28" s="197"/>
      <c r="BH28" s="197" t="s">
        <v>276</v>
      </c>
      <c r="BI28" s="197"/>
      <c r="BJ28" s="197"/>
      <c r="BK28" s="197"/>
      <c r="BL28" s="197"/>
      <c r="BM28" s="304" t="s">
        <v>482</v>
      </c>
      <c r="BN28" s="197"/>
      <c r="BO28" s="197"/>
      <c r="BP28" s="197"/>
      <c r="BQ28" s="197"/>
      <c r="BR28" s="197"/>
      <c r="BS28" s="197"/>
      <c r="BT28" s="197"/>
      <c r="BU28" s="197" t="s">
        <v>672</v>
      </c>
      <c r="BV28" s="197"/>
      <c r="BW28" s="197"/>
      <c r="BX28" s="197"/>
      <c r="BY28" s="197"/>
      <c r="BZ28" s="197" t="s">
        <v>710</v>
      </c>
      <c r="CA28" s="197"/>
      <c r="CB28" s="197"/>
      <c r="CC28" s="197"/>
      <c r="CD28" s="196" t="s">
        <v>216</v>
      </c>
      <c r="CE28" s="196"/>
      <c r="CF28" s="196" t="s">
        <v>217</v>
      </c>
      <c r="CG28" s="197"/>
      <c r="CH28" s="197"/>
      <c r="CI28" s="202"/>
      <c r="CJ28" s="202"/>
      <c r="CK28" s="202"/>
      <c r="CL28" s="202"/>
    </row>
    <row r="29" spans="1:90" s="72" customFormat="1">
      <c r="A29" s="72" t="s">
        <v>1817</v>
      </c>
      <c r="BA29" s="310" t="s">
        <v>370</v>
      </c>
      <c r="BB29" s="310" t="s">
        <v>4</v>
      </c>
      <c r="BC29" s="197"/>
      <c r="BD29" s="197" t="s">
        <v>57</v>
      </c>
      <c r="BE29" s="316"/>
      <c r="BF29" s="316"/>
      <c r="BG29" s="197"/>
      <c r="BH29" s="197" t="s">
        <v>458</v>
      </c>
      <c r="BI29" s="197"/>
      <c r="BJ29" s="197"/>
      <c r="BK29" s="197"/>
      <c r="BL29" s="197"/>
      <c r="BM29" s="304" t="s">
        <v>483</v>
      </c>
      <c r="BN29" s="197"/>
      <c r="BO29" s="197"/>
      <c r="BP29" s="197"/>
      <c r="BQ29" s="197"/>
      <c r="BR29" s="197"/>
      <c r="BS29" s="197"/>
      <c r="BT29" s="197"/>
      <c r="BU29" s="197" t="s">
        <v>673</v>
      </c>
      <c r="BV29" s="197"/>
      <c r="BW29" s="197"/>
      <c r="BX29" s="197"/>
      <c r="BY29" s="197"/>
      <c r="BZ29" s="197" t="s">
        <v>57</v>
      </c>
      <c r="CA29" s="197"/>
      <c r="CB29" s="197"/>
      <c r="CC29" s="197"/>
      <c r="CD29" s="196" t="s">
        <v>218</v>
      </c>
      <c r="CE29" s="196"/>
      <c r="CF29" s="196" t="s">
        <v>219</v>
      </c>
      <c r="CG29" s="197"/>
      <c r="CH29" s="197"/>
      <c r="CI29" s="202"/>
      <c r="CJ29" s="202"/>
      <c r="CK29" s="202"/>
      <c r="CL29" s="202"/>
    </row>
    <row r="30" spans="1:90" s="72" customFormat="1">
      <c r="A30" s="72" t="s">
        <v>1818</v>
      </c>
      <c r="BA30" s="197"/>
      <c r="BB30" s="197"/>
      <c r="BC30" s="197"/>
      <c r="BD30" s="197" t="s">
        <v>432</v>
      </c>
      <c r="BE30" s="197"/>
      <c r="BF30" s="197"/>
      <c r="BG30" s="197"/>
      <c r="BH30" s="197" t="s">
        <v>456</v>
      </c>
      <c r="BI30" s="197"/>
      <c r="BJ30" s="197"/>
      <c r="BK30" s="197"/>
      <c r="BL30" s="197"/>
      <c r="BM30" s="304" t="s">
        <v>484</v>
      </c>
      <c r="BN30" s="197"/>
      <c r="BO30" s="197"/>
      <c r="BP30" s="197"/>
      <c r="BQ30" s="197"/>
      <c r="BR30" s="197"/>
      <c r="BS30" s="197"/>
      <c r="BT30" s="197"/>
      <c r="BU30" s="197" t="s">
        <v>674</v>
      </c>
      <c r="BV30" s="197"/>
      <c r="BW30" s="197"/>
      <c r="BX30" s="197"/>
      <c r="BY30" s="197"/>
      <c r="BZ30" s="197" t="s">
        <v>718</v>
      </c>
      <c r="CA30" s="197"/>
      <c r="CB30" s="197"/>
      <c r="CC30" s="197"/>
      <c r="CD30" s="196" t="s">
        <v>220</v>
      </c>
      <c r="CE30" s="196"/>
      <c r="CF30" s="196" t="s">
        <v>221</v>
      </c>
      <c r="CG30" s="197"/>
      <c r="CH30" s="197"/>
      <c r="CI30" s="202"/>
      <c r="CJ30" s="202"/>
      <c r="CK30" s="202"/>
      <c r="CL30" s="202"/>
    </row>
    <row r="31" spans="1:90" s="72" customFormat="1">
      <c r="A31" s="72" t="s">
        <v>1819</v>
      </c>
      <c r="BA31" s="197"/>
      <c r="BB31" s="197"/>
      <c r="BC31" s="197"/>
      <c r="BD31" s="197" t="s">
        <v>433</v>
      </c>
      <c r="BE31" s="197"/>
      <c r="BF31" s="197"/>
      <c r="BG31" s="197"/>
      <c r="BH31" s="197" t="s">
        <v>457</v>
      </c>
      <c r="BI31" s="197"/>
      <c r="BJ31" s="197"/>
      <c r="BK31" s="197"/>
      <c r="BL31" s="197"/>
      <c r="BM31" s="304" t="s">
        <v>485</v>
      </c>
      <c r="BN31" s="197"/>
      <c r="BO31" s="197"/>
      <c r="BP31" s="197"/>
      <c r="BQ31" s="197"/>
      <c r="BR31" s="197"/>
      <c r="BS31" s="197"/>
      <c r="BT31" s="197"/>
      <c r="BU31" s="197" t="s">
        <v>675</v>
      </c>
      <c r="BV31" s="197"/>
      <c r="BW31" s="197"/>
      <c r="BX31" s="197"/>
      <c r="BY31" s="197"/>
      <c r="BZ31" s="197" t="s">
        <v>709</v>
      </c>
      <c r="CA31" s="197"/>
      <c r="CB31" s="197"/>
      <c r="CC31" s="197"/>
      <c r="CD31" s="196" t="s">
        <v>222</v>
      </c>
      <c r="CE31" s="196"/>
      <c r="CF31" s="196" t="s">
        <v>208</v>
      </c>
      <c r="CG31" s="197"/>
      <c r="CH31" s="197"/>
      <c r="CI31" s="202"/>
      <c r="CJ31" s="202"/>
      <c r="CK31" s="202"/>
      <c r="CL31" s="202"/>
    </row>
    <row r="32" spans="1:90" s="72" customFormat="1">
      <c r="A32" s="72" t="s">
        <v>1820</v>
      </c>
      <c r="BA32" s="182" t="s">
        <v>2907</v>
      </c>
      <c r="BB32" s="197"/>
      <c r="BC32" s="197"/>
      <c r="BD32" s="197" t="s">
        <v>174</v>
      </c>
      <c r="BE32" s="197"/>
      <c r="BF32" s="197"/>
      <c r="BG32" s="197"/>
      <c r="BH32" s="197" t="s">
        <v>277</v>
      </c>
      <c r="BI32" s="197"/>
      <c r="BJ32" s="197"/>
      <c r="BK32" s="197"/>
      <c r="BL32" s="197"/>
      <c r="BM32" s="304" t="s">
        <v>486</v>
      </c>
      <c r="BN32" s="197"/>
      <c r="BO32" s="197"/>
      <c r="BP32" s="197"/>
      <c r="BQ32" s="197"/>
      <c r="BR32" s="197"/>
      <c r="BS32" s="197"/>
      <c r="BT32" s="197"/>
      <c r="BU32" s="197" t="s">
        <v>692</v>
      </c>
      <c r="BV32" s="197"/>
      <c r="BW32" s="197"/>
      <c r="BX32" s="197"/>
      <c r="BY32" s="197"/>
      <c r="BZ32" s="197" t="s">
        <v>174</v>
      </c>
      <c r="CA32" s="197"/>
      <c r="CB32" s="197"/>
      <c r="CC32" s="197"/>
      <c r="CD32" s="196" t="s">
        <v>223</v>
      </c>
      <c r="CE32" s="196"/>
      <c r="CF32" s="196" t="s">
        <v>206</v>
      </c>
      <c r="CG32" s="197"/>
      <c r="CH32" s="197"/>
      <c r="CI32" s="202"/>
      <c r="CJ32" s="202"/>
      <c r="CK32" s="202"/>
      <c r="CL32" s="202"/>
    </row>
    <row r="33" spans="1:90" s="72" customFormat="1">
      <c r="A33" s="72" t="s">
        <v>1821</v>
      </c>
      <c r="BA33" s="197" t="s">
        <v>18</v>
      </c>
      <c r="BB33" s="197"/>
      <c r="BC33" s="197"/>
      <c r="BD33" s="197" t="s">
        <v>424</v>
      </c>
      <c r="BE33" s="197"/>
      <c r="BF33" s="197"/>
      <c r="BG33" s="197"/>
      <c r="BH33" s="197"/>
      <c r="BI33" s="197"/>
      <c r="BJ33" s="197"/>
      <c r="BK33" s="197"/>
      <c r="BL33" s="197"/>
      <c r="BM33" s="304" t="s">
        <v>487</v>
      </c>
      <c r="BN33" s="197"/>
      <c r="BO33" s="197"/>
      <c r="BP33" s="197"/>
      <c r="BQ33" s="197"/>
      <c r="BR33" s="197"/>
      <c r="BS33" s="197"/>
      <c r="BT33" s="197"/>
      <c r="BU33" s="197" t="s">
        <v>676</v>
      </c>
      <c r="BV33" s="197"/>
      <c r="BW33" s="197"/>
      <c r="BX33" s="197"/>
      <c r="BY33" s="197"/>
      <c r="BZ33" s="197" t="s">
        <v>717</v>
      </c>
      <c r="CA33" s="197"/>
      <c r="CB33" s="197"/>
      <c r="CC33" s="197"/>
      <c r="CD33" s="196" t="s">
        <v>224</v>
      </c>
      <c r="CE33" s="196"/>
      <c r="CF33" s="196" t="s">
        <v>225</v>
      </c>
      <c r="CG33" s="197"/>
      <c r="CH33" s="197"/>
      <c r="CI33" s="202"/>
      <c r="CJ33" s="202"/>
      <c r="CK33" s="202"/>
      <c r="CL33" s="202"/>
    </row>
    <row r="34" spans="1:90" s="72" customFormat="1">
      <c r="A34" s="72" t="s">
        <v>3019</v>
      </c>
      <c r="BA34" s="197" t="s">
        <v>20</v>
      </c>
      <c r="BB34" s="197"/>
      <c r="BC34" s="197"/>
      <c r="BD34" s="197" t="s">
        <v>434</v>
      </c>
      <c r="BE34" s="197"/>
      <c r="BF34" s="197"/>
      <c r="BG34" s="197"/>
      <c r="BH34" s="197"/>
      <c r="BI34" s="197"/>
      <c r="BJ34" s="197"/>
      <c r="BK34" s="197"/>
      <c r="BL34" s="197"/>
      <c r="BM34" s="304" t="s">
        <v>488</v>
      </c>
      <c r="BN34" s="197"/>
      <c r="BO34" s="197"/>
      <c r="BP34" s="197"/>
      <c r="BQ34" s="197"/>
      <c r="BR34" s="197"/>
      <c r="BS34" s="197"/>
      <c r="BT34" s="197"/>
      <c r="BU34" s="197" t="s">
        <v>693</v>
      </c>
      <c r="BV34" s="197"/>
      <c r="BW34" s="197"/>
      <c r="BX34" s="197"/>
      <c r="BY34" s="197"/>
      <c r="BZ34" s="197" t="s">
        <v>184</v>
      </c>
      <c r="CA34" s="197"/>
      <c r="CB34" s="197"/>
      <c r="CC34" s="197"/>
      <c r="CD34" s="196" t="s">
        <v>226</v>
      </c>
      <c r="CE34" s="196"/>
      <c r="CF34" s="196" t="s">
        <v>207</v>
      </c>
      <c r="CG34" s="197"/>
      <c r="CH34" s="197"/>
      <c r="CI34" s="202"/>
      <c r="CJ34" s="202"/>
      <c r="CK34" s="202"/>
      <c r="CL34" s="202"/>
    </row>
    <row r="35" spans="1:90" s="72" customFormat="1">
      <c r="A35" s="72" t="s">
        <v>1822</v>
      </c>
      <c r="BA35" s="197" t="s">
        <v>22</v>
      </c>
      <c r="BB35" s="197"/>
      <c r="BC35" s="197"/>
      <c r="BD35" s="197" t="s">
        <v>435</v>
      </c>
      <c r="BE35" s="197"/>
      <c r="BF35" s="197"/>
      <c r="BG35" s="197"/>
      <c r="BH35" s="182" t="s">
        <v>630</v>
      </c>
      <c r="BI35" s="197"/>
      <c r="BJ35" s="197"/>
      <c r="BK35" s="197"/>
      <c r="BL35" s="197"/>
      <c r="BM35" s="304" t="s">
        <v>489</v>
      </c>
      <c r="BN35" s="197"/>
      <c r="BO35" s="197"/>
      <c r="BP35" s="197"/>
      <c r="BQ35" s="197"/>
      <c r="BR35" s="197"/>
      <c r="BS35" s="197"/>
      <c r="BT35" s="197"/>
      <c r="BU35" s="197" t="s">
        <v>677</v>
      </c>
      <c r="BV35" s="197"/>
      <c r="BW35" s="197"/>
      <c r="BX35" s="197"/>
      <c r="BY35" s="197"/>
      <c r="BZ35" s="197" t="s">
        <v>702</v>
      </c>
      <c r="CA35" s="197"/>
      <c r="CB35" s="197"/>
      <c r="CC35" s="197"/>
      <c r="CD35" s="196" t="s">
        <v>227</v>
      </c>
      <c r="CE35" s="196"/>
      <c r="CF35" s="196"/>
      <c r="CG35" s="197"/>
      <c r="CH35" s="197"/>
      <c r="CI35" s="202"/>
      <c r="CJ35" s="202"/>
      <c r="CK35" s="202"/>
      <c r="CL35" s="202"/>
    </row>
    <row r="36" spans="1:90" s="72" customFormat="1">
      <c r="BA36" s="197" t="s">
        <v>24</v>
      </c>
      <c r="BB36" s="197"/>
      <c r="BC36" s="197"/>
      <c r="BD36" s="197" t="s">
        <v>437</v>
      </c>
      <c r="BE36" s="197"/>
      <c r="BF36" s="197"/>
      <c r="BG36" s="197"/>
      <c r="BH36" s="197" t="s">
        <v>729</v>
      </c>
      <c r="BI36" s="197"/>
      <c r="BJ36" s="197"/>
      <c r="BK36" s="197"/>
      <c r="BL36" s="197"/>
      <c r="BM36" s="304" t="s">
        <v>490</v>
      </c>
      <c r="BN36" s="197"/>
      <c r="BO36" s="197"/>
      <c r="BP36" s="197"/>
      <c r="BQ36" s="197"/>
      <c r="BR36" s="197"/>
      <c r="BS36" s="197"/>
      <c r="BT36" s="197"/>
      <c r="BU36" s="197" t="s">
        <v>694</v>
      </c>
      <c r="BV36" s="197"/>
      <c r="BW36" s="197"/>
      <c r="BX36" s="197"/>
      <c r="BY36" s="197"/>
      <c r="BZ36" s="197" t="s">
        <v>712</v>
      </c>
      <c r="CA36" s="197"/>
      <c r="CB36" s="197"/>
      <c r="CC36" s="197"/>
      <c r="CD36" s="196" t="s">
        <v>228</v>
      </c>
      <c r="CE36" s="196"/>
      <c r="CF36" s="196"/>
      <c r="CG36" s="197"/>
      <c r="CH36" s="197"/>
      <c r="CI36" s="202"/>
      <c r="CJ36" s="202"/>
      <c r="CK36" s="202"/>
      <c r="CL36" s="202"/>
    </row>
    <row r="37" spans="1:90" s="72" customFormat="1">
      <c r="BA37" s="197" t="s">
        <v>401</v>
      </c>
      <c r="BB37" s="197"/>
      <c r="BC37" s="197"/>
      <c r="BD37" s="197" t="s">
        <v>436</v>
      </c>
      <c r="BE37" s="197"/>
      <c r="BF37" s="197"/>
      <c r="BG37" s="197"/>
      <c r="BH37" s="197" t="s">
        <v>631</v>
      </c>
      <c r="BI37" s="197"/>
      <c r="BJ37" s="197"/>
      <c r="BK37" s="197"/>
      <c r="BL37" s="197"/>
      <c r="BM37" s="304" t="s">
        <v>491</v>
      </c>
      <c r="BN37" s="197"/>
      <c r="BO37" s="197"/>
      <c r="BP37" s="197"/>
      <c r="BQ37" s="197"/>
      <c r="BR37" s="197"/>
      <c r="BS37" s="197"/>
      <c r="BT37" s="197"/>
      <c r="BU37" s="197" t="s">
        <v>678</v>
      </c>
      <c r="BV37" s="197"/>
      <c r="BW37" s="197"/>
      <c r="BX37" s="197"/>
      <c r="BY37" s="197"/>
      <c r="BZ37" s="197" t="s">
        <v>703</v>
      </c>
      <c r="CA37" s="197"/>
      <c r="CB37" s="197"/>
      <c r="CC37" s="197"/>
      <c r="CD37" s="196" t="s">
        <v>229</v>
      </c>
      <c r="CE37" s="196"/>
      <c r="CF37" s="196"/>
      <c r="CG37" s="197"/>
      <c r="CH37" s="197"/>
      <c r="CI37" s="202"/>
      <c r="CJ37" s="202"/>
      <c r="CK37" s="202"/>
      <c r="CL37" s="202"/>
    </row>
    <row r="38" spans="1:90">
      <c r="BD38" s="197" t="s">
        <v>438</v>
      </c>
      <c r="BH38" s="197" t="s">
        <v>632</v>
      </c>
      <c r="BM38" s="304" t="s">
        <v>492</v>
      </c>
      <c r="BU38" s="197" t="s">
        <v>695</v>
      </c>
      <c r="BZ38" s="197" t="s">
        <v>704</v>
      </c>
      <c r="CD38" s="196" t="s">
        <v>230</v>
      </c>
      <c r="CE38" s="196"/>
      <c r="CF38" s="196"/>
    </row>
    <row r="39" spans="1:90">
      <c r="BD39" s="197" t="s">
        <v>439</v>
      </c>
      <c r="BH39" s="197" t="s">
        <v>633</v>
      </c>
      <c r="BM39" s="304" t="s">
        <v>493</v>
      </c>
      <c r="BU39" s="197" t="s">
        <v>696</v>
      </c>
      <c r="BZ39" s="197" t="s">
        <v>715</v>
      </c>
      <c r="CD39" s="196" t="s">
        <v>231</v>
      </c>
      <c r="CE39" s="196"/>
      <c r="CF39" s="196"/>
    </row>
    <row r="40" spans="1:90">
      <c r="BA40" s="197" t="s">
        <v>2908</v>
      </c>
      <c r="BD40" s="197" t="s">
        <v>440</v>
      </c>
      <c r="BH40" s="197" t="s">
        <v>634</v>
      </c>
      <c r="BM40" s="304" t="s">
        <v>494</v>
      </c>
      <c r="BU40" s="197" t="s">
        <v>697</v>
      </c>
      <c r="BZ40" s="197" t="s">
        <v>705</v>
      </c>
    </row>
    <row r="41" spans="1:90">
      <c r="BA41" s="197" t="s">
        <v>40</v>
      </c>
      <c r="BD41" s="197" t="s">
        <v>441</v>
      </c>
      <c r="BH41" s="197" t="s">
        <v>635</v>
      </c>
      <c r="BM41" s="304" t="s">
        <v>495</v>
      </c>
      <c r="BU41" s="197" t="s">
        <v>679</v>
      </c>
      <c r="BZ41" s="197" t="s">
        <v>707</v>
      </c>
    </row>
    <row r="42" spans="1:90">
      <c r="BA42" s="197" t="s">
        <v>24</v>
      </c>
      <c r="BD42" s="197" t="s">
        <v>442</v>
      </c>
      <c r="BH42" s="197" t="s">
        <v>636</v>
      </c>
      <c r="BM42" s="304" t="s">
        <v>496</v>
      </c>
      <c r="BU42" s="197" t="s">
        <v>680</v>
      </c>
      <c r="BZ42" s="197" t="s">
        <v>441</v>
      </c>
    </row>
    <row r="43" spans="1:90">
      <c r="BA43" s="197" t="s">
        <v>401</v>
      </c>
      <c r="BD43" s="197" t="s">
        <v>443</v>
      </c>
      <c r="BH43" s="197" t="s">
        <v>637</v>
      </c>
      <c r="BM43" s="304" t="s">
        <v>497</v>
      </c>
      <c r="BU43" s="197" t="s">
        <v>682</v>
      </c>
      <c r="BZ43" s="197" t="s">
        <v>708</v>
      </c>
    </row>
    <row r="44" spans="1:90">
      <c r="BD44" s="197" t="s">
        <v>429</v>
      </c>
      <c r="BH44" s="197" t="s">
        <v>638</v>
      </c>
      <c r="BM44" s="304" t="s">
        <v>498</v>
      </c>
      <c r="BU44" s="197" t="s">
        <v>683</v>
      </c>
    </row>
    <row r="45" spans="1:90">
      <c r="BH45" s="197" t="s">
        <v>113</v>
      </c>
      <c r="BM45" s="304" t="s">
        <v>499</v>
      </c>
    </row>
    <row r="46" spans="1:90">
      <c r="BA46" s="182" t="s">
        <v>299</v>
      </c>
      <c r="BH46" s="197" t="s">
        <v>114</v>
      </c>
      <c r="BM46" s="304" t="s">
        <v>500</v>
      </c>
    </row>
    <row r="47" spans="1:90">
      <c r="BA47" s="197" t="s">
        <v>6</v>
      </c>
      <c r="BD47" s="182" t="s">
        <v>284</v>
      </c>
      <c r="BH47" s="197" t="s">
        <v>115</v>
      </c>
      <c r="BM47" s="304" t="s">
        <v>501</v>
      </c>
    </row>
    <row r="48" spans="1:90">
      <c r="BA48" s="197" t="s">
        <v>101</v>
      </c>
      <c r="BD48" s="197" t="s">
        <v>444</v>
      </c>
      <c r="BM48" s="304" t="s">
        <v>502</v>
      </c>
    </row>
    <row r="49" spans="53:65">
      <c r="BA49" s="197" t="s">
        <v>203</v>
      </c>
      <c r="BD49" s="197" t="s">
        <v>445</v>
      </c>
      <c r="BM49" s="304" t="s">
        <v>503</v>
      </c>
    </row>
    <row r="50" spans="53:65">
      <c r="BA50" s="197" t="s">
        <v>403</v>
      </c>
      <c r="BD50" s="197" t="s">
        <v>446</v>
      </c>
      <c r="BM50" s="304" t="s">
        <v>504</v>
      </c>
    </row>
    <row r="51" spans="53:65">
      <c r="BA51" s="197" t="s">
        <v>404</v>
      </c>
      <c r="BM51" s="304" t="s">
        <v>96</v>
      </c>
    </row>
    <row r="52" spans="53:65">
      <c r="BA52" s="197" t="s">
        <v>270</v>
      </c>
      <c r="BM52" s="304" t="s">
        <v>505</v>
      </c>
    </row>
    <row r="53" spans="53:65">
      <c r="BA53" s="197" t="s">
        <v>405</v>
      </c>
      <c r="BM53" s="304" t="s">
        <v>506</v>
      </c>
    </row>
    <row r="54" spans="53:65">
      <c r="BA54" s="197" t="s">
        <v>406</v>
      </c>
      <c r="BM54" s="304" t="s">
        <v>507</v>
      </c>
    </row>
    <row r="55" spans="53:65">
      <c r="BA55" s="197" t="s">
        <v>407</v>
      </c>
      <c r="BM55" s="304" t="s">
        <v>508</v>
      </c>
    </row>
    <row r="56" spans="53:65">
      <c r="BA56" s="197" t="s">
        <v>408</v>
      </c>
      <c r="BM56" s="304" t="s">
        <v>509</v>
      </c>
    </row>
    <row r="57" spans="53:65">
      <c r="BA57" s="197" t="s">
        <v>409</v>
      </c>
      <c r="BM57" s="304" t="s">
        <v>510</v>
      </c>
    </row>
    <row r="58" spans="53:65">
      <c r="BA58" s="197" t="s">
        <v>410</v>
      </c>
      <c r="BM58" s="304" t="s">
        <v>511</v>
      </c>
    </row>
    <row r="59" spans="53:65">
      <c r="BA59" s="197" t="s">
        <v>411</v>
      </c>
      <c r="BM59" s="304" t="s">
        <v>512</v>
      </c>
    </row>
    <row r="60" spans="53:65">
      <c r="BM60" s="304" t="s">
        <v>513</v>
      </c>
    </row>
    <row r="61" spans="53:65">
      <c r="BM61" s="304" t="s">
        <v>514</v>
      </c>
    </row>
    <row r="62" spans="53:65">
      <c r="BA62" s="412" t="s">
        <v>737</v>
      </c>
      <c r="BM62" s="304" t="s">
        <v>2909</v>
      </c>
    </row>
    <row r="63" spans="53:65" ht="15">
      <c r="BA63" s="355" t="s">
        <v>738</v>
      </c>
      <c r="BM63" s="197" t="s">
        <v>515</v>
      </c>
    </row>
    <row r="64" spans="53:65">
      <c r="BA64" s="320" t="s">
        <v>202</v>
      </c>
      <c r="BM64" s="304" t="s">
        <v>516</v>
      </c>
    </row>
    <row r="65" spans="53:65" ht="25.5">
      <c r="BA65" s="320" t="s">
        <v>795</v>
      </c>
      <c r="BM65" s="304" t="s">
        <v>517</v>
      </c>
    </row>
    <row r="66" spans="53:65">
      <c r="BA66" s="320" t="s">
        <v>796</v>
      </c>
      <c r="BM66" s="304" t="s">
        <v>518</v>
      </c>
    </row>
    <row r="67" spans="53:65">
      <c r="BA67" s="320" t="s">
        <v>65</v>
      </c>
      <c r="BM67" s="304" t="s">
        <v>519</v>
      </c>
    </row>
    <row r="68" spans="53:65">
      <c r="BA68" s="320" t="s">
        <v>797</v>
      </c>
      <c r="BM68" s="304" t="s">
        <v>520</v>
      </c>
    </row>
    <row r="69" spans="53:65" ht="15">
      <c r="BA69" s="355" t="s">
        <v>739</v>
      </c>
      <c r="BM69" s="304" t="s">
        <v>521</v>
      </c>
    </row>
    <row r="70" spans="53:65">
      <c r="BA70" s="197" t="s">
        <v>740</v>
      </c>
      <c r="BM70" s="304" t="s">
        <v>522</v>
      </c>
    </row>
    <row r="71" spans="53:65">
      <c r="BA71" s="197" t="s">
        <v>741</v>
      </c>
      <c r="BM71" s="304" t="s">
        <v>523</v>
      </c>
    </row>
    <row r="72" spans="53:65">
      <c r="BA72" s="197" t="s">
        <v>742</v>
      </c>
      <c r="BM72" s="304" t="s">
        <v>524</v>
      </c>
    </row>
    <row r="73" spans="53:65">
      <c r="BA73" s="197" t="s">
        <v>743</v>
      </c>
      <c r="BM73" s="304" t="s">
        <v>525</v>
      </c>
    </row>
    <row r="74" spans="53:65">
      <c r="BA74" s="197" t="s">
        <v>744</v>
      </c>
      <c r="BM74" s="304" t="s">
        <v>526</v>
      </c>
    </row>
    <row r="75" spans="53:65">
      <c r="BA75" s="197" t="s">
        <v>745</v>
      </c>
      <c r="BM75" s="304" t="s">
        <v>527</v>
      </c>
    </row>
    <row r="76" spans="53:65">
      <c r="BA76" s="197" t="s">
        <v>746</v>
      </c>
      <c r="BM76" s="304" t="s">
        <v>528</v>
      </c>
    </row>
    <row r="77" spans="53:65">
      <c r="BA77" s="197" t="s">
        <v>747</v>
      </c>
      <c r="BM77" s="304" t="s">
        <v>529</v>
      </c>
    </row>
    <row r="78" spans="53:65">
      <c r="BA78" s="197" t="s">
        <v>748</v>
      </c>
      <c r="BM78" s="304" t="s">
        <v>530</v>
      </c>
    </row>
    <row r="79" spans="53:65" ht="15">
      <c r="BA79" s="355" t="s">
        <v>791</v>
      </c>
      <c r="BM79" s="304"/>
    </row>
    <row r="80" spans="53:65">
      <c r="BA80" s="197" t="s">
        <v>788</v>
      </c>
      <c r="BM80" s="304"/>
    </row>
    <row r="81" spans="53:65">
      <c r="BA81" s="197" t="s">
        <v>789</v>
      </c>
      <c r="BM81" s="304"/>
    </row>
    <row r="82" spans="53:65">
      <c r="BA82" s="197" t="s">
        <v>790</v>
      </c>
      <c r="BM82" s="304"/>
    </row>
    <row r="83" spans="53:65" ht="15">
      <c r="BA83" s="355" t="s">
        <v>2918</v>
      </c>
      <c r="BM83" s="197" t="s">
        <v>531</v>
      </c>
    </row>
    <row r="84" spans="53:65">
      <c r="BA84" s="197" t="s">
        <v>750</v>
      </c>
      <c r="BM84" s="304" t="s">
        <v>532</v>
      </c>
    </row>
    <row r="85" spans="53:65">
      <c r="BA85" s="197" t="s">
        <v>751</v>
      </c>
      <c r="BM85" s="304" t="s">
        <v>533</v>
      </c>
    </row>
    <row r="86" spans="53:65">
      <c r="BA86" s="197" t="s">
        <v>752</v>
      </c>
      <c r="BM86" s="304" t="s">
        <v>534</v>
      </c>
    </row>
    <row r="87" spans="53:65">
      <c r="BA87" s="197" t="s">
        <v>753</v>
      </c>
      <c r="BM87" s="304" t="s">
        <v>535</v>
      </c>
    </row>
    <row r="88" spans="53:65">
      <c r="BA88" s="197" t="s">
        <v>84</v>
      </c>
      <c r="BM88" s="304" t="s">
        <v>102</v>
      </c>
    </row>
    <row r="89" spans="53:65">
      <c r="BA89" s="197" t="s">
        <v>754</v>
      </c>
      <c r="BM89" s="304" t="s">
        <v>2919</v>
      </c>
    </row>
    <row r="90" spans="53:65">
      <c r="BA90" s="197" t="s">
        <v>755</v>
      </c>
      <c r="BM90" s="304" t="s">
        <v>536</v>
      </c>
    </row>
    <row r="91" spans="53:65">
      <c r="BA91" s="197" t="s">
        <v>756</v>
      </c>
      <c r="BM91" s="304" t="s">
        <v>537</v>
      </c>
    </row>
    <row r="92" spans="53:65">
      <c r="BA92" s="197" t="s">
        <v>757</v>
      </c>
      <c r="BM92" s="304" t="s">
        <v>538</v>
      </c>
    </row>
    <row r="93" spans="53:65">
      <c r="BA93" s="197" t="s">
        <v>758</v>
      </c>
      <c r="BM93" s="304" t="s">
        <v>539</v>
      </c>
    </row>
    <row r="94" spans="53:65">
      <c r="BA94" s="197" t="s">
        <v>759</v>
      </c>
      <c r="BM94" s="304" t="s">
        <v>540</v>
      </c>
    </row>
    <row r="95" spans="53:65">
      <c r="BA95" s="197" t="s">
        <v>760</v>
      </c>
      <c r="BM95" s="197" t="s">
        <v>541</v>
      </c>
    </row>
    <row r="96" spans="53:65">
      <c r="BA96" s="197" t="s">
        <v>761</v>
      </c>
      <c r="BM96" s="304" t="s">
        <v>542</v>
      </c>
    </row>
    <row r="97" spans="53:65">
      <c r="BA97" s="197" t="s">
        <v>762</v>
      </c>
      <c r="BM97" s="304" t="s">
        <v>543</v>
      </c>
    </row>
    <row r="98" spans="53:65">
      <c r="BA98" s="197" t="s">
        <v>763</v>
      </c>
      <c r="BM98" s="304" t="s">
        <v>544</v>
      </c>
    </row>
    <row r="99" spans="53:65">
      <c r="BA99" s="197" t="s">
        <v>764</v>
      </c>
      <c r="BM99" s="304" t="s">
        <v>545</v>
      </c>
    </row>
    <row r="100" spans="53:65">
      <c r="BA100" s="197" t="s">
        <v>765</v>
      </c>
      <c r="BM100" s="304" t="s">
        <v>546</v>
      </c>
    </row>
    <row r="101" spans="53:65">
      <c r="BA101" s="197" t="s">
        <v>766</v>
      </c>
      <c r="BM101" s="304" t="s">
        <v>2920</v>
      </c>
    </row>
    <row r="102" spans="53:65">
      <c r="BA102" s="197" t="s">
        <v>767</v>
      </c>
      <c r="BM102" s="304" t="s">
        <v>547</v>
      </c>
    </row>
    <row r="103" spans="53:65" ht="15">
      <c r="BA103" s="355" t="s">
        <v>768</v>
      </c>
      <c r="BM103" s="304" t="s">
        <v>98</v>
      </c>
    </row>
    <row r="104" spans="53:65">
      <c r="BA104" s="197" t="s">
        <v>792</v>
      </c>
      <c r="BM104" s="304" t="s">
        <v>548</v>
      </c>
    </row>
    <row r="105" spans="53:65">
      <c r="BA105" s="197" t="s">
        <v>793</v>
      </c>
      <c r="BM105" s="304" t="s">
        <v>549</v>
      </c>
    </row>
    <row r="106" spans="53:65">
      <c r="BA106" s="197" t="s">
        <v>794</v>
      </c>
      <c r="BM106" s="304" t="s">
        <v>550</v>
      </c>
    </row>
    <row r="107" spans="53:65" ht="15">
      <c r="BA107" s="355" t="s">
        <v>769</v>
      </c>
      <c r="BM107" s="304" t="s">
        <v>551</v>
      </c>
    </row>
    <row r="108" spans="53:65">
      <c r="BA108" s="197" t="s">
        <v>770</v>
      </c>
      <c r="BM108" s="304" t="s">
        <v>552</v>
      </c>
    </row>
    <row r="109" spans="53:65" ht="15">
      <c r="BA109" s="355" t="s">
        <v>771</v>
      </c>
      <c r="BM109" s="304" t="s">
        <v>553</v>
      </c>
    </row>
    <row r="110" spans="53:65">
      <c r="BA110" s="197" t="s">
        <v>772</v>
      </c>
      <c r="BM110" s="304" t="s">
        <v>2921</v>
      </c>
    </row>
    <row r="111" spans="53:65">
      <c r="BA111" s="197" t="s">
        <v>773</v>
      </c>
      <c r="BM111" s="304" t="s">
        <v>85</v>
      </c>
    </row>
    <row r="112" spans="53:65">
      <c r="BA112" s="197" t="s">
        <v>774</v>
      </c>
      <c r="BM112" s="304" t="s">
        <v>554</v>
      </c>
    </row>
    <row r="113" spans="53:65">
      <c r="BA113" s="197" t="s">
        <v>775</v>
      </c>
      <c r="BM113" s="304" t="s">
        <v>555</v>
      </c>
    </row>
    <row r="114" spans="53:65" ht="15">
      <c r="BA114" s="355" t="s">
        <v>776</v>
      </c>
      <c r="BM114" s="304" t="s">
        <v>556</v>
      </c>
    </row>
    <row r="115" spans="53:65">
      <c r="BA115" s="197" t="s">
        <v>777</v>
      </c>
      <c r="BM115" s="304" t="s">
        <v>557</v>
      </c>
    </row>
    <row r="116" spans="53:65">
      <c r="BA116" s="197" t="s">
        <v>778</v>
      </c>
      <c r="BM116" s="304" t="s">
        <v>558</v>
      </c>
    </row>
    <row r="117" spans="53:65">
      <c r="BA117" s="197" t="s">
        <v>779</v>
      </c>
      <c r="BM117" s="304" t="s">
        <v>559</v>
      </c>
    </row>
    <row r="118" spans="53:65">
      <c r="BA118" s="197" t="s">
        <v>780</v>
      </c>
      <c r="BM118" s="304" t="s">
        <v>560</v>
      </c>
    </row>
    <row r="119" spans="53:65">
      <c r="BA119" s="197" t="s">
        <v>781</v>
      </c>
      <c r="BM119" s="304" t="s">
        <v>86</v>
      </c>
    </row>
    <row r="120" spans="53:65">
      <c r="BA120" s="197" t="s">
        <v>782</v>
      </c>
      <c r="BM120" s="304" t="s">
        <v>561</v>
      </c>
    </row>
    <row r="121" spans="53:65" ht="15">
      <c r="BA121" s="355" t="s">
        <v>783</v>
      </c>
      <c r="BM121" s="304" t="s">
        <v>562</v>
      </c>
    </row>
    <row r="122" spans="53:65">
      <c r="BA122" s="197" t="s">
        <v>784</v>
      </c>
      <c r="BM122" s="304" t="s">
        <v>563</v>
      </c>
    </row>
    <row r="123" spans="53:65" ht="15">
      <c r="BA123" s="355" t="s">
        <v>785</v>
      </c>
      <c r="BM123" s="304" t="s">
        <v>564</v>
      </c>
    </row>
    <row r="124" spans="53:65">
      <c r="BA124" s="197" t="s">
        <v>786</v>
      </c>
      <c r="BM124" s="304" t="s">
        <v>565</v>
      </c>
    </row>
    <row r="125" spans="53:65">
      <c r="BM125" s="304" t="s">
        <v>566</v>
      </c>
    </row>
    <row r="126" spans="53:65">
      <c r="BM126" s="304" t="s">
        <v>567</v>
      </c>
    </row>
    <row r="127" spans="53:65">
      <c r="BM127" s="304" t="s">
        <v>568</v>
      </c>
    </row>
    <row r="128" spans="53:65">
      <c r="BM128" s="304" t="s">
        <v>569</v>
      </c>
    </row>
    <row r="129" spans="65:65">
      <c r="BM129" s="304" t="s">
        <v>570</v>
      </c>
    </row>
    <row r="130" spans="65:65">
      <c r="BM130" s="304" t="s">
        <v>571</v>
      </c>
    </row>
    <row r="131" spans="65:65">
      <c r="BM131" s="304" t="s">
        <v>572</v>
      </c>
    </row>
    <row r="132" spans="65:65">
      <c r="BM132" s="304" t="s">
        <v>573</v>
      </c>
    </row>
    <row r="133" spans="65:65">
      <c r="BM133" s="304" t="s">
        <v>574</v>
      </c>
    </row>
    <row r="134" spans="65:65">
      <c r="BM134" s="304" t="s">
        <v>575</v>
      </c>
    </row>
    <row r="135" spans="65:65">
      <c r="BM135" s="304" t="s">
        <v>576</v>
      </c>
    </row>
    <row r="136" spans="65:65">
      <c r="BM136" s="304" t="s">
        <v>577</v>
      </c>
    </row>
    <row r="137" spans="65:65">
      <c r="BM137" s="304" t="s">
        <v>2922</v>
      </c>
    </row>
    <row r="138" spans="65:65">
      <c r="BM138" s="304" t="s">
        <v>578</v>
      </c>
    </row>
    <row r="139" spans="65:65">
      <c r="BM139" s="197" t="s">
        <v>579</v>
      </c>
    </row>
    <row r="140" spans="65:65">
      <c r="BM140" s="304" t="s">
        <v>580</v>
      </c>
    </row>
    <row r="141" spans="65:65">
      <c r="BM141" s="304" t="s">
        <v>581</v>
      </c>
    </row>
    <row r="142" spans="65:65">
      <c r="BM142" s="304" t="s">
        <v>582</v>
      </c>
    </row>
    <row r="143" spans="65:65">
      <c r="BM143" s="304" t="s">
        <v>583</v>
      </c>
    </row>
    <row r="144" spans="65:65">
      <c r="BM144" s="304" t="s">
        <v>584</v>
      </c>
    </row>
    <row r="145" spans="65:65">
      <c r="BM145" s="304" t="s">
        <v>585</v>
      </c>
    </row>
    <row r="146" spans="65:65">
      <c r="BM146" s="304" t="s">
        <v>586</v>
      </c>
    </row>
    <row r="147" spans="65:65">
      <c r="BM147" s="304" t="s">
        <v>587</v>
      </c>
    </row>
    <row r="148" spans="65:65">
      <c r="BM148" s="304" t="s">
        <v>588</v>
      </c>
    </row>
    <row r="149" spans="65:65">
      <c r="BM149" s="304" t="s">
        <v>589</v>
      </c>
    </row>
    <row r="150" spans="65:65">
      <c r="BM150" s="304" t="s">
        <v>590</v>
      </c>
    </row>
    <row r="151" spans="65:65">
      <c r="BM151" s="304" t="s">
        <v>591</v>
      </c>
    </row>
    <row r="152" spans="65:65">
      <c r="BM152" s="304" t="s">
        <v>592</v>
      </c>
    </row>
    <row r="153" spans="65:65">
      <c r="BM153" s="304" t="s">
        <v>2923</v>
      </c>
    </row>
    <row r="154" spans="65:65">
      <c r="BM154" s="304" t="s">
        <v>593</v>
      </c>
    </row>
    <row r="155" spans="65:65">
      <c r="BM155" s="304" t="s">
        <v>594</v>
      </c>
    </row>
    <row r="156" spans="65:65">
      <c r="BM156" s="304" t="s">
        <v>595</v>
      </c>
    </row>
    <row r="157" spans="65:65">
      <c r="BM157" s="304" t="s">
        <v>596</v>
      </c>
    </row>
    <row r="158" spans="65:65">
      <c r="BM158" s="304" t="s">
        <v>597</v>
      </c>
    </row>
    <row r="159" spans="65:65">
      <c r="BM159" s="304" t="s">
        <v>2924</v>
      </c>
    </row>
    <row r="160" spans="65:65">
      <c r="BM160" s="304" t="s">
        <v>598</v>
      </c>
    </row>
    <row r="161" spans="65:65">
      <c r="BM161" s="304" t="s">
        <v>599</v>
      </c>
    </row>
    <row r="162" spans="65:65">
      <c r="BM162" s="197" t="s">
        <v>600</v>
      </c>
    </row>
    <row r="163" spans="65:65">
      <c r="BM163" s="304" t="s">
        <v>83</v>
      </c>
    </row>
    <row r="164" spans="65:65">
      <c r="BM164" s="197" t="s">
        <v>601</v>
      </c>
    </row>
    <row r="165" spans="65:65">
      <c r="BM165" s="304" t="s">
        <v>602</v>
      </c>
    </row>
    <row r="166" spans="65:65">
      <c r="BM166" s="304" t="s">
        <v>603</v>
      </c>
    </row>
    <row r="167" spans="65:65">
      <c r="BM167" s="304" t="s">
        <v>604</v>
      </c>
    </row>
    <row r="168" spans="65:65">
      <c r="BM168" s="304" t="s">
        <v>605</v>
      </c>
    </row>
    <row r="169" spans="65:65">
      <c r="BM169" s="304" t="s">
        <v>606</v>
      </c>
    </row>
    <row r="170" spans="65:65">
      <c r="BM170" s="304" t="s">
        <v>607</v>
      </c>
    </row>
    <row r="171" spans="65:65">
      <c r="BM171" s="304" t="s">
        <v>608</v>
      </c>
    </row>
    <row r="172" spans="65:65">
      <c r="BM172" s="197" t="s">
        <v>609</v>
      </c>
    </row>
    <row r="173" spans="65:65">
      <c r="BM173" s="304" t="s">
        <v>610</v>
      </c>
    </row>
    <row r="174" spans="65:65">
      <c r="BM174" s="304" t="s">
        <v>611</v>
      </c>
    </row>
    <row r="175" spans="65:65">
      <c r="BM175" s="304" t="s">
        <v>612</v>
      </c>
    </row>
    <row r="176" spans="65:65">
      <c r="BM176" s="304" t="s">
        <v>613</v>
      </c>
    </row>
    <row r="177" spans="65:65">
      <c r="BM177" s="304" t="s">
        <v>614</v>
      </c>
    </row>
    <row r="178" spans="65:65">
      <c r="BM178" s="304" t="s">
        <v>615</v>
      </c>
    </row>
    <row r="179" spans="65:65">
      <c r="BM179" s="304" t="s">
        <v>616</v>
      </c>
    </row>
    <row r="180" spans="65:65">
      <c r="BM180" s="304" t="s">
        <v>617</v>
      </c>
    </row>
    <row r="181" spans="65:65">
      <c r="BM181" s="304" t="s">
        <v>618</v>
      </c>
    </row>
    <row r="182" spans="65:65">
      <c r="BM182" s="304" t="s">
        <v>619</v>
      </c>
    </row>
    <row r="183" spans="65:65">
      <c r="BM183" s="304" t="s">
        <v>620</v>
      </c>
    </row>
    <row r="184" spans="65:65">
      <c r="BM184" s="304" t="s">
        <v>621</v>
      </c>
    </row>
    <row r="185" spans="65:65">
      <c r="BM185" s="304" t="s">
        <v>622</v>
      </c>
    </row>
    <row r="186" spans="65:65">
      <c r="BM186" s="304" t="s">
        <v>2925</v>
      </c>
    </row>
    <row r="187" spans="65:65">
      <c r="BM187" s="304" t="s">
        <v>623</v>
      </c>
    </row>
    <row r="188" spans="65:65">
      <c r="BM188" s="304" t="s">
        <v>624</v>
      </c>
    </row>
    <row r="189" spans="65:65">
      <c r="BM189" s="304" t="s">
        <v>625</v>
      </c>
    </row>
    <row r="190" spans="65:65">
      <c r="BM190" s="304" t="s">
        <v>2926</v>
      </c>
    </row>
    <row r="191" spans="65:65">
      <c r="BM191" s="197" t="s">
        <v>626</v>
      </c>
    </row>
    <row r="192" spans="65:65">
      <c r="BM192" s="304" t="s">
        <v>627</v>
      </c>
    </row>
    <row r="193" spans="65:65">
      <c r="BM193" s="304" t="s">
        <v>628</v>
      </c>
    </row>
  </sheetData>
  <mergeCells count="4">
    <mergeCell ref="B3:B5"/>
    <mergeCell ref="C3:F3"/>
    <mergeCell ref="G3:J4"/>
    <mergeCell ref="C4:E4"/>
  </mergeCells>
  <dataValidations count="2">
    <dataValidation type="list" allowBlank="1" showInputMessage="1" showErrorMessage="1" sqref="A6:A20">
      <formula1>$BB$2:$BB$30</formula1>
    </dataValidation>
    <dataValidation type="list" allowBlank="1" showInputMessage="1" showErrorMessage="1" sqref="G17:J20 C6:F20">
      <formula1>$BK$13:$BK$14</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pageSetUpPr fitToPage="1"/>
  </sheetPr>
  <dimension ref="A1:CF193"/>
  <sheetViews>
    <sheetView zoomScale="85" zoomScaleNormal="85" workbookViewId="0">
      <selection activeCell="A2" sqref="A2"/>
    </sheetView>
  </sheetViews>
  <sheetFormatPr defaultColWidth="11.42578125" defaultRowHeight="12.75"/>
  <cols>
    <col min="1" max="1" width="8.28515625" style="66" customWidth="1"/>
    <col min="2" max="2" width="42.42578125" style="66" customWidth="1"/>
    <col min="3" max="3" width="11.7109375" style="66" customWidth="1"/>
    <col min="4" max="4" width="18.42578125" style="66" customWidth="1"/>
    <col min="5" max="6" width="11.42578125" style="66" customWidth="1"/>
    <col min="7" max="7" width="13.7109375" style="66" customWidth="1"/>
    <col min="8" max="8" width="18.28515625" style="66" customWidth="1"/>
    <col min="9" max="9" width="11.42578125" style="66" customWidth="1"/>
    <col min="10" max="10" width="12.85546875" style="66" customWidth="1"/>
    <col min="11" max="11" width="16.7109375" style="66" customWidth="1"/>
    <col min="12" max="52" width="11.42578125" style="66" customWidth="1"/>
    <col min="53" max="16384" width="11.42578125" style="66"/>
  </cols>
  <sheetData>
    <row r="1" spans="1:81" ht="20.45" customHeight="1" thickBot="1">
      <c r="A1" s="55" t="s">
        <v>166</v>
      </c>
      <c r="B1" s="55"/>
      <c r="C1" s="55"/>
      <c r="D1" s="55"/>
      <c r="E1" s="55"/>
      <c r="F1" s="55"/>
      <c r="I1" s="65"/>
      <c r="K1" s="73" t="s">
        <v>0</v>
      </c>
      <c r="L1" s="455" t="s">
        <v>1014</v>
      </c>
      <c r="M1" s="168"/>
      <c r="BA1" s="239" t="s">
        <v>402</v>
      </c>
      <c r="BB1" s="240" t="s">
        <v>805</v>
      </c>
      <c r="BD1" s="138" t="s">
        <v>2904</v>
      </c>
      <c r="BE1" s="309"/>
      <c r="BF1" s="309"/>
      <c r="BH1" s="66" t="s">
        <v>2910</v>
      </c>
      <c r="BM1" s="138" t="s">
        <v>2911</v>
      </c>
      <c r="BO1" s="66" t="s">
        <v>2912</v>
      </c>
      <c r="BU1" s="138" t="s">
        <v>2913</v>
      </c>
      <c r="BZ1" s="66" t="s">
        <v>2914</v>
      </c>
      <c r="CC1" s="66" t="s">
        <v>2915</v>
      </c>
    </row>
    <row r="2" spans="1:81" ht="20.45" customHeight="1" thickBot="1">
      <c r="A2" s="58"/>
      <c r="B2" s="153"/>
      <c r="D2" s="58"/>
      <c r="E2" s="58"/>
      <c r="F2" s="58"/>
      <c r="I2" s="65"/>
      <c r="K2" s="146" t="s">
        <v>248</v>
      </c>
      <c r="L2" s="452" t="s">
        <v>1856</v>
      </c>
      <c r="M2" s="169"/>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1" ht="64.5" thickBot="1">
      <c r="A3" s="74" t="s">
        <v>1</v>
      </c>
      <c r="B3" s="75" t="s">
        <v>167</v>
      </c>
      <c r="C3" s="48" t="s">
        <v>201</v>
      </c>
      <c r="D3" s="48" t="s">
        <v>254</v>
      </c>
      <c r="E3" s="74" t="s">
        <v>200</v>
      </c>
      <c r="F3" s="48" t="s">
        <v>177</v>
      </c>
      <c r="G3" s="48" t="s">
        <v>255</v>
      </c>
      <c r="H3" s="48" t="s">
        <v>256</v>
      </c>
      <c r="I3" s="74" t="s">
        <v>169</v>
      </c>
      <c r="J3" s="74" t="s">
        <v>272</v>
      </c>
      <c r="K3" s="321" t="s">
        <v>170</v>
      </c>
      <c r="L3" s="163" t="s">
        <v>249</v>
      </c>
      <c r="M3" s="117"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1" s="418" customFormat="1" ht="25.5">
      <c r="A4" s="594" t="s">
        <v>39</v>
      </c>
      <c r="B4" s="584" t="s">
        <v>2854</v>
      </c>
      <c r="C4" s="578">
        <v>2015</v>
      </c>
      <c r="D4" s="579">
        <v>1</v>
      </c>
      <c r="E4" s="580">
        <v>1</v>
      </c>
      <c r="F4" s="581">
        <v>1</v>
      </c>
      <c r="G4" s="582">
        <f>F4/E4</f>
        <v>1</v>
      </c>
      <c r="H4" s="583" t="s">
        <v>444</v>
      </c>
      <c r="I4" s="686">
        <v>0</v>
      </c>
      <c r="J4" s="687">
        <f>I4/E4</f>
        <v>0</v>
      </c>
      <c r="K4" s="687">
        <f>I4/F4</f>
        <v>0</v>
      </c>
      <c r="L4" s="688" t="s">
        <v>1823</v>
      </c>
      <c r="M4" s="417"/>
      <c r="BA4" s="310" t="s">
        <v>331</v>
      </c>
      <c r="BB4" s="310" t="s">
        <v>332</v>
      </c>
      <c r="BD4" s="418" t="s">
        <v>420</v>
      </c>
      <c r="BE4" s="419"/>
      <c r="BF4" s="419"/>
      <c r="BH4" s="418" t="s">
        <v>455</v>
      </c>
      <c r="BM4" s="308" t="s">
        <v>463</v>
      </c>
      <c r="BO4" s="418" t="s">
        <v>123</v>
      </c>
      <c r="BU4" s="418" t="s">
        <v>686</v>
      </c>
      <c r="BZ4" s="418" t="s">
        <v>57</v>
      </c>
      <c r="CC4" s="418" t="s">
        <v>265</v>
      </c>
    </row>
    <row r="5" spans="1:81" s="418" customFormat="1">
      <c r="A5" s="594" t="s">
        <v>39</v>
      </c>
      <c r="B5" s="584" t="s">
        <v>2855</v>
      </c>
      <c r="C5" s="578">
        <v>2015</v>
      </c>
      <c r="D5" s="579">
        <v>3</v>
      </c>
      <c r="E5" s="580">
        <v>3</v>
      </c>
      <c r="F5" s="581">
        <v>3</v>
      </c>
      <c r="G5" s="582">
        <f t="shared" ref="G5:G36" si="0">F5/E5</f>
        <v>1</v>
      </c>
      <c r="H5" s="583" t="s">
        <v>444</v>
      </c>
      <c r="I5" s="686">
        <v>3</v>
      </c>
      <c r="J5" s="687">
        <f t="shared" ref="J5:J36" si="1">I5/E5</f>
        <v>1</v>
      </c>
      <c r="K5" s="687">
        <f t="shared" ref="K5:K36" si="2">I5/F5</f>
        <v>1</v>
      </c>
      <c r="L5" s="662" t="s">
        <v>1823</v>
      </c>
      <c r="M5" s="420"/>
      <c r="BA5" s="310" t="s">
        <v>335</v>
      </c>
      <c r="BB5" s="310" t="s">
        <v>336</v>
      </c>
      <c r="BD5" s="418" t="s">
        <v>219</v>
      </c>
      <c r="BE5" s="419"/>
      <c r="BF5" s="419"/>
      <c r="BH5" s="418" t="s">
        <v>447</v>
      </c>
      <c r="BM5" s="418" t="s">
        <v>464</v>
      </c>
      <c r="BU5" s="418" t="s">
        <v>660</v>
      </c>
      <c r="BZ5" s="418" t="s">
        <v>711</v>
      </c>
      <c r="CC5" s="418" t="s">
        <v>266</v>
      </c>
    </row>
    <row r="6" spans="1:81" s="418" customFormat="1" ht="13.35" customHeight="1">
      <c r="A6" s="594" t="s">
        <v>39</v>
      </c>
      <c r="B6" s="584" t="s">
        <v>2856</v>
      </c>
      <c r="C6" s="578">
        <v>2015</v>
      </c>
      <c r="D6" s="579">
        <v>1</v>
      </c>
      <c r="E6" s="580">
        <v>1</v>
      </c>
      <c r="F6" s="585">
        <v>1</v>
      </c>
      <c r="G6" s="582">
        <f t="shared" si="0"/>
        <v>1</v>
      </c>
      <c r="H6" s="583" t="s">
        <v>444</v>
      </c>
      <c r="I6" s="686">
        <v>1</v>
      </c>
      <c r="J6" s="687">
        <f t="shared" si="1"/>
        <v>1</v>
      </c>
      <c r="K6" s="687">
        <f t="shared" si="2"/>
        <v>1</v>
      </c>
      <c r="L6" s="662" t="s">
        <v>1823</v>
      </c>
      <c r="M6" s="420"/>
      <c r="BA6" s="310" t="s">
        <v>337</v>
      </c>
      <c r="BB6" s="310" t="s">
        <v>338</v>
      </c>
      <c r="BD6" s="418" t="s">
        <v>415</v>
      </c>
      <c r="BE6" s="419"/>
      <c r="BF6" s="419"/>
      <c r="BH6" s="418" t="s">
        <v>451</v>
      </c>
      <c r="BM6" s="308" t="s">
        <v>3011</v>
      </c>
      <c r="BU6" s="418" t="s">
        <v>661</v>
      </c>
      <c r="BZ6" s="418" t="s">
        <v>709</v>
      </c>
      <c r="CC6" s="418" t="s">
        <v>723</v>
      </c>
    </row>
    <row r="7" spans="1:81" s="418" customFormat="1">
      <c r="A7" s="594" t="s">
        <v>39</v>
      </c>
      <c r="B7" s="584" t="s">
        <v>2857</v>
      </c>
      <c r="C7" s="578">
        <v>2015</v>
      </c>
      <c r="D7" s="579">
        <v>6</v>
      </c>
      <c r="E7" s="580">
        <v>6</v>
      </c>
      <c r="F7" s="581">
        <v>2</v>
      </c>
      <c r="G7" s="582">
        <f t="shared" si="0"/>
        <v>0.33333333333333331</v>
      </c>
      <c r="H7" s="583" t="s">
        <v>444</v>
      </c>
      <c r="I7" s="686">
        <v>2</v>
      </c>
      <c r="J7" s="687">
        <f t="shared" si="1"/>
        <v>0.33333333333333331</v>
      </c>
      <c r="K7" s="687">
        <f t="shared" si="2"/>
        <v>1</v>
      </c>
      <c r="L7" s="662" t="s">
        <v>1823</v>
      </c>
      <c r="M7" s="420"/>
      <c r="BA7" s="310" t="s">
        <v>344</v>
      </c>
      <c r="BB7" s="310" t="s">
        <v>326</v>
      </c>
      <c r="BD7" s="418" t="s">
        <v>416</v>
      </c>
      <c r="BE7" s="419"/>
      <c r="BF7" s="419"/>
      <c r="BH7" s="418" t="s">
        <v>452</v>
      </c>
      <c r="BM7" s="308" t="s">
        <v>465</v>
      </c>
      <c r="BO7" s="418" t="s">
        <v>3012</v>
      </c>
      <c r="BU7" s="418" t="s">
        <v>687</v>
      </c>
      <c r="BZ7" s="418" t="s">
        <v>174</v>
      </c>
      <c r="CC7" s="418" t="s">
        <v>724</v>
      </c>
    </row>
    <row r="8" spans="1:81" s="418" customFormat="1" ht="25.5">
      <c r="A8" s="594" t="s">
        <v>39</v>
      </c>
      <c r="B8" s="584" t="s">
        <v>2858</v>
      </c>
      <c r="C8" s="578">
        <v>2015</v>
      </c>
      <c r="D8" s="579">
        <v>21</v>
      </c>
      <c r="E8" s="580">
        <v>21</v>
      </c>
      <c r="F8" s="581">
        <v>6</v>
      </c>
      <c r="G8" s="582">
        <f t="shared" si="0"/>
        <v>0.2857142857142857</v>
      </c>
      <c r="H8" s="583" t="s">
        <v>445</v>
      </c>
      <c r="I8" s="686">
        <v>6</v>
      </c>
      <c r="J8" s="687">
        <f t="shared" si="1"/>
        <v>0.2857142857142857</v>
      </c>
      <c r="K8" s="687">
        <f t="shared" si="2"/>
        <v>1</v>
      </c>
      <c r="L8" s="662" t="s">
        <v>1823</v>
      </c>
      <c r="M8" s="420"/>
      <c r="BA8" s="310" t="s">
        <v>339</v>
      </c>
      <c r="BB8" s="310" t="s">
        <v>322</v>
      </c>
      <c r="BD8" s="418" t="s">
        <v>417</v>
      </c>
      <c r="BE8" s="419"/>
      <c r="BF8" s="419"/>
      <c r="BH8" s="418" t="s">
        <v>453</v>
      </c>
      <c r="BM8" s="308" t="s">
        <v>466</v>
      </c>
      <c r="BO8" s="418" t="s">
        <v>118</v>
      </c>
      <c r="BU8" s="418" t="s">
        <v>662</v>
      </c>
      <c r="BZ8" s="418" t="s">
        <v>699</v>
      </c>
      <c r="CC8" s="418" t="s">
        <v>725</v>
      </c>
    </row>
    <row r="9" spans="1:81" s="418" customFormat="1" ht="13.35" customHeight="1">
      <c r="A9" s="594" t="s">
        <v>39</v>
      </c>
      <c r="B9" s="584" t="s">
        <v>2859</v>
      </c>
      <c r="C9" s="578">
        <v>2015</v>
      </c>
      <c r="D9" s="579">
        <v>61</v>
      </c>
      <c r="E9" s="580">
        <v>61</v>
      </c>
      <c r="F9" s="585">
        <v>16</v>
      </c>
      <c r="G9" s="582">
        <f t="shared" si="0"/>
        <v>0.26229508196721313</v>
      </c>
      <c r="H9" s="583" t="s">
        <v>445</v>
      </c>
      <c r="I9" s="686">
        <v>15</v>
      </c>
      <c r="J9" s="687">
        <f t="shared" si="1"/>
        <v>0.24590163934426229</v>
      </c>
      <c r="K9" s="687">
        <f t="shared" si="2"/>
        <v>0.9375</v>
      </c>
      <c r="L9" s="662" t="s">
        <v>1823</v>
      </c>
      <c r="M9" s="420"/>
      <c r="BA9" s="310" t="s">
        <v>369</v>
      </c>
      <c r="BB9" s="310" t="s">
        <v>39</v>
      </c>
      <c r="BD9" s="418" t="s">
        <v>418</v>
      </c>
      <c r="BE9" s="419"/>
      <c r="BF9" s="419"/>
      <c r="BH9" s="418" t="s">
        <v>454</v>
      </c>
      <c r="BM9" s="308" t="s">
        <v>3013</v>
      </c>
      <c r="BO9" s="418" t="s">
        <v>648</v>
      </c>
      <c r="BU9" s="418" t="s">
        <v>139</v>
      </c>
      <c r="BZ9" s="418" t="s">
        <v>700</v>
      </c>
      <c r="CC9" s="418" t="s">
        <v>193</v>
      </c>
    </row>
    <row r="10" spans="1:81" s="418" customFormat="1" ht="25.5">
      <c r="A10" s="594" t="s">
        <v>39</v>
      </c>
      <c r="B10" s="584" t="s">
        <v>2860</v>
      </c>
      <c r="C10" s="578">
        <v>2015</v>
      </c>
      <c r="D10" s="580">
        <v>5</v>
      </c>
      <c r="E10" s="580">
        <v>5</v>
      </c>
      <c r="F10" s="581">
        <v>5</v>
      </c>
      <c r="G10" s="582">
        <f t="shared" si="0"/>
        <v>1</v>
      </c>
      <c r="H10" s="583" t="s">
        <v>444</v>
      </c>
      <c r="I10" s="686">
        <v>5</v>
      </c>
      <c r="J10" s="687">
        <f t="shared" si="1"/>
        <v>1</v>
      </c>
      <c r="K10" s="687">
        <f t="shared" si="2"/>
        <v>1</v>
      </c>
      <c r="L10" s="662" t="s">
        <v>1823</v>
      </c>
      <c r="M10" s="420"/>
      <c r="BA10" s="310" t="s">
        <v>340</v>
      </c>
      <c r="BB10" s="310" t="s">
        <v>341</v>
      </c>
      <c r="BE10" s="419"/>
      <c r="BF10" s="419"/>
      <c r="BM10" s="308" t="s">
        <v>3014</v>
      </c>
      <c r="BO10" s="418" t="s">
        <v>118</v>
      </c>
      <c r="BU10" s="418" t="s">
        <v>663</v>
      </c>
      <c r="BZ10" s="418" t="s">
        <v>701</v>
      </c>
      <c r="CC10" s="418" t="s">
        <v>197</v>
      </c>
    </row>
    <row r="11" spans="1:81" s="418" customFormat="1" ht="25.5">
      <c r="A11" s="594" t="s">
        <v>39</v>
      </c>
      <c r="B11" s="584" t="s">
        <v>2861</v>
      </c>
      <c r="C11" s="578">
        <v>2015</v>
      </c>
      <c r="D11" s="580">
        <v>14</v>
      </c>
      <c r="E11" s="580">
        <v>14</v>
      </c>
      <c r="F11" s="585">
        <v>14</v>
      </c>
      <c r="G11" s="582">
        <f t="shared" si="0"/>
        <v>1</v>
      </c>
      <c r="H11" s="583" t="s">
        <v>444</v>
      </c>
      <c r="I11" s="686">
        <v>14</v>
      </c>
      <c r="J11" s="687">
        <f t="shared" si="1"/>
        <v>1</v>
      </c>
      <c r="K11" s="687">
        <f t="shared" si="2"/>
        <v>1</v>
      </c>
      <c r="L11" s="662" t="s">
        <v>1823</v>
      </c>
      <c r="M11" s="420"/>
      <c r="BA11" s="310" t="s">
        <v>342</v>
      </c>
      <c r="BB11" s="310" t="s">
        <v>124</v>
      </c>
      <c r="BE11" s="419"/>
      <c r="BF11" s="419"/>
      <c r="BM11" s="308" t="s">
        <v>467</v>
      </c>
      <c r="BO11" s="418" t="s">
        <v>120</v>
      </c>
      <c r="BU11" s="418" t="s">
        <v>664</v>
      </c>
      <c r="BZ11" s="418" t="s">
        <v>184</v>
      </c>
    </row>
    <row r="12" spans="1:81" s="418" customFormat="1" ht="25.5">
      <c r="A12" s="594" t="s">
        <v>39</v>
      </c>
      <c r="B12" s="584" t="s">
        <v>2862</v>
      </c>
      <c r="C12" s="578">
        <v>2015</v>
      </c>
      <c r="D12" s="580">
        <v>3</v>
      </c>
      <c r="E12" s="580">
        <v>3</v>
      </c>
      <c r="F12" s="585">
        <v>3</v>
      </c>
      <c r="G12" s="582">
        <f t="shared" si="0"/>
        <v>1</v>
      </c>
      <c r="H12" s="583" t="s">
        <v>444</v>
      </c>
      <c r="I12" s="686">
        <v>2</v>
      </c>
      <c r="J12" s="687">
        <f t="shared" si="1"/>
        <v>0.66666666666666663</v>
      </c>
      <c r="K12" s="687">
        <f t="shared" si="2"/>
        <v>0.66666666666666663</v>
      </c>
      <c r="L12" s="662" t="s">
        <v>1823</v>
      </c>
      <c r="M12" s="420"/>
      <c r="BA12" s="310" t="s">
        <v>343</v>
      </c>
      <c r="BB12" s="310" t="s">
        <v>49</v>
      </c>
      <c r="BD12" s="183" t="s">
        <v>3015</v>
      </c>
      <c r="BE12" s="419"/>
      <c r="BF12" s="419"/>
      <c r="BH12" s="183" t="s">
        <v>75</v>
      </c>
      <c r="BK12" s="183" t="s">
        <v>798</v>
      </c>
      <c r="BM12" s="308" t="s">
        <v>468</v>
      </c>
      <c r="BO12" s="418" t="s">
        <v>121</v>
      </c>
      <c r="BU12" s="418" t="s">
        <v>688</v>
      </c>
      <c r="BZ12" s="418" t="s">
        <v>702</v>
      </c>
    </row>
    <row r="13" spans="1:81" s="418" customFormat="1">
      <c r="A13" s="594" t="s">
        <v>39</v>
      </c>
      <c r="B13" s="584" t="s">
        <v>2863</v>
      </c>
      <c r="C13" s="578">
        <v>2015</v>
      </c>
      <c r="D13" s="586">
        <v>29</v>
      </c>
      <c r="E13" s="586">
        <v>29</v>
      </c>
      <c r="F13" s="587">
        <v>28</v>
      </c>
      <c r="G13" s="582">
        <f t="shared" si="0"/>
        <v>0.96551724137931039</v>
      </c>
      <c r="H13" s="583" t="s">
        <v>444</v>
      </c>
      <c r="I13" s="689">
        <v>24</v>
      </c>
      <c r="J13" s="687">
        <f t="shared" si="1"/>
        <v>0.82758620689655171</v>
      </c>
      <c r="K13" s="687">
        <f t="shared" si="2"/>
        <v>0.8571428571428571</v>
      </c>
      <c r="L13" s="690" t="s">
        <v>1823</v>
      </c>
      <c r="M13" s="421"/>
      <c r="BA13" s="315" t="s">
        <v>371</v>
      </c>
      <c r="BB13" s="315" t="s">
        <v>323</v>
      </c>
      <c r="BD13" s="418" t="s">
        <v>55</v>
      </c>
      <c r="BE13" s="419"/>
      <c r="BF13" s="419"/>
      <c r="BH13" s="418" t="s">
        <v>66</v>
      </c>
      <c r="BK13" s="418" t="s">
        <v>66</v>
      </c>
      <c r="BM13" s="308" t="s">
        <v>469</v>
      </c>
      <c r="BO13" s="418" t="s">
        <v>122</v>
      </c>
      <c r="BU13" s="418" t="s">
        <v>665</v>
      </c>
      <c r="BZ13" s="418" t="s">
        <v>712</v>
      </c>
    </row>
    <row r="14" spans="1:81" s="418" customFormat="1" ht="25.5">
      <c r="A14" s="594" t="s">
        <v>39</v>
      </c>
      <c r="B14" s="584" t="s">
        <v>2864</v>
      </c>
      <c r="C14" s="578">
        <v>2015</v>
      </c>
      <c r="D14" s="588">
        <v>1</v>
      </c>
      <c r="E14" s="588">
        <v>1</v>
      </c>
      <c r="F14" s="589">
        <v>1</v>
      </c>
      <c r="G14" s="582">
        <f t="shared" si="0"/>
        <v>1</v>
      </c>
      <c r="H14" s="583" t="s">
        <v>445</v>
      </c>
      <c r="I14" s="691">
        <v>1</v>
      </c>
      <c r="J14" s="687">
        <f t="shared" si="1"/>
        <v>1</v>
      </c>
      <c r="K14" s="687">
        <f t="shared" si="2"/>
        <v>1</v>
      </c>
      <c r="L14" s="662" t="s">
        <v>1823</v>
      </c>
      <c r="M14" s="422"/>
      <c r="BA14" s="310" t="s">
        <v>345</v>
      </c>
      <c r="BB14" s="310" t="s">
        <v>346</v>
      </c>
      <c r="BD14" s="418" t="s">
        <v>423</v>
      </c>
      <c r="BE14" s="419"/>
      <c r="BF14" s="419"/>
      <c r="BH14" s="418" t="s">
        <v>76</v>
      </c>
      <c r="BK14" s="418" t="s">
        <v>736</v>
      </c>
      <c r="BM14" s="308" t="s">
        <v>470</v>
      </c>
      <c r="BO14" s="418" t="s">
        <v>650</v>
      </c>
      <c r="BU14" s="418" t="s">
        <v>689</v>
      </c>
      <c r="BZ14" s="418" t="s">
        <v>703</v>
      </c>
    </row>
    <row r="15" spans="1:81" s="418" customFormat="1" ht="25.5">
      <c r="A15" s="594" t="s">
        <v>39</v>
      </c>
      <c r="B15" s="584" t="s">
        <v>2865</v>
      </c>
      <c r="C15" s="578">
        <v>2015</v>
      </c>
      <c r="D15" s="588">
        <v>79</v>
      </c>
      <c r="E15" s="588">
        <v>79</v>
      </c>
      <c r="F15" s="589">
        <v>27</v>
      </c>
      <c r="G15" s="582">
        <f t="shared" si="0"/>
        <v>0.34177215189873417</v>
      </c>
      <c r="H15" s="583" t="s">
        <v>445</v>
      </c>
      <c r="I15" s="692">
        <v>24</v>
      </c>
      <c r="J15" s="687">
        <f t="shared" si="1"/>
        <v>0.30379746835443039</v>
      </c>
      <c r="K15" s="687">
        <f t="shared" si="2"/>
        <v>0.88888888888888884</v>
      </c>
      <c r="L15" s="662" t="s">
        <v>1823</v>
      </c>
      <c r="M15" s="422"/>
      <c r="BA15" s="310" t="s">
        <v>333</v>
      </c>
      <c r="BB15" s="310" t="s">
        <v>334</v>
      </c>
      <c r="BD15" s="418" t="s">
        <v>174</v>
      </c>
      <c r="BE15" s="419"/>
      <c r="BF15" s="419"/>
      <c r="BH15" s="418" t="s">
        <v>728</v>
      </c>
      <c r="BM15" s="308" t="s">
        <v>471</v>
      </c>
      <c r="BO15" s="418" t="s">
        <v>649</v>
      </c>
      <c r="BU15" s="418" t="s">
        <v>666</v>
      </c>
      <c r="BZ15" s="418" t="s">
        <v>704</v>
      </c>
    </row>
    <row r="16" spans="1:81" ht="25.5">
      <c r="A16" s="594" t="s">
        <v>39</v>
      </c>
      <c r="B16" s="584" t="s">
        <v>2866</v>
      </c>
      <c r="C16" s="578">
        <v>2015</v>
      </c>
      <c r="D16" s="579">
        <v>1</v>
      </c>
      <c r="E16" s="580">
        <v>1</v>
      </c>
      <c r="F16" s="585">
        <v>1</v>
      </c>
      <c r="G16" s="582">
        <f t="shared" si="0"/>
        <v>1</v>
      </c>
      <c r="H16" s="583" t="s">
        <v>445</v>
      </c>
      <c r="I16" s="686">
        <v>1</v>
      </c>
      <c r="J16" s="687">
        <f t="shared" si="1"/>
        <v>1</v>
      </c>
      <c r="K16" s="687">
        <f t="shared" si="2"/>
        <v>1</v>
      </c>
      <c r="L16" s="662" t="s">
        <v>1823</v>
      </c>
      <c r="M16" s="422"/>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84" ht="25.5">
      <c r="A17" s="594" t="s">
        <v>39</v>
      </c>
      <c r="B17" s="584" t="s">
        <v>2867</v>
      </c>
      <c r="C17" s="578">
        <v>2015</v>
      </c>
      <c r="D17" s="579">
        <v>8</v>
      </c>
      <c r="E17" s="580">
        <v>8</v>
      </c>
      <c r="F17" s="585">
        <v>7</v>
      </c>
      <c r="G17" s="582">
        <f t="shared" si="0"/>
        <v>0.875</v>
      </c>
      <c r="H17" s="583" t="s">
        <v>445</v>
      </c>
      <c r="I17" s="686">
        <v>5</v>
      </c>
      <c r="J17" s="687">
        <f t="shared" si="1"/>
        <v>0.625</v>
      </c>
      <c r="K17" s="687">
        <f t="shared" si="2"/>
        <v>0.7142857142857143</v>
      </c>
      <c r="L17" s="662" t="s">
        <v>1823</v>
      </c>
      <c r="M17" s="422"/>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84" ht="15" customHeight="1">
      <c r="A18" s="594" t="s">
        <v>39</v>
      </c>
      <c r="B18" s="584" t="s">
        <v>2868</v>
      </c>
      <c r="C18" s="578">
        <v>2015</v>
      </c>
      <c r="D18" s="579">
        <v>17</v>
      </c>
      <c r="E18" s="580">
        <v>17</v>
      </c>
      <c r="F18" s="585">
        <v>16</v>
      </c>
      <c r="G18" s="582">
        <f t="shared" si="0"/>
        <v>0.94117647058823528</v>
      </c>
      <c r="H18" s="583" t="s">
        <v>445</v>
      </c>
      <c r="I18" s="686">
        <v>14</v>
      </c>
      <c r="J18" s="687">
        <f t="shared" si="1"/>
        <v>0.82352941176470584</v>
      </c>
      <c r="K18" s="687">
        <f t="shared" si="2"/>
        <v>0.875</v>
      </c>
      <c r="L18" s="662" t="s">
        <v>1823</v>
      </c>
      <c r="M18" s="422"/>
      <c r="BA18" s="310" t="s">
        <v>351</v>
      </c>
      <c r="BB18" s="310" t="s">
        <v>99</v>
      </c>
      <c r="BD18" s="66" t="s">
        <v>425</v>
      </c>
      <c r="BE18" s="309"/>
      <c r="BF18" s="309"/>
      <c r="BM18" s="192" t="s">
        <v>472</v>
      </c>
      <c r="BO18" s="66" t="s">
        <v>653</v>
      </c>
      <c r="BU18" s="197" t="s">
        <v>719</v>
      </c>
      <c r="BV18" s="197"/>
      <c r="BW18" s="197"/>
      <c r="BX18" s="197"/>
      <c r="BY18" s="197"/>
      <c r="BZ18" s="197" t="s">
        <v>706</v>
      </c>
      <c r="CA18" s="197"/>
      <c r="CB18" s="197"/>
    </row>
    <row r="19" spans="1:84" ht="25.5">
      <c r="A19" s="594" t="s">
        <v>39</v>
      </c>
      <c r="B19" s="584" t="s">
        <v>2869</v>
      </c>
      <c r="C19" s="578">
        <v>2015</v>
      </c>
      <c r="D19" s="579">
        <v>8</v>
      </c>
      <c r="E19" s="580">
        <v>8</v>
      </c>
      <c r="F19" s="585">
        <v>4</v>
      </c>
      <c r="G19" s="582">
        <f t="shared" si="0"/>
        <v>0.5</v>
      </c>
      <c r="H19" s="583" t="s">
        <v>445</v>
      </c>
      <c r="I19" s="686">
        <v>4</v>
      </c>
      <c r="J19" s="687">
        <f t="shared" si="1"/>
        <v>0.5</v>
      </c>
      <c r="K19" s="687">
        <f t="shared" si="2"/>
        <v>1</v>
      </c>
      <c r="L19" s="662" t="s">
        <v>1823</v>
      </c>
      <c r="M19" s="422"/>
      <c r="BA19" s="310" t="s">
        <v>353</v>
      </c>
      <c r="BB19" s="310" t="s">
        <v>325</v>
      </c>
      <c r="BD19" s="66" t="s">
        <v>426</v>
      </c>
      <c r="BE19" s="309"/>
      <c r="BF19" s="309"/>
      <c r="BM19" s="192" t="s">
        <v>473</v>
      </c>
      <c r="BO19" s="66" t="s">
        <v>654</v>
      </c>
      <c r="BU19" s="197" t="s">
        <v>720</v>
      </c>
      <c r="BV19" s="197"/>
      <c r="BW19" s="197"/>
      <c r="BX19" s="197"/>
      <c r="BY19" s="197"/>
      <c r="BZ19" s="197" t="s">
        <v>714</v>
      </c>
      <c r="CA19" s="197"/>
      <c r="CB19" s="197"/>
    </row>
    <row r="20" spans="1:84">
      <c r="A20" s="594" t="s">
        <v>39</v>
      </c>
      <c r="B20" s="584" t="s">
        <v>2870</v>
      </c>
      <c r="C20" s="578">
        <v>2015</v>
      </c>
      <c r="D20" s="579">
        <v>1</v>
      </c>
      <c r="E20" s="580">
        <v>1</v>
      </c>
      <c r="F20" s="585">
        <v>1</v>
      </c>
      <c r="G20" s="582">
        <f t="shared" si="0"/>
        <v>1</v>
      </c>
      <c r="H20" s="583" t="s">
        <v>444</v>
      </c>
      <c r="I20" s="686">
        <v>1</v>
      </c>
      <c r="J20" s="687">
        <f t="shared" si="1"/>
        <v>1</v>
      </c>
      <c r="K20" s="687">
        <f t="shared" si="2"/>
        <v>1</v>
      </c>
      <c r="L20" s="662" t="s">
        <v>1823</v>
      </c>
      <c r="M20" s="422"/>
      <c r="BA20" s="310" t="s">
        <v>354</v>
      </c>
      <c r="BB20" s="310" t="s">
        <v>355</v>
      </c>
      <c r="BD20" s="66" t="s">
        <v>427</v>
      </c>
      <c r="BE20" s="309"/>
      <c r="BF20" s="309"/>
      <c r="BM20" s="192" t="s">
        <v>474</v>
      </c>
      <c r="BO20" s="66" t="s">
        <v>655</v>
      </c>
      <c r="BU20" s="197" t="s">
        <v>721</v>
      </c>
      <c r="BV20" s="197"/>
      <c r="BW20" s="197"/>
      <c r="BX20" s="197"/>
      <c r="BY20" s="197"/>
      <c r="BZ20" s="197" t="s">
        <v>713</v>
      </c>
      <c r="CA20" s="197"/>
      <c r="CB20" s="197"/>
    </row>
    <row r="21" spans="1:84">
      <c r="A21" s="594" t="s">
        <v>39</v>
      </c>
      <c r="B21" s="584" t="s">
        <v>2871</v>
      </c>
      <c r="C21" s="578">
        <v>2015</v>
      </c>
      <c r="D21" s="579">
        <v>3</v>
      </c>
      <c r="E21" s="580">
        <v>3</v>
      </c>
      <c r="F21" s="585">
        <v>3</v>
      </c>
      <c r="G21" s="582">
        <f t="shared" si="0"/>
        <v>1</v>
      </c>
      <c r="H21" s="583" t="s">
        <v>444</v>
      </c>
      <c r="I21" s="686">
        <v>3</v>
      </c>
      <c r="J21" s="687">
        <f t="shared" si="1"/>
        <v>1</v>
      </c>
      <c r="K21" s="687">
        <f t="shared" si="2"/>
        <v>1</v>
      </c>
      <c r="L21" s="662" t="s">
        <v>1823</v>
      </c>
      <c r="M21" s="422"/>
      <c r="BA21" s="310" t="s">
        <v>352</v>
      </c>
      <c r="BB21" s="310" t="s">
        <v>321</v>
      </c>
      <c r="BD21" s="66" t="s">
        <v>428</v>
      </c>
      <c r="BE21" s="309"/>
      <c r="BF21" s="309"/>
      <c r="BH21" s="317" t="s">
        <v>3010</v>
      </c>
      <c r="BI21" s="66" t="s">
        <v>787</v>
      </c>
      <c r="BM21" s="192" t="s">
        <v>475</v>
      </c>
      <c r="BO21" s="66" t="s">
        <v>656</v>
      </c>
      <c r="BU21" s="197" t="s">
        <v>722</v>
      </c>
      <c r="BV21" s="197"/>
      <c r="BW21" s="197"/>
      <c r="BX21" s="197"/>
      <c r="BY21" s="197"/>
      <c r="BZ21" s="197" t="s">
        <v>707</v>
      </c>
      <c r="CA21" s="197"/>
      <c r="CB21" s="197"/>
    </row>
    <row r="22" spans="1:84">
      <c r="A22" s="594" t="s">
        <v>39</v>
      </c>
      <c r="B22" s="584" t="s">
        <v>2872</v>
      </c>
      <c r="C22" s="578">
        <v>2015</v>
      </c>
      <c r="D22" s="579">
        <v>1</v>
      </c>
      <c r="E22" s="580">
        <v>1</v>
      </c>
      <c r="F22" s="585">
        <v>1</v>
      </c>
      <c r="G22" s="582">
        <f t="shared" si="0"/>
        <v>1</v>
      </c>
      <c r="H22" s="583" t="s">
        <v>444</v>
      </c>
      <c r="I22" s="686">
        <v>0</v>
      </c>
      <c r="J22" s="687">
        <f t="shared" si="1"/>
        <v>0</v>
      </c>
      <c r="K22" s="687">
        <f t="shared" si="2"/>
        <v>0</v>
      </c>
      <c r="L22" s="662" t="s">
        <v>1823</v>
      </c>
      <c r="M22" s="422"/>
      <c r="BA22" s="310" t="s">
        <v>356</v>
      </c>
      <c r="BB22" s="310" t="s">
        <v>357</v>
      </c>
      <c r="BD22" s="66" t="s">
        <v>119</v>
      </c>
      <c r="BE22" s="309"/>
      <c r="BF22" s="309"/>
      <c r="BM22" s="192" t="s">
        <v>476</v>
      </c>
      <c r="BO22" s="66" t="s">
        <v>657</v>
      </c>
      <c r="BU22" s="197" t="s">
        <v>667</v>
      </c>
      <c r="BV22" s="197"/>
      <c r="BW22" s="197"/>
      <c r="BX22" s="197"/>
      <c r="BY22" s="197"/>
      <c r="BZ22" s="197" t="s">
        <v>441</v>
      </c>
      <c r="CA22" s="197"/>
      <c r="CB22" s="197"/>
    </row>
    <row r="23" spans="1:84">
      <c r="A23" s="594" t="s">
        <v>39</v>
      </c>
      <c r="B23" s="584" t="s">
        <v>2873</v>
      </c>
      <c r="C23" s="578">
        <v>2015</v>
      </c>
      <c r="D23" s="579">
        <v>1</v>
      </c>
      <c r="E23" s="580">
        <v>1</v>
      </c>
      <c r="F23" s="585">
        <v>1</v>
      </c>
      <c r="G23" s="582">
        <f t="shared" si="0"/>
        <v>1</v>
      </c>
      <c r="H23" s="583" t="s">
        <v>444</v>
      </c>
      <c r="I23" s="686">
        <v>1</v>
      </c>
      <c r="J23" s="687">
        <f t="shared" si="1"/>
        <v>1</v>
      </c>
      <c r="K23" s="687">
        <f t="shared" si="2"/>
        <v>1</v>
      </c>
      <c r="L23" s="662" t="s">
        <v>1823</v>
      </c>
      <c r="M23" s="422"/>
      <c r="BA23" s="310" t="s">
        <v>358</v>
      </c>
      <c r="BB23" s="310" t="s">
        <v>324</v>
      </c>
      <c r="BD23" s="66" t="s">
        <v>429</v>
      </c>
      <c r="BE23" s="309"/>
      <c r="BF23" s="309"/>
      <c r="BM23" s="192" t="s">
        <v>477</v>
      </c>
      <c r="BO23" s="66" t="s">
        <v>658</v>
      </c>
      <c r="BU23" s="197" t="s">
        <v>668</v>
      </c>
      <c r="BV23" s="197"/>
      <c r="BW23" s="197"/>
      <c r="BX23" s="197"/>
      <c r="BY23" s="197"/>
      <c r="BZ23" s="197" t="s">
        <v>708</v>
      </c>
      <c r="CA23" s="197"/>
      <c r="CB23" s="197"/>
    </row>
    <row r="24" spans="1:84" ht="25.5">
      <c r="A24" s="594" t="s">
        <v>39</v>
      </c>
      <c r="B24" s="584" t="s">
        <v>2874</v>
      </c>
      <c r="C24" s="578">
        <v>2015</v>
      </c>
      <c r="D24" s="579">
        <v>2060</v>
      </c>
      <c r="E24" s="580">
        <v>2060</v>
      </c>
      <c r="F24" s="585">
        <v>92</v>
      </c>
      <c r="G24" s="582">
        <f t="shared" si="0"/>
        <v>4.4660194174757278E-2</v>
      </c>
      <c r="H24" s="583" t="s">
        <v>445</v>
      </c>
      <c r="I24" s="686">
        <v>84</v>
      </c>
      <c r="J24" s="687">
        <f t="shared" si="1"/>
        <v>4.0776699029126215E-2</v>
      </c>
      <c r="K24" s="687">
        <f t="shared" si="2"/>
        <v>0.91304347826086951</v>
      </c>
      <c r="L24" s="662" t="s">
        <v>1823</v>
      </c>
      <c r="M24" s="422"/>
      <c r="BA24" s="310" t="s">
        <v>359</v>
      </c>
      <c r="BB24" s="310" t="s">
        <v>360</v>
      </c>
      <c r="BE24" s="309"/>
      <c r="BF24" s="309"/>
      <c r="BM24" s="192" t="s">
        <v>478</v>
      </c>
      <c r="BO24" s="66" t="s">
        <v>646</v>
      </c>
      <c r="BU24" s="197" t="s">
        <v>669</v>
      </c>
      <c r="BV24" s="197"/>
      <c r="BW24" s="197"/>
      <c r="BX24" s="197"/>
      <c r="BY24" s="197"/>
      <c r="CA24" s="197"/>
      <c r="CB24" s="197"/>
    </row>
    <row r="25" spans="1:84" ht="25.5">
      <c r="A25" s="594" t="s">
        <v>39</v>
      </c>
      <c r="B25" s="584" t="s">
        <v>2875</v>
      </c>
      <c r="C25" s="578">
        <v>2015</v>
      </c>
      <c r="D25" s="579">
        <v>9</v>
      </c>
      <c r="E25" s="580">
        <v>9</v>
      </c>
      <c r="F25" s="585">
        <v>0</v>
      </c>
      <c r="G25" s="582">
        <f t="shared" si="0"/>
        <v>0</v>
      </c>
      <c r="H25" s="583" t="s">
        <v>445</v>
      </c>
      <c r="I25" s="686">
        <v>0</v>
      </c>
      <c r="J25" s="687">
        <f t="shared" si="1"/>
        <v>0</v>
      </c>
      <c r="K25" s="687">
        <v>0</v>
      </c>
      <c r="L25" s="662" t="s">
        <v>1823</v>
      </c>
      <c r="M25" s="422"/>
      <c r="BA25" s="310" t="s">
        <v>361</v>
      </c>
      <c r="BB25" s="310" t="s">
        <v>362</v>
      </c>
      <c r="BE25" s="309"/>
      <c r="BF25" s="309"/>
      <c r="BM25" s="192" t="s">
        <v>479</v>
      </c>
      <c r="BO25" s="66" t="s">
        <v>659</v>
      </c>
      <c r="BU25" s="197" t="s">
        <v>670</v>
      </c>
      <c r="BV25" s="197"/>
      <c r="BW25" s="197"/>
      <c r="BX25" s="197"/>
      <c r="BY25" s="197"/>
      <c r="BZ25" s="197"/>
      <c r="CA25" s="197"/>
      <c r="CB25" s="197"/>
    </row>
    <row r="26" spans="1:84" ht="25.5">
      <c r="A26" s="594" t="s">
        <v>39</v>
      </c>
      <c r="B26" s="584" t="s">
        <v>2876</v>
      </c>
      <c r="C26" s="578">
        <v>2015</v>
      </c>
      <c r="D26" s="579">
        <v>50</v>
      </c>
      <c r="E26" s="580">
        <v>50</v>
      </c>
      <c r="F26" s="585">
        <v>7</v>
      </c>
      <c r="G26" s="582">
        <f t="shared" si="0"/>
        <v>0.14000000000000001</v>
      </c>
      <c r="H26" s="583" t="s">
        <v>445</v>
      </c>
      <c r="I26" s="686">
        <v>7</v>
      </c>
      <c r="J26" s="687">
        <f t="shared" si="1"/>
        <v>0.14000000000000001</v>
      </c>
      <c r="K26" s="687">
        <f t="shared" si="2"/>
        <v>1</v>
      </c>
      <c r="L26" s="662" t="s">
        <v>1823</v>
      </c>
      <c r="M26" s="422"/>
      <c r="BA26" s="310" t="s">
        <v>363</v>
      </c>
      <c r="BB26" s="310" t="s">
        <v>364</v>
      </c>
      <c r="BD26" s="138" t="s">
        <v>3016</v>
      </c>
      <c r="BE26" s="309"/>
      <c r="BF26" s="309"/>
      <c r="BH26" s="138" t="s">
        <v>2905</v>
      </c>
      <c r="BM26" s="192" t="s">
        <v>480</v>
      </c>
      <c r="BO26" s="66" t="s">
        <v>647</v>
      </c>
      <c r="BU26" s="197" t="s">
        <v>691</v>
      </c>
      <c r="BV26" s="197"/>
      <c r="BW26" s="197"/>
      <c r="BX26" s="197"/>
      <c r="BY26" s="197"/>
      <c r="BZ26" s="197" t="s">
        <v>2906</v>
      </c>
      <c r="CA26" s="197"/>
      <c r="CB26" s="197"/>
      <c r="CD26" s="43" t="s">
        <v>212</v>
      </c>
      <c r="CE26" s="44"/>
      <c r="CF26" s="43" t="s">
        <v>213</v>
      </c>
    </row>
    <row r="27" spans="1:84" ht="25.5">
      <c r="A27" s="594" t="s">
        <v>39</v>
      </c>
      <c r="B27" s="584" t="s">
        <v>2877</v>
      </c>
      <c r="C27" s="578">
        <v>2015</v>
      </c>
      <c r="D27" s="579">
        <v>2</v>
      </c>
      <c r="E27" s="580">
        <v>2</v>
      </c>
      <c r="F27" s="585">
        <v>0</v>
      </c>
      <c r="G27" s="582">
        <f t="shared" si="0"/>
        <v>0</v>
      </c>
      <c r="H27" s="583" t="s">
        <v>445</v>
      </c>
      <c r="I27" s="686">
        <v>0</v>
      </c>
      <c r="J27" s="687">
        <f t="shared" si="1"/>
        <v>0</v>
      </c>
      <c r="K27" s="687">
        <v>0</v>
      </c>
      <c r="L27" s="662" t="s">
        <v>1823</v>
      </c>
      <c r="M27" s="422"/>
      <c r="BA27" s="310" t="s">
        <v>365</v>
      </c>
      <c r="BB27" s="310" t="s">
        <v>366</v>
      </c>
      <c r="BD27" s="66" t="s">
        <v>430</v>
      </c>
      <c r="BE27" s="309"/>
      <c r="BF27" s="309"/>
      <c r="BH27" s="66" t="s">
        <v>459</v>
      </c>
      <c r="BM27" s="192" t="s">
        <v>481</v>
      </c>
      <c r="BU27" s="197" t="s">
        <v>671</v>
      </c>
      <c r="BV27" s="197"/>
      <c r="BW27" s="197"/>
      <c r="BX27" s="197"/>
      <c r="BY27" s="197"/>
      <c r="BZ27" s="197" t="s">
        <v>173</v>
      </c>
      <c r="CA27" s="197"/>
      <c r="CB27" s="197"/>
      <c r="CD27" s="44" t="s">
        <v>214</v>
      </c>
      <c r="CE27" s="44"/>
      <c r="CF27" s="44" t="s">
        <v>215</v>
      </c>
    </row>
    <row r="28" spans="1:84" ht="25.5">
      <c r="A28" s="594" t="s">
        <v>39</v>
      </c>
      <c r="B28" s="584" t="s">
        <v>1824</v>
      </c>
      <c r="C28" s="578">
        <v>2015</v>
      </c>
      <c r="D28" s="579">
        <v>6</v>
      </c>
      <c r="E28" s="580">
        <v>6</v>
      </c>
      <c r="F28" s="585">
        <v>6</v>
      </c>
      <c r="G28" s="582">
        <f t="shared" si="0"/>
        <v>1</v>
      </c>
      <c r="H28" s="583" t="s">
        <v>445</v>
      </c>
      <c r="I28" s="686">
        <v>4</v>
      </c>
      <c r="J28" s="687">
        <f t="shared" si="1"/>
        <v>0.66666666666666663</v>
      </c>
      <c r="K28" s="687">
        <f t="shared" si="2"/>
        <v>0.66666666666666663</v>
      </c>
      <c r="L28" s="662" t="s">
        <v>1823</v>
      </c>
      <c r="M28" s="422"/>
      <c r="BA28" s="310" t="s">
        <v>367</v>
      </c>
      <c r="BB28" s="310" t="s">
        <v>368</v>
      </c>
      <c r="BD28" s="66" t="s">
        <v>431</v>
      </c>
      <c r="BE28" s="309"/>
      <c r="BF28" s="309"/>
      <c r="BH28" s="66" t="s">
        <v>276</v>
      </c>
      <c r="BM28" s="192" t="s">
        <v>482</v>
      </c>
      <c r="BU28" s="197" t="s">
        <v>672</v>
      </c>
      <c r="BV28" s="197"/>
      <c r="BW28" s="197"/>
      <c r="BX28" s="197"/>
      <c r="BY28" s="197"/>
      <c r="BZ28" s="197" t="s">
        <v>710</v>
      </c>
      <c r="CA28" s="197"/>
      <c r="CB28" s="197"/>
      <c r="CD28" s="44" t="s">
        <v>216</v>
      </c>
      <c r="CE28" s="44"/>
      <c r="CF28" s="44" t="s">
        <v>217</v>
      </c>
    </row>
    <row r="29" spans="1:84" ht="25.5">
      <c r="A29" s="594" t="s">
        <v>39</v>
      </c>
      <c r="B29" s="584" t="s">
        <v>2878</v>
      </c>
      <c r="C29" s="578">
        <v>2015</v>
      </c>
      <c r="D29" s="579">
        <v>1</v>
      </c>
      <c r="E29" s="580">
        <v>1</v>
      </c>
      <c r="F29" s="585">
        <v>1</v>
      </c>
      <c r="G29" s="582">
        <f t="shared" si="0"/>
        <v>1</v>
      </c>
      <c r="H29" s="583" t="s">
        <v>445</v>
      </c>
      <c r="I29" s="686">
        <v>0</v>
      </c>
      <c r="J29" s="687">
        <f t="shared" si="1"/>
        <v>0</v>
      </c>
      <c r="K29" s="687">
        <f t="shared" si="2"/>
        <v>0</v>
      </c>
      <c r="L29" s="662" t="s">
        <v>1823</v>
      </c>
      <c r="M29" s="422"/>
      <c r="BA29" s="310" t="s">
        <v>370</v>
      </c>
      <c r="BB29" s="310" t="s">
        <v>4</v>
      </c>
      <c r="BD29" s="66" t="s">
        <v>57</v>
      </c>
      <c r="BE29" s="309"/>
      <c r="BF29" s="309"/>
      <c r="BH29" s="66" t="s">
        <v>458</v>
      </c>
      <c r="BM29" s="192" t="s">
        <v>483</v>
      </c>
      <c r="BU29" s="197" t="s">
        <v>673</v>
      </c>
      <c r="BV29" s="197"/>
      <c r="BW29" s="197"/>
      <c r="BX29" s="197"/>
      <c r="BY29" s="197"/>
      <c r="BZ29" s="197" t="s">
        <v>57</v>
      </c>
      <c r="CA29" s="197"/>
      <c r="CB29" s="197"/>
      <c r="CD29" s="44" t="s">
        <v>218</v>
      </c>
      <c r="CE29" s="44"/>
      <c r="CF29" s="44" t="s">
        <v>219</v>
      </c>
    </row>
    <row r="30" spans="1:84" ht="25.5">
      <c r="A30" s="594" t="s">
        <v>39</v>
      </c>
      <c r="B30" s="584" t="s">
        <v>2879</v>
      </c>
      <c r="C30" s="578">
        <v>2015</v>
      </c>
      <c r="D30" s="579">
        <v>2</v>
      </c>
      <c r="E30" s="580">
        <v>2</v>
      </c>
      <c r="F30" s="585">
        <v>2</v>
      </c>
      <c r="G30" s="582">
        <f t="shared" si="0"/>
        <v>1</v>
      </c>
      <c r="H30" s="583" t="s">
        <v>445</v>
      </c>
      <c r="I30" s="686">
        <v>2</v>
      </c>
      <c r="J30" s="687">
        <f t="shared" si="1"/>
        <v>1</v>
      </c>
      <c r="K30" s="687">
        <f t="shared" si="2"/>
        <v>1</v>
      </c>
      <c r="L30" s="662" t="s">
        <v>1823</v>
      </c>
      <c r="M30" s="422"/>
      <c r="BD30" s="66" t="s">
        <v>432</v>
      </c>
      <c r="BH30" s="66" t="s">
        <v>456</v>
      </c>
      <c r="BM30" s="192" t="s">
        <v>484</v>
      </c>
      <c r="BU30" s="197" t="s">
        <v>674</v>
      </c>
      <c r="BV30" s="197"/>
      <c r="BW30" s="197"/>
      <c r="BX30" s="197"/>
      <c r="BY30" s="197"/>
      <c r="BZ30" s="197" t="s">
        <v>718</v>
      </c>
      <c r="CA30" s="197"/>
      <c r="CB30" s="197"/>
      <c r="CD30" s="44" t="s">
        <v>220</v>
      </c>
      <c r="CE30" s="44"/>
      <c r="CF30" s="44" t="s">
        <v>221</v>
      </c>
    </row>
    <row r="31" spans="1:84" ht="25.5">
      <c r="A31" s="594" t="s">
        <v>39</v>
      </c>
      <c r="B31" s="584" t="s">
        <v>2880</v>
      </c>
      <c r="C31" s="578">
        <v>2015</v>
      </c>
      <c r="D31" s="579">
        <v>649</v>
      </c>
      <c r="E31" s="580">
        <v>649</v>
      </c>
      <c r="F31" s="585">
        <v>68</v>
      </c>
      <c r="G31" s="582">
        <f t="shared" si="0"/>
        <v>0.10477657935285054</v>
      </c>
      <c r="H31" s="583" t="s">
        <v>445</v>
      </c>
      <c r="I31" s="686">
        <v>51</v>
      </c>
      <c r="J31" s="687">
        <f t="shared" si="1"/>
        <v>7.8582434514637908E-2</v>
      </c>
      <c r="K31" s="687">
        <f t="shared" si="2"/>
        <v>0.75</v>
      </c>
      <c r="L31" s="662" t="s">
        <v>1823</v>
      </c>
      <c r="M31" s="422"/>
      <c r="BD31" s="66" t="s">
        <v>433</v>
      </c>
      <c r="BH31" s="66" t="s">
        <v>457</v>
      </c>
      <c r="BM31" s="192" t="s">
        <v>485</v>
      </c>
      <c r="BU31" s="197" t="s">
        <v>675</v>
      </c>
      <c r="BV31" s="197"/>
      <c r="BW31" s="197"/>
      <c r="BX31" s="197"/>
      <c r="BY31" s="197"/>
      <c r="BZ31" s="197" t="s">
        <v>709</v>
      </c>
      <c r="CA31" s="197"/>
      <c r="CB31" s="197"/>
      <c r="CD31" s="44" t="s">
        <v>222</v>
      </c>
      <c r="CE31" s="44"/>
      <c r="CF31" s="44" t="s">
        <v>208</v>
      </c>
    </row>
    <row r="32" spans="1:84" ht="25.5">
      <c r="A32" s="594" t="s">
        <v>39</v>
      </c>
      <c r="B32" s="584" t="s">
        <v>2881</v>
      </c>
      <c r="C32" s="578">
        <v>2015</v>
      </c>
      <c r="D32" s="579">
        <v>3</v>
      </c>
      <c r="E32" s="580">
        <v>3</v>
      </c>
      <c r="F32" s="585">
        <v>2</v>
      </c>
      <c r="G32" s="582">
        <f t="shared" si="0"/>
        <v>0.66666666666666663</v>
      </c>
      <c r="H32" s="583" t="s">
        <v>445</v>
      </c>
      <c r="I32" s="686">
        <v>2</v>
      </c>
      <c r="J32" s="687">
        <f t="shared" si="1"/>
        <v>0.66666666666666663</v>
      </c>
      <c r="K32" s="687">
        <f t="shared" si="2"/>
        <v>1</v>
      </c>
      <c r="L32" s="662" t="s">
        <v>1823</v>
      </c>
      <c r="M32" s="422"/>
      <c r="BA32" s="138" t="s">
        <v>2907</v>
      </c>
      <c r="BD32" s="66" t="s">
        <v>174</v>
      </c>
      <c r="BH32" s="66" t="s">
        <v>277</v>
      </c>
      <c r="BM32" s="192" t="s">
        <v>486</v>
      </c>
      <c r="BU32" s="197" t="s">
        <v>692</v>
      </c>
      <c r="BV32" s="197"/>
      <c r="BW32" s="197"/>
      <c r="BX32" s="197"/>
      <c r="BY32" s="197"/>
      <c r="BZ32" s="197" t="s">
        <v>174</v>
      </c>
      <c r="CA32" s="197"/>
      <c r="CB32" s="197"/>
      <c r="CD32" s="44" t="s">
        <v>223</v>
      </c>
      <c r="CE32" s="44"/>
      <c r="CF32" s="44" t="s">
        <v>206</v>
      </c>
    </row>
    <row r="33" spans="1:84" ht="25.5">
      <c r="A33" s="594" t="s">
        <v>39</v>
      </c>
      <c r="B33" s="584" t="s">
        <v>2882</v>
      </c>
      <c r="C33" s="578">
        <v>2015</v>
      </c>
      <c r="D33" s="579">
        <v>1</v>
      </c>
      <c r="E33" s="580">
        <v>1</v>
      </c>
      <c r="F33" s="585">
        <v>0</v>
      </c>
      <c r="G33" s="582">
        <f t="shared" si="0"/>
        <v>0</v>
      </c>
      <c r="H33" s="583" t="s">
        <v>444</v>
      </c>
      <c r="I33" s="686">
        <v>0</v>
      </c>
      <c r="J33" s="687">
        <f t="shared" si="1"/>
        <v>0</v>
      </c>
      <c r="K33" s="687">
        <v>0</v>
      </c>
      <c r="L33" s="662" t="s">
        <v>1823</v>
      </c>
      <c r="M33" s="422"/>
      <c r="BA33" s="66" t="s">
        <v>18</v>
      </c>
      <c r="BD33" s="66" t="s">
        <v>424</v>
      </c>
      <c r="BM33" s="192" t="s">
        <v>487</v>
      </c>
      <c r="BU33" s="197" t="s">
        <v>676</v>
      </c>
      <c r="BV33" s="197"/>
      <c r="BW33" s="197"/>
      <c r="BX33" s="197"/>
      <c r="BY33" s="197"/>
      <c r="BZ33" s="197" t="s">
        <v>717</v>
      </c>
      <c r="CA33" s="197"/>
      <c r="CB33" s="197"/>
      <c r="CD33" s="44" t="s">
        <v>224</v>
      </c>
      <c r="CE33" s="44"/>
      <c r="CF33" s="44" t="s">
        <v>225</v>
      </c>
    </row>
    <row r="34" spans="1:84" ht="25.5">
      <c r="A34" s="594" t="s">
        <v>39</v>
      </c>
      <c r="B34" s="584" t="s">
        <v>2883</v>
      </c>
      <c r="C34" s="578">
        <v>2015</v>
      </c>
      <c r="D34" s="579">
        <v>2</v>
      </c>
      <c r="E34" s="580">
        <v>2</v>
      </c>
      <c r="F34" s="585">
        <v>0</v>
      </c>
      <c r="G34" s="582">
        <f t="shared" si="0"/>
        <v>0</v>
      </c>
      <c r="H34" s="583" t="s">
        <v>444</v>
      </c>
      <c r="I34" s="686">
        <v>0</v>
      </c>
      <c r="J34" s="687">
        <f t="shared" si="1"/>
        <v>0</v>
      </c>
      <c r="K34" s="687">
        <v>0</v>
      </c>
      <c r="L34" s="662" t="s">
        <v>1823</v>
      </c>
      <c r="M34" s="422"/>
      <c r="BA34" s="66" t="s">
        <v>20</v>
      </c>
      <c r="BD34" s="66" t="s">
        <v>434</v>
      </c>
      <c r="BM34" s="192" t="s">
        <v>488</v>
      </c>
      <c r="BU34" s="197" t="s">
        <v>693</v>
      </c>
      <c r="BV34" s="197"/>
      <c r="BW34" s="197"/>
      <c r="BX34" s="197"/>
      <c r="BY34" s="197"/>
      <c r="BZ34" s="197" t="s">
        <v>184</v>
      </c>
      <c r="CA34" s="197"/>
      <c r="CB34" s="197"/>
      <c r="CD34" s="44" t="s">
        <v>226</v>
      </c>
      <c r="CE34" s="44"/>
      <c r="CF34" s="44" t="s">
        <v>207</v>
      </c>
    </row>
    <row r="35" spans="1:84" ht="25.5">
      <c r="A35" s="594" t="s">
        <v>39</v>
      </c>
      <c r="B35" s="584" t="s">
        <v>2884</v>
      </c>
      <c r="C35" s="578">
        <v>2015</v>
      </c>
      <c r="D35" s="579">
        <v>6</v>
      </c>
      <c r="E35" s="580">
        <v>6</v>
      </c>
      <c r="F35" s="585">
        <v>6</v>
      </c>
      <c r="G35" s="582">
        <f t="shared" si="0"/>
        <v>1</v>
      </c>
      <c r="H35" s="583" t="s">
        <v>444</v>
      </c>
      <c r="I35" s="686">
        <v>6</v>
      </c>
      <c r="J35" s="687">
        <f t="shared" si="1"/>
        <v>1</v>
      </c>
      <c r="K35" s="687">
        <f t="shared" si="2"/>
        <v>1</v>
      </c>
      <c r="L35" s="662" t="s">
        <v>1823</v>
      </c>
      <c r="M35" s="422"/>
      <c r="BA35" s="66" t="s">
        <v>22</v>
      </c>
      <c r="BD35" s="66" t="s">
        <v>435</v>
      </c>
      <c r="BH35" s="138" t="s">
        <v>630</v>
      </c>
      <c r="BM35" s="192" t="s">
        <v>489</v>
      </c>
      <c r="BU35" s="197" t="s">
        <v>677</v>
      </c>
      <c r="BV35" s="197"/>
      <c r="BW35" s="197"/>
      <c r="BX35" s="197"/>
      <c r="BY35" s="197"/>
      <c r="BZ35" s="197" t="s">
        <v>702</v>
      </c>
      <c r="CA35" s="197"/>
      <c r="CB35" s="197"/>
      <c r="CD35" s="44" t="s">
        <v>227</v>
      </c>
      <c r="CE35" s="44"/>
      <c r="CF35" s="44"/>
    </row>
    <row r="36" spans="1:84" ht="25.5">
      <c r="A36" s="594" t="s">
        <v>39</v>
      </c>
      <c r="B36" s="584" t="s">
        <v>2885</v>
      </c>
      <c r="C36" s="578">
        <v>2015</v>
      </c>
      <c r="D36" s="579">
        <v>12</v>
      </c>
      <c r="E36" s="580">
        <v>12</v>
      </c>
      <c r="F36" s="585">
        <v>11</v>
      </c>
      <c r="G36" s="582">
        <f t="shared" si="0"/>
        <v>0.91666666666666663</v>
      </c>
      <c r="H36" s="583" t="s">
        <v>444</v>
      </c>
      <c r="I36" s="686">
        <v>8</v>
      </c>
      <c r="J36" s="687">
        <f t="shared" si="1"/>
        <v>0.66666666666666663</v>
      </c>
      <c r="K36" s="687">
        <f t="shared" si="2"/>
        <v>0.72727272727272729</v>
      </c>
      <c r="L36" s="662" t="s">
        <v>1823</v>
      </c>
      <c r="M36" s="422"/>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1:84">
      <c r="A37" s="61" t="s">
        <v>253</v>
      </c>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1:84">
      <c r="A38" s="61" t="s">
        <v>236</v>
      </c>
      <c r="BD38" s="197" t="s">
        <v>438</v>
      </c>
      <c r="BH38" s="66" t="s">
        <v>632</v>
      </c>
      <c r="BM38" s="192" t="s">
        <v>492</v>
      </c>
      <c r="BU38" s="197" t="s">
        <v>695</v>
      </c>
      <c r="BV38" s="197"/>
      <c r="BW38" s="197"/>
      <c r="BX38" s="197"/>
      <c r="BY38" s="197"/>
      <c r="BZ38" s="197" t="s">
        <v>704</v>
      </c>
      <c r="CA38" s="197"/>
      <c r="CB38" s="197"/>
      <c r="CD38" s="44" t="s">
        <v>230</v>
      </c>
      <c r="CE38" s="44"/>
      <c r="CF38" s="44"/>
    </row>
    <row r="39" spans="1:84">
      <c r="A39" s="61" t="s">
        <v>257</v>
      </c>
      <c r="BD39" s="197" t="s">
        <v>439</v>
      </c>
      <c r="BH39" s="66" t="s">
        <v>633</v>
      </c>
      <c r="BM39" s="192" t="s">
        <v>493</v>
      </c>
      <c r="BU39" s="197" t="s">
        <v>696</v>
      </c>
      <c r="BV39" s="197"/>
      <c r="BW39" s="197"/>
      <c r="BX39" s="197"/>
      <c r="BY39" s="197"/>
      <c r="BZ39" s="197" t="s">
        <v>715</v>
      </c>
      <c r="CA39" s="197"/>
      <c r="CB39" s="197"/>
      <c r="CD39" s="44" t="s">
        <v>231</v>
      </c>
      <c r="CE39" s="44"/>
      <c r="CF39" s="44"/>
    </row>
    <row r="40" spans="1:84">
      <c r="BA40" s="66" t="s">
        <v>2908</v>
      </c>
      <c r="BD40" s="197" t="s">
        <v>440</v>
      </c>
      <c r="BH40" s="66" t="s">
        <v>634</v>
      </c>
      <c r="BM40" s="192" t="s">
        <v>494</v>
      </c>
      <c r="BU40" s="197" t="s">
        <v>697</v>
      </c>
      <c r="BV40" s="197"/>
      <c r="BW40" s="197"/>
      <c r="BX40" s="197"/>
      <c r="BY40" s="197"/>
      <c r="BZ40" s="197" t="s">
        <v>705</v>
      </c>
      <c r="CA40" s="197"/>
      <c r="CB40" s="197"/>
    </row>
    <row r="41" spans="1:84">
      <c r="BA41" s="66" t="s">
        <v>40</v>
      </c>
      <c r="BD41" s="197" t="s">
        <v>441</v>
      </c>
      <c r="BH41" s="66" t="s">
        <v>635</v>
      </c>
      <c r="BM41" s="192" t="s">
        <v>495</v>
      </c>
      <c r="BU41" s="197" t="s">
        <v>679</v>
      </c>
      <c r="BV41" s="197"/>
      <c r="BW41" s="197"/>
      <c r="BX41" s="197"/>
      <c r="BY41" s="197"/>
      <c r="BZ41" s="197" t="s">
        <v>707</v>
      </c>
      <c r="CA41" s="197"/>
      <c r="CB41" s="197"/>
    </row>
    <row r="42" spans="1:84">
      <c r="BA42" s="66" t="s">
        <v>24</v>
      </c>
      <c r="BD42" s="197" t="s">
        <v>442</v>
      </c>
      <c r="BH42" s="66" t="s">
        <v>636</v>
      </c>
      <c r="BM42" s="192" t="s">
        <v>496</v>
      </c>
      <c r="BU42" s="197" t="s">
        <v>680</v>
      </c>
      <c r="BV42" s="197"/>
      <c r="BW42" s="197"/>
      <c r="BX42" s="197"/>
      <c r="BY42" s="197"/>
      <c r="BZ42" s="197" t="s">
        <v>441</v>
      </c>
      <c r="CA42" s="197"/>
      <c r="CB42" s="197"/>
    </row>
    <row r="43" spans="1:84">
      <c r="BA43" s="66" t="s">
        <v>401</v>
      </c>
      <c r="BD43" s="197" t="s">
        <v>443</v>
      </c>
      <c r="BH43" s="66" t="s">
        <v>637</v>
      </c>
      <c r="BM43" s="192" t="s">
        <v>497</v>
      </c>
      <c r="BU43" s="197" t="s">
        <v>682</v>
      </c>
      <c r="BV43" s="197"/>
      <c r="BW43" s="197"/>
      <c r="BX43" s="197"/>
      <c r="BY43" s="197"/>
      <c r="BZ43" s="197" t="s">
        <v>708</v>
      </c>
      <c r="CA43" s="197"/>
      <c r="CB43" s="197"/>
    </row>
    <row r="44" spans="1:84">
      <c r="BD44" s="66" t="s">
        <v>429</v>
      </c>
      <c r="BH44" s="66" t="s">
        <v>638</v>
      </c>
      <c r="BM44" s="192" t="s">
        <v>498</v>
      </c>
      <c r="BU44" s="197" t="s">
        <v>683</v>
      </c>
      <c r="BV44" s="197"/>
      <c r="BW44" s="197"/>
      <c r="BX44" s="197"/>
      <c r="BY44" s="197"/>
      <c r="CA44" s="197"/>
      <c r="CB44" s="197"/>
    </row>
    <row r="45" spans="1:84">
      <c r="BH45" s="66" t="s">
        <v>113</v>
      </c>
      <c r="BM45" s="192" t="s">
        <v>499</v>
      </c>
      <c r="BV45" s="197"/>
      <c r="BW45" s="197"/>
      <c r="BX45" s="197"/>
      <c r="BY45" s="197"/>
      <c r="CA45" s="197"/>
      <c r="CB45" s="197"/>
    </row>
    <row r="46" spans="1:84">
      <c r="BA46" s="138" t="s">
        <v>299</v>
      </c>
      <c r="BH46" s="66" t="s">
        <v>114</v>
      </c>
      <c r="BM46" s="192" t="s">
        <v>500</v>
      </c>
      <c r="BV46" s="197"/>
      <c r="BW46" s="197"/>
      <c r="BX46" s="197"/>
      <c r="BY46" s="197"/>
      <c r="BZ46" s="197"/>
      <c r="CA46" s="197"/>
      <c r="CB46" s="197"/>
    </row>
    <row r="47" spans="1:84">
      <c r="BA47" s="66" t="s">
        <v>6</v>
      </c>
      <c r="BD47" s="138" t="s">
        <v>284</v>
      </c>
      <c r="BH47" s="66" t="s">
        <v>115</v>
      </c>
      <c r="BM47" s="192" t="s">
        <v>501</v>
      </c>
      <c r="BU47" s="197"/>
      <c r="BV47" s="197"/>
      <c r="BW47" s="197"/>
      <c r="BX47" s="197"/>
      <c r="BY47" s="197"/>
      <c r="BZ47" s="197"/>
      <c r="CA47" s="197"/>
      <c r="CB47" s="197"/>
    </row>
    <row r="48" spans="1:84">
      <c r="BA48" s="66" t="s">
        <v>101</v>
      </c>
      <c r="BD48" s="66" t="s">
        <v>444</v>
      </c>
      <c r="BM48" s="192" t="s">
        <v>502</v>
      </c>
      <c r="BV48" s="197"/>
      <c r="BW48" s="197"/>
      <c r="BX48" s="197"/>
      <c r="BY48" s="197"/>
      <c r="BZ48" s="197"/>
      <c r="CA48" s="197"/>
      <c r="CB48" s="197"/>
    </row>
    <row r="49" spans="53:80">
      <c r="BA49" s="66" t="s">
        <v>203</v>
      </c>
      <c r="BD49" s="66" t="s">
        <v>445</v>
      </c>
      <c r="BM49" s="192" t="s">
        <v>503</v>
      </c>
      <c r="BV49" s="197"/>
      <c r="BW49" s="197"/>
      <c r="BX49" s="197"/>
      <c r="BY49" s="197"/>
      <c r="BZ49" s="197"/>
      <c r="CA49" s="197"/>
      <c r="CB49" s="197"/>
    </row>
    <row r="50" spans="53:80">
      <c r="BA50" s="66" t="s">
        <v>403</v>
      </c>
      <c r="BD50" s="66" t="s">
        <v>446</v>
      </c>
      <c r="BM50" s="192" t="s">
        <v>504</v>
      </c>
      <c r="BV50" s="197"/>
      <c r="BW50" s="197"/>
      <c r="BX50" s="197"/>
      <c r="BY50" s="197"/>
      <c r="BZ50" s="197"/>
      <c r="CA50" s="197"/>
      <c r="CB50" s="197"/>
    </row>
    <row r="51" spans="53:80">
      <c r="BA51" s="66" t="s">
        <v>404</v>
      </c>
      <c r="BM51" s="192" t="s">
        <v>96</v>
      </c>
      <c r="BV51" s="197"/>
      <c r="BW51" s="197"/>
      <c r="BX51" s="197"/>
      <c r="BY51" s="197"/>
      <c r="BZ51" s="197"/>
      <c r="CA51" s="197"/>
      <c r="CB51" s="197"/>
    </row>
    <row r="52" spans="53:80">
      <c r="BA52" s="66" t="s">
        <v>270</v>
      </c>
      <c r="BM52" s="192" t="s">
        <v>505</v>
      </c>
    </row>
    <row r="53" spans="53:80">
      <c r="BA53" s="66" t="s">
        <v>405</v>
      </c>
      <c r="BM53" s="192" t="s">
        <v>506</v>
      </c>
    </row>
    <row r="54" spans="53:80">
      <c r="BA54" s="66" t="s">
        <v>406</v>
      </c>
      <c r="BM54" s="192" t="s">
        <v>507</v>
      </c>
    </row>
    <row r="55" spans="53:80">
      <c r="BA55" s="66" t="s">
        <v>407</v>
      </c>
      <c r="BM55" s="192" t="s">
        <v>508</v>
      </c>
    </row>
    <row r="56" spans="53:80">
      <c r="BA56" s="66" t="s">
        <v>408</v>
      </c>
      <c r="BM56" s="192" t="s">
        <v>509</v>
      </c>
    </row>
    <row r="57" spans="53:80">
      <c r="BA57" s="66" t="s">
        <v>409</v>
      </c>
      <c r="BM57" s="192" t="s">
        <v>510</v>
      </c>
    </row>
    <row r="58" spans="53:80">
      <c r="BA58" s="66" t="s">
        <v>410</v>
      </c>
      <c r="BM58" s="192" t="s">
        <v>511</v>
      </c>
    </row>
    <row r="59" spans="53:80">
      <c r="BA59" s="66" t="s">
        <v>411</v>
      </c>
      <c r="BM59" s="192" t="s">
        <v>512</v>
      </c>
    </row>
    <row r="60" spans="53:80">
      <c r="BM60" s="192" t="s">
        <v>513</v>
      </c>
    </row>
    <row r="61" spans="53:80">
      <c r="BM61" s="192" t="s">
        <v>514</v>
      </c>
    </row>
    <row r="62" spans="53:80">
      <c r="BA62" s="318" t="s">
        <v>737</v>
      </c>
      <c r="BM62" s="192" t="s">
        <v>2909</v>
      </c>
    </row>
    <row r="63" spans="53:80" ht="15">
      <c r="BA63" s="319" t="s">
        <v>738</v>
      </c>
      <c r="BM63" s="66" t="s">
        <v>515</v>
      </c>
    </row>
    <row r="64" spans="53:80">
      <c r="BA64" s="320" t="s">
        <v>202</v>
      </c>
      <c r="BM64" s="192" t="s">
        <v>516</v>
      </c>
    </row>
    <row r="65" spans="53:65" ht="25.5">
      <c r="BA65" s="320" t="s">
        <v>795</v>
      </c>
      <c r="BM65" s="192" t="s">
        <v>517</v>
      </c>
    </row>
    <row r="66" spans="53:65">
      <c r="BA66" s="320" t="s">
        <v>796</v>
      </c>
      <c r="BM66" s="192" t="s">
        <v>518</v>
      </c>
    </row>
    <row r="67" spans="53:65">
      <c r="BA67" s="320" t="s">
        <v>65</v>
      </c>
      <c r="BM67" s="192" t="s">
        <v>519</v>
      </c>
    </row>
    <row r="68" spans="53:65">
      <c r="BA68" s="320" t="s">
        <v>797</v>
      </c>
      <c r="BM68" s="192" t="s">
        <v>520</v>
      </c>
    </row>
    <row r="69" spans="53:65" ht="15">
      <c r="BA69" s="319" t="s">
        <v>739</v>
      </c>
      <c r="BM69" s="192" t="s">
        <v>521</v>
      </c>
    </row>
    <row r="70" spans="53:65">
      <c r="BA70" s="66" t="s">
        <v>740</v>
      </c>
      <c r="BM70" s="192" t="s">
        <v>522</v>
      </c>
    </row>
    <row r="71" spans="53:65">
      <c r="BA71" s="66" t="s">
        <v>741</v>
      </c>
      <c r="BM71" s="192" t="s">
        <v>523</v>
      </c>
    </row>
    <row r="72" spans="53:65">
      <c r="BA72" s="66" t="s">
        <v>742</v>
      </c>
      <c r="BM72" s="192" t="s">
        <v>524</v>
      </c>
    </row>
    <row r="73" spans="53:65">
      <c r="BA73" s="66" t="s">
        <v>743</v>
      </c>
      <c r="BM73" s="192" t="s">
        <v>525</v>
      </c>
    </row>
    <row r="74" spans="53:65">
      <c r="BA74" s="66" t="s">
        <v>744</v>
      </c>
      <c r="BM74" s="192" t="s">
        <v>526</v>
      </c>
    </row>
    <row r="75" spans="53:65">
      <c r="BA75" s="66" t="s">
        <v>745</v>
      </c>
      <c r="BM75" s="192" t="s">
        <v>527</v>
      </c>
    </row>
    <row r="76" spans="53:65">
      <c r="BA76" s="66" t="s">
        <v>746</v>
      </c>
      <c r="BM76" s="192" t="s">
        <v>528</v>
      </c>
    </row>
    <row r="77" spans="53:65">
      <c r="BA77" s="66" t="s">
        <v>747</v>
      </c>
      <c r="BM77" s="192" t="s">
        <v>529</v>
      </c>
    </row>
    <row r="78" spans="53:65">
      <c r="BA78" s="66" t="s">
        <v>748</v>
      </c>
      <c r="BM78" s="192" t="s">
        <v>530</v>
      </c>
    </row>
    <row r="79" spans="53:65" ht="15">
      <c r="BA79" s="319" t="s">
        <v>791</v>
      </c>
      <c r="BM79" s="192"/>
    </row>
    <row r="80" spans="53:65">
      <c r="BA80" s="66" t="s">
        <v>788</v>
      </c>
      <c r="BM80" s="192"/>
    </row>
    <row r="81" spans="53:65">
      <c r="BA81" s="66" t="s">
        <v>789</v>
      </c>
      <c r="BM81" s="192"/>
    </row>
    <row r="82" spans="53:65">
      <c r="BA82" s="66" t="s">
        <v>790</v>
      </c>
      <c r="BM82" s="192"/>
    </row>
    <row r="83" spans="53:65" ht="15">
      <c r="BA83" s="319" t="s">
        <v>3017</v>
      </c>
      <c r="BM83" s="66" t="s">
        <v>531</v>
      </c>
    </row>
    <row r="84" spans="53:65">
      <c r="BA84" s="66" t="s">
        <v>750</v>
      </c>
      <c r="BM84" s="192" t="s">
        <v>532</v>
      </c>
    </row>
    <row r="85" spans="53:65">
      <c r="BA85" s="66" t="s">
        <v>751</v>
      </c>
      <c r="BM85" s="192" t="s">
        <v>533</v>
      </c>
    </row>
    <row r="86" spans="53:65">
      <c r="BA86" s="66" t="s">
        <v>752</v>
      </c>
      <c r="BM86" s="192" t="s">
        <v>534</v>
      </c>
    </row>
    <row r="87" spans="53:65">
      <c r="BA87" s="66" t="s">
        <v>753</v>
      </c>
      <c r="BM87" s="192" t="s">
        <v>535</v>
      </c>
    </row>
    <row r="88" spans="53:65">
      <c r="BA88" s="66" t="s">
        <v>84</v>
      </c>
      <c r="BM88" s="192" t="s">
        <v>102</v>
      </c>
    </row>
    <row r="89" spans="53:65">
      <c r="BA89" s="66" t="s">
        <v>754</v>
      </c>
      <c r="BM89" s="192" t="s">
        <v>3018</v>
      </c>
    </row>
    <row r="90" spans="53:65">
      <c r="BA90" s="66" t="s">
        <v>755</v>
      </c>
      <c r="BM90" s="192" t="s">
        <v>536</v>
      </c>
    </row>
    <row r="91" spans="53:65">
      <c r="BA91" s="66" t="s">
        <v>756</v>
      </c>
      <c r="BM91" s="192" t="s">
        <v>537</v>
      </c>
    </row>
    <row r="92" spans="53:65">
      <c r="BA92" s="66" t="s">
        <v>757</v>
      </c>
      <c r="BM92" s="192" t="s">
        <v>538</v>
      </c>
    </row>
    <row r="93" spans="53:65">
      <c r="BA93" s="66" t="s">
        <v>758</v>
      </c>
      <c r="BM93" s="192" t="s">
        <v>539</v>
      </c>
    </row>
    <row r="94" spans="53:65">
      <c r="BA94" s="66" t="s">
        <v>759</v>
      </c>
      <c r="BM94" s="192" t="s">
        <v>540</v>
      </c>
    </row>
    <row r="95" spans="53:65">
      <c r="BA95" s="66" t="s">
        <v>760</v>
      </c>
      <c r="BM95" s="66" t="s">
        <v>541</v>
      </c>
    </row>
    <row r="96" spans="53:65">
      <c r="BA96" s="66" t="s">
        <v>761</v>
      </c>
      <c r="BM96" s="192" t="s">
        <v>542</v>
      </c>
    </row>
    <row r="97" spans="53:65">
      <c r="BA97" s="66" t="s">
        <v>762</v>
      </c>
      <c r="BM97" s="192" t="s">
        <v>543</v>
      </c>
    </row>
    <row r="98" spans="53:65">
      <c r="BA98" s="66" t="s">
        <v>763</v>
      </c>
      <c r="BM98" s="192" t="s">
        <v>544</v>
      </c>
    </row>
    <row r="99" spans="53:65">
      <c r="BA99" s="66" t="s">
        <v>764</v>
      </c>
      <c r="BM99" s="192" t="s">
        <v>545</v>
      </c>
    </row>
    <row r="100" spans="53:65">
      <c r="BA100" s="66" t="s">
        <v>765</v>
      </c>
      <c r="BM100" s="192" t="s">
        <v>546</v>
      </c>
    </row>
    <row r="101" spans="53:65">
      <c r="BA101" s="66" t="s">
        <v>766</v>
      </c>
      <c r="BM101" s="192" t="s">
        <v>2920</v>
      </c>
    </row>
    <row r="102" spans="53:65">
      <c r="BA102" s="66" t="s">
        <v>767</v>
      </c>
      <c r="BM102" s="192" t="s">
        <v>547</v>
      </c>
    </row>
    <row r="103" spans="53:65" ht="15">
      <c r="BA103" s="319" t="s">
        <v>768</v>
      </c>
      <c r="BM103" s="192" t="s">
        <v>98</v>
      </c>
    </row>
    <row r="104" spans="53:65">
      <c r="BA104" s="66" t="s">
        <v>792</v>
      </c>
      <c r="BM104" s="192" t="s">
        <v>548</v>
      </c>
    </row>
    <row r="105" spans="53:65">
      <c r="BA105" s="66" t="s">
        <v>793</v>
      </c>
      <c r="BM105" s="192" t="s">
        <v>549</v>
      </c>
    </row>
    <row r="106" spans="53:65">
      <c r="BA106" s="66" t="s">
        <v>794</v>
      </c>
      <c r="BM106" s="192" t="s">
        <v>550</v>
      </c>
    </row>
    <row r="107" spans="53:65" ht="15">
      <c r="BA107" s="319" t="s">
        <v>769</v>
      </c>
      <c r="BM107" s="192" t="s">
        <v>551</v>
      </c>
    </row>
    <row r="108" spans="53:65">
      <c r="BA108" s="66" t="s">
        <v>770</v>
      </c>
      <c r="BM108" s="192" t="s">
        <v>552</v>
      </c>
    </row>
    <row r="109" spans="53:65" ht="15">
      <c r="BA109" s="319" t="s">
        <v>771</v>
      </c>
      <c r="BM109" s="192" t="s">
        <v>553</v>
      </c>
    </row>
    <row r="110" spans="53:65">
      <c r="BA110" s="66" t="s">
        <v>772</v>
      </c>
      <c r="BM110" s="192" t="s">
        <v>2921</v>
      </c>
    </row>
    <row r="111" spans="53:65">
      <c r="BA111" s="66" t="s">
        <v>773</v>
      </c>
      <c r="BM111" s="192" t="s">
        <v>85</v>
      </c>
    </row>
    <row r="112" spans="53:65">
      <c r="BA112" s="66" t="s">
        <v>774</v>
      </c>
      <c r="BM112" s="192" t="s">
        <v>554</v>
      </c>
    </row>
    <row r="113" spans="53:65">
      <c r="BA113" s="66" t="s">
        <v>775</v>
      </c>
      <c r="BM113" s="192" t="s">
        <v>555</v>
      </c>
    </row>
    <row r="114" spans="53:65" ht="15">
      <c r="BA114" s="319" t="s">
        <v>776</v>
      </c>
      <c r="BM114" s="192" t="s">
        <v>556</v>
      </c>
    </row>
    <row r="115" spans="53:65">
      <c r="BA115" s="66" t="s">
        <v>777</v>
      </c>
      <c r="BM115" s="192" t="s">
        <v>557</v>
      </c>
    </row>
    <row r="116" spans="53:65">
      <c r="BA116" s="66" t="s">
        <v>778</v>
      </c>
      <c r="BM116" s="192" t="s">
        <v>558</v>
      </c>
    </row>
    <row r="117" spans="53:65">
      <c r="BA117" s="66" t="s">
        <v>779</v>
      </c>
      <c r="BM117" s="192" t="s">
        <v>559</v>
      </c>
    </row>
    <row r="118" spans="53:65">
      <c r="BA118" s="66" t="s">
        <v>780</v>
      </c>
      <c r="BM118" s="192" t="s">
        <v>560</v>
      </c>
    </row>
    <row r="119" spans="53:65">
      <c r="BA119" s="66" t="s">
        <v>781</v>
      </c>
      <c r="BM119" s="192" t="s">
        <v>86</v>
      </c>
    </row>
    <row r="120" spans="53:65">
      <c r="BA120" s="66" t="s">
        <v>782</v>
      </c>
      <c r="BM120" s="192" t="s">
        <v>561</v>
      </c>
    </row>
    <row r="121" spans="53:65" ht="15">
      <c r="BA121" s="319" t="s">
        <v>783</v>
      </c>
      <c r="BM121" s="192" t="s">
        <v>562</v>
      </c>
    </row>
    <row r="122" spans="53:65">
      <c r="BA122" s="66" t="s">
        <v>784</v>
      </c>
      <c r="BM122" s="192" t="s">
        <v>563</v>
      </c>
    </row>
    <row r="123" spans="53:65" ht="15">
      <c r="BA123" s="319" t="s">
        <v>785</v>
      </c>
      <c r="BM123" s="192" t="s">
        <v>564</v>
      </c>
    </row>
    <row r="124" spans="53:65">
      <c r="BA124" s="66" t="s">
        <v>786</v>
      </c>
      <c r="BM124" s="192" t="s">
        <v>565</v>
      </c>
    </row>
    <row r="125" spans="53:65">
      <c r="BM125" s="192" t="s">
        <v>566</v>
      </c>
    </row>
    <row r="126" spans="53:65">
      <c r="BM126" s="192" t="s">
        <v>567</v>
      </c>
    </row>
    <row r="127" spans="53:65">
      <c r="BM127" s="192" t="s">
        <v>568</v>
      </c>
    </row>
    <row r="128" spans="53:65">
      <c r="BM128" s="192" t="s">
        <v>569</v>
      </c>
    </row>
    <row r="129" spans="65:65">
      <c r="BM129" s="192" t="s">
        <v>570</v>
      </c>
    </row>
    <row r="130" spans="65:65">
      <c r="BM130" s="192" t="s">
        <v>571</v>
      </c>
    </row>
    <row r="131" spans="65:65">
      <c r="BM131" s="192" t="s">
        <v>572</v>
      </c>
    </row>
    <row r="132" spans="65:65">
      <c r="BM132" s="192" t="s">
        <v>573</v>
      </c>
    </row>
    <row r="133" spans="65:65">
      <c r="BM133" s="192" t="s">
        <v>574</v>
      </c>
    </row>
    <row r="134" spans="65:65">
      <c r="BM134" s="192" t="s">
        <v>575</v>
      </c>
    </row>
    <row r="135" spans="65:65">
      <c r="BM135" s="192" t="s">
        <v>576</v>
      </c>
    </row>
    <row r="136" spans="65:65">
      <c r="BM136" s="192" t="s">
        <v>577</v>
      </c>
    </row>
    <row r="137" spans="65:65">
      <c r="BM137" s="192" t="s">
        <v>2922</v>
      </c>
    </row>
    <row r="138" spans="65:65">
      <c r="BM138" s="192" t="s">
        <v>578</v>
      </c>
    </row>
    <row r="139" spans="65:65">
      <c r="BM139" s="66" t="s">
        <v>579</v>
      </c>
    </row>
    <row r="140" spans="65:65">
      <c r="BM140" s="192" t="s">
        <v>580</v>
      </c>
    </row>
    <row r="141" spans="65:65">
      <c r="BM141" s="192" t="s">
        <v>581</v>
      </c>
    </row>
    <row r="142" spans="65:65">
      <c r="BM142" s="192" t="s">
        <v>582</v>
      </c>
    </row>
    <row r="143" spans="65:65">
      <c r="BM143" s="192" t="s">
        <v>583</v>
      </c>
    </row>
    <row r="144" spans="65:65">
      <c r="BM144" s="192" t="s">
        <v>584</v>
      </c>
    </row>
    <row r="145" spans="65:65">
      <c r="BM145" s="192" t="s">
        <v>585</v>
      </c>
    </row>
    <row r="146" spans="65:65">
      <c r="BM146" s="192" t="s">
        <v>586</v>
      </c>
    </row>
    <row r="147" spans="65:65">
      <c r="BM147" s="192" t="s">
        <v>587</v>
      </c>
    </row>
    <row r="148" spans="65:65">
      <c r="BM148" s="192" t="s">
        <v>588</v>
      </c>
    </row>
    <row r="149" spans="65:65">
      <c r="BM149" s="192" t="s">
        <v>589</v>
      </c>
    </row>
    <row r="150" spans="65:65">
      <c r="BM150" s="192" t="s">
        <v>590</v>
      </c>
    </row>
    <row r="151" spans="65:65">
      <c r="BM151" s="192" t="s">
        <v>591</v>
      </c>
    </row>
    <row r="152" spans="65:65">
      <c r="BM152" s="192" t="s">
        <v>592</v>
      </c>
    </row>
    <row r="153" spans="65:65">
      <c r="BM153" s="192" t="s">
        <v>2923</v>
      </c>
    </row>
    <row r="154" spans="65:65">
      <c r="BM154" s="192" t="s">
        <v>593</v>
      </c>
    </row>
    <row r="155" spans="65:65">
      <c r="BM155" s="192" t="s">
        <v>594</v>
      </c>
    </row>
    <row r="156" spans="65:65">
      <c r="BM156" s="192" t="s">
        <v>595</v>
      </c>
    </row>
    <row r="157" spans="65:65">
      <c r="BM157" s="192" t="s">
        <v>596</v>
      </c>
    </row>
    <row r="158" spans="65:65">
      <c r="BM158" s="192" t="s">
        <v>597</v>
      </c>
    </row>
    <row r="159" spans="65:65">
      <c r="BM159" s="192" t="s">
        <v>2924</v>
      </c>
    </row>
    <row r="160" spans="65:65">
      <c r="BM160" s="192" t="s">
        <v>598</v>
      </c>
    </row>
    <row r="161" spans="65:65">
      <c r="BM161" s="192" t="s">
        <v>599</v>
      </c>
    </row>
    <row r="162" spans="65:65">
      <c r="BM162" s="66" t="s">
        <v>600</v>
      </c>
    </row>
    <row r="163" spans="65:65">
      <c r="BM163" s="192" t="s">
        <v>83</v>
      </c>
    </row>
    <row r="164" spans="65:65">
      <c r="BM164" s="66" t="s">
        <v>601</v>
      </c>
    </row>
    <row r="165" spans="65:65">
      <c r="BM165" s="192" t="s">
        <v>602</v>
      </c>
    </row>
    <row r="166" spans="65:65">
      <c r="BM166" s="192" t="s">
        <v>603</v>
      </c>
    </row>
    <row r="167" spans="65:65">
      <c r="BM167" s="192" t="s">
        <v>604</v>
      </c>
    </row>
    <row r="168" spans="65:65">
      <c r="BM168" s="192" t="s">
        <v>605</v>
      </c>
    </row>
    <row r="169" spans="65:65">
      <c r="BM169" s="192" t="s">
        <v>606</v>
      </c>
    </row>
    <row r="170" spans="65:65">
      <c r="BM170" s="192" t="s">
        <v>607</v>
      </c>
    </row>
    <row r="171" spans="65:65">
      <c r="BM171" s="192" t="s">
        <v>608</v>
      </c>
    </row>
    <row r="172" spans="65:65">
      <c r="BM172" s="66" t="s">
        <v>609</v>
      </c>
    </row>
    <row r="173" spans="65:65">
      <c r="BM173" s="192" t="s">
        <v>610</v>
      </c>
    </row>
    <row r="174" spans="65:65">
      <c r="BM174" s="192" t="s">
        <v>611</v>
      </c>
    </row>
    <row r="175" spans="65:65">
      <c r="BM175" s="192" t="s">
        <v>612</v>
      </c>
    </row>
    <row r="176" spans="65:65">
      <c r="BM176" s="192" t="s">
        <v>613</v>
      </c>
    </row>
    <row r="177" spans="65:65">
      <c r="BM177" s="192" t="s">
        <v>614</v>
      </c>
    </row>
    <row r="178" spans="65:65">
      <c r="BM178" s="192" t="s">
        <v>615</v>
      </c>
    </row>
    <row r="179" spans="65:65">
      <c r="BM179" s="192" t="s">
        <v>616</v>
      </c>
    </row>
    <row r="180" spans="65:65">
      <c r="BM180" s="192" t="s">
        <v>617</v>
      </c>
    </row>
    <row r="181" spans="65:65">
      <c r="BM181" s="192" t="s">
        <v>618</v>
      </c>
    </row>
    <row r="182" spans="65:65">
      <c r="BM182" s="192" t="s">
        <v>619</v>
      </c>
    </row>
    <row r="183" spans="65:65">
      <c r="BM183" s="192" t="s">
        <v>620</v>
      </c>
    </row>
    <row r="184" spans="65:65">
      <c r="BM184" s="192" t="s">
        <v>621</v>
      </c>
    </row>
    <row r="185" spans="65:65">
      <c r="BM185" s="192" t="s">
        <v>622</v>
      </c>
    </row>
    <row r="186" spans="65:65">
      <c r="BM186" s="192" t="s">
        <v>2925</v>
      </c>
    </row>
    <row r="187" spans="65:65">
      <c r="BM187" s="192" t="s">
        <v>623</v>
      </c>
    </row>
    <row r="188" spans="65:65">
      <c r="BM188" s="192" t="s">
        <v>624</v>
      </c>
    </row>
    <row r="189" spans="65:65">
      <c r="BM189" s="192" t="s">
        <v>625</v>
      </c>
    </row>
    <row r="190" spans="65:65">
      <c r="BM190" s="192" t="s">
        <v>2926</v>
      </c>
    </row>
    <row r="191" spans="65:65">
      <c r="BM191" s="66" t="s">
        <v>626</v>
      </c>
    </row>
    <row r="192" spans="65:65">
      <c r="BM192" s="192" t="s">
        <v>627</v>
      </c>
    </row>
    <row r="193" spans="65:65">
      <c r="BM193" s="192" t="s">
        <v>628</v>
      </c>
    </row>
  </sheetData>
  <dataValidations count="2">
    <dataValidation type="list" allowBlank="1" showInputMessage="1" showErrorMessage="1" sqref="A4:A36">
      <formula1>$BB$2:$BB$30</formula1>
    </dataValidation>
    <dataValidation type="list" allowBlank="1" showInputMessage="1" showErrorMessage="1" sqref="H4:H8 H11:H36">
      <formula1>$BD$48:$BD$51</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Custom_lists!$B$2:$B$29</xm:f>
          </x14:formula1>
          <xm:sqref>A4:A9</xm:sqref>
        </x14:dataValidation>
        <x14:dataValidation type="list" allowBlank="1" showInputMessage="1" showErrorMessage="1">
          <x14:formula1>
            <xm:f>Custom_lists!$D$48:$D$50</xm:f>
          </x14:formula1>
          <xm:sqref>H4:H9</xm:sqref>
        </x14:dataValidation>
      </x14:dataValidations>
    </ex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enableFormatConditionsCalculation="0">
    <pageSetUpPr fitToPage="1"/>
  </sheetPr>
  <dimension ref="A1:CE540"/>
  <sheetViews>
    <sheetView workbookViewId="0">
      <selection activeCell="F7" sqref="F7"/>
    </sheetView>
  </sheetViews>
  <sheetFormatPr defaultColWidth="11.42578125" defaultRowHeight="12.75"/>
  <cols>
    <col min="1" max="1" width="7.85546875" style="66" customWidth="1"/>
    <col min="2" max="2" width="19.42578125" style="66" customWidth="1"/>
    <col min="3" max="3" width="12.42578125" style="66" customWidth="1"/>
    <col min="4" max="4" width="17.85546875" style="66" customWidth="1"/>
    <col min="5" max="6" width="19.85546875" style="66" customWidth="1"/>
    <col min="7" max="7" width="17.85546875" style="66" customWidth="1"/>
    <col min="8" max="8" width="29.28515625" style="66" customWidth="1"/>
    <col min="9" max="51" width="11.42578125" style="66" customWidth="1"/>
    <col min="52" max="16384" width="11.42578125" style="66"/>
  </cols>
  <sheetData>
    <row r="1" spans="1:80" ht="18.600000000000001" customHeight="1" thickBot="1">
      <c r="A1" s="76" t="s">
        <v>171</v>
      </c>
      <c r="B1" s="76"/>
      <c r="C1" s="76"/>
      <c r="D1" s="76"/>
      <c r="E1" s="76"/>
      <c r="F1" s="76"/>
      <c r="G1" s="76"/>
      <c r="H1" s="77" t="s">
        <v>51</v>
      </c>
      <c r="I1" s="423" t="s">
        <v>1014</v>
      </c>
      <c r="AZ1" s="239" t="s">
        <v>402</v>
      </c>
      <c r="BA1" s="240" t="s">
        <v>805</v>
      </c>
      <c r="BC1" s="138" t="s">
        <v>2904</v>
      </c>
      <c r="BD1" s="309"/>
      <c r="BE1" s="309"/>
      <c r="BG1" s="66" t="s">
        <v>2910</v>
      </c>
      <c r="BL1" s="138" t="s">
        <v>2911</v>
      </c>
      <c r="BN1" s="66" t="s">
        <v>2912</v>
      </c>
      <c r="BT1" s="138" t="s">
        <v>2913</v>
      </c>
      <c r="BY1" s="66" t="s">
        <v>2914</v>
      </c>
      <c r="CB1" s="66" t="s">
        <v>2915</v>
      </c>
    </row>
    <row r="2" spans="1:80" ht="20.100000000000001" customHeight="1" thickBot="1">
      <c r="A2" s="76"/>
      <c r="B2" s="76"/>
      <c r="C2" s="76"/>
      <c r="D2" s="76"/>
      <c r="E2" s="76"/>
      <c r="F2" s="76"/>
      <c r="G2" s="76"/>
      <c r="H2" s="77" t="s">
        <v>247</v>
      </c>
      <c r="I2" s="424" t="s">
        <v>1013</v>
      </c>
      <c r="AZ2" s="310" t="s">
        <v>327</v>
      </c>
      <c r="BA2" s="310" t="s">
        <v>328</v>
      </c>
      <c r="BC2" s="66" t="s">
        <v>419</v>
      </c>
      <c r="BD2" s="309"/>
      <c r="BE2" s="309"/>
      <c r="BG2" s="66" t="s">
        <v>448</v>
      </c>
      <c r="BL2" s="192" t="s">
        <v>461</v>
      </c>
      <c r="BN2" s="66" t="s">
        <v>117</v>
      </c>
      <c r="BT2" s="197" t="s">
        <v>684</v>
      </c>
      <c r="BU2" s="197"/>
      <c r="BV2" s="197"/>
      <c r="BW2" s="197"/>
      <c r="BX2" s="197"/>
      <c r="BY2" s="197" t="s">
        <v>173</v>
      </c>
      <c r="BZ2" s="197"/>
      <c r="CA2" s="197"/>
      <c r="CB2" s="66" t="s">
        <v>263</v>
      </c>
    </row>
    <row r="3" spans="1:80" s="418" customFormat="1" ht="63" customHeight="1" thickBot="1">
      <c r="A3" s="123" t="s">
        <v>1</v>
      </c>
      <c r="B3" s="124" t="s">
        <v>172</v>
      </c>
      <c r="C3" s="124" t="s">
        <v>201</v>
      </c>
      <c r="D3" s="124" t="s">
        <v>54</v>
      </c>
      <c r="E3" s="124" t="s">
        <v>204</v>
      </c>
      <c r="F3" s="170" t="s">
        <v>211</v>
      </c>
      <c r="G3" s="170" t="s">
        <v>205</v>
      </c>
      <c r="H3" s="124" t="s">
        <v>237</v>
      </c>
      <c r="I3" s="125" t="s">
        <v>302</v>
      </c>
      <c r="AZ3" s="310" t="s">
        <v>329</v>
      </c>
      <c r="BA3" s="310" t="s">
        <v>330</v>
      </c>
      <c r="BC3" s="418" t="s">
        <v>215</v>
      </c>
      <c r="BD3" s="419"/>
      <c r="BE3" s="419"/>
      <c r="BG3" s="418" t="s">
        <v>450</v>
      </c>
      <c r="BL3" s="308" t="s">
        <v>462</v>
      </c>
      <c r="BN3" s="418" t="s">
        <v>119</v>
      </c>
      <c r="BT3" s="418" t="s">
        <v>685</v>
      </c>
      <c r="BY3" s="418" t="s">
        <v>710</v>
      </c>
      <c r="CB3" s="418" t="s">
        <v>264</v>
      </c>
    </row>
    <row r="4" spans="1:80" s="418" customFormat="1" ht="25.35" customHeight="1">
      <c r="A4" s="594" t="s">
        <v>39</v>
      </c>
      <c r="B4" s="425" t="s">
        <v>173</v>
      </c>
      <c r="C4" s="305">
        <v>2015</v>
      </c>
      <c r="D4" s="590" t="s">
        <v>58</v>
      </c>
      <c r="E4" s="583" t="s">
        <v>444</v>
      </c>
      <c r="F4" s="306">
        <v>0</v>
      </c>
      <c r="G4" s="306">
        <v>0</v>
      </c>
      <c r="H4" s="584" t="s">
        <v>2854</v>
      </c>
      <c r="I4" s="426"/>
      <c r="AZ4" s="310" t="s">
        <v>331</v>
      </c>
      <c r="BA4" s="310" t="s">
        <v>332</v>
      </c>
      <c r="BC4" s="418" t="s">
        <v>420</v>
      </c>
      <c r="BD4" s="419"/>
      <c r="BE4" s="419"/>
      <c r="BG4" s="418" t="s">
        <v>455</v>
      </c>
      <c r="BL4" s="308" t="s">
        <v>463</v>
      </c>
      <c r="BN4" s="418" t="s">
        <v>123</v>
      </c>
      <c r="BT4" s="418" t="s">
        <v>686</v>
      </c>
      <c r="BY4" s="418" t="s">
        <v>57</v>
      </c>
      <c r="CB4" s="418" t="s">
        <v>265</v>
      </c>
    </row>
    <row r="5" spans="1:80" s="418" customFormat="1" ht="35.450000000000003" customHeight="1">
      <c r="A5" s="594" t="s">
        <v>39</v>
      </c>
      <c r="B5" s="425" t="s">
        <v>173</v>
      </c>
      <c r="C5" s="305">
        <v>2015</v>
      </c>
      <c r="D5" s="590" t="s">
        <v>58</v>
      </c>
      <c r="E5" s="583" t="s">
        <v>444</v>
      </c>
      <c r="F5" s="591">
        <v>1</v>
      </c>
      <c r="G5" s="591">
        <v>1</v>
      </c>
      <c r="H5" s="584" t="s">
        <v>2855</v>
      </c>
      <c r="I5" s="427"/>
      <c r="AZ5" s="310" t="s">
        <v>335</v>
      </c>
      <c r="BA5" s="310" t="s">
        <v>336</v>
      </c>
      <c r="BC5" s="418" t="s">
        <v>219</v>
      </c>
      <c r="BD5" s="419"/>
      <c r="BE5" s="419"/>
      <c r="BG5" s="418" t="s">
        <v>447</v>
      </c>
      <c r="BL5" s="418" t="s">
        <v>464</v>
      </c>
      <c r="BT5" s="418" t="s">
        <v>660</v>
      </c>
      <c r="BY5" s="418" t="s">
        <v>711</v>
      </c>
      <c r="CB5" s="418" t="s">
        <v>266</v>
      </c>
    </row>
    <row r="6" spans="1:80" s="418" customFormat="1" ht="30" customHeight="1">
      <c r="A6" s="594" t="s">
        <v>39</v>
      </c>
      <c r="B6" s="425" t="s">
        <v>173</v>
      </c>
      <c r="C6" s="305">
        <v>2015</v>
      </c>
      <c r="D6" s="590" t="s">
        <v>58</v>
      </c>
      <c r="E6" s="583" t="s">
        <v>444</v>
      </c>
      <c r="F6" s="591">
        <v>1</v>
      </c>
      <c r="G6" s="591">
        <v>1</v>
      </c>
      <c r="H6" s="584" t="s">
        <v>2856</v>
      </c>
      <c r="I6" s="427"/>
      <c r="AZ6" s="310" t="s">
        <v>337</v>
      </c>
      <c r="BA6" s="310" t="s">
        <v>338</v>
      </c>
      <c r="BC6" s="418" t="s">
        <v>415</v>
      </c>
      <c r="BD6" s="419"/>
      <c r="BE6" s="419"/>
      <c r="BG6" s="418" t="s">
        <v>451</v>
      </c>
      <c r="BL6" s="308" t="s">
        <v>3011</v>
      </c>
      <c r="BT6" s="418" t="s">
        <v>661</v>
      </c>
      <c r="BY6" s="418" t="s">
        <v>709</v>
      </c>
      <c r="CB6" s="418" t="s">
        <v>723</v>
      </c>
    </row>
    <row r="7" spans="1:80" s="418" customFormat="1" ht="30.6" customHeight="1">
      <c r="A7" s="594" t="s">
        <v>39</v>
      </c>
      <c r="B7" s="425" t="s">
        <v>173</v>
      </c>
      <c r="C7" s="305">
        <v>2015</v>
      </c>
      <c r="D7" s="590" t="s">
        <v>58</v>
      </c>
      <c r="E7" s="583" t="s">
        <v>444</v>
      </c>
      <c r="F7" s="591">
        <v>0.33333333333333331</v>
      </c>
      <c r="G7" s="591">
        <v>0.33333333333333331</v>
      </c>
      <c r="H7" s="584" t="s">
        <v>2857</v>
      </c>
      <c r="I7" s="427"/>
      <c r="AZ7" s="310" t="s">
        <v>344</v>
      </c>
      <c r="BA7" s="310" t="s">
        <v>326</v>
      </c>
      <c r="BC7" s="418" t="s">
        <v>416</v>
      </c>
      <c r="BD7" s="419"/>
      <c r="BE7" s="419"/>
      <c r="BG7" s="418" t="s">
        <v>452</v>
      </c>
      <c r="BL7" s="308" t="s">
        <v>465</v>
      </c>
      <c r="BN7" s="418" t="s">
        <v>3012</v>
      </c>
      <c r="BT7" s="418" t="s">
        <v>687</v>
      </c>
      <c r="BY7" s="418" t="s">
        <v>174</v>
      </c>
      <c r="CB7" s="418" t="s">
        <v>724</v>
      </c>
    </row>
    <row r="8" spans="1:80" s="418" customFormat="1" ht="25.5">
      <c r="A8" s="594" t="s">
        <v>39</v>
      </c>
      <c r="B8" s="425" t="s">
        <v>173</v>
      </c>
      <c r="C8" s="305">
        <v>2015</v>
      </c>
      <c r="D8" s="590" t="s">
        <v>58</v>
      </c>
      <c r="E8" s="583" t="s">
        <v>445</v>
      </c>
      <c r="F8" s="591">
        <v>0.2857142857142857</v>
      </c>
      <c r="G8" s="591">
        <v>1</v>
      </c>
      <c r="H8" s="584" t="s">
        <v>2858</v>
      </c>
      <c r="I8" s="427"/>
      <c r="AZ8" s="310" t="s">
        <v>339</v>
      </c>
      <c r="BA8" s="310" t="s">
        <v>322</v>
      </c>
      <c r="BC8" s="418" t="s">
        <v>417</v>
      </c>
      <c r="BD8" s="419"/>
      <c r="BE8" s="419"/>
      <c r="BG8" s="418" t="s">
        <v>453</v>
      </c>
      <c r="BL8" s="308" t="s">
        <v>466</v>
      </c>
      <c r="BN8" s="418" t="s">
        <v>118</v>
      </c>
      <c r="BT8" s="418" t="s">
        <v>662</v>
      </c>
      <c r="BY8" s="418" t="s">
        <v>699</v>
      </c>
      <c r="CB8" s="418" t="s">
        <v>725</v>
      </c>
    </row>
    <row r="9" spans="1:80" s="418" customFormat="1" ht="25.5">
      <c r="A9" s="594" t="s">
        <v>39</v>
      </c>
      <c r="B9" s="425" t="s">
        <v>173</v>
      </c>
      <c r="C9" s="305">
        <v>2015</v>
      </c>
      <c r="D9" s="590" t="s">
        <v>58</v>
      </c>
      <c r="E9" s="583" t="s">
        <v>445</v>
      </c>
      <c r="F9" s="591">
        <v>0.24590163934426229</v>
      </c>
      <c r="G9" s="591">
        <v>0.9375</v>
      </c>
      <c r="H9" s="584" t="s">
        <v>2859</v>
      </c>
      <c r="I9" s="427"/>
      <c r="AZ9" s="310" t="s">
        <v>369</v>
      </c>
      <c r="BA9" s="310" t="s">
        <v>39</v>
      </c>
      <c r="BC9" s="418" t="s">
        <v>418</v>
      </c>
      <c r="BD9" s="419"/>
      <c r="BE9" s="419"/>
      <c r="BG9" s="418" t="s">
        <v>454</v>
      </c>
      <c r="BL9" s="308" t="s">
        <v>3013</v>
      </c>
      <c r="BN9" s="418" t="s">
        <v>648</v>
      </c>
      <c r="BT9" s="418" t="s">
        <v>139</v>
      </c>
      <c r="BY9" s="418" t="s">
        <v>700</v>
      </c>
      <c r="CB9" s="418" t="s">
        <v>193</v>
      </c>
    </row>
    <row r="10" spans="1:80" s="418" customFormat="1" ht="38.25">
      <c r="A10" s="594" t="s">
        <v>39</v>
      </c>
      <c r="B10" s="425" t="s">
        <v>173</v>
      </c>
      <c r="C10" s="305">
        <v>2015</v>
      </c>
      <c r="D10" s="590" t="s">
        <v>58</v>
      </c>
      <c r="E10" s="583" t="s">
        <v>444</v>
      </c>
      <c r="F10" s="591">
        <v>1</v>
      </c>
      <c r="G10" s="591">
        <v>1</v>
      </c>
      <c r="H10" s="584" t="s">
        <v>2860</v>
      </c>
      <c r="I10" s="427"/>
      <c r="AZ10" s="310" t="s">
        <v>340</v>
      </c>
      <c r="BA10" s="310" t="s">
        <v>341</v>
      </c>
      <c r="BD10" s="419"/>
      <c r="BE10" s="419"/>
      <c r="BL10" s="308" t="s">
        <v>3014</v>
      </c>
      <c r="BN10" s="418" t="s">
        <v>118</v>
      </c>
      <c r="BT10" s="418" t="s">
        <v>663</v>
      </c>
      <c r="BY10" s="418" t="s">
        <v>701</v>
      </c>
      <c r="CB10" s="418" t="s">
        <v>197</v>
      </c>
    </row>
    <row r="11" spans="1:80" s="418" customFormat="1" ht="25.5">
      <c r="A11" s="594" t="s">
        <v>39</v>
      </c>
      <c r="B11" s="425" t="s">
        <v>173</v>
      </c>
      <c r="C11" s="305">
        <v>2015</v>
      </c>
      <c r="D11" s="590" t="s">
        <v>58</v>
      </c>
      <c r="E11" s="583" t="s">
        <v>444</v>
      </c>
      <c r="F11" s="591">
        <v>1</v>
      </c>
      <c r="G11" s="591">
        <v>1</v>
      </c>
      <c r="H11" s="584" t="s">
        <v>2861</v>
      </c>
      <c r="I11" s="427"/>
      <c r="AZ11" s="310" t="s">
        <v>342</v>
      </c>
      <c r="BA11" s="310" t="s">
        <v>124</v>
      </c>
      <c r="BD11" s="419"/>
      <c r="BE11" s="419"/>
      <c r="BL11" s="308" t="s">
        <v>467</v>
      </c>
      <c r="BN11" s="418" t="s">
        <v>120</v>
      </c>
      <c r="BT11" s="418" t="s">
        <v>664</v>
      </c>
      <c r="BY11" s="418" t="s">
        <v>184</v>
      </c>
    </row>
    <row r="12" spans="1:80" s="418" customFormat="1" ht="25.5">
      <c r="A12" s="594" t="s">
        <v>39</v>
      </c>
      <c r="B12" s="425" t="s">
        <v>173</v>
      </c>
      <c r="C12" s="305">
        <v>2015</v>
      </c>
      <c r="D12" s="590" t="s">
        <v>58</v>
      </c>
      <c r="E12" s="583" t="s">
        <v>444</v>
      </c>
      <c r="F12" s="591">
        <v>0.66666666666666663</v>
      </c>
      <c r="G12" s="591">
        <v>0.66666666666666663</v>
      </c>
      <c r="H12" s="584" t="s">
        <v>2862</v>
      </c>
      <c r="I12" s="427"/>
      <c r="AZ12" s="310" t="s">
        <v>343</v>
      </c>
      <c r="BA12" s="310" t="s">
        <v>49</v>
      </c>
      <c r="BC12" s="183" t="s">
        <v>3015</v>
      </c>
      <c r="BD12" s="419"/>
      <c r="BE12" s="419"/>
      <c r="BG12" s="183" t="s">
        <v>75</v>
      </c>
      <c r="BJ12" s="183" t="s">
        <v>798</v>
      </c>
      <c r="BL12" s="308" t="s">
        <v>468</v>
      </c>
      <c r="BN12" s="418" t="s">
        <v>121</v>
      </c>
      <c r="BT12" s="418" t="s">
        <v>688</v>
      </c>
      <c r="BY12" s="418" t="s">
        <v>702</v>
      </c>
    </row>
    <row r="13" spans="1:80" s="418" customFormat="1" ht="25.5">
      <c r="A13" s="594" t="s">
        <v>39</v>
      </c>
      <c r="B13" s="425" t="s">
        <v>173</v>
      </c>
      <c r="C13" s="305">
        <v>2015</v>
      </c>
      <c r="D13" s="590" t="s">
        <v>58</v>
      </c>
      <c r="E13" s="583" t="s">
        <v>444</v>
      </c>
      <c r="F13" s="591">
        <v>0.82758620689655171</v>
      </c>
      <c r="G13" s="591">
        <v>0.82758620689655171</v>
      </c>
      <c r="H13" s="584" t="s">
        <v>2863</v>
      </c>
      <c r="I13" s="427"/>
      <c r="AZ13" s="315" t="s">
        <v>371</v>
      </c>
      <c r="BA13" s="315" t="s">
        <v>323</v>
      </c>
      <c r="BC13" s="418" t="s">
        <v>55</v>
      </c>
      <c r="BD13" s="419"/>
      <c r="BE13" s="419"/>
      <c r="BG13" s="418" t="s">
        <v>66</v>
      </c>
      <c r="BJ13" s="418" t="s">
        <v>66</v>
      </c>
      <c r="BL13" s="308" t="s">
        <v>469</v>
      </c>
      <c r="BN13" s="418" t="s">
        <v>122</v>
      </c>
      <c r="BT13" s="418" t="s">
        <v>665</v>
      </c>
      <c r="BY13" s="418" t="s">
        <v>712</v>
      </c>
    </row>
    <row r="14" spans="1:80" s="418" customFormat="1" ht="25.5">
      <c r="A14" s="594" t="s">
        <v>39</v>
      </c>
      <c r="B14" s="425" t="s">
        <v>173</v>
      </c>
      <c r="C14" s="305">
        <v>2015</v>
      </c>
      <c r="D14" s="590" t="s">
        <v>58</v>
      </c>
      <c r="E14" s="583" t="s">
        <v>445</v>
      </c>
      <c r="F14" s="591">
        <v>1</v>
      </c>
      <c r="G14" s="591">
        <v>1</v>
      </c>
      <c r="H14" s="584" t="s">
        <v>2864</v>
      </c>
      <c r="I14" s="427"/>
      <c r="AZ14" s="310" t="s">
        <v>345</v>
      </c>
      <c r="BA14" s="310" t="s">
        <v>346</v>
      </c>
      <c r="BC14" s="418" t="s">
        <v>423</v>
      </c>
      <c r="BD14" s="419"/>
      <c r="BE14" s="419"/>
      <c r="BG14" s="418" t="s">
        <v>76</v>
      </c>
      <c r="BJ14" s="418" t="s">
        <v>736</v>
      </c>
      <c r="BL14" s="308" t="s">
        <v>470</v>
      </c>
      <c r="BN14" s="418" t="s">
        <v>650</v>
      </c>
      <c r="BT14" s="418" t="s">
        <v>689</v>
      </c>
      <c r="BY14" s="418" t="s">
        <v>703</v>
      </c>
    </row>
    <row r="15" spans="1:80" ht="25.5">
      <c r="A15" s="594" t="s">
        <v>39</v>
      </c>
      <c r="B15" s="425" t="s">
        <v>173</v>
      </c>
      <c r="C15" s="305">
        <v>2015</v>
      </c>
      <c r="D15" s="590" t="s">
        <v>58</v>
      </c>
      <c r="E15" s="583" t="s">
        <v>445</v>
      </c>
      <c r="F15" s="591">
        <v>0.30379746835443039</v>
      </c>
      <c r="G15" s="591">
        <v>0.88888888888888884</v>
      </c>
      <c r="H15" s="584" t="s">
        <v>2865</v>
      </c>
      <c r="I15" s="427"/>
      <c r="J15" s="128"/>
      <c r="AZ15" s="310" t="s">
        <v>333</v>
      </c>
      <c r="BA15" s="310" t="s">
        <v>334</v>
      </c>
      <c r="BC15" s="66" t="s">
        <v>174</v>
      </c>
      <c r="BD15" s="309"/>
      <c r="BE15" s="309"/>
      <c r="BG15" s="66" t="s">
        <v>728</v>
      </c>
      <c r="BL15" s="192" t="s">
        <v>471</v>
      </c>
      <c r="BN15" s="66" t="s">
        <v>649</v>
      </c>
      <c r="BT15" s="197" t="s">
        <v>666</v>
      </c>
      <c r="BU15" s="197"/>
      <c r="BV15" s="197"/>
      <c r="BW15" s="197"/>
      <c r="BX15" s="197"/>
      <c r="BY15" s="197" t="s">
        <v>704</v>
      </c>
      <c r="BZ15" s="197"/>
      <c r="CA15" s="197"/>
    </row>
    <row r="16" spans="1:80" ht="14.45" customHeight="1">
      <c r="A16" s="594" t="s">
        <v>39</v>
      </c>
      <c r="B16" s="425" t="s">
        <v>173</v>
      </c>
      <c r="C16" s="305">
        <v>2015</v>
      </c>
      <c r="D16" s="590" t="s">
        <v>58</v>
      </c>
      <c r="E16" s="583" t="s">
        <v>445</v>
      </c>
      <c r="F16" s="591">
        <v>1</v>
      </c>
      <c r="G16" s="591">
        <v>1</v>
      </c>
      <c r="H16" s="584" t="s">
        <v>2866</v>
      </c>
      <c r="I16" s="427"/>
      <c r="J16" s="128"/>
      <c r="AZ16" s="310" t="s">
        <v>347</v>
      </c>
      <c r="BA16" s="310" t="s">
        <v>348</v>
      </c>
      <c r="BC16" s="66" t="s">
        <v>424</v>
      </c>
      <c r="BD16" s="309"/>
      <c r="BE16" s="309"/>
      <c r="BL16" s="192" t="s">
        <v>2916</v>
      </c>
      <c r="BN16" s="66" t="s">
        <v>651</v>
      </c>
      <c r="BT16" s="197" t="s">
        <v>141</v>
      </c>
      <c r="BU16" s="197"/>
      <c r="BV16" s="197"/>
      <c r="BW16" s="197"/>
      <c r="BX16" s="197"/>
      <c r="BY16" s="197" t="s">
        <v>715</v>
      </c>
      <c r="BZ16" s="197"/>
      <c r="CA16" s="197"/>
    </row>
    <row r="17" spans="1:83" ht="25.5">
      <c r="A17" s="594" t="s">
        <v>39</v>
      </c>
      <c r="B17" s="425" t="s">
        <v>173</v>
      </c>
      <c r="C17" s="305">
        <v>2015</v>
      </c>
      <c r="D17" s="590" t="s">
        <v>58</v>
      </c>
      <c r="E17" s="583" t="s">
        <v>445</v>
      </c>
      <c r="F17" s="591">
        <v>0.625</v>
      </c>
      <c r="G17" s="591">
        <v>0.7142857142857143</v>
      </c>
      <c r="H17" s="584" t="s">
        <v>2867</v>
      </c>
      <c r="I17" s="427"/>
      <c r="J17" s="128"/>
      <c r="AZ17" s="310" t="s">
        <v>349</v>
      </c>
      <c r="BA17" s="310" t="s">
        <v>350</v>
      </c>
      <c r="BC17" s="66" t="s">
        <v>184</v>
      </c>
      <c r="BD17" s="309"/>
      <c r="BE17" s="309"/>
      <c r="BL17" s="192" t="s">
        <v>100</v>
      </c>
      <c r="BN17" s="66" t="s">
        <v>652</v>
      </c>
      <c r="BT17" s="197" t="s">
        <v>690</v>
      </c>
      <c r="BU17" s="197"/>
      <c r="BV17" s="197"/>
      <c r="BW17" s="197"/>
      <c r="BX17" s="197"/>
      <c r="BY17" s="197" t="s">
        <v>705</v>
      </c>
      <c r="BZ17" s="197"/>
      <c r="CA17" s="197"/>
    </row>
    <row r="18" spans="1:83" ht="25.5">
      <c r="A18" s="594" t="s">
        <v>39</v>
      </c>
      <c r="B18" s="425" t="s">
        <v>173</v>
      </c>
      <c r="C18" s="305">
        <v>2015</v>
      </c>
      <c r="D18" s="590" t="s">
        <v>58</v>
      </c>
      <c r="E18" s="583" t="s">
        <v>445</v>
      </c>
      <c r="F18" s="591">
        <v>0.82352941176470584</v>
      </c>
      <c r="G18" s="591">
        <v>0.875</v>
      </c>
      <c r="H18" s="584" t="s">
        <v>2868</v>
      </c>
      <c r="I18" s="427"/>
      <c r="J18" s="128"/>
      <c r="AZ18" s="310" t="s">
        <v>351</v>
      </c>
      <c r="BA18" s="310" t="s">
        <v>99</v>
      </c>
      <c r="BC18" s="66" t="s">
        <v>425</v>
      </c>
      <c r="BD18" s="309"/>
      <c r="BE18" s="309"/>
      <c r="BL18" s="192" t="s">
        <v>472</v>
      </c>
      <c r="BN18" s="66" t="s">
        <v>653</v>
      </c>
      <c r="BT18" s="197" t="s">
        <v>719</v>
      </c>
      <c r="BU18" s="197"/>
      <c r="BV18" s="197"/>
      <c r="BW18" s="197"/>
      <c r="BX18" s="197"/>
      <c r="BY18" s="197" t="s">
        <v>706</v>
      </c>
      <c r="BZ18" s="197"/>
      <c r="CA18" s="197"/>
    </row>
    <row r="19" spans="1:83" ht="25.5">
      <c r="A19" s="594" t="s">
        <v>39</v>
      </c>
      <c r="B19" s="425" t="s">
        <v>173</v>
      </c>
      <c r="C19" s="305">
        <v>2015</v>
      </c>
      <c r="D19" s="590" t="s">
        <v>58</v>
      </c>
      <c r="E19" s="583" t="s">
        <v>445</v>
      </c>
      <c r="F19" s="591">
        <v>0.5</v>
      </c>
      <c r="G19" s="591">
        <v>1</v>
      </c>
      <c r="H19" s="584" t="s">
        <v>2869</v>
      </c>
      <c r="I19" s="427"/>
      <c r="AZ19" s="310" t="s">
        <v>353</v>
      </c>
      <c r="BA19" s="310" t="s">
        <v>325</v>
      </c>
      <c r="BC19" s="66" t="s">
        <v>426</v>
      </c>
      <c r="BD19" s="309"/>
      <c r="BE19" s="309"/>
      <c r="BL19" s="192" t="s">
        <v>473</v>
      </c>
      <c r="BN19" s="66" t="s">
        <v>654</v>
      </c>
      <c r="BT19" s="197" t="s">
        <v>720</v>
      </c>
      <c r="BU19" s="197"/>
      <c r="BV19" s="197"/>
      <c r="BW19" s="197"/>
      <c r="BX19" s="197"/>
      <c r="BY19" s="197" t="s">
        <v>714</v>
      </c>
      <c r="BZ19" s="197"/>
      <c r="CA19" s="197"/>
    </row>
    <row r="20" spans="1:83">
      <c r="A20" s="594" t="s">
        <v>39</v>
      </c>
      <c r="B20" s="425" t="s">
        <v>173</v>
      </c>
      <c r="C20" s="305">
        <v>2015</v>
      </c>
      <c r="D20" s="590" t="s">
        <v>58</v>
      </c>
      <c r="E20" s="583" t="s">
        <v>444</v>
      </c>
      <c r="F20" s="591">
        <v>1</v>
      </c>
      <c r="G20" s="591">
        <v>1</v>
      </c>
      <c r="H20" s="584" t="s">
        <v>2870</v>
      </c>
      <c r="I20" s="427"/>
      <c r="AZ20" s="310" t="s">
        <v>354</v>
      </c>
      <c r="BA20" s="310" t="s">
        <v>355</v>
      </c>
      <c r="BC20" s="66" t="s">
        <v>427</v>
      </c>
      <c r="BD20" s="309"/>
      <c r="BE20" s="309"/>
      <c r="BL20" s="192" t="s">
        <v>474</v>
      </c>
      <c r="BN20" s="66" t="s">
        <v>655</v>
      </c>
      <c r="BT20" s="197" t="s">
        <v>721</v>
      </c>
      <c r="BU20" s="197"/>
      <c r="BV20" s="197"/>
      <c r="BW20" s="197"/>
      <c r="BX20" s="197"/>
      <c r="BY20" s="197" t="s">
        <v>713</v>
      </c>
      <c r="BZ20" s="197"/>
      <c r="CA20" s="197"/>
    </row>
    <row r="21" spans="1:83">
      <c r="A21" s="594" t="s">
        <v>39</v>
      </c>
      <c r="B21" s="425" t="s">
        <v>173</v>
      </c>
      <c r="C21" s="305">
        <v>2015</v>
      </c>
      <c r="D21" s="590" t="s">
        <v>58</v>
      </c>
      <c r="E21" s="583" t="s">
        <v>444</v>
      </c>
      <c r="F21" s="591">
        <v>1</v>
      </c>
      <c r="G21" s="591">
        <v>1</v>
      </c>
      <c r="H21" s="584" t="s">
        <v>2871</v>
      </c>
      <c r="I21" s="427"/>
      <c r="AZ21" s="310" t="s">
        <v>352</v>
      </c>
      <c r="BA21" s="310" t="s">
        <v>321</v>
      </c>
      <c r="BC21" s="66" t="s">
        <v>428</v>
      </c>
      <c r="BD21" s="309"/>
      <c r="BE21" s="309"/>
      <c r="BG21" s="317" t="s">
        <v>3010</v>
      </c>
      <c r="BH21" s="66" t="s">
        <v>787</v>
      </c>
      <c r="BL21" s="192" t="s">
        <v>475</v>
      </c>
      <c r="BN21" s="66" t="s">
        <v>656</v>
      </c>
      <c r="BT21" s="197" t="s">
        <v>722</v>
      </c>
      <c r="BU21" s="197"/>
      <c r="BV21" s="197"/>
      <c r="BW21" s="197"/>
      <c r="BX21" s="197"/>
      <c r="BY21" s="197" t="s">
        <v>707</v>
      </c>
      <c r="BZ21" s="197"/>
      <c r="CA21" s="197"/>
    </row>
    <row r="22" spans="1:83" ht="25.5">
      <c r="A22" s="594" t="s">
        <v>39</v>
      </c>
      <c r="B22" s="425" t="s">
        <v>173</v>
      </c>
      <c r="C22" s="305">
        <v>2015</v>
      </c>
      <c r="D22" s="590" t="s">
        <v>58</v>
      </c>
      <c r="E22" s="583" t="s">
        <v>444</v>
      </c>
      <c r="F22" s="591">
        <v>0</v>
      </c>
      <c r="G22" s="591">
        <v>0</v>
      </c>
      <c r="H22" s="584" t="s">
        <v>2872</v>
      </c>
      <c r="I22" s="427"/>
      <c r="AZ22" s="310" t="s">
        <v>356</v>
      </c>
      <c r="BA22" s="310" t="s">
        <v>357</v>
      </c>
      <c r="BC22" s="66" t="s">
        <v>119</v>
      </c>
      <c r="BD22" s="309"/>
      <c r="BE22" s="309"/>
      <c r="BL22" s="192" t="s">
        <v>476</v>
      </c>
      <c r="BN22" s="66" t="s">
        <v>657</v>
      </c>
      <c r="BT22" s="197" t="s">
        <v>667</v>
      </c>
      <c r="BU22" s="197"/>
      <c r="BV22" s="197"/>
      <c r="BW22" s="197"/>
      <c r="BX22" s="197"/>
      <c r="BY22" s="197" t="s">
        <v>441</v>
      </c>
      <c r="BZ22" s="197"/>
      <c r="CA22" s="197"/>
    </row>
    <row r="23" spans="1:83">
      <c r="A23" s="594" t="s">
        <v>39</v>
      </c>
      <c r="B23" s="425" t="s">
        <v>173</v>
      </c>
      <c r="C23" s="305">
        <v>2015</v>
      </c>
      <c r="D23" s="590" t="s">
        <v>58</v>
      </c>
      <c r="E23" s="583" t="s">
        <v>444</v>
      </c>
      <c r="F23" s="591">
        <v>1</v>
      </c>
      <c r="G23" s="591">
        <v>1</v>
      </c>
      <c r="H23" s="584" t="s">
        <v>2873</v>
      </c>
      <c r="I23" s="427"/>
      <c r="AZ23" s="310" t="s">
        <v>358</v>
      </c>
      <c r="BA23" s="310" t="s">
        <v>324</v>
      </c>
      <c r="BC23" s="66" t="s">
        <v>429</v>
      </c>
      <c r="BD23" s="309"/>
      <c r="BE23" s="309"/>
      <c r="BL23" s="192" t="s">
        <v>477</v>
      </c>
      <c r="BN23" s="66" t="s">
        <v>658</v>
      </c>
      <c r="BT23" s="197" t="s">
        <v>668</v>
      </c>
      <c r="BU23" s="197"/>
      <c r="BV23" s="197"/>
      <c r="BW23" s="197"/>
      <c r="BX23" s="197"/>
      <c r="BY23" s="197" t="s">
        <v>708</v>
      </c>
      <c r="BZ23" s="197"/>
      <c r="CA23" s="197"/>
    </row>
    <row r="24" spans="1:83" ht="25.5">
      <c r="A24" s="594" t="s">
        <v>39</v>
      </c>
      <c r="B24" s="425" t="s">
        <v>173</v>
      </c>
      <c r="C24" s="305">
        <v>2015</v>
      </c>
      <c r="D24" s="590" t="s">
        <v>58</v>
      </c>
      <c r="E24" s="583" t="s">
        <v>445</v>
      </c>
      <c r="F24" s="591">
        <v>4.0776699029126215E-2</v>
      </c>
      <c r="G24" s="591">
        <v>0.91304347826086951</v>
      </c>
      <c r="H24" s="584" t="s">
        <v>2874</v>
      </c>
      <c r="I24" s="427"/>
      <c r="AZ24" s="310" t="s">
        <v>359</v>
      </c>
      <c r="BA24" s="310" t="s">
        <v>360</v>
      </c>
      <c r="BD24" s="309"/>
      <c r="BE24" s="309"/>
      <c r="BL24" s="192" t="s">
        <v>478</v>
      </c>
      <c r="BN24" s="66" t="s">
        <v>646</v>
      </c>
      <c r="BT24" s="197" t="s">
        <v>669</v>
      </c>
      <c r="BU24" s="197"/>
      <c r="BV24" s="197"/>
      <c r="BW24" s="197"/>
      <c r="BX24" s="197"/>
      <c r="BZ24" s="197"/>
      <c r="CA24" s="197"/>
    </row>
    <row r="25" spans="1:83" ht="25.5">
      <c r="A25" s="594" t="s">
        <v>39</v>
      </c>
      <c r="B25" s="425" t="s">
        <v>173</v>
      </c>
      <c r="C25" s="305">
        <v>2015</v>
      </c>
      <c r="D25" s="590" t="s">
        <v>58</v>
      </c>
      <c r="E25" s="583" t="s">
        <v>445</v>
      </c>
      <c r="F25" s="591">
        <v>0</v>
      </c>
      <c r="G25" s="591">
        <v>0</v>
      </c>
      <c r="H25" s="584" t="s">
        <v>2875</v>
      </c>
      <c r="I25" s="427"/>
      <c r="AZ25" s="310" t="s">
        <v>361</v>
      </c>
      <c r="BA25" s="310" t="s">
        <v>362</v>
      </c>
      <c r="BD25" s="309"/>
      <c r="BE25" s="309"/>
      <c r="BL25" s="192" t="s">
        <v>479</v>
      </c>
      <c r="BN25" s="66" t="s">
        <v>659</v>
      </c>
      <c r="BT25" s="197" t="s">
        <v>670</v>
      </c>
      <c r="BU25" s="197"/>
      <c r="BV25" s="197"/>
      <c r="BW25" s="197"/>
      <c r="BX25" s="197"/>
      <c r="BY25" s="197"/>
      <c r="BZ25" s="197"/>
      <c r="CA25" s="197"/>
    </row>
    <row r="26" spans="1:83" ht="25.5">
      <c r="A26" s="594" t="s">
        <v>39</v>
      </c>
      <c r="B26" s="425" t="s">
        <v>173</v>
      </c>
      <c r="C26" s="305">
        <v>2015</v>
      </c>
      <c r="D26" s="590" t="s">
        <v>58</v>
      </c>
      <c r="E26" s="583" t="s">
        <v>445</v>
      </c>
      <c r="F26" s="591">
        <v>0.14000000000000001</v>
      </c>
      <c r="G26" s="591">
        <v>1</v>
      </c>
      <c r="H26" s="584" t="s">
        <v>2876</v>
      </c>
      <c r="I26" s="427"/>
      <c r="AZ26" s="310" t="s">
        <v>363</v>
      </c>
      <c r="BA26" s="310" t="s">
        <v>364</v>
      </c>
      <c r="BC26" s="138" t="s">
        <v>3016</v>
      </c>
      <c r="BD26" s="309"/>
      <c r="BE26" s="309"/>
      <c r="BG26" s="138" t="s">
        <v>2905</v>
      </c>
      <c r="BL26" s="192" t="s">
        <v>480</v>
      </c>
      <c r="BN26" s="66" t="s">
        <v>647</v>
      </c>
      <c r="BT26" s="197" t="s">
        <v>691</v>
      </c>
      <c r="BU26" s="197"/>
      <c r="BV26" s="197"/>
      <c r="BW26" s="197"/>
      <c r="BX26" s="197"/>
      <c r="BY26" s="197" t="s">
        <v>2906</v>
      </c>
      <c r="BZ26" s="197"/>
      <c r="CA26" s="197"/>
      <c r="CC26" s="43" t="s">
        <v>212</v>
      </c>
      <c r="CD26" s="44"/>
      <c r="CE26" s="43" t="s">
        <v>213</v>
      </c>
    </row>
    <row r="27" spans="1:83" ht="25.5">
      <c r="A27" s="594" t="s">
        <v>39</v>
      </c>
      <c r="B27" s="425" t="s">
        <v>173</v>
      </c>
      <c r="C27" s="305">
        <v>2015</v>
      </c>
      <c r="D27" s="590" t="s">
        <v>58</v>
      </c>
      <c r="E27" s="583" t="s">
        <v>445</v>
      </c>
      <c r="F27" s="591">
        <v>0</v>
      </c>
      <c r="G27" s="591">
        <v>0</v>
      </c>
      <c r="H27" s="584" t="s">
        <v>2877</v>
      </c>
      <c r="I27" s="427"/>
      <c r="AZ27" s="310" t="s">
        <v>365</v>
      </c>
      <c r="BA27" s="310" t="s">
        <v>366</v>
      </c>
      <c r="BC27" s="66" t="s">
        <v>430</v>
      </c>
      <c r="BD27" s="309"/>
      <c r="BE27" s="309"/>
      <c r="BG27" s="66" t="s">
        <v>459</v>
      </c>
      <c r="BL27" s="192" t="s">
        <v>481</v>
      </c>
      <c r="BT27" s="197" t="s">
        <v>671</v>
      </c>
      <c r="BU27" s="197"/>
      <c r="BV27" s="197"/>
      <c r="BW27" s="197"/>
      <c r="BX27" s="197"/>
      <c r="BY27" s="197" t="s">
        <v>173</v>
      </c>
      <c r="BZ27" s="197"/>
      <c r="CA27" s="197"/>
      <c r="CC27" s="44" t="s">
        <v>214</v>
      </c>
      <c r="CD27" s="44"/>
      <c r="CE27" s="44" t="s">
        <v>215</v>
      </c>
    </row>
    <row r="28" spans="1:83" ht="25.5">
      <c r="A28" s="594" t="s">
        <v>39</v>
      </c>
      <c r="B28" s="425" t="s">
        <v>173</v>
      </c>
      <c r="C28" s="305">
        <v>2015</v>
      </c>
      <c r="D28" s="590" t="s">
        <v>58</v>
      </c>
      <c r="E28" s="583" t="s">
        <v>445</v>
      </c>
      <c r="F28" s="591">
        <v>0.66666666666666663</v>
      </c>
      <c r="G28" s="591">
        <v>0.66666666666666663</v>
      </c>
      <c r="H28" s="584" t="s">
        <v>1824</v>
      </c>
      <c r="I28" s="427"/>
      <c r="AZ28" s="310" t="s">
        <v>367</v>
      </c>
      <c r="BA28" s="310" t="s">
        <v>368</v>
      </c>
      <c r="BC28" s="66" t="s">
        <v>431</v>
      </c>
      <c r="BD28" s="309"/>
      <c r="BE28" s="309"/>
      <c r="BG28" s="66" t="s">
        <v>276</v>
      </c>
      <c r="BL28" s="192" t="s">
        <v>482</v>
      </c>
      <c r="BT28" s="197" t="s">
        <v>672</v>
      </c>
      <c r="BU28" s="197"/>
      <c r="BV28" s="197"/>
      <c r="BW28" s="197"/>
      <c r="BX28" s="197"/>
      <c r="BY28" s="197" t="s">
        <v>710</v>
      </c>
      <c r="BZ28" s="197"/>
      <c r="CA28" s="197"/>
      <c r="CC28" s="44" t="s">
        <v>216</v>
      </c>
      <c r="CD28" s="44"/>
      <c r="CE28" s="44" t="s">
        <v>217</v>
      </c>
    </row>
    <row r="29" spans="1:83" ht="25.5">
      <c r="A29" s="594" t="s">
        <v>39</v>
      </c>
      <c r="B29" s="425" t="s">
        <v>173</v>
      </c>
      <c r="C29" s="305">
        <v>2015</v>
      </c>
      <c r="D29" s="590" t="s">
        <v>58</v>
      </c>
      <c r="E29" s="583" t="s">
        <v>445</v>
      </c>
      <c r="F29" s="591">
        <v>0</v>
      </c>
      <c r="G29" s="591">
        <v>0</v>
      </c>
      <c r="H29" s="584" t="s">
        <v>2878</v>
      </c>
      <c r="I29" s="427"/>
      <c r="AZ29" s="310" t="s">
        <v>370</v>
      </c>
      <c r="BA29" s="310" t="s">
        <v>4</v>
      </c>
      <c r="BC29" s="66" t="s">
        <v>57</v>
      </c>
      <c r="BD29" s="309"/>
      <c r="BE29" s="309"/>
      <c r="BG29" s="66" t="s">
        <v>458</v>
      </c>
      <c r="BL29" s="192" t="s">
        <v>483</v>
      </c>
      <c r="BT29" s="197" t="s">
        <v>673</v>
      </c>
      <c r="BU29" s="197"/>
      <c r="BV29" s="197"/>
      <c r="BW29" s="197"/>
      <c r="BX29" s="197"/>
      <c r="BY29" s="197" t="s">
        <v>57</v>
      </c>
      <c r="BZ29" s="197"/>
      <c r="CA29" s="197"/>
      <c r="CC29" s="44" t="s">
        <v>218</v>
      </c>
      <c r="CD29" s="44"/>
      <c r="CE29" s="44" t="s">
        <v>219</v>
      </c>
    </row>
    <row r="30" spans="1:83" ht="25.5">
      <c r="A30" s="594" t="s">
        <v>39</v>
      </c>
      <c r="B30" s="425" t="s">
        <v>173</v>
      </c>
      <c r="C30" s="305">
        <v>2015</v>
      </c>
      <c r="D30" s="590" t="s">
        <v>58</v>
      </c>
      <c r="E30" s="583" t="s">
        <v>445</v>
      </c>
      <c r="F30" s="591">
        <v>1</v>
      </c>
      <c r="G30" s="591">
        <v>1</v>
      </c>
      <c r="H30" s="584" t="s">
        <v>2879</v>
      </c>
      <c r="I30" s="427"/>
      <c r="BC30" s="66" t="s">
        <v>432</v>
      </c>
      <c r="BG30" s="66" t="s">
        <v>456</v>
      </c>
      <c r="BL30" s="192" t="s">
        <v>484</v>
      </c>
      <c r="BT30" s="197" t="s">
        <v>674</v>
      </c>
      <c r="BU30" s="197"/>
      <c r="BV30" s="197"/>
      <c r="BW30" s="197"/>
      <c r="BX30" s="197"/>
      <c r="BY30" s="197" t="s">
        <v>718</v>
      </c>
      <c r="BZ30" s="197"/>
      <c r="CA30" s="197"/>
      <c r="CC30" s="44" t="s">
        <v>220</v>
      </c>
      <c r="CD30" s="44"/>
      <c r="CE30" s="44" t="s">
        <v>221</v>
      </c>
    </row>
    <row r="31" spans="1:83" ht="25.5">
      <c r="A31" s="594" t="s">
        <v>39</v>
      </c>
      <c r="B31" s="425" t="s">
        <v>173</v>
      </c>
      <c r="C31" s="305">
        <v>2015</v>
      </c>
      <c r="D31" s="590" t="s">
        <v>58</v>
      </c>
      <c r="E31" s="583" t="s">
        <v>445</v>
      </c>
      <c r="F31" s="591">
        <v>7.8582434514637908E-2</v>
      </c>
      <c r="G31" s="591">
        <v>0.75</v>
      </c>
      <c r="H31" s="584" t="s">
        <v>2880</v>
      </c>
      <c r="I31" s="427"/>
      <c r="BC31" s="66" t="s">
        <v>433</v>
      </c>
      <c r="BG31" s="66" t="s">
        <v>457</v>
      </c>
      <c r="BL31" s="192" t="s">
        <v>485</v>
      </c>
      <c r="BT31" s="197" t="s">
        <v>675</v>
      </c>
      <c r="BU31" s="197"/>
      <c r="BV31" s="197"/>
      <c r="BW31" s="197"/>
      <c r="BX31" s="197"/>
      <c r="BY31" s="197" t="s">
        <v>709</v>
      </c>
      <c r="BZ31" s="197"/>
      <c r="CA31" s="197"/>
      <c r="CC31" s="44" t="s">
        <v>222</v>
      </c>
      <c r="CD31" s="44"/>
      <c r="CE31" s="44" t="s">
        <v>208</v>
      </c>
    </row>
    <row r="32" spans="1:83" ht="25.5">
      <c r="A32" s="594" t="s">
        <v>39</v>
      </c>
      <c r="B32" s="425" t="s">
        <v>173</v>
      </c>
      <c r="C32" s="305">
        <v>2015</v>
      </c>
      <c r="D32" s="590" t="s">
        <v>58</v>
      </c>
      <c r="E32" s="583" t="s">
        <v>445</v>
      </c>
      <c r="F32" s="591">
        <v>0.66666666666666663</v>
      </c>
      <c r="G32" s="591">
        <v>1</v>
      </c>
      <c r="H32" s="584" t="s">
        <v>2881</v>
      </c>
      <c r="I32" s="427"/>
      <c r="AZ32" s="138" t="s">
        <v>2907</v>
      </c>
      <c r="BC32" s="66" t="s">
        <v>174</v>
      </c>
      <c r="BG32" s="66" t="s">
        <v>277</v>
      </c>
      <c r="BL32" s="192" t="s">
        <v>486</v>
      </c>
      <c r="BT32" s="197" t="s">
        <v>692</v>
      </c>
      <c r="BU32" s="197"/>
      <c r="BV32" s="197"/>
      <c r="BW32" s="197"/>
      <c r="BX32" s="197"/>
      <c r="BY32" s="197" t="s">
        <v>174</v>
      </c>
      <c r="BZ32" s="197"/>
      <c r="CA32" s="197"/>
      <c r="CC32" s="44" t="s">
        <v>223</v>
      </c>
      <c r="CD32" s="44"/>
      <c r="CE32" s="44" t="s">
        <v>206</v>
      </c>
    </row>
    <row r="33" spans="1:83" ht="25.5">
      <c r="A33" s="594" t="s">
        <v>39</v>
      </c>
      <c r="B33" s="425" t="s">
        <v>173</v>
      </c>
      <c r="C33" s="305">
        <v>2015</v>
      </c>
      <c r="D33" s="590" t="s">
        <v>58</v>
      </c>
      <c r="E33" s="583" t="s">
        <v>444</v>
      </c>
      <c r="F33" s="591">
        <v>0</v>
      </c>
      <c r="G33" s="591">
        <v>0</v>
      </c>
      <c r="H33" s="584" t="s">
        <v>2882</v>
      </c>
      <c r="I33" s="427"/>
      <c r="AZ33" s="66" t="s">
        <v>18</v>
      </c>
      <c r="BC33" s="66" t="s">
        <v>424</v>
      </c>
      <c r="BL33" s="192" t="s">
        <v>487</v>
      </c>
      <c r="BT33" s="197" t="s">
        <v>676</v>
      </c>
      <c r="BU33" s="197"/>
      <c r="BV33" s="197"/>
      <c r="BW33" s="197"/>
      <c r="BX33" s="197"/>
      <c r="BY33" s="197" t="s">
        <v>717</v>
      </c>
      <c r="BZ33" s="197"/>
      <c r="CA33" s="197"/>
      <c r="CC33" s="44" t="s">
        <v>224</v>
      </c>
      <c r="CD33" s="44"/>
      <c r="CE33" s="44" t="s">
        <v>225</v>
      </c>
    </row>
    <row r="34" spans="1:83" ht="25.5">
      <c r="A34" s="594" t="s">
        <v>39</v>
      </c>
      <c r="B34" s="425" t="s">
        <v>173</v>
      </c>
      <c r="C34" s="305">
        <v>2015</v>
      </c>
      <c r="D34" s="590" t="s">
        <v>58</v>
      </c>
      <c r="E34" s="583" t="s">
        <v>444</v>
      </c>
      <c r="F34" s="591">
        <v>0</v>
      </c>
      <c r="G34" s="591">
        <v>0</v>
      </c>
      <c r="H34" s="584" t="s">
        <v>2883</v>
      </c>
      <c r="I34" s="427"/>
      <c r="AZ34" s="66" t="s">
        <v>20</v>
      </c>
      <c r="BC34" s="66" t="s">
        <v>434</v>
      </c>
      <c r="BL34" s="192" t="s">
        <v>488</v>
      </c>
      <c r="BT34" s="197" t="s">
        <v>693</v>
      </c>
      <c r="BU34" s="197"/>
      <c r="BV34" s="197"/>
      <c r="BW34" s="197"/>
      <c r="BX34" s="197"/>
      <c r="BY34" s="197" t="s">
        <v>184</v>
      </c>
      <c r="BZ34" s="197"/>
      <c r="CA34" s="197"/>
      <c r="CC34" s="44" t="s">
        <v>226</v>
      </c>
      <c r="CD34" s="44"/>
      <c r="CE34" s="44" t="s">
        <v>207</v>
      </c>
    </row>
    <row r="35" spans="1:83" ht="25.5">
      <c r="A35" s="594" t="s">
        <v>39</v>
      </c>
      <c r="B35" s="425" t="s">
        <v>173</v>
      </c>
      <c r="C35" s="305">
        <v>2015</v>
      </c>
      <c r="D35" s="590" t="s">
        <v>58</v>
      </c>
      <c r="E35" s="583" t="s">
        <v>444</v>
      </c>
      <c r="F35" s="591">
        <v>1</v>
      </c>
      <c r="G35" s="591">
        <v>1</v>
      </c>
      <c r="H35" s="584" t="s">
        <v>2884</v>
      </c>
      <c r="I35" s="427"/>
      <c r="AZ35" s="66" t="s">
        <v>22</v>
      </c>
      <c r="BC35" s="66" t="s">
        <v>435</v>
      </c>
      <c r="BG35" s="138" t="s">
        <v>630</v>
      </c>
      <c r="BL35" s="192" t="s">
        <v>489</v>
      </c>
      <c r="BT35" s="197" t="s">
        <v>677</v>
      </c>
      <c r="BU35" s="197"/>
      <c r="BV35" s="197"/>
      <c r="BW35" s="197"/>
      <c r="BX35" s="197"/>
      <c r="BY35" s="197" t="s">
        <v>702</v>
      </c>
      <c r="BZ35" s="197"/>
      <c r="CA35" s="197"/>
      <c r="CC35" s="44" t="s">
        <v>227</v>
      </c>
      <c r="CD35" s="44"/>
      <c r="CE35" s="44"/>
    </row>
    <row r="36" spans="1:83" ht="25.5">
      <c r="A36" s="594" t="s">
        <v>39</v>
      </c>
      <c r="B36" s="425" t="s">
        <v>173</v>
      </c>
      <c r="C36" s="305">
        <v>2015</v>
      </c>
      <c r="D36" s="590" t="s">
        <v>58</v>
      </c>
      <c r="E36" s="583" t="s">
        <v>444</v>
      </c>
      <c r="F36" s="591">
        <v>0.66666666666666663</v>
      </c>
      <c r="G36" s="591">
        <v>0.66666666666666663</v>
      </c>
      <c r="H36" s="584" t="s">
        <v>2885</v>
      </c>
      <c r="I36" s="427"/>
      <c r="AZ36" s="66" t="s">
        <v>24</v>
      </c>
      <c r="BC36" s="197" t="s">
        <v>437</v>
      </c>
      <c r="BG36" s="66" t="s">
        <v>729</v>
      </c>
      <c r="BL36" s="192" t="s">
        <v>490</v>
      </c>
      <c r="BT36" s="197" t="s">
        <v>694</v>
      </c>
      <c r="BU36" s="197"/>
      <c r="BV36" s="197"/>
      <c r="BW36" s="197"/>
      <c r="BX36" s="197"/>
      <c r="BY36" s="197" t="s">
        <v>712</v>
      </c>
      <c r="BZ36" s="197"/>
      <c r="CA36" s="197"/>
      <c r="CC36" s="44" t="s">
        <v>228</v>
      </c>
      <c r="CD36" s="44"/>
      <c r="CE36" s="44"/>
    </row>
    <row r="37" spans="1:83" ht="25.5">
      <c r="A37" s="594" t="s">
        <v>39</v>
      </c>
      <c r="B37" s="425" t="s">
        <v>710</v>
      </c>
      <c r="C37" s="305">
        <v>2015</v>
      </c>
      <c r="D37" s="590" t="s">
        <v>58</v>
      </c>
      <c r="E37" s="583" t="s">
        <v>444</v>
      </c>
      <c r="F37" s="306">
        <v>0</v>
      </c>
      <c r="G37" s="306">
        <v>0</v>
      </c>
      <c r="H37" s="584" t="s">
        <v>2854</v>
      </c>
      <c r="I37" s="427"/>
      <c r="AZ37" s="66" t="s">
        <v>401</v>
      </c>
      <c r="BC37" s="197" t="s">
        <v>436</v>
      </c>
      <c r="BG37" s="66" t="s">
        <v>631</v>
      </c>
      <c r="BL37" s="192" t="s">
        <v>491</v>
      </c>
      <c r="BT37" s="197" t="s">
        <v>678</v>
      </c>
      <c r="BU37" s="197"/>
      <c r="BV37" s="197"/>
      <c r="BW37" s="197"/>
      <c r="BX37" s="197"/>
      <c r="BY37" s="197" t="s">
        <v>703</v>
      </c>
      <c r="BZ37" s="197"/>
      <c r="CA37" s="197"/>
      <c r="CC37" s="44" t="s">
        <v>229</v>
      </c>
      <c r="CD37" s="44"/>
      <c r="CE37" s="44"/>
    </row>
    <row r="38" spans="1:83" ht="25.5">
      <c r="A38" s="594" t="s">
        <v>39</v>
      </c>
      <c r="B38" s="425" t="s">
        <v>710</v>
      </c>
      <c r="C38" s="305">
        <v>2015</v>
      </c>
      <c r="D38" s="590" t="s">
        <v>58</v>
      </c>
      <c r="E38" s="583" t="s">
        <v>444</v>
      </c>
      <c r="F38" s="591">
        <v>1</v>
      </c>
      <c r="G38" s="591">
        <v>1</v>
      </c>
      <c r="H38" s="584" t="s">
        <v>2855</v>
      </c>
      <c r="I38" s="427"/>
      <c r="BC38" s="197" t="s">
        <v>438</v>
      </c>
      <c r="BG38" s="66" t="s">
        <v>632</v>
      </c>
      <c r="BL38" s="192" t="s">
        <v>492</v>
      </c>
      <c r="BT38" s="197" t="s">
        <v>695</v>
      </c>
      <c r="BU38" s="197"/>
      <c r="BV38" s="197"/>
      <c r="BW38" s="197"/>
      <c r="BX38" s="197"/>
      <c r="BY38" s="197" t="s">
        <v>704</v>
      </c>
      <c r="BZ38" s="197"/>
      <c r="CA38" s="197"/>
      <c r="CC38" s="44" t="s">
        <v>230</v>
      </c>
      <c r="CD38" s="44"/>
      <c r="CE38" s="44"/>
    </row>
    <row r="39" spans="1:83">
      <c r="A39" s="594" t="s">
        <v>39</v>
      </c>
      <c r="B39" s="425" t="s">
        <v>710</v>
      </c>
      <c r="C39" s="305">
        <v>2015</v>
      </c>
      <c r="D39" s="590" t="s">
        <v>58</v>
      </c>
      <c r="E39" s="583" t="s">
        <v>444</v>
      </c>
      <c r="F39" s="591">
        <v>1</v>
      </c>
      <c r="G39" s="591">
        <v>1</v>
      </c>
      <c r="H39" s="584" t="s">
        <v>2856</v>
      </c>
      <c r="I39" s="427"/>
      <c r="BC39" s="197" t="s">
        <v>439</v>
      </c>
      <c r="BG39" s="66" t="s">
        <v>633</v>
      </c>
      <c r="BL39" s="192" t="s">
        <v>493</v>
      </c>
      <c r="BT39" s="197" t="s">
        <v>696</v>
      </c>
      <c r="BU39" s="197"/>
      <c r="BV39" s="197"/>
      <c r="BW39" s="197"/>
      <c r="BX39" s="197"/>
      <c r="BY39" s="197" t="s">
        <v>715</v>
      </c>
      <c r="BZ39" s="197"/>
      <c r="CA39" s="197"/>
      <c r="CC39" s="44" t="s">
        <v>231</v>
      </c>
      <c r="CD39" s="44"/>
      <c r="CE39" s="44"/>
    </row>
    <row r="40" spans="1:83" ht="25.5">
      <c r="A40" s="594" t="s">
        <v>39</v>
      </c>
      <c r="B40" s="425" t="s">
        <v>710</v>
      </c>
      <c r="C40" s="305">
        <v>2015</v>
      </c>
      <c r="D40" s="590" t="s">
        <v>58</v>
      </c>
      <c r="E40" s="583" t="s">
        <v>444</v>
      </c>
      <c r="F40" s="591">
        <v>0.33333333333333331</v>
      </c>
      <c r="G40" s="591">
        <v>0.33333333333333331</v>
      </c>
      <c r="H40" s="584" t="s">
        <v>2857</v>
      </c>
      <c r="I40" s="427"/>
      <c r="AZ40" s="66" t="s">
        <v>2908</v>
      </c>
      <c r="BC40" s="197" t="s">
        <v>440</v>
      </c>
      <c r="BG40" s="66" t="s">
        <v>634</v>
      </c>
      <c r="BL40" s="192" t="s">
        <v>494</v>
      </c>
      <c r="BT40" s="197" t="s">
        <v>697</v>
      </c>
      <c r="BU40" s="197"/>
      <c r="BV40" s="197"/>
      <c r="BW40" s="197"/>
      <c r="BX40" s="197"/>
      <c r="BY40" s="197" t="s">
        <v>705</v>
      </c>
      <c r="BZ40" s="197"/>
      <c r="CA40" s="197"/>
    </row>
    <row r="41" spans="1:83" ht="25.5">
      <c r="A41" s="594" t="s">
        <v>39</v>
      </c>
      <c r="B41" s="425" t="s">
        <v>710</v>
      </c>
      <c r="C41" s="305">
        <v>2015</v>
      </c>
      <c r="D41" s="590" t="s">
        <v>58</v>
      </c>
      <c r="E41" s="583" t="s">
        <v>445</v>
      </c>
      <c r="F41" s="591">
        <v>0.2857142857142857</v>
      </c>
      <c r="G41" s="591">
        <v>1</v>
      </c>
      <c r="H41" s="584" t="s">
        <v>2858</v>
      </c>
      <c r="I41" s="427"/>
      <c r="AZ41" s="66" t="s">
        <v>40</v>
      </c>
      <c r="BC41" s="197" t="s">
        <v>441</v>
      </c>
      <c r="BG41" s="66" t="s">
        <v>635</v>
      </c>
      <c r="BL41" s="192" t="s">
        <v>495</v>
      </c>
      <c r="BT41" s="197" t="s">
        <v>679</v>
      </c>
      <c r="BU41" s="197"/>
      <c r="BV41" s="197"/>
      <c r="BW41" s="197"/>
      <c r="BX41" s="197"/>
      <c r="BY41" s="197" t="s">
        <v>707</v>
      </c>
      <c r="BZ41" s="197"/>
      <c r="CA41" s="197"/>
    </row>
    <row r="42" spans="1:83" ht="25.5">
      <c r="A42" s="594" t="s">
        <v>39</v>
      </c>
      <c r="B42" s="425" t="s">
        <v>710</v>
      </c>
      <c r="C42" s="305">
        <v>2015</v>
      </c>
      <c r="D42" s="590" t="s">
        <v>58</v>
      </c>
      <c r="E42" s="583" t="s">
        <v>445</v>
      </c>
      <c r="F42" s="591">
        <v>0.24590163934426229</v>
      </c>
      <c r="G42" s="591">
        <v>0.9375</v>
      </c>
      <c r="H42" s="584" t="s">
        <v>2859</v>
      </c>
      <c r="I42" s="427"/>
      <c r="AZ42" s="66" t="s">
        <v>24</v>
      </c>
      <c r="BC42" s="197" t="s">
        <v>442</v>
      </c>
      <c r="BG42" s="66" t="s">
        <v>636</v>
      </c>
      <c r="BL42" s="192" t="s">
        <v>496</v>
      </c>
      <c r="BT42" s="197" t="s">
        <v>680</v>
      </c>
      <c r="BU42" s="197"/>
      <c r="BV42" s="197"/>
      <c r="BW42" s="197"/>
      <c r="BX42" s="197"/>
      <c r="BY42" s="197" t="s">
        <v>441</v>
      </c>
      <c r="BZ42" s="197"/>
      <c r="CA42" s="197"/>
    </row>
    <row r="43" spans="1:83" ht="38.25">
      <c r="A43" s="594" t="s">
        <v>39</v>
      </c>
      <c r="B43" s="425" t="s">
        <v>710</v>
      </c>
      <c r="C43" s="305">
        <v>2015</v>
      </c>
      <c r="D43" s="590" t="s">
        <v>58</v>
      </c>
      <c r="E43" s="583" t="s">
        <v>444</v>
      </c>
      <c r="F43" s="591">
        <v>1</v>
      </c>
      <c r="G43" s="591">
        <v>1</v>
      </c>
      <c r="H43" s="584" t="s">
        <v>2860</v>
      </c>
      <c r="I43" s="427"/>
      <c r="AZ43" s="66" t="s">
        <v>401</v>
      </c>
      <c r="BC43" s="197" t="s">
        <v>443</v>
      </c>
      <c r="BG43" s="66" t="s">
        <v>637</v>
      </c>
      <c r="BL43" s="192" t="s">
        <v>497</v>
      </c>
      <c r="BT43" s="197" t="s">
        <v>682</v>
      </c>
      <c r="BU43" s="197"/>
      <c r="BV43" s="197"/>
      <c r="BW43" s="197"/>
      <c r="BX43" s="197"/>
      <c r="BY43" s="197" t="s">
        <v>708</v>
      </c>
      <c r="BZ43" s="197"/>
      <c r="CA43" s="197"/>
    </row>
    <row r="44" spans="1:83" ht="25.5">
      <c r="A44" s="594" t="s">
        <v>39</v>
      </c>
      <c r="B44" s="425" t="s">
        <v>710</v>
      </c>
      <c r="C44" s="305">
        <v>2015</v>
      </c>
      <c r="D44" s="590" t="s">
        <v>58</v>
      </c>
      <c r="E44" s="583" t="s">
        <v>444</v>
      </c>
      <c r="F44" s="591">
        <v>1</v>
      </c>
      <c r="G44" s="591">
        <v>1</v>
      </c>
      <c r="H44" s="584" t="s">
        <v>2861</v>
      </c>
      <c r="I44" s="427"/>
      <c r="BC44" s="66" t="s">
        <v>429</v>
      </c>
      <c r="BG44" s="66" t="s">
        <v>638</v>
      </c>
      <c r="BL44" s="192" t="s">
        <v>498</v>
      </c>
      <c r="BT44" s="197" t="s">
        <v>683</v>
      </c>
      <c r="BU44" s="197"/>
      <c r="BV44" s="197"/>
      <c r="BW44" s="197"/>
      <c r="BX44" s="197"/>
      <c r="BZ44" s="197"/>
      <c r="CA44" s="197"/>
    </row>
    <row r="45" spans="1:83" ht="25.5">
      <c r="A45" s="594" t="s">
        <v>39</v>
      </c>
      <c r="B45" s="425" t="s">
        <v>710</v>
      </c>
      <c r="C45" s="305">
        <v>2015</v>
      </c>
      <c r="D45" s="590" t="s">
        <v>58</v>
      </c>
      <c r="E45" s="583" t="s">
        <v>444</v>
      </c>
      <c r="F45" s="591">
        <v>0.66666666666666663</v>
      </c>
      <c r="G45" s="591">
        <v>0.66666666666666663</v>
      </c>
      <c r="H45" s="584" t="s">
        <v>2862</v>
      </c>
      <c r="I45" s="427"/>
      <c r="BG45" s="66" t="s">
        <v>113</v>
      </c>
      <c r="BL45" s="192" t="s">
        <v>499</v>
      </c>
      <c r="BU45" s="197"/>
      <c r="BV45" s="197"/>
      <c r="BW45" s="197"/>
      <c r="BX45" s="197"/>
      <c r="BZ45" s="197"/>
      <c r="CA45" s="197"/>
    </row>
    <row r="46" spans="1:83" ht="25.5">
      <c r="A46" s="594" t="s">
        <v>39</v>
      </c>
      <c r="B46" s="425" t="s">
        <v>710</v>
      </c>
      <c r="C46" s="305">
        <v>2015</v>
      </c>
      <c r="D46" s="590" t="s">
        <v>58</v>
      </c>
      <c r="E46" s="583" t="s">
        <v>444</v>
      </c>
      <c r="F46" s="591">
        <v>0.82758620689655171</v>
      </c>
      <c r="G46" s="591">
        <v>0.82758620689655171</v>
      </c>
      <c r="H46" s="584" t="s">
        <v>2863</v>
      </c>
      <c r="I46" s="427"/>
      <c r="AZ46" s="138" t="s">
        <v>299</v>
      </c>
      <c r="BG46" s="66" t="s">
        <v>114</v>
      </c>
      <c r="BL46" s="192" t="s">
        <v>500</v>
      </c>
      <c r="BU46" s="197"/>
      <c r="BV46" s="197"/>
      <c r="BW46" s="197"/>
      <c r="BX46" s="197"/>
      <c r="BY46" s="197"/>
      <c r="BZ46" s="197"/>
      <c r="CA46" s="197"/>
    </row>
    <row r="47" spans="1:83" ht="25.5">
      <c r="A47" s="594" t="s">
        <v>39</v>
      </c>
      <c r="B47" s="425" t="s">
        <v>710</v>
      </c>
      <c r="C47" s="305">
        <v>2015</v>
      </c>
      <c r="D47" s="590" t="s">
        <v>58</v>
      </c>
      <c r="E47" s="583" t="s">
        <v>445</v>
      </c>
      <c r="F47" s="591">
        <v>1</v>
      </c>
      <c r="G47" s="591">
        <v>1</v>
      </c>
      <c r="H47" s="584" t="s">
        <v>2864</v>
      </c>
      <c r="I47" s="427"/>
      <c r="AZ47" s="66" t="s">
        <v>6</v>
      </c>
      <c r="BC47" s="138" t="s">
        <v>284</v>
      </c>
      <c r="BG47" s="66" t="s">
        <v>115</v>
      </c>
      <c r="BL47" s="192" t="s">
        <v>501</v>
      </c>
      <c r="BT47" s="197"/>
      <c r="BU47" s="197"/>
      <c r="BV47" s="197"/>
      <c r="BW47" s="197"/>
      <c r="BX47" s="197"/>
      <c r="BY47" s="197"/>
      <c r="BZ47" s="197"/>
      <c r="CA47" s="197"/>
    </row>
    <row r="48" spans="1:83" ht="25.5">
      <c r="A48" s="594" t="s">
        <v>39</v>
      </c>
      <c r="B48" s="425" t="s">
        <v>710</v>
      </c>
      <c r="C48" s="305">
        <v>2015</v>
      </c>
      <c r="D48" s="590" t="s">
        <v>58</v>
      </c>
      <c r="E48" s="583" t="s">
        <v>445</v>
      </c>
      <c r="F48" s="591">
        <v>0.30379746835443039</v>
      </c>
      <c r="G48" s="591">
        <v>0.88888888888888884</v>
      </c>
      <c r="H48" s="584" t="s">
        <v>2865</v>
      </c>
      <c r="I48" s="427"/>
      <c r="AZ48" s="66" t="s">
        <v>101</v>
      </c>
      <c r="BC48" s="66" t="s">
        <v>444</v>
      </c>
      <c r="BL48" s="192" t="s">
        <v>502</v>
      </c>
      <c r="BU48" s="197"/>
      <c r="BV48" s="197"/>
      <c r="BW48" s="197"/>
      <c r="BX48" s="197"/>
      <c r="BY48" s="197"/>
      <c r="BZ48" s="197"/>
      <c r="CA48" s="197"/>
    </row>
    <row r="49" spans="1:79" ht="38.25">
      <c r="A49" s="594" t="s">
        <v>39</v>
      </c>
      <c r="B49" s="425" t="s">
        <v>710</v>
      </c>
      <c r="C49" s="305">
        <v>2015</v>
      </c>
      <c r="D49" s="590" t="s">
        <v>58</v>
      </c>
      <c r="E49" s="583" t="s">
        <v>445</v>
      </c>
      <c r="F49" s="591">
        <v>1</v>
      </c>
      <c r="G49" s="591">
        <v>1</v>
      </c>
      <c r="H49" s="584" t="s">
        <v>2866</v>
      </c>
      <c r="I49" s="427"/>
      <c r="AZ49" s="66" t="s">
        <v>203</v>
      </c>
      <c r="BC49" s="66" t="s">
        <v>445</v>
      </c>
      <c r="BL49" s="192" t="s">
        <v>503</v>
      </c>
      <c r="BU49" s="197"/>
      <c r="BV49" s="197"/>
      <c r="BW49" s="197"/>
      <c r="BX49" s="197"/>
      <c r="BY49" s="197"/>
      <c r="BZ49" s="197"/>
      <c r="CA49" s="197"/>
    </row>
    <row r="50" spans="1:79" ht="25.5">
      <c r="A50" s="594" t="s">
        <v>39</v>
      </c>
      <c r="B50" s="425" t="s">
        <v>710</v>
      </c>
      <c r="C50" s="305">
        <v>2015</v>
      </c>
      <c r="D50" s="590" t="s">
        <v>58</v>
      </c>
      <c r="E50" s="583" t="s">
        <v>445</v>
      </c>
      <c r="F50" s="591">
        <v>0.625</v>
      </c>
      <c r="G50" s="591">
        <v>0.7142857142857143</v>
      </c>
      <c r="H50" s="584" t="s">
        <v>2867</v>
      </c>
      <c r="I50" s="427"/>
      <c r="AZ50" s="66" t="s">
        <v>403</v>
      </c>
      <c r="BC50" s="66" t="s">
        <v>446</v>
      </c>
      <c r="BL50" s="192" t="s">
        <v>504</v>
      </c>
      <c r="BU50" s="197"/>
      <c r="BV50" s="197"/>
      <c r="BW50" s="197"/>
      <c r="BX50" s="197"/>
      <c r="BY50" s="197"/>
      <c r="BZ50" s="197"/>
      <c r="CA50" s="197"/>
    </row>
    <row r="51" spans="1:79" ht="25.5">
      <c r="A51" s="594" t="s">
        <v>39</v>
      </c>
      <c r="B51" s="425" t="s">
        <v>710</v>
      </c>
      <c r="C51" s="305">
        <v>2015</v>
      </c>
      <c r="D51" s="590" t="s">
        <v>58</v>
      </c>
      <c r="E51" s="583" t="s">
        <v>445</v>
      </c>
      <c r="F51" s="591">
        <v>0.82352941176470584</v>
      </c>
      <c r="G51" s="591">
        <v>0.875</v>
      </c>
      <c r="H51" s="584" t="s">
        <v>2868</v>
      </c>
      <c r="I51" s="427"/>
      <c r="AZ51" s="66" t="s">
        <v>404</v>
      </c>
      <c r="BL51" s="192" t="s">
        <v>96</v>
      </c>
      <c r="BU51" s="197"/>
      <c r="BV51" s="197"/>
      <c r="BW51" s="197"/>
      <c r="BX51" s="197"/>
      <c r="BY51" s="197"/>
      <c r="BZ51" s="197"/>
      <c r="CA51" s="197"/>
    </row>
    <row r="52" spans="1:79" ht="25.5">
      <c r="A52" s="594" t="s">
        <v>39</v>
      </c>
      <c r="B52" s="425" t="s">
        <v>710</v>
      </c>
      <c r="C52" s="305">
        <v>2015</v>
      </c>
      <c r="D52" s="590" t="s">
        <v>58</v>
      </c>
      <c r="E52" s="583" t="s">
        <v>445</v>
      </c>
      <c r="F52" s="591">
        <v>0.5</v>
      </c>
      <c r="G52" s="591">
        <v>1</v>
      </c>
      <c r="H52" s="584" t="s">
        <v>2869</v>
      </c>
      <c r="I52" s="427"/>
      <c r="AZ52" s="66" t="s">
        <v>270</v>
      </c>
      <c r="BL52" s="192" t="s">
        <v>505</v>
      </c>
    </row>
    <row r="53" spans="1:79">
      <c r="A53" s="594" t="s">
        <v>39</v>
      </c>
      <c r="B53" s="425" t="s">
        <v>710</v>
      </c>
      <c r="C53" s="305">
        <v>2015</v>
      </c>
      <c r="D53" s="590" t="s">
        <v>58</v>
      </c>
      <c r="E53" s="583" t="s">
        <v>444</v>
      </c>
      <c r="F53" s="591">
        <v>1</v>
      </c>
      <c r="G53" s="591">
        <v>1</v>
      </c>
      <c r="H53" s="584" t="s">
        <v>2870</v>
      </c>
      <c r="I53" s="427"/>
      <c r="AZ53" s="66" t="s">
        <v>405</v>
      </c>
      <c r="BL53" s="192" t="s">
        <v>506</v>
      </c>
    </row>
    <row r="54" spans="1:79">
      <c r="A54" s="594" t="s">
        <v>39</v>
      </c>
      <c r="B54" s="425" t="s">
        <v>710</v>
      </c>
      <c r="C54" s="305">
        <v>2015</v>
      </c>
      <c r="D54" s="590" t="s">
        <v>58</v>
      </c>
      <c r="E54" s="583" t="s">
        <v>444</v>
      </c>
      <c r="F54" s="591">
        <v>1</v>
      </c>
      <c r="G54" s="591">
        <v>1</v>
      </c>
      <c r="H54" s="584" t="s">
        <v>2871</v>
      </c>
      <c r="I54" s="427"/>
      <c r="AZ54" s="66" t="s">
        <v>406</v>
      </c>
      <c r="BL54" s="192" t="s">
        <v>507</v>
      </c>
    </row>
    <row r="55" spans="1:79" ht="25.5">
      <c r="A55" s="594" t="s">
        <v>39</v>
      </c>
      <c r="B55" s="425" t="s">
        <v>710</v>
      </c>
      <c r="C55" s="305">
        <v>2015</v>
      </c>
      <c r="D55" s="590" t="s">
        <v>58</v>
      </c>
      <c r="E55" s="583" t="s">
        <v>444</v>
      </c>
      <c r="F55" s="591">
        <v>0</v>
      </c>
      <c r="G55" s="591">
        <v>0</v>
      </c>
      <c r="H55" s="584" t="s">
        <v>2872</v>
      </c>
      <c r="I55" s="427"/>
      <c r="AZ55" s="66" t="s">
        <v>407</v>
      </c>
      <c r="BL55" s="192" t="s">
        <v>508</v>
      </c>
    </row>
    <row r="56" spans="1:79">
      <c r="A56" s="594" t="s">
        <v>39</v>
      </c>
      <c r="B56" s="425" t="s">
        <v>710</v>
      </c>
      <c r="C56" s="305">
        <v>2015</v>
      </c>
      <c r="D56" s="590" t="s">
        <v>58</v>
      </c>
      <c r="E56" s="583" t="s">
        <v>444</v>
      </c>
      <c r="F56" s="591">
        <v>1</v>
      </c>
      <c r="G56" s="591">
        <v>1</v>
      </c>
      <c r="H56" s="584" t="s">
        <v>2873</v>
      </c>
      <c r="I56" s="427"/>
      <c r="AZ56" s="66" t="s">
        <v>408</v>
      </c>
      <c r="BL56" s="192" t="s">
        <v>509</v>
      </c>
    </row>
    <row r="57" spans="1:79" ht="25.5">
      <c r="A57" s="594" t="s">
        <v>39</v>
      </c>
      <c r="B57" s="425" t="s">
        <v>710</v>
      </c>
      <c r="C57" s="305">
        <v>2015</v>
      </c>
      <c r="D57" s="590" t="s">
        <v>58</v>
      </c>
      <c r="E57" s="583" t="s">
        <v>445</v>
      </c>
      <c r="F57" s="591">
        <v>4.0776699029126215E-2</v>
      </c>
      <c r="G57" s="591">
        <v>0.91304347826086951</v>
      </c>
      <c r="H57" s="584" t="s">
        <v>2874</v>
      </c>
      <c r="I57" s="427"/>
      <c r="AZ57" s="66" t="s">
        <v>409</v>
      </c>
      <c r="BL57" s="192" t="s">
        <v>510</v>
      </c>
    </row>
    <row r="58" spans="1:79" ht="25.5">
      <c r="A58" s="594" t="s">
        <v>39</v>
      </c>
      <c r="B58" s="425" t="s">
        <v>710</v>
      </c>
      <c r="C58" s="305">
        <v>2015</v>
      </c>
      <c r="D58" s="590" t="s">
        <v>58</v>
      </c>
      <c r="E58" s="583" t="s">
        <v>445</v>
      </c>
      <c r="F58" s="591">
        <v>0</v>
      </c>
      <c r="G58" s="591">
        <v>0</v>
      </c>
      <c r="H58" s="584" t="s">
        <v>2875</v>
      </c>
      <c r="I58" s="427"/>
      <c r="AZ58" s="66" t="s">
        <v>410</v>
      </c>
      <c r="BL58" s="192" t="s">
        <v>511</v>
      </c>
    </row>
    <row r="59" spans="1:79" ht="25.5">
      <c r="A59" s="594" t="s">
        <v>39</v>
      </c>
      <c r="B59" s="425" t="s">
        <v>710</v>
      </c>
      <c r="C59" s="305">
        <v>2015</v>
      </c>
      <c r="D59" s="590" t="s">
        <v>58</v>
      </c>
      <c r="E59" s="583" t="s">
        <v>445</v>
      </c>
      <c r="F59" s="591">
        <v>0.14000000000000001</v>
      </c>
      <c r="G59" s="591">
        <v>1</v>
      </c>
      <c r="H59" s="584" t="s">
        <v>2876</v>
      </c>
      <c r="I59" s="427"/>
      <c r="AZ59" s="66" t="s">
        <v>411</v>
      </c>
      <c r="BL59" s="192" t="s">
        <v>512</v>
      </c>
    </row>
    <row r="60" spans="1:79" ht="25.5">
      <c r="A60" s="594" t="s">
        <v>39</v>
      </c>
      <c r="B60" s="425" t="s">
        <v>710</v>
      </c>
      <c r="C60" s="305">
        <v>2015</v>
      </c>
      <c r="D60" s="590" t="s">
        <v>58</v>
      </c>
      <c r="E60" s="583" t="s">
        <v>445</v>
      </c>
      <c r="F60" s="591">
        <v>0</v>
      </c>
      <c r="G60" s="591">
        <v>0</v>
      </c>
      <c r="H60" s="584" t="s">
        <v>2877</v>
      </c>
      <c r="I60" s="427"/>
      <c r="BL60" s="192" t="s">
        <v>513</v>
      </c>
    </row>
    <row r="61" spans="1:79" ht="25.5">
      <c r="A61" s="594" t="s">
        <v>39</v>
      </c>
      <c r="B61" s="425" t="s">
        <v>710</v>
      </c>
      <c r="C61" s="305">
        <v>2015</v>
      </c>
      <c r="D61" s="590" t="s">
        <v>58</v>
      </c>
      <c r="E61" s="583" t="s">
        <v>445</v>
      </c>
      <c r="F61" s="591">
        <v>0.66666666666666663</v>
      </c>
      <c r="G61" s="591">
        <v>0.66666666666666663</v>
      </c>
      <c r="H61" s="584" t="s">
        <v>1824</v>
      </c>
      <c r="I61" s="427"/>
      <c r="BL61" s="192" t="s">
        <v>514</v>
      </c>
    </row>
    <row r="62" spans="1:79" ht="25.5">
      <c r="A62" s="594" t="s">
        <v>39</v>
      </c>
      <c r="B62" s="425" t="s">
        <v>710</v>
      </c>
      <c r="C62" s="305">
        <v>2015</v>
      </c>
      <c r="D62" s="590" t="s">
        <v>58</v>
      </c>
      <c r="E62" s="583" t="s">
        <v>445</v>
      </c>
      <c r="F62" s="591">
        <v>0</v>
      </c>
      <c r="G62" s="591">
        <v>0</v>
      </c>
      <c r="H62" s="584" t="s">
        <v>2878</v>
      </c>
      <c r="I62" s="427"/>
      <c r="AZ62" s="318" t="s">
        <v>737</v>
      </c>
      <c r="BL62" s="192" t="s">
        <v>2909</v>
      </c>
    </row>
    <row r="63" spans="1:79" ht="25.5">
      <c r="A63" s="594" t="s">
        <v>39</v>
      </c>
      <c r="B63" s="425" t="s">
        <v>710</v>
      </c>
      <c r="C63" s="305">
        <v>2015</v>
      </c>
      <c r="D63" s="590" t="s">
        <v>58</v>
      </c>
      <c r="E63" s="583" t="s">
        <v>445</v>
      </c>
      <c r="F63" s="591">
        <v>1</v>
      </c>
      <c r="G63" s="591">
        <v>1</v>
      </c>
      <c r="H63" s="584" t="s">
        <v>2879</v>
      </c>
      <c r="I63" s="427"/>
      <c r="AZ63" s="319" t="s">
        <v>738</v>
      </c>
      <c r="BL63" s="66" t="s">
        <v>515</v>
      </c>
    </row>
    <row r="64" spans="1:79" ht="25.5">
      <c r="A64" s="594" t="s">
        <v>39</v>
      </c>
      <c r="B64" s="425" t="s">
        <v>710</v>
      </c>
      <c r="C64" s="305">
        <v>2015</v>
      </c>
      <c r="D64" s="590" t="s">
        <v>58</v>
      </c>
      <c r="E64" s="583" t="s">
        <v>445</v>
      </c>
      <c r="F64" s="591">
        <v>7.8582434514637908E-2</v>
      </c>
      <c r="G64" s="591">
        <v>0.75</v>
      </c>
      <c r="H64" s="584" t="s">
        <v>2880</v>
      </c>
      <c r="I64" s="427"/>
      <c r="AZ64" s="320" t="s">
        <v>202</v>
      </c>
      <c r="BL64" s="192" t="s">
        <v>516</v>
      </c>
    </row>
    <row r="65" spans="1:64" ht="25.5">
      <c r="A65" s="594" t="s">
        <v>39</v>
      </c>
      <c r="B65" s="425" t="s">
        <v>710</v>
      </c>
      <c r="C65" s="305">
        <v>2015</v>
      </c>
      <c r="D65" s="590" t="s">
        <v>58</v>
      </c>
      <c r="E65" s="583" t="s">
        <v>445</v>
      </c>
      <c r="F65" s="591">
        <v>0.66666666666666663</v>
      </c>
      <c r="G65" s="591">
        <v>1</v>
      </c>
      <c r="H65" s="584" t="s">
        <v>2881</v>
      </c>
      <c r="I65" s="427"/>
      <c r="AZ65" s="320" t="s">
        <v>795</v>
      </c>
      <c r="BL65" s="192" t="s">
        <v>517</v>
      </c>
    </row>
    <row r="66" spans="1:64" ht="25.5">
      <c r="A66" s="594" t="s">
        <v>39</v>
      </c>
      <c r="B66" s="425" t="s">
        <v>710</v>
      </c>
      <c r="C66" s="305">
        <v>2015</v>
      </c>
      <c r="D66" s="590" t="s">
        <v>58</v>
      </c>
      <c r="E66" s="583" t="s">
        <v>444</v>
      </c>
      <c r="F66" s="591">
        <v>0</v>
      </c>
      <c r="G66" s="591">
        <v>0</v>
      </c>
      <c r="H66" s="584" t="s">
        <v>2882</v>
      </c>
      <c r="I66" s="427"/>
      <c r="AZ66" s="320" t="s">
        <v>796</v>
      </c>
      <c r="BL66" s="192" t="s">
        <v>518</v>
      </c>
    </row>
    <row r="67" spans="1:64" ht="25.5">
      <c r="A67" s="594" t="s">
        <v>39</v>
      </c>
      <c r="B67" s="425" t="s">
        <v>710</v>
      </c>
      <c r="C67" s="305">
        <v>2015</v>
      </c>
      <c r="D67" s="590" t="s">
        <v>58</v>
      </c>
      <c r="E67" s="583" t="s">
        <v>444</v>
      </c>
      <c r="F67" s="591">
        <v>0</v>
      </c>
      <c r="G67" s="591">
        <v>0</v>
      </c>
      <c r="H67" s="584" t="s">
        <v>2883</v>
      </c>
      <c r="I67" s="427"/>
      <c r="AZ67" s="320" t="s">
        <v>65</v>
      </c>
      <c r="BL67" s="192" t="s">
        <v>519</v>
      </c>
    </row>
    <row r="68" spans="1:64" ht="25.5">
      <c r="A68" s="594" t="s">
        <v>39</v>
      </c>
      <c r="B68" s="425" t="s">
        <v>710</v>
      </c>
      <c r="C68" s="305">
        <v>2015</v>
      </c>
      <c r="D68" s="590" t="s">
        <v>58</v>
      </c>
      <c r="E68" s="583" t="s">
        <v>444</v>
      </c>
      <c r="F68" s="591">
        <v>1</v>
      </c>
      <c r="G68" s="591">
        <v>1</v>
      </c>
      <c r="H68" s="584" t="s">
        <v>2884</v>
      </c>
      <c r="I68" s="427"/>
      <c r="AZ68" s="320" t="s">
        <v>797</v>
      </c>
      <c r="BL68" s="192" t="s">
        <v>520</v>
      </c>
    </row>
    <row r="69" spans="1:64" ht="25.5">
      <c r="A69" s="594" t="s">
        <v>39</v>
      </c>
      <c r="B69" s="425" t="s">
        <v>710</v>
      </c>
      <c r="C69" s="305">
        <v>2015</v>
      </c>
      <c r="D69" s="590" t="s">
        <v>58</v>
      </c>
      <c r="E69" s="583" t="s">
        <v>444</v>
      </c>
      <c r="F69" s="591">
        <v>0.66666666666666663</v>
      </c>
      <c r="G69" s="591">
        <v>0.66666666666666663</v>
      </c>
      <c r="H69" s="584" t="s">
        <v>2885</v>
      </c>
      <c r="I69" s="427"/>
      <c r="AZ69" s="319" t="s">
        <v>739</v>
      </c>
      <c r="BL69" s="192" t="s">
        <v>521</v>
      </c>
    </row>
    <row r="70" spans="1:64" ht="25.5">
      <c r="A70" s="594" t="s">
        <v>39</v>
      </c>
      <c r="B70" s="425" t="s">
        <v>57</v>
      </c>
      <c r="C70" s="305">
        <v>2015</v>
      </c>
      <c r="D70" s="590" t="s">
        <v>58</v>
      </c>
      <c r="E70" s="583" t="s">
        <v>444</v>
      </c>
      <c r="F70" s="306">
        <v>0</v>
      </c>
      <c r="G70" s="306">
        <v>0</v>
      </c>
      <c r="H70" s="584" t="s">
        <v>2854</v>
      </c>
      <c r="I70" s="427"/>
      <c r="AZ70" s="66" t="s">
        <v>740</v>
      </c>
      <c r="BL70" s="192" t="s">
        <v>522</v>
      </c>
    </row>
    <row r="71" spans="1:64" ht="25.5">
      <c r="A71" s="594" t="s">
        <v>39</v>
      </c>
      <c r="B71" s="425" t="s">
        <v>57</v>
      </c>
      <c r="C71" s="305">
        <v>2015</v>
      </c>
      <c r="D71" s="590" t="s">
        <v>58</v>
      </c>
      <c r="E71" s="583" t="s">
        <v>444</v>
      </c>
      <c r="F71" s="591">
        <v>1</v>
      </c>
      <c r="G71" s="591">
        <v>1</v>
      </c>
      <c r="H71" s="584" t="s">
        <v>2855</v>
      </c>
      <c r="I71" s="427"/>
      <c r="AZ71" s="66" t="s">
        <v>741</v>
      </c>
      <c r="BL71" s="192" t="s">
        <v>523</v>
      </c>
    </row>
    <row r="72" spans="1:64">
      <c r="A72" s="594" t="s">
        <v>39</v>
      </c>
      <c r="B72" s="425" t="s">
        <v>57</v>
      </c>
      <c r="C72" s="305">
        <v>2015</v>
      </c>
      <c r="D72" s="590" t="s">
        <v>58</v>
      </c>
      <c r="E72" s="583" t="s">
        <v>444</v>
      </c>
      <c r="F72" s="591">
        <v>1</v>
      </c>
      <c r="G72" s="591">
        <v>1</v>
      </c>
      <c r="H72" s="584" t="s">
        <v>2856</v>
      </c>
      <c r="I72" s="427"/>
      <c r="AZ72" s="66" t="s">
        <v>742</v>
      </c>
      <c r="BL72" s="192" t="s">
        <v>524</v>
      </c>
    </row>
    <row r="73" spans="1:64" ht="25.5">
      <c r="A73" s="594" t="s">
        <v>39</v>
      </c>
      <c r="B73" s="425" t="s">
        <v>57</v>
      </c>
      <c r="C73" s="305">
        <v>2015</v>
      </c>
      <c r="D73" s="590" t="s">
        <v>58</v>
      </c>
      <c r="E73" s="583" t="s">
        <v>444</v>
      </c>
      <c r="F73" s="591">
        <v>0.33333333333333331</v>
      </c>
      <c r="G73" s="591">
        <v>0.33333333333333331</v>
      </c>
      <c r="H73" s="584" t="s">
        <v>2857</v>
      </c>
      <c r="I73" s="427"/>
      <c r="AZ73" s="66" t="s">
        <v>743</v>
      </c>
      <c r="BL73" s="192" t="s">
        <v>525</v>
      </c>
    </row>
    <row r="74" spans="1:64" ht="25.5">
      <c r="A74" s="594" t="s">
        <v>39</v>
      </c>
      <c r="B74" s="425" t="s">
        <v>57</v>
      </c>
      <c r="C74" s="305">
        <v>2015</v>
      </c>
      <c r="D74" s="590" t="s">
        <v>58</v>
      </c>
      <c r="E74" s="583" t="s">
        <v>445</v>
      </c>
      <c r="F74" s="591">
        <v>0.2857142857142857</v>
      </c>
      <c r="G74" s="591">
        <v>1</v>
      </c>
      <c r="H74" s="584" t="s">
        <v>2858</v>
      </c>
      <c r="I74" s="427"/>
      <c r="AZ74" s="66" t="s">
        <v>744</v>
      </c>
      <c r="BL74" s="192" t="s">
        <v>526</v>
      </c>
    </row>
    <row r="75" spans="1:64" ht="25.5">
      <c r="A75" s="594" t="s">
        <v>39</v>
      </c>
      <c r="B75" s="425" t="s">
        <v>57</v>
      </c>
      <c r="C75" s="305">
        <v>2015</v>
      </c>
      <c r="D75" s="590" t="s">
        <v>58</v>
      </c>
      <c r="E75" s="583" t="s">
        <v>445</v>
      </c>
      <c r="F75" s="591">
        <v>0.24590163934426229</v>
      </c>
      <c r="G75" s="591">
        <v>0.9375</v>
      </c>
      <c r="H75" s="584" t="s">
        <v>2859</v>
      </c>
      <c r="I75" s="427"/>
      <c r="AZ75" s="66" t="s">
        <v>745</v>
      </c>
      <c r="BL75" s="192" t="s">
        <v>527</v>
      </c>
    </row>
    <row r="76" spans="1:64" ht="38.25">
      <c r="A76" s="594" t="s">
        <v>39</v>
      </c>
      <c r="B76" s="425" t="s">
        <v>57</v>
      </c>
      <c r="C76" s="305">
        <v>2015</v>
      </c>
      <c r="D76" s="590" t="s">
        <v>58</v>
      </c>
      <c r="E76" s="583" t="s">
        <v>444</v>
      </c>
      <c r="F76" s="591">
        <v>1</v>
      </c>
      <c r="G76" s="591">
        <v>1</v>
      </c>
      <c r="H76" s="584" t="s">
        <v>2860</v>
      </c>
      <c r="I76" s="427"/>
      <c r="AZ76" s="66" t="s">
        <v>746</v>
      </c>
      <c r="BL76" s="192" t="s">
        <v>528</v>
      </c>
    </row>
    <row r="77" spans="1:64" ht="25.5">
      <c r="A77" s="594" t="s">
        <v>39</v>
      </c>
      <c r="B77" s="425" t="s">
        <v>57</v>
      </c>
      <c r="C77" s="305">
        <v>2015</v>
      </c>
      <c r="D77" s="590" t="s">
        <v>58</v>
      </c>
      <c r="E77" s="583" t="s">
        <v>444</v>
      </c>
      <c r="F77" s="591">
        <v>1</v>
      </c>
      <c r="G77" s="591">
        <v>1</v>
      </c>
      <c r="H77" s="584" t="s">
        <v>2861</v>
      </c>
      <c r="I77" s="427"/>
      <c r="AZ77" s="66" t="s">
        <v>747</v>
      </c>
      <c r="BL77" s="192" t="s">
        <v>529</v>
      </c>
    </row>
    <row r="78" spans="1:64" ht="25.5">
      <c r="A78" s="594" t="s">
        <v>39</v>
      </c>
      <c r="B78" s="425" t="s">
        <v>57</v>
      </c>
      <c r="C78" s="305">
        <v>2015</v>
      </c>
      <c r="D78" s="590" t="s">
        <v>58</v>
      </c>
      <c r="E78" s="583" t="s">
        <v>444</v>
      </c>
      <c r="F78" s="591">
        <v>0.66666666666666663</v>
      </c>
      <c r="G78" s="591">
        <v>0.66666666666666663</v>
      </c>
      <c r="H78" s="584" t="s">
        <v>2862</v>
      </c>
      <c r="I78" s="427"/>
      <c r="AZ78" s="66" t="s">
        <v>748</v>
      </c>
      <c r="BL78" s="192" t="s">
        <v>530</v>
      </c>
    </row>
    <row r="79" spans="1:64" ht="25.5">
      <c r="A79" s="594" t="s">
        <v>39</v>
      </c>
      <c r="B79" s="425" t="s">
        <v>57</v>
      </c>
      <c r="C79" s="305">
        <v>2015</v>
      </c>
      <c r="D79" s="590" t="s">
        <v>58</v>
      </c>
      <c r="E79" s="583" t="s">
        <v>444</v>
      </c>
      <c r="F79" s="591">
        <v>0.82758620689655171</v>
      </c>
      <c r="G79" s="591">
        <v>0.82758620689655171</v>
      </c>
      <c r="H79" s="584" t="s">
        <v>2863</v>
      </c>
      <c r="I79" s="427"/>
      <c r="AZ79" s="319" t="s">
        <v>791</v>
      </c>
      <c r="BL79" s="192"/>
    </row>
    <row r="80" spans="1:64" ht="25.5">
      <c r="A80" s="594" t="s">
        <v>39</v>
      </c>
      <c r="B80" s="425" t="s">
        <v>57</v>
      </c>
      <c r="C80" s="305">
        <v>2015</v>
      </c>
      <c r="D80" s="590" t="s">
        <v>58</v>
      </c>
      <c r="E80" s="583" t="s">
        <v>445</v>
      </c>
      <c r="F80" s="591">
        <v>1</v>
      </c>
      <c r="G80" s="591">
        <v>1</v>
      </c>
      <c r="H80" s="584" t="s">
        <v>2864</v>
      </c>
      <c r="I80" s="427"/>
      <c r="AZ80" s="66" t="s">
        <v>788</v>
      </c>
      <c r="BL80" s="192"/>
    </row>
    <row r="81" spans="1:64" ht="25.5">
      <c r="A81" s="594" t="s">
        <v>39</v>
      </c>
      <c r="B81" s="425" t="s">
        <v>57</v>
      </c>
      <c r="C81" s="305">
        <v>2015</v>
      </c>
      <c r="D81" s="590" t="s">
        <v>58</v>
      </c>
      <c r="E81" s="583" t="s">
        <v>445</v>
      </c>
      <c r="F81" s="591">
        <v>0.30379746835443039</v>
      </c>
      <c r="G81" s="591">
        <v>0.88888888888888884</v>
      </c>
      <c r="H81" s="584" t="s">
        <v>2865</v>
      </c>
      <c r="I81" s="427"/>
      <c r="AZ81" s="66" t="s">
        <v>789</v>
      </c>
      <c r="BL81" s="192"/>
    </row>
    <row r="82" spans="1:64" ht="38.25">
      <c r="A82" s="594" t="s">
        <v>39</v>
      </c>
      <c r="B82" s="425" t="s">
        <v>57</v>
      </c>
      <c r="C82" s="305">
        <v>2015</v>
      </c>
      <c r="D82" s="590" t="s">
        <v>58</v>
      </c>
      <c r="E82" s="583" t="s">
        <v>445</v>
      </c>
      <c r="F82" s="591">
        <v>1</v>
      </c>
      <c r="G82" s="591">
        <v>1</v>
      </c>
      <c r="H82" s="584" t="s">
        <v>2866</v>
      </c>
      <c r="I82" s="427"/>
      <c r="AZ82" s="66" t="s">
        <v>790</v>
      </c>
      <c r="BL82" s="192"/>
    </row>
    <row r="83" spans="1:64" ht="25.5">
      <c r="A83" s="594" t="s">
        <v>39</v>
      </c>
      <c r="B83" s="425" t="s">
        <v>57</v>
      </c>
      <c r="C83" s="305">
        <v>2015</v>
      </c>
      <c r="D83" s="590" t="s">
        <v>58</v>
      </c>
      <c r="E83" s="583" t="s">
        <v>445</v>
      </c>
      <c r="F83" s="591">
        <v>0.625</v>
      </c>
      <c r="G83" s="591">
        <v>0.7142857142857143</v>
      </c>
      <c r="H83" s="584" t="s">
        <v>2867</v>
      </c>
      <c r="I83" s="427"/>
      <c r="AZ83" s="319" t="s">
        <v>3017</v>
      </c>
      <c r="BL83" s="66" t="s">
        <v>531</v>
      </c>
    </row>
    <row r="84" spans="1:64" ht="25.5">
      <c r="A84" s="594" t="s">
        <v>39</v>
      </c>
      <c r="B84" s="425" t="s">
        <v>57</v>
      </c>
      <c r="C84" s="305">
        <v>2015</v>
      </c>
      <c r="D84" s="590" t="s">
        <v>58</v>
      </c>
      <c r="E84" s="583" t="s">
        <v>445</v>
      </c>
      <c r="F84" s="591">
        <v>0.82352941176470584</v>
      </c>
      <c r="G84" s="591">
        <v>0.875</v>
      </c>
      <c r="H84" s="584" t="s">
        <v>2868</v>
      </c>
      <c r="I84" s="427"/>
      <c r="AZ84" s="66" t="s">
        <v>750</v>
      </c>
      <c r="BL84" s="192" t="s">
        <v>532</v>
      </c>
    </row>
    <row r="85" spans="1:64" ht="25.5">
      <c r="A85" s="594" t="s">
        <v>39</v>
      </c>
      <c r="B85" s="425" t="s">
        <v>57</v>
      </c>
      <c r="C85" s="305">
        <v>2015</v>
      </c>
      <c r="D85" s="590" t="s">
        <v>58</v>
      </c>
      <c r="E85" s="583" t="s">
        <v>445</v>
      </c>
      <c r="F85" s="591">
        <v>0.5</v>
      </c>
      <c r="G85" s="591">
        <v>1</v>
      </c>
      <c r="H85" s="584" t="s">
        <v>2869</v>
      </c>
      <c r="I85" s="427"/>
      <c r="AZ85" s="66" t="s">
        <v>751</v>
      </c>
      <c r="BL85" s="192" t="s">
        <v>533</v>
      </c>
    </row>
    <row r="86" spans="1:64">
      <c r="A86" s="594" t="s">
        <v>39</v>
      </c>
      <c r="B86" s="425" t="s">
        <v>57</v>
      </c>
      <c r="C86" s="305">
        <v>2015</v>
      </c>
      <c r="D86" s="590" t="s">
        <v>58</v>
      </c>
      <c r="E86" s="583" t="s">
        <v>444</v>
      </c>
      <c r="F86" s="591">
        <v>1</v>
      </c>
      <c r="G86" s="591">
        <v>1</v>
      </c>
      <c r="H86" s="584" t="s">
        <v>2870</v>
      </c>
      <c r="I86" s="427"/>
      <c r="AZ86" s="66" t="s">
        <v>752</v>
      </c>
      <c r="BL86" s="192" t="s">
        <v>534</v>
      </c>
    </row>
    <row r="87" spans="1:64">
      <c r="A87" s="594" t="s">
        <v>39</v>
      </c>
      <c r="B87" s="425" t="s">
        <v>57</v>
      </c>
      <c r="C87" s="305">
        <v>2015</v>
      </c>
      <c r="D87" s="590" t="s">
        <v>58</v>
      </c>
      <c r="E87" s="583" t="s">
        <v>444</v>
      </c>
      <c r="F87" s="591">
        <v>1</v>
      </c>
      <c r="G87" s="591">
        <v>1</v>
      </c>
      <c r="H87" s="584" t="s">
        <v>2871</v>
      </c>
      <c r="I87" s="427"/>
      <c r="AZ87" s="66" t="s">
        <v>753</v>
      </c>
      <c r="BL87" s="192" t="s">
        <v>535</v>
      </c>
    </row>
    <row r="88" spans="1:64" ht="25.5">
      <c r="A88" s="594" t="s">
        <v>39</v>
      </c>
      <c r="B88" s="425" t="s">
        <v>57</v>
      </c>
      <c r="C88" s="305">
        <v>2015</v>
      </c>
      <c r="D88" s="590" t="s">
        <v>58</v>
      </c>
      <c r="E88" s="583" t="s">
        <v>444</v>
      </c>
      <c r="F88" s="591">
        <v>0</v>
      </c>
      <c r="G88" s="591">
        <v>0</v>
      </c>
      <c r="H88" s="584" t="s">
        <v>2872</v>
      </c>
      <c r="I88" s="427"/>
      <c r="AZ88" s="66" t="s">
        <v>84</v>
      </c>
      <c r="BL88" s="192" t="s">
        <v>102</v>
      </c>
    </row>
    <row r="89" spans="1:64">
      <c r="A89" s="594" t="s">
        <v>39</v>
      </c>
      <c r="B89" s="425" t="s">
        <v>57</v>
      </c>
      <c r="C89" s="305">
        <v>2015</v>
      </c>
      <c r="D89" s="590" t="s">
        <v>58</v>
      </c>
      <c r="E89" s="583" t="s">
        <v>444</v>
      </c>
      <c r="F89" s="591">
        <v>1</v>
      </c>
      <c r="G89" s="591">
        <v>1</v>
      </c>
      <c r="H89" s="584" t="s">
        <v>2873</v>
      </c>
      <c r="I89" s="427"/>
      <c r="AZ89" s="66" t="s">
        <v>754</v>
      </c>
      <c r="BL89" s="192" t="s">
        <v>3018</v>
      </c>
    </row>
    <row r="90" spans="1:64" ht="25.5">
      <c r="A90" s="594" t="s">
        <v>39</v>
      </c>
      <c r="B90" s="425" t="s">
        <v>57</v>
      </c>
      <c r="C90" s="305">
        <v>2015</v>
      </c>
      <c r="D90" s="590" t="s">
        <v>58</v>
      </c>
      <c r="E90" s="583" t="s">
        <v>445</v>
      </c>
      <c r="F90" s="591">
        <v>4.0776699029126215E-2</v>
      </c>
      <c r="G90" s="591">
        <v>0.91304347826086951</v>
      </c>
      <c r="H90" s="584" t="s">
        <v>2874</v>
      </c>
      <c r="I90" s="427"/>
      <c r="AZ90" s="66" t="s">
        <v>755</v>
      </c>
      <c r="BL90" s="192" t="s">
        <v>536</v>
      </c>
    </row>
    <row r="91" spans="1:64" ht="25.5">
      <c r="A91" s="594" t="s">
        <v>39</v>
      </c>
      <c r="B91" s="425" t="s">
        <v>57</v>
      </c>
      <c r="C91" s="305">
        <v>2015</v>
      </c>
      <c r="D91" s="590" t="s">
        <v>58</v>
      </c>
      <c r="E91" s="583" t="s">
        <v>445</v>
      </c>
      <c r="F91" s="591">
        <v>0</v>
      </c>
      <c r="G91" s="591">
        <v>0</v>
      </c>
      <c r="H91" s="584" t="s">
        <v>2875</v>
      </c>
      <c r="I91" s="427"/>
      <c r="AZ91" s="66" t="s">
        <v>756</v>
      </c>
      <c r="BL91" s="192" t="s">
        <v>537</v>
      </c>
    </row>
    <row r="92" spans="1:64" ht="25.5">
      <c r="A92" s="594" t="s">
        <v>39</v>
      </c>
      <c r="B92" s="425" t="s">
        <v>57</v>
      </c>
      <c r="C92" s="305">
        <v>2015</v>
      </c>
      <c r="D92" s="590" t="s">
        <v>58</v>
      </c>
      <c r="E92" s="583" t="s">
        <v>445</v>
      </c>
      <c r="F92" s="591">
        <v>0.14000000000000001</v>
      </c>
      <c r="G92" s="591">
        <v>1</v>
      </c>
      <c r="H92" s="584" t="s">
        <v>2876</v>
      </c>
      <c r="I92" s="427"/>
      <c r="AZ92" s="66" t="s">
        <v>757</v>
      </c>
      <c r="BL92" s="192" t="s">
        <v>538</v>
      </c>
    </row>
    <row r="93" spans="1:64" ht="25.5">
      <c r="A93" s="594" t="s">
        <v>39</v>
      </c>
      <c r="B93" s="425" t="s">
        <v>57</v>
      </c>
      <c r="C93" s="305">
        <v>2015</v>
      </c>
      <c r="D93" s="590" t="s">
        <v>58</v>
      </c>
      <c r="E93" s="583" t="s">
        <v>445</v>
      </c>
      <c r="F93" s="591">
        <v>0</v>
      </c>
      <c r="G93" s="591">
        <v>0</v>
      </c>
      <c r="H93" s="584" t="s">
        <v>2877</v>
      </c>
      <c r="I93" s="427"/>
      <c r="AZ93" s="66" t="s">
        <v>758</v>
      </c>
      <c r="BL93" s="192" t="s">
        <v>539</v>
      </c>
    </row>
    <row r="94" spans="1:64" ht="25.5">
      <c r="A94" s="594" t="s">
        <v>39</v>
      </c>
      <c r="B94" s="425" t="s">
        <v>57</v>
      </c>
      <c r="C94" s="305">
        <v>2015</v>
      </c>
      <c r="D94" s="590" t="s">
        <v>58</v>
      </c>
      <c r="E94" s="583" t="s">
        <v>445</v>
      </c>
      <c r="F94" s="591">
        <v>0.66666666666666663</v>
      </c>
      <c r="G94" s="591">
        <v>0.66666666666666663</v>
      </c>
      <c r="H94" s="584" t="s">
        <v>1824</v>
      </c>
      <c r="I94" s="427"/>
      <c r="AZ94" s="66" t="s">
        <v>759</v>
      </c>
      <c r="BL94" s="192" t="s">
        <v>540</v>
      </c>
    </row>
    <row r="95" spans="1:64" ht="25.5">
      <c r="A95" s="594" t="s">
        <v>39</v>
      </c>
      <c r="B95" s="425" t="s">
        <v>57</v>
      </c>
      <c r="C95" s="305">
        <v>2015</v>
      </c>
      <c r="D95" s="590" t="s">
        <v>58</v>
      </c>
      <c r="E95" s="583" t="s">
        <v>445</v>
      </c>
      <c r="F95" s="591">
        <v>0</v>
      </c>
      <c r="G95" s="591">
        <v>0</v>
      </c>
      <c r="H95" s="584" t="s">
        <v>2878</v>
      </c>
      <c r="I95" s="427"/>
      <c r="AZ95" s="66" t="s">
        <v>760</v>
      </c>
      <c r="BL95" s="66" t="s">
        <v>541</v>
      </c>
    </row>
    <row r="96" spans="1:64" ht="25.5">
      <c r="A96" s="594" t="s">
        <v>39</v>
      </c>
      <c r="B96" s="425" t="s">
        <v>57</v>
      </c>
      <c r="C96" s="305">
        <v>2015</v>
      </c>
      <c r="D96" s="590" t="s">
        <v>58</v>
      </c>
      <c r="E96" s="583" t="s">
        <v>445</v>
      </c>
      <c r="F96" s="591">
        <v>1</v>
      </c>
      <c r="G96" s="591">
        <v>1</v>
      </c>
      <c r="H96" s="584" t="s">
        <v>2879</v>
      </c>
      <c r="I96" s="427"/>
      <c r="AZ96" s="66" t="s">
        <v>761</v>
      </c>
      <c r="BL96" s="192" t="s">
        <v>542</v>
      </c>
    </row>
    <row r="97" spans="1:64" ht="25.5">
      <c r="A97" s="594" t="s">
        <v>39</v>
      </c>
      <c r="B97" s="425" t="s">
        <v>57</v>
      </c>
      <c r="C97" s="305">
        <v>2015</v>
      </c>
      <c r="D97" s="590" t="s">
        <v>58</v>
      </c>
      <c r="E97" s="583" t="s">
        <v>445</v>
      </c>
      <c r="F97" s="591">
        <v>7.8582434514637908E-2</v>
      </c>
      <c r="G97" s="591">
        <v>0.75</v>
      </c>
      <c r="H97" s="584" t="s">
        <v>2880</v>
      </c>
      <c r="I97" s="427"/>
      <c r="AZ97" s="66" t="s">
        <v>762</v>
      </c>
      <c r="BL97" s="192" t="s">
        <v>543</v>
      </c>
    </row>
    <row r="98" spans="1:64" ht="25.5">
      <c r="A98" s="594" t="s">
        <v>39</v>
      </c>
      <c r="B98" s="425" t="s">
        <v>57</v>
      </c>
      <c r="C98" s="305">
        <v>2015</v>
      </c>
      <c r="D98" s="590" t="s">
        <v>58</v>
      </c>
      <c r="E98" s="583" t="s">
        <v>445</v>
      </c>
      <c r="F98" s="591">
        <v>0.66666666666666663</v>
      </c>
      <c r="G98" s="591">
        <v>1</v>
      </c>
      <c r="H98" s="584" t="s">
        <v>2881</v>
      </c>
      <c r="I98" s="427"/>
      <c r="AZ98" s="66" t="s">
        <v>763</v>
      </c>
      <c r="BL98" s="192" t="s">
        <v>544</v>
      </c>
    </row>
    <row r="99" spans="1:64" ht="25.5">
      <c r="A99" s="594" t="s">
        <v>39</v>
      </c>
      <c r="B99" s="425" t="s">
        <v>57</v>
      </c>
      <c r="C99" s="305">
        <v>2015</v>
      </c>
      <c r="D99" s="590" t="s">
        <v>58</v>
      </c>
      <c r="E99" s="583" t="s">
        <v>444</v>
      </c>
      <c r="F99" s="591">
        <v>0</v>
      </c>
      <c r="G99" s="591">
        <v>0</v>
      </c>
      <c r="H99" s="584" t="s">
        <v>2882</v>
      </c>
      <c r="I99" s="427"/>
      <c r="AZ99" s="66" t="s">
        <v>764</v>
      </c>
      <c r="BL99" s="192" t="s">
        <v>545</v>
      </c>
    </row>
    <row r="100" spans="1:64" ht="25.5">
      <c r="A100" s="594" t="s">
        <v>39</v>
      </c>
      <c r="B100" s="425" t="s">
        <v>57</v>
      </c>
      <c r="C100" s="305">
        <v>2015</v>
      </c>
      <c r="D100" s="590" t="s">
        <v>58</v>
      </c>
      <c r="E100" s="583" t="s">
        <v>444</v>
      </c>
      <c r="F100" s="591">
        <v>0</v>
      </c>
      <c r="G100" s="591">
        <v>0</v>
      </c>
      <c r="H100" s="584" t="s">
        <v>2883</v>
      </c>
      <c r="I100" s="427"/>
      <c r="AZ100" s="66" t="s">
        <v>765</v>
      </c>
      <c r="BL100" s="192" t="s">
        <v>546</v>
      </c>
    </row>
    <row r="101" spans="1:64" ht="25.5">
      <c r="A101" s="594" t="s">
        <v>39</v>
      </c>
      <c r="B101" s="425" t="s">
        <v>57</v>
      </c>
      <c r="C101" s="305">
        <v>2015</v>
      </c>
      <c r="D101" s="590" t="s">
        <v>58</v>
      </c>
      <c r="E101" s="583" t="s">
        <v>444</v>
      </c>
      <c r="F101" s="591">
        <v>1</v>
      </c>
      <c r="G101" s="591">
        <v>1</v>
      </c>
      <c r="H101" s="584" t="s">
        <v>2884</v>
      </c>
      <c r="I101" s="427"/>
      <c r="AZ101" s="66" t="s">
        <v>766</v>
      </c>
      <c r="BL101" s="192" t="s">
        <v>2920</v>
      </c>
    </row>
    <row r="102" spans="1:64" ht="25.5">
      <c r="A102" s="594" t="s">
        <v>39</v>
      </c>
      <c r="B102" s="425" t="s">
        <v>57</v>
      </c>
      <c r="C102" s="305">
        <v>2015</v>
      </c>
      <c r="D102" s="590" t="s">
        <v>58</v>
      </c>
      <c r="E102" s="583" t="s">
        <v>444</v>
      </c>
      <c r="F102" s="591">
        <v>0.66666666666666663</v>
      </c>
      <c r="G102" s="591">
        <v>0.66666666666666663</v>
      </c>
      <c r="H102" s="584" t="s">
        <v>2885</v>
      </c>
      <c r="I102" s="427"/>
      <c r="AZ102" s="66" t="s">
        <v>767</v>
      </c>
      <c r="BL102" s="192" t="s">
        <v>547</v>
      </c>
    </row>
    <row r="103" spans="1:64" ht="25.5">
      <c r="A103" s="594" t="s">
        <v>39</v>
      </c>
      <c r="B103" s="425" t="s">
        <v>711</v>
      </c>
      <c r="C103" s="305">
        <v>2015</v>
      </c>
      <c r="D103" s="590" t="s">
        <v>58</v>
      </c>
      <c r="E103" s="583" t="s">
        <v>444</v>
      </c>
      <c r="F103" s="306">
        <v>0</v>
      </c>
      <c r="G103" s="306">
        <v>0</v>
      </c>
      <c r="H103" s="584" t="s">
        <v>2854</v>
      </c>
      <c r="I103" s="427"/>
      <c r="AZ103" s="319" t="s">
        <v>768</v>
      </c>
      <c r="BL103" s="192" t="s">
        <v>98</v>
      </c>
    </row>
    <row r="104" spans="1:64" ht="25.5">
      <c r="A104" s="594" t="s">
        <v>39</v>
      </c>
      <c r="B104" s="425" t="s">
        <v>711</v>
      </c>
      <c r="C104" s="305">
        <v>2015</v>
      </c>
      <c r="D104" s="590" t="s">
        <v>58</v>
      </c>
      <c r="E104" s="583" t="s">
        <v>444</v>
      </c>
      <c r="F104" s="591">
        <v>1</v>
      </c>
      <c r="G104" s="591">
        <v>1</v>
      </c>
      <c r="H104" s="584" t="s">
        <v>2855</v>
      </c>
      <c r="I104" s="427"/>
      <c r="AZ104" s="66" t="s">
        <v>792</v>
      </c>
      <c r="BL104" s="192" t="s">
        <v>548</v>
      </c>
    </row>
    <row r="105" spans="1:64">
      <c r="A105" s="594" t="s">
        <v>39</v>
      </c>
      <c r="B105" s="425" t="s">
        <v>711</v>
      </c>
      <c r="C105" s="305">
        <v>2015</v>
      </c>
      <c r="D105" s="590" t="s">
        <v>58</v>
      </c>
      <c r="E105" s="583" t="s">
        <v>444</v>
      </c>
      <c r="F105" s="591">
        <v>1</v>
      </c>
      <c r="G105" s="591">
        <v>1</v>
      </c>
      <c r="H105" s="584" t="s">
        <v>2856</v>
      </c>
      <c r="I105" s="427"/>
      <c r="AZ105" s="66" t="s">
        <v>793</v>
      </c>
      <c r="BL105" s="192" t="s">
        <v>549</v>
      </c>
    </row>
    <row r="106" spans="1:64" ht="25.5">
      <c r="A106" s="594" t="s">
        <v>39</v>
      </c>
      <c r="B106" s="425" t="s">
        <v>711</v>
      </c>
      <c r="C106" s="305">
        <v>2015</v>
      </c>
      <c r="D106" s="590" t="s">
        <v>58</v>
      </c>
      <c r="E106" s="583" t="s">
        <v>444</v>
      </c>
      <c r="F106" s="591">
        <v>0.33333333333333331</v>
      </c>
      <c r="G106" s="591">
        <v>0.33333333333333331</v>
      </c>
      <c r="H106" s="584" t="s">
        <v>2857</v>
      </c>
      <c r="I106" s="427"/>
      <c r="AZ106" s="66" t="s">
        <v>794</v>
      </c>
      <c r="BL106" s="192" t="s">
        <v>550</v>
      </c>
    </row>
    <row r="107" spans="1:64" ht="25.5">
      <c r="A107" s="594" t="s">
        <v>39</v>
      </c>
      <c r="B107" s="425" t="s">
        <v>711</v>
      </c>
      <c r="C107" s="305">
        <v>2015</v>
      </c>
      <c r="D107" s="590" t="s">
        <v>58</v>
      </c>
      <c r="E107" s="583" t="s">
        <v>445</v>
      </c>
      <c r="F107" s="591">
        <v>0.2857142857142857</v>
      </c>
      <c r="G107" s="591">
        <v>1</v>
      </c>
      <c r="H107" s="584" t="s">
        <v>2858</v>
      </c>
      <c r="I107" s="427"/>
      <c r="AZ107" s="319" t="s">
        <v>769</v>
      </c>
      <c r="BL107" s="192" t="s">
        <v>551</v>
      </c>
    </row>
    <row r="108" spans="1:64" ht="25.5">
      <c r="A108" s="594" t="s">
        <v>39</v>
      </c>
      <c r="B108" s="425" t="s">
        <v>711</v>
      </c>
      <c r="C108" s="305">
        <v>2015</v>
      </c>
      <c r="D108" s="590" t="s">
        <v>58</v>
      </c>
      <c r="E108" s="583" t="s">
        <v>445</v>
      </c>
      <c r="F108" s="591">
        <v>0.24590163934426229</v>
      </c>
      <c r="G108" s="591">
        <v>0.9375</v>
      </c>
      <c r="H108" s="584" t="s">
        <v>2859</v>
      </c>
      <c r="I108" s="427"/>
      <c r="AZ108" s="66" t="s">
        <v>770</v>
      </c>
      <c r="BL108" s="192" t="s">
        <v>552</v>
      </c>
    </row>
    <row r="109" spans="1:64" ht="38.25">
      <c r="A109" s="594" t="s">
        <v>39</v>
      </c>
      <c r="B109" s="425" t="s">
        <v>711</v>
      </c>
      <c r="C109" s="305">
        <v>2015</v>
      </c>
      <c r="D109" s="590" t="s">
        <v>58</v>
      </c>
      <c r="E109" s="583" t="s">
        <v>444</v>
      </c>
      <c r="F109" s="591">
        <v>1</v>
      </c>
      <c r="G109" s="591">
        <v>1</v>
      </c>
      <c r="H109" s="584" t="s">
        <v>2860</v>
      </c>
      <c r="I109" s="427"/>
      <c r="AZ109" s="319" t="s">
        <v>771</v>
      </c>
      <c r="BL109" s="192" t="s">
        <v>553</v>
      </c>
    </row>
    <row r="110" spans="1:64" ht="25.5">
      <c r="A110" s="594" t="s">
        <v>39</v>
      </c>
      <c r="B110" s="425" t="s">
        <v>711</v>
      </c>
      <c r="C110" s="305">
        <v>2015</v>
      </c>
      <c r="D110" s="590" t="s">
        <v>58</v>
      </c>
      <c r="E110" s="583" t="s">
        <v>444</v>
      </c>
      <c r="F110" s="591">
        <v>1</v>
      </c>
      <c r="G110" s="591">
        <v>1</v>
      </c>
      <c r="H110" s="584" t="s">
        <v>2861</v>
      </c>
      <c r="I110" s="427"/>
      <c r="AZ110" s="66" t="s">
        <v>772</v>
      </c>
      <c r="BL110" s="192" t="s">
        <v>2921</v>
      </c>
    </row>
    <row r="111" spans="1:64" ht="25.5">
      <c r="A111" s="594" t="s">
        <v>39</v>
      </c>
      <c r="B111" s="425" t="s">
        <v>711</v>
      </c>
      <c r="C111" s="305">
        <v>2015</v>
      </c>
      <c r="D111" s="590" t="s">
        <v>58</v>
      </c>
      <c r="E111" s="583" t="s">
        <v>444</v>
      </c>
      <c r="F111" s="591">
        <v>0.66666666666666663</v>
      </c>
      <c r="G111" s="591">
        <v>0.66666666666666663</v>
      </c>
      <c r="H111" s="584" t="s">
        <v>2862</v>
      </c>
      <c r="I111" s="427"/>
      <c r="AZ111" s="66" t="s">
        <v>773</v>
      </c>
      <c r="BL111" s="192" t="s">
        <v>85</v>
      </c>
    </row>
    <row r="112" spans="1:64" ht="25.5">
      <c r="A112" s="594" t="s">
        <v>39</v>
      </c>
      <c r="B112" s="425" t="s">
        <v>711</v>
      </c>
      <c r="C112" s="305">
        <v>2015</v>
      </c>
      <c r="D112" s="590" t="s">
        <v>58</v>
      </c>
      <c r="E112" s="583" t="s">
        <v>444</v>
      </c>
      <c r="F112" s="591">
        <v>0.82758620689655171</v>
      </c>
      <c r="G112" s="591">
        <v>0.82758620689655171</v>
      </c>
      <c r="H112" s="584" t="s">
        <v>2863</v>
      </c>
      <c r="I112" s="427"/>
      <c r="AZ112" s="66" t="s">
        <v>774</v>
      </c>
      <c r="BL112" s="192" t="s">
        <v>554</v>
      </c>
    </row>
    <row r="113" spans="1:64" ht="25.5">
      <c r="A113" s="594" t="s">
        <v>39</v>
      </c>
      <c r="B113" s="425" t="s">
        <v>711</v>
      </c>
      <c r="C113" s="305">
        <v>2015</v>
      </c>
      <c r="D113" s="590" t="s">
        <v>58</v>
      </c>
      <c r="E113" s="583" t="s">
        <v>445</v>
      </c>
      <c r="F113" s="591">
        <v>1</v>
      </c>
      <c r="G113" s="591">
        <v>1</v>
      </c>
      <c r="H113" s="584" t="s">
        <v>2864</v>
      </c>
      <c r="I113" s="427"/>
      <c r="AZ113" s="66" t="s">
        <v>775</v>
      </c>
      <c r="BL113" s="192" t="s">
        <v>555</v>
      </c>
    </row>
    <row r="114" spans="1:64" ht="25.5">
      <c r="A114" s="594" t="s">
        <v>39</v>
      </c>
      <c r="B114" s="425" t="s">
        <v>711</v>
      </c>
      <c r="C114" s="305">
        <v>2015</v>
      </c>
      <c r="D114" s="590" t="s">
        <v>58</v>
      </c>
      <c r="E114" s="583" t="s">
        <v>445</v>
      </c>
      <c r="F114" s="591">
        <v>0.30379746835443039</v>
      </c>
      <c r="G114" s="591">
        <v>0.88888888888888884</v>
      </c>
      <c r="H114" s="584" t="s">
        <v>2865</v>
      </c>
      <c r="I114" s="427"/>
      <c r="AZ114" s="319" t="s">
        <v>776</v>
      </c>
      <c r="BL114" s="192" t="s">
        <v>556</v>
      </c>
    </row>
    <row r="115" spans="1:64" ht="38.25">
      <c r="A115" s="594" t="s">
        <v>39</v>
      </c>
      <c r="B115" s="425" t="s">
        <v>711</v>
      </c>
      <c r="C115" s="305">
        <v>2015</v>
      </c>
      <c r="D115" s="590" t="s">
        <v>58</v>
      </c>
      <c r="E115" s="583" t="s">
        <v>445</v>
      </c>
      <c r="F115" s="591">
        <v>1</v>
      </c>
      <c r="G115" s="591">
        <v>1</v>
      </c>
      <c r="H115" s="584" t="s">
        <v>2866</v>
      </c>
      <c r="I115" s="427"/>
      <c r="AZ115" s="66" t="s">
        <v>777</v>
      </c>
      <c r="BL115" s="192" t="s">
        <v>557</v>
      </c>
    </row>
    <row r="116" spans="1:64" ht="25.5">
      <c r="A116" s="594" t="s">
        <v>39</v>
      </c>
      <c r="B116" s="425" t="s">
        <v>711</v>
      </c>
      <c r="C116" s="305">
        <v>2015</v>
      </c>
      <c r="D116" s="590" t="s">
        <v>58</v>
      </c>
      <c r="E116" s="583" t="s">
        <v>445</v>
      </c>
      <c r="F116" s="591">
        <v>0.625</v>
      </c>
      <c r="G116" s="591">
        <v>0.7142857142857143</v>
      </c>
      <c r="H116" s="584" t="s">
        <v>2867</v>
      </c>
      <c r="I116" s="427"/>
      <c r="AZ116" s="66" t="s">
        <v>778</v>
      </c>
      <c r="BL116" s="192" t="s">
        <v>558</v>
      </c>
    </row>
    <row r="117" spans="1:64" ht="25.5">
      <c r="A117" s="594" t="s">
        <v>39</v>
      </c>
      <c r="B117" s="425" t="s">
        <v>711</v>
      </c>
      <c r="C117" s="305">
        <v>2015</v>
      </c>
      <c r="D117" s="590" t="s">
        <v>58</v>
      </c>
      <c r="E117" s="583" t="s">
        <v>445</v>
      </c>
      <c r="F117" s="591">
        <v>0.82352941176470584</v>
      </c>
      <c r="G117" s="591">
        <v>0.875</v>
      </c>
      <c r="H117" s="584" t="s">
        <v>2868</v>
      </c>
      <c r="I117" s="427"/>
      <c r="AZ117" s="66" t="s">
        <v>779</v>
      </c>
      <c r="BL117" s="192" t="s">
        <v>559</v>
      </c>
    </row>
    <row r="118" spans="1:64" ht="25.5">
      <c r="A118" s="594" t="s">
        <v>39</v>
      </c>
      <c r="B118" s="425" t="s">
        <v>711</v>
      </c>
      <c r="C118" s="305">
        <v>2015</v>
      </c>
      <c r="D118" s="590" t="s">
        <v>58</v>
      </c>
      <c r="E118" s="583" t="s">
        <v>445</v>
      </c>
      <c r="F118" s="591">
        <v>0.5</v>
      </c>
      <c r="G118" s="591">
        <v>1</v>
      </c>
      <c r="H118" s="584" t="s">
        <v>2869</v>
      </c>
      <c r="I118" s="427"/>
      <c r="AZ118" s="66" t="s">
        <v>780</v>
      </c>
      <c r="BL118" s="192" t="s">
        <v>560</v>
      </c>
    </row>
    <row r="119" spans="1:64">
      <c r="A119" s="594" t="s">
        <v>39</v>
      </c>
      <c r="B119" s="425" t="s">
        <v>711</v>
      </c>
      <c r="C119" s="305">
        <v>2015</v>
      </c>
      <c r="D119" s="590" t="s">
        <v>58</v>
      </c>
      <c r="E119" s="583" t="s">
        <v>444</v>
      </c>
      <c r="F119" s="591">
        <v>1</v>
      </c>
      <c r="G119" s="591">
        <v>1</v>
      </c>
      <c r="H119" s="584" t="s">
        <v>2870</v>
      </c>
      <c r="I119" s="427"/>
      <c r="AZ119" s="66" t="s">
        <v>781</v>
      </c>
      <c r="BL119" s="192" t="s">
        <v>86</v>
      </c>
    </row>
    <row r="120" spans="1:64">
      <c r="A120" s="594" t="s">
        <v>39</v>
      </c>
      <c r="B120" s="425" t="s">
        <v>711</v>
      </c>
      <c r="C120" s="305">
        <v>2015</v>
      </c>
      <c r="D120" s="590" t="s">
        <v>58</v>
      </c>
      <c r="E120" s="583" t="s">
        <v>444</v>
      </c>
      <c r="F120" s="591">
        <v>1</v>
      </c>
      <c r="G120" s="591">
        <v>1</v>
      </c>
      <c r="H120" s="584" t="s">
        <v>2871</v>
      </c>
      <c r="I120" s="427"/>
      <c r="AZ120" s="66" t="s">
        <v>782</v>
      </c>
      <c r="BL120" s="192" t="s">
        <v>561</v>
      </c>
    </row>
    <row r="121" spans="1:64" ht="25.5">
      <c r="A121" s="594" t="s">
        <v>39</v>
      </c>
      <c r="B121" s="425" t="s">
        <v>711</v>
      </c>
      <c r="C121" s="305">
        <v>2015</v>
      </c>
      <c r="D121" s="590" t="s">
        <v>58</v>
      </c>
      <c r="E121" s="583" t="s">
        <v>444</v>
      </c>
      <c r="F121" s="591">
        <v>0</v>
      </c>
      <c r="G121" s="591">
        <v>0</v>
      </c>
      <c r="H121" s="584" t="s">
        <v>2872</v>
      </c>
      <c r="I121" s="427"/>
      <c r="AZ121" s="319" t="s">
        <v>783</v>
      </c>
      <c r="BL121" s="192" t="s">
        <v>562</v>
      </c>
    </row>
    <row r="122" spans="1:64">
      <c r="A122" s="594" t="s">
        <v>39</v>
      </c>
      <c r="B122" s="425" t="s">
        <v>711</v>
      </c>
      <c r="C122" s="305">
        <v>2015</v>
      </c>
      <c r="D122" s="590" t="s">
        <v>58</v>
      </c>
      <c r="E122" s="583" t="s">
        <v>444</v>
      </c>
      <c r="F122" s="591">
        <v>1</v>
      </c>
      <c r="G122" s="591">
        <v>1</v>
      </c>
      <c r="H122" s="584" t="s">
        <v>2873</v>
      </c>
      <c r="I122" s="427"/>
      <c r="AZ122" s="66" t="s">
        <v>784</v>
      </c>
      <c r="BL122" s="192" t="s">
        <v>563</v>
      </c>
    </row>
    <row r="123" spans="1:64" ht="25.5">
      <c r="A123" s="594" t="s">
        <v>39</v>
      </c>
      <c r="B123" s="425" t="s">
        <v>711</v>
      </c>
      <c r="C123" s="305">
        <v>2015</v>
      </c>
      <c r="D123" s="590" t="s">
        <v>58</v>
      </c>
      <c r="E123" s="583" t="s">
        <v>445</v>
      </c>
      <c r="F123" s="591">
        <v>4.0776699029126215E-2</v>
      </c>
      <c r="G123" s="591">
        <v>0.91304347826086951</v>
      </c>
      <c r="H123" s="584" t="s">
        <v>2874</v>
      </c>
      <c r="I123" s="427"/>
      <c r="AZ123" s="319" t="s">
        <v>785</v>
      </c>
      <c r="BL123" s="192" t="s">
        <v>564</v>
      </c>
    </row>
    <row r="124" spans="1:64" ht="25.5">
      <c r="A124" s="594" t="s">
        <v>39</v>
      </c>
      <c r="B124" s="425" t="s">
        <v>711</v>
      </c>
      <c r="C124" s="305">
        <v>2015</v>
      </c>
      <c r="D124" s="590" t="s">
        <v>58</v>
      </c>
      <c r="E124" s="583" t="s">
        <v>445</v>
      </c>
      <c r="F124" s="591">
        <v>0</v>
      </c>
      <c r="G124" s="591">
        <v>0</v>
      </c>
      <c r="H124" s="584" t="s">
        <v>2875</v>
      </c>
      <c r="I124" s="427"/>
      <c r="AZ124" s="66" t="s">
        <v>786</v>
      </c>
      <c r="BL124" s="192" t="s">
        <v>565</v>
      </c>
    </row>
    <row r="125" spans="1:64" ht="25.5">
      <c r="A125" s="594" t="s">
        <v>39</v>
      </c>
      <c r="B125" s="425" t="s">
        <v>711</v>
      </c>
      <c r="C125" s="305">
        <v>2015</v>
      </c>
      <c r="D125" s="590" t="s">
        <v>58</v>
      </c>
      <c r="E125" s="583" t="s">
        <v>445</v>
      </c>
      <c r="F125" s="591">
        <v>0.14000000000000001</v>
      </c>
      <c r="G125" s="591">
        <v>1</v>
      </c>
      <c r="H125" s="584" t="s">
        <v>2876</v>
      </c>
      <c r="I125" s="427"/>
      <c r="BL125" s="192" t="s">
        <v>566</v>
      </c>
    </row>
    <row r="126" spans="1:64" ht="25.5">
      <c r="A126" s="594" t="s">
        <v>39</v>
      </c>
      <c r="B126" s="425" t="s">
        <v>711</v>
      </c>
      <c r="C126" s="305">
        <v>2015</v>
      </c>
      <c r="D126" s="590" t="s">
        <v>58</v>
      </c>
      <c r="E126" s="583" t="s">
        <v>445</v>
      </c>
      <c r="F126" s="591">
        <v>0</v>
      </c>
      <c r="G126" s="591">
        <v>0</v>
      </c>
      <c r="H126" s="584" t="s">
        <v>2877</v>
      </c>
      <c r="I126" s="427"/>
      <c r="BL126" s="192" t="s">
        <v>567</v>
      </c>
    </row>
    <row r="127" spans="1:64" ht="25.5">
      <c r="A127" s="594" t="s">
        <v>39</v>
      </c>
      <c r="B127" s="425" t="s">
        <v>711</v>
      </c>
      <c r="C127" s="305">
        <v>2015</v>
      </c>
      <c r="D127" s="590" t="s">
        <v>58</v>
      </c>
      <c r="E127" s="583" t="s">
        <v>445</v>
      </c>
      <c r="F127" s="591">
        <v>0.66666666666666663</v>
      </c>
      <c r="G127" s="591">
        <v>0.66666666666666663</v>
      </c>
      <c r="H127" s="584" t="s">
        <v>1824</v>
      </c>
      <c r="I127" s="427"/>
      <c r="BL127" s="192" t="s">
        <v>568</v>
      </c>
    </row>
    <row r="128" spans="1:64" ht="25.5">
      <c r="A128" s="594" t="s">
        <v>39</v>
      </c>
      <c r="B128" s="425" t="s">
        <v>711</v>
      </c>
      <c r="C128" s="305">
        <v>2015</v>
      </c>
      <c r="D128" s="590" t="s">
        <v>58</v>
      </c>
      <c r="E128" s="583" t="s">
        <v>445</v>
      </c>
      <c r="F128" s="591">
        <v>0</v>
      </c>
      <c r="G128" s="591">
        <v>0</v>
      </c>
      <c r="H128" s="584" t="s">
        <v>2878</v>
      </c>
      <c r="I128" s="427"/>
      <c r="BL128" s="192" t="s">
        <v>569</v>
      </c>
    </row>
    <row r="129" spans="1:64" ht="25.5">
      <c r="A129" s="594" t="s">
        <v>39</v>
      </c>
      <c r="B129" s="425" t="s">
        <v>711</v>
      </c>
      <c r="C129" s="305">
        <v>2015</v>
      </c>
      <c r="D129" s="590" t="s">
        <v>58</v>
      </c>
      <c r="E129" s="583" t="s">
        <v>445</v>
      </c>
      <c r="F129" s="591">
        <v>1</v>
      </c>
      <c r="G129" s="591">
        <v>1</v>
      </c>
      <c r="H129" s="584" t="s">
        <v>2879</v>
      </c>
      <c r="I129" s="427"/>
      <c r="BL129" s="192" t="s">
        <v>570</v>
      </c>
    </row>
    <row r="130" spans="1:64" ht="25.5">
      <c r="A130" s="594" t="s">
        <v>39</v>
      </c>
      <c r="B130" s="425" t="s">
        <v>711</v>
      </c>
      <c r="C130" s="305">
        <v>2015</v>
      </c>
      <c r="D130" s="590" t="s">
        <v>58</v>
      </c>
      <c r="E130" s="583" t="s">
        <v>445</v>
      </c>
      <c r="F130" s="591">
        <v>7.8582434514637908E-2</v>
      </c>
      <c r="G130" s="591">
        <v>0.75</v>
      </c>
      <c r="H130" s="584" t="s">
        <v>2880</v>
      </c>
      <c r="I130" s="427"/>
      <c r="BL130" s="192" t="s">
        <v>571</v>
      </c>
    </row>
    <row r="131" spans="1:64" ht="25.5">
      <c r="A131" s="594" t="s">
        <v>39</v>
      </c>
      <c r="B131" s="425" t="s">
        <v>711</v>
      </c>
      <c r="C131" s="305">
        <v>2015</v>
      </c>
      <c r="D131" s="590" t="s">
        <v>58</v>
      </c>
      <c r="E131" s="583" t="s">
        <v>445</v>
      </c>
      <c r="F131" s="591">
        <v>0.66666666666666663</v>
      </c>
      <c r="G131" s="591">
        <v>1</v>
      </c>
      <c r="H131" s="584" t="s">
        <v>2881</v>
      </c>
      <c r="I131" s="427"/>
      <c r="BL131" s="192" t="s">
        <v>572</v>
      </c>
    </row>
    <row r="132" spans="1:64" ht="25.5">
      <c r="A132" s="594" t="s">
        <v>39</v>
      </c>
      <c r="B132" s="425" t="s">
        <v>711</v>
      </c>
      <c r="C132" s="305">
        <v>2015</v>
      </c>
      <c r="D132" s="590" t="s">
        <v>58</v>
      </c>
      <c r="E132" s="583" t="s">
        <v>444</v>
      </c>
      <c r="F132" s="591">
        <v>0</v>
      </c>
      <c r="G132" s="591">
        <v>0</v>
      </c>
      <c r="H132" s="584" t="s">
        <v>2882</v>
      </c>
      <c r="I132" s="427"/>
      <c r="BL132" s="192" t="s">
        <v>573</v>
      </c>
    </row>
    <row r="133" spans="1:64" ht="25.5">
      <c r="A133" s="594" t="s">
        <v>39</v>
      </c>
      <c r="B133" s="425" t="s">
        <v>711</v>
      </c>
      <c r="C133" s="305">
        <v>2015</v>
      </c>
      <c r="D133" s="590" t="s">
        <v>58</v>
      </c>
      <c r="E133" s="583" t="s">
        <v>444</v>
      </c>
      <c r="F133" s="591">
        <v>0</v>
      </c>
      <c r="G133" s="591">
        <v>0</v>
      </c>
      <c r="H133" s="584" t="s">
        <v>2883</v>
      </c>
      <c r="I133" s="427"/>
      <c r="BL133" s="192" t="s">
        <v>574</v>
      </c>
    </row>
    <row r="134" spans="1:64" ht="25.5">
      <c r="A134" s="594" t="s">
        <v>39</v>
      </c>
      <c r="B134" s="425" t="s">
        <v>711</v>
      </c>
      <c r="C134" s="305">
        <v>2015</v>
      </c>
      <c r="D134" s="590" t="s">
        <v>58</v>
      </c>
      <c r="E134" s="583" t="s">
        <v>444</v>
      </c>
      <c r="F134" s="591">
        <v>1</v>
      </c>
      <c r="G134" s="591">
        <v>1</v>
      </c>
      <c r="H134" s="584" t="s">
        <v>2884</v>
      </c>
      <c r="I134" s="427"/>
      <c r="BL134" s="192" t="s">
        <v>575</v>
      </c>
    </row>
    <row r="135" spans="1:64" ht="25.5">
      <c r="A135" s="594" t="s">
        <v>39</v>
      </c>
      <c r="B135" s="425" t="s">
        <v>711</v>
      </c>
      <c r="C135" s="305">
        <v>2015</v>
      </c>
      <c r="D135" s="590" t="s">
        <v>58</v>
      </c>
      <c r="E135" s="583" t="s">
        <v>444</v>
      </c>
      <c r="F135" s="591">
        <v>0.66666666666666663</v>
      </c>
      <c r="G135" s="591">
        <v>0.66666666666666663</v>
      </c>
      <c r="H135" s="584" t="s">
        <v>2885</v>
      </c>
      <c r="I135" s="427"/>
      <c r="BL135" s="192" t="s">
        <v>576</v>
      </c>
    </row>
    <row r="136" spans="1:64" ht="25.5">
      <c r="A136" s="594" t="s">
        <v>39</v>
      </c>
      <c r="B136" s="425" t="s">
        <v>709</v>
      </c>
      <c r="C136" s="305">
        <v>2015</v>
      </c>
      <c r="D136" s="590" t="s">
        <v>58</v>
      </c>
      <c r="E136" s="583" t="s">
        <v>444</v>
      </c>
      <c r="F136" s="306">
        <v>0</v>
      </c>
      <c r="G136" s="306">
        <v>0</v>
      </c>
      <c r="H136" s="584" t="s">
        <v>2854</v>
      </c>
      <c r="I136" s="427"/>
      <c r="BL136" s="192" t="s">
        <v>577</v>
      </c>
    </row>
    <row r="137" spans="1:64" ht="25.5">
      <c r="A137" s="594" t="s">
        <v>39</v>
      </c>
      <c r="B137" s="425" t="s">
        <v>709</v>
      </c>
      <c r="C137" s="305">
        <v>2015</v>
      </c>
      <c r="D137" s="590" t="s">
        <v>58</v>
      </c>
      <c r="E137" s="583" t="s">
        <v>444</v>
      </c>
      <c r="F137" s="591">
        <v>1</v>
      </c>
      <c r="G137" s="591">
        <v>1</v>
      </c>
      <c r="H137" s="584" t="s">
        <v>2855</v>
      </c>
      <c r="I137" s="427"/>
      <c r="BL137" s="192" t="s">
        <v>2922</v>
      </c>
    </row>
    <row r="138" spans="1:64">
      <c r="A138" s="594" t="s">
        <v>39</v>
      </c>
      <c r="B138" s="425" t="s">
        <v>709</v>
      </c>
      <c r="C138" s="305">
        <v>2015</v>
      </c>
      <c r="D138" s="590" t="s">
        <v>58</v>
      </c>
      <c r="E138" s="583" t="s">
        <v>444</v>
      </c>
      <c r="F138" s="591">
        <v>1</v>
      </c>
      <c r="G138" s="591">
        <v>1</v>
      </c>
      <c r="H138" s="584" t="s">
        <v>2856</v>
      </c>
      <c r="I138" s="427"/>
      <c r="BL138" s="192" t="s">
        <v>578</v>
      </c>
    </row>
    <row r="139" spans="1:64" ht="25.5">
      <c r="A139" s="594" t="s">
        <v>39</v>
      </c>
      <c r="B139" s="425" t="s">
        <v>709</v>
      </c>
      <c r="C139" s="305">
        <v>2015</v>
      </c>
      <c r="D139" s="590" t="s">
        <v>58</v>
      </c>
      <c r="E139" s="583" t="s">
        <v>444</v>
      </c>
      <c r="F139" s="591">
        <v>0.33333333333333331</v>
      </c>
      <c r="G139" s="591">
        <v>0.33333333333333331</v>
      </c>
      <c r="H139" s="584" t="s">
        <v>2857</v>
      </c>
      <c r="I139" s="427"/>
      <c r="BL139" s="66" t="s">
        <v>579</v>
      </c>
    </row>
    <row r="140" spans="1:64" ht="25.5">
      <c r="A140" s="594" t="s">
        <v>39</v>
      </c>
      <c r="B140" s="425" t="s">
        <v>709</v>
      </c>
      <c r="C140" s="305">
        <v>2015</v>
      </c>
      <c r="D140" s="590" t="s">
        <v>58</v>
      </c>
      <c r="E140" s="583" t="s">
        <v>445</v>
      </c>
      <c r="F140" s="591">
        <v>0.2857142857142857</v>
      </c>
      <c r="G140" s="591">
        <v>1</v>
      </c>
      <c r="H140" s="584" t="s">
        <v>2858</v>
      </c>
      <c r="I140" s="427"/>
      <c r="BL140" s="192" t="s">
        <v>580</v>
      </c>
    </row>
    <row r="141" spans="1:64" ht="25.5">
      <c r="A141" s="594" t="s">
        <v>39</v>
      </c>
      <c r="B141" s="425" t="s">
        <v>709</v>
      </c>
      <c r="C141" s="305">
        <v>2015</v>
      </c>
      <c r="D141" s="590" t="s">
        <v>58</v>
      </c>
      <c r="E141" s="583" t="s">
        <v>445</v>
      </c>
      <c r="F141" s="591">
        <v>0.24590163934426229</v>
      </c>
      <c r="G141" s="591">
        <v>0.9375</v>
      </c>
      <c r="H141" s="584" t="s">
        <v>2859</v>
      </c>
      <c r="I141" s="427"/>
      <c r="BL141" s="192" t="s">
        <v>581</v>
      </c>
    </row>
    <row r="142" spans="1:64" ht="38.25">
      <c r="A142" s="594" t="s">
        <v>39</v>
      </c>
      <c r="B142" s="425" t="s">
        <v>709</v>
      </c>
      <c r="C142" s="305">
        <v>2015</v>
      </c>
      <c r="D142" s="590" t="s">
        <v>58</v>
      </c>
      <c r="E142" s="583" t="s">
        <v>444</v>
      </c>
      <c r="F142" s="591">
        <v>1</v>
      </c>
      <c r="G142" s="591">
        <v>1</v>
      </c>
      <c r="H142" s="584" t="s">
        <v>2860</v>
      </c>
      <c r="I142" s="427"/>
      <c r="BL142" s="192" t="s">
        <v>582</v>
      </c>
    </row>
    <row r="143" spans="1:64" ht="25.5">
      <c r="A143" s="594" t="s">
        <v>39</v>
      </c>
      <c r="B143" s="425" t="s">
        <v>709</v>
      </c>
      <c r="C143" s="305">
        <v>2015</v>
      </c>
      <c r="D143" s="590" t="s">
        <v>58</v>
      </c>
      <c r="E143" s="583" t="s">
        <v>444</v>
      </c>
      <c r="F143" s="591">
        <v>1</v>
      </c>
      <c r="G143" s="591">
        <v>1</v>
      </c>
      <c r="H143" s="584" t="s">
        <v>2861</v>
      </c>
      <c r="I143" s="427"/>
      <c r="BL143" s="192" t="s">
        <v>583</v>
      </c>
    </row>
    <row r="144" spans="1:64" ht="25.5">
      <c r="A144" s="594" t="s">
        <v>39</v>
      </c>
      <c r="B144" s="425" t="s">
        <v>709</v>
      </c>
      <c r="C144" s="305">
        <v>2015</v>
      </c>
      <c r="D144" s="590" t="s">
        <v>58</v>
      </c>
      <c r="E144" s="583" t="s">
        <v>444</v>
      </c>
      <c r="F144" s="591">
        <v>0.66666666666666663</v>
      </c>
      <c r="G144" s="591">
        <v>0.66666666666666663</v>
      </c>
      <c r="H144" s="584" t="s">
        <v>2862</v>
      </c>
      <c r="I144" s="427"/>
      <c r="BL144" s="192" t="s">
        <v>584</v>
      </c>
    </row>
    <row r="145" spans="1:64" ht="25.5">
      <c r="A145" s="594" t="s">
        <v>39</v>
      </c>
      <c r="B145" s="425" t="s">
        <v>709</v>
      </c>
      <c r="C145" s="305">
        <v>2015</v>
      </c>
      <c r="D145" s="590" t="s">
        <v>58</v>
      </c>
      <c r="E145" s="583" t="s">
        <v>444</v>
      </c>
      <c r="F145" s="591">
        <v>0.82758620689655171</v>
      </c>
      <c r="G145" s="591">
        <v>0.82758620689655171</v>
      </c>
      <c r="H145" s="584" t="s">
        <v>2863</v>
      </c>
      <c r="I145" s="427"/>
      <c r="BL145" s="192" t="s">
        <v>585</v>
      </c>
    </row>
    <row r="146" spans="1:64" ht="25.5">
      <c r="A146" s="594" t="s">
        <v>39</v>
      </c>
      <c r="B146" s="425" t="s">
        <v>709</v>
      </c>
      <c r="C146" s="305">
        <v>2015</v>
      </c>
      <c r="D146" s="590" t="s">
        <v>58</v>
      </c>
      <c r="E146" s="583" t="s">
        <v>445</v>
      </c>
      <c r="F146" s="591">
        <v>1</v>
      </c>
      <c r="G146" s="591">
        <v>1</v>
      </c>
      <c r="H146" s="584" t="s">
        <v>2864</v>
      </c>
      <c r="I146" s="427"/>
      <c r="BL146" s="192" t="s">
        <v>586</v>
      </c>
    </row>
    <row r="147" spans="1:64" ht="25.5">
      <c r="A147" s="594" t="s">
        <v>39</v>
      </c>
      <c r="B147" s="425" t="s">
        <v>709</v>
      </c>
      <c r="C147" s="305">
        <v>2015</v>
      </c>
      <c r="D147" s="590" t="s">
        <v>58</v>
      </c>
      <c r="E147" s="583" t="s">
        <v>445</v>
      </c>
      <c r="F147" s="591">
        <v>0.30379746835443039</v>
      </c>
      <c r="G147" s="591">
        <v>0.88888888888888884</v>
      </c>
      <c r="H147" s="584" t="s">
        <v>2865</v>
      </c>
      <c r="I147" s="427"/>
      <c r="BL147" s="192" t="s">
        <v>587</v>
      </c>
    </row>
    <row r="148" spans="1:64" ht="38.25">
      <c r="A148" s="594" t="s">
        <v>39</v>
      </c>
      <c r="B148" s="425" t="s">
        <v>709</v>
      </c>
      <c r="C148" s="305">
        <v>2015</v>
      </c>
      <c r="D148" s="590" t="s">
        <v>58</v>
      </c>
      <c r="E148" s="583" t="s">
        <v>445</v>
      </c>
      <c r="F148" s="591">
        <v>1</v>
      </c>
      <c r="G148" s="591">
        <v>1</v>
      </c>
      <c r="H148" s="584" t="s">
        <v>2866</v>
      </c>
      <c r="I148" s="427"/>
      <c r="BL148" s="192" t="s">
        <v>588</v>
      </c>
    </row>
    <row r="149" spans="1:64" ht="25.5">
      <c r="A149" s="594" t="s">
        <v>39</v>
      </c>
      <c r="B149" s="425" t="s">
        <v>709</v>
      </c>
      <c r="C149" s="305">
        <v>2015</v>
      </c>
      <c r="D149" s="590" t="s">
        <v>58</v>
      </c>
      <c r="E149" s="583" t="s">
        <v>445</v>
      </c>
      <c r="F149" s="591">
        <v>0.625</v>
      </c>
      <c r="G149" s="591">
        <v>0.7142857142857143</v>
      </c>
      <c r="H149" s="584" t="s">
        <v>2867</v>
      </c>
      <c r="I149" s="427"/>
      <c r="BL149" s="192" t="s">
        <v>589</v>
      </c>
    </row>
    <row r="150" spans="1:64" ht="25.5">
      <c r="A150" s="594" t="s">
        <v>39</v>
      </c>
      <c r="B150" s="425" t="s">
        <v>709</v>
      </c>
      <c r="C150" s="305">
        <v>2015</v>
      </c>
      <c r="D150" s="590" t="s">
        <v>58</v>
      </c>
      <c r="E150" s="583" t="s">
        <v>445</v>
      </c>
      <c r="F150" s="591">
        <v>0.82352941176470584</v>
      </c>
      <c r="G150" s="591">
        <v>0.875</v>
      </c>
      <c r="H150" s="584" t="s">
        <v>2868</v>
      </c>
      <c r="I150" s="427"/>
      <c r="BL150" s="192" t="s">
        <v>590</v>
      </c>
    </row>
    <row r="151" spans="1:64" ht="25.5">
      <c r="A151" s="594" t="s">
        <v>39</v>
      </c>
      <c r="B151" s="425" t="s">
        <v>709</v>
      </c>
      <c r="C151" s="305">
        <v>2015</v>
      </c>
      <c r="D151" s="590" t="s">
        <v>58</v>
      </c>
      <c r="E151" s="583" t="s">
        <v>445</v>
      </c>
      <c r="F151" s="591">
        <v>0.5</v>
      </c>
      <c r="G151" s="591">
        <v>1</v>
      </c>
      <c r="H151" s="584" t="s">
        <v>2869</v>
      </c>
      <c r="I151" s="427"/>
      <c r="BL151" s="192" t="s">
        <v>591</v>
      </c>
    </row>
    <row r="152" spans="1:64">
      <c r="A152" s="594" t="s">
        <v>39</v>
      </c>
      <c r="B152" s="425" t="s">
        <v>709</v>
      </c>
      <c r="C152" s="305">
        <v>2015</v>
      </c>
      <c r="D152" s="590" t="s">
        <v>58</v>
      </c>
      <c r="E152" s="583" t="s">
        <v>444</v>
      </c>
      <c r="F152" s="591">
        <v>1</v>
      </c>
      <c r="G152" s="591">
        <v>1</v>
      </c>
      <c r="H152" s="584" t="s">
        <v>2870</v>
      </c>
      <c r="I152" s="427"/>
      <c r="BL152" s="192" t="s">
        <v>592</v>
      </c>
    </row>
    <row r="153" spans="1:64">
      <c r="A153" s="594" t="s">
        <v>39</v>
      </c>
      <c r="B153" s="425" t="s">
        <v>709</v>
      </c>
      <c r="C153" s="305">
        <v>2015</v>
      </c>
      <c r="D153" s="590" t="s">
        <v>58</v>
      </c>
      <c r="E153" s="583" t="s">
        <v>444</v>
      </c>
      <c r="F153" s="591">
        <v>1</v>
      </c>
      <c r="G153" s="591">
        <v>1</v>
      </c>
      <c r="H153" s="584" t="s">
        <v>2871</v>
      </c>
      <c r="I153" s="427"/>
      <c r="BL153" s="192" t="s">
        <v>2923</v>
      </c>
    </row>
    <row r="154" spans="1:64" ht="25.5">
      <c r="A154" s="594" t="s">
        <v>39</v>
      </c>
      <c r="B154" s="425" t="s">
        <v>709</v>
      </c>
      <c r="C154" s="305">
        <v>2015</v>
      </c>
      <c r="D154" s="590" t="s">
        <v>58</v>
      </c>
      <c r="E154" s="583" t="s">
        <v>444</v>
      </c>
      <c r="F154" s="591">
        <v>0</v>
      </c>
      <c r="G154" s="591">
        <v>0</v>
      </c>
      <c r="H154" s="584" t="s">
        <v>2872</v>
      </c>
      <c r="I154" s="427"/>
      <c r="BL154" s="192" t="s">
        <v>593</v>
      </c>
    </row>
    <row r="155" spans="1:64">
      <c r="A155" s="594" t="s">
        <v>39</v>
      </c>
      <c r="B155" s="425" t="s">
        <v>709</v>
      </c>
      <c r="C155" s="305">
        <v>2015</v>
      </c>
      <c r="D155" s="590" t="s">
        <v>58</v>
      </c>
      <c r="E155" s="583" t="s">
        <v>444</v>
      </c>
      <c r="F155" s="591">
        <v>1</v>
      </c>
      <c r="G155" s="591">
        <v>1</v>
      </c>
      <c r="H155" s="584" t="s">
        <v>2873</v>
      </c>
      <c r="I155" s="427"/>
      <c r="BL155" s="192" t="s">
        <v>594</v>
      </c>
    </row>
    <row r="156" spans="1:64" ht="25.5">
      <c r="A156" s="594" t="s">
        <v>39</v>
      </c>
      <c r="B156" s="425" t="s">
        <v>709</v>
      </c>
      <c r="C156" s="305">
        <v>2015</v>
      </c>
      <c r="D156" s="590" t="s">
        <v>58</v>
      </c>
      <c r="E156" s="583" t="s">
        <v>445</v>
      </c>
      <c r="F156" s="591">
        <v>4.0776699029126215E-2</v>
      </c>
      <c r="G156" s="591">
        <v>0.91304347826086951</v>
      </c>
      <c r="H156" s="584" t="s">
        <v>2874</v>
      </c>
      <c r="I156" s="427"/>
      <c r="BL156" s="192" t="s">
        <v>595</v>
      </c>
    </row>
    <row r="157" spans="1:64" ht="25.5">
      <c r="A157" s="594" t="s">
        <v>39</v>
      </c>
      <c r="B157" s="425" t="s">
        <v>709</v>
      </c>
      <c r="C157" s="305">
        <v>2015</v>
      </c>
      <c r="D157" s="590" t="s">
        <v>58</v>
      </c>
      <c r="E157" s="583" t="s">
        <v>445</v>
      </c>
      <c r="F157" s="591">
        <v>0</v>
      </c>
      <c r="G157" s="591">
        <v>0</v>
      </c>
      <c r="H157" s="584" t="s">
        <v>2875</v>
      </c>
      <c r="I157" s="427"/>
      <c r="BL157" s="192" t="s">
        <v>596</v>
      </c>
    </row>
    <row r="158" spans="1:64" ht="25.5">
      <c r="A158" s="594" t="s">
        <v>39</v>
      </c>
      <c r="B158" s="425" t="s">
        <v>709</v>
      </c>
      <c r="C158" s="305">
        <v>2015</v>
      </c>
      <c r="D158" s="590" t="s">
        <v>58</v>
      </c>
      <c r="E158" s="583" t="s">
        <v>445</v>
      </c>
      <c r="F158" s="591">
        <v>0.14000000000000001</v>
      </c>
      <c r="G158" s="591">
        <v>1</v>
      </c>
      <c r="H158" s="584" t="s">
        <v>2876</v>
      </c>
      <c r="I158" s="427"/>
      <c r="BL158" s="192" t="s">
        <v>597</v>
      </c>
    </row>
    <row r="159" spans="1:64" ht="25.5">
      <c r="A159" s="594" t="s">
        <v>39</v>
      </c>
      <c r="B159" s="425" t="s">
        <v>709</v>
      </c>
      <c r="C159" s="305">
        <v>2015</v>
      </c>
      <c r="D159" s="590" t="s">
        <v>58</v>
      </c>
      <c r="E159" s="583" t="s">
        <v>445</v>
      </c>
      <c r="F159" s="591">
        <v>0</v>
      </c>
      <c r="G159" s="591">
        <v>0</v>
      </c>
      <c r="H159" s="584" t="s">
        <v>2877</v>
      </c>
      <c r="I159" s="427"/>
      <c r="BL159" s="192" t="s">
        <v>2924</v>
      </c>
    </row>
    <row r="160" spans="1:64" ht="25.5">
      <c r="A160" s="594" t="s">
        <v>39</v>
      </c>
      <c r="B160" s="425" t="s">
        <v>709</v>
      </c>
      <c r="C160" s="305">
        <v>2015</v>
      </c>
      <c r="D160" s="590" t="s">
        <v>58</v>
      </c>
      <c r="E160" s="583" t="s">
        <v>445</v>
      </c>
      <c r="F160" s="591">
        <v>0.66666666666666663</v>
      </c>
      <c r="G160" s="591">
        <v>0.66666666666666663</v>
      </c>
      <c r="H160" s="584" t="s">
        <v>1824</v>
      </c>
      <c r="I160" s="427"/>
      <c r="BL160" s="192" t="s">
        <v>598</v>
      </c>
    </row>
    <row r="161" spans="1:64" ht="25.5">
      <c r="A161" s="594" t="s">
        <v>39</v>
      </c>
      <c r="B161" s="425" t="s">
        <v>709</v>
      </c>
      <c r="C161" s="305">
        <v>2015</v>
      </c>
      <c r="D161" s="590" t="s">
        <v>58</v>
      </c>
      <c r="E161" s="583" t="s">
        <v>445</v>
      </c>
      <c r="F161" s="591">
        <v>0</v>
      </c>
      <c r="G161" s="591">
        <v>0</v>
      </c>
      <c r="H161" s="584" t="s">
        <v>2878</v>
      </c>
      <c r="I161" s="427"/>
      <c r="BL161" s="192" t="s">
        <v>599</v>
      </c>
    </row>
    <row r="162" spans="1:64" ht="25.5">
      <c r="A162" s="594" t="s">
        <v>39</v>
      </c>
      <c r="B162" s="425" t="s">
        <v>709</v>
      </c>
      <c r="C162" s="305">
        <v>2015</v>
      </c>
      <c r="D162" s="590" t="s">
        <v>58</v>
      </c>
      <c r="E162" s="583" t="s">
        <v>445</v>
      </c>
      <c r="F162" s="591">
        <v>1</v>
      </c>
      <c r="G162" s="591">
        <v>1</v>
      </c>
      <c r="H162" s="584" t="s">
        <v>2879</v>
      </c>
      <c r="I162" s="427"/>
      <c r="BL162" s="66" t="s">
        <v>600</v>
      </c>
    </row>
    <row r="163" spans="1:64" ht="25.5">
      <c r="A163" s="594" t="s">
        <v>39</v>
      </c>
      <c r="B163" s="425" t="s">
        <v>709</v>
      </c>
      <c r="C163" s="305">
        <v>2015</v>
      </c>
      <c r="D163" s="590" t="s">
        <v>58</v>
      </c>
      <c r="E163" s="583" t="s">
        <v>445</v>
      </c>
      <c r="F163" s="591">
        <v>7.8582434514637908E-2</v>
      </c>
      <c r="G163" s="591">
        <v>0.75</v>
      </c>
      <c r="H163" s="584" t="s">
        <v>2880</v>
      </c>
      <c r="I163" s="427"/>
      <c r="BL163" s="192" t="s">
        <v>83</v>
      </c>
    </row>
    <row r="164" spans="1:64" ht="25.5">
      <c r="A164" s="594" t="s">
        <v>39</v>
      </c>
      <c r="B164" s="425" t="s">
        <v>709</v>
      </c>
      <c r="C164" s="305">
        <v>2015</v>
      </c>
      <c r="D164" s="590" t="s">
        <v>58</v>
      </c>
      <c r="E164" s="583" t="s">
        <v>445</v>
      </c>
      <c r="F164" s="591">
        <v>0.66666666666666663</v>
      </c>
      <c r="G164" s="591">
        <v>1</v>
      </c>
      <c r="H164" s="584" t="s">
        <v>2881</v>
      </c>
      <c r="I164" s="427"/>
      <c r="BL164" s="66" t="s">
        <v>601</v>
      </c>
    </row>
    <row r="165" spans="1:64" ht="25.5">
      <c r="A165" s="594" t="s">
        <v>39</v>
      </c>
      <c r="B165" s="425" t="s">
        <v>709</v>
      </c>
      <c r="C165" s="305">
        <v>2015</v>
      </c>
      <c r="D165" s="590" t="s">
        <v>58</v>
      </c>
      <c r="E165" s="583" t="s">
        <v>444</v>
      </c>
      <c r="F165" s="591">
        <v>0</v>
      </c>
      <c r="G165" s="591">
        <v>0</v>
      </c>
      <c r="H165" s="584" t="s">
        <v>2882</v>
      </c>
      <c r="I165" s="427"/>
      <c r="BL165" s="192" t="s">
        <v>602</v>
      </c>
    </row>
    <row r="166" spans="1:64" ht="25.5">
      <c r="A166" s="594" t="s">
        <v>39</v>
      </c>
      <c r="B166" s="425" t="s">
        <v>709</v>
      </c>
      <c r="C166" s="305">
        <v>2015</v>
      </c>
      <c r="D166" s="590" t="s">
        <v>58</v>
      </c>
      <c r="E166" s="583" t="s">
        <v>444</v>
      </c>
      <c r="F166" s="591">
        <v>0</v>
      </c>
      <c r="G166" s="591">
        <v>0</v>
      </c>
      <c r="H166" s="584" t="s">
        <v>2883</v>
      </c>
      <c r="I166" s="427"/>
      <c r="BL166" s="192" t="s">
        <v>603</v>
      </c>
    </row>
    <row r="167" spans="1:64" ht="25.5">
      <c r="A167" s="594" t="s">
        <v>39</v>
      </c>
      <c r="B167" s="425" t="s">
        <v>709</v>
      </c>
      <c r="C167" s="305">
        <v>2015</v>
      </c>
      <c r="D167" s="590" t="s">
        <v>58</v>
      </c>
      <c r="E167" s="583" t="s">
        <v>444</v>
      </c>
      <c r="F167" s="591">
        <v>1</v>
      </c>
      <c r="G167" s="591">
        <v>1</v>
      </c>
      <c r="H167" s="584" t="s">
        <v>2884</v>
      </c>
      <c r="I167" s="427"/>
      <c r="BL167" s="192" t="s">
        <v>604</v>
      </c>
    </row>
    <row r="168" spans="1:64" ht="25.5">
      <c r="A168" s="594" t="s">
        <v>39</v>
      </c>
      <c r="B168" s="425" t="s">
        <v>709</v>
      </c>
      <c r="C168" s="305">
        <v>2015</v>
      </c>
      <c r="D168" s="590" t="s">
        <v>58</v>
      </c>
      <c r="E168" s="583" t="s">
        <v>444</v>
      </c>
      <c r="F168" s="591">
        <v>0.66666666666666663</v>
      </c>
      <c r="G168" s="591">
        <v>0.66666666666666663</v>
      </c>
      <c r="H168" s="584" t="s">
        <v>2885</v>
      </c>
      <c r="I168" s="427"/>
      <c r="BL168" s="192" t="s">
        <v>605</v>
      </c>
    </row>
    <row r="169" spans="1:64" ht="25.5">
      <c r="A169" s="594" t="s">
        <v>39</v>
      </c>
      <c r="B169" s="425" t="s">
        <v>174</v>
      </c>
      <c r="C169" s="305">
        <v>2015</v>
      </c>
      <c r="D169" s="590" t="s">
        <v>58</v>
      </c>
      <c r="E169" s="583" t="s">
        <v>444</v>
      </c>
      <c r="F169" s="306">
        <v>0</v>
      </c>
      <c r="G169" s="306">
        <v>0</v>
      </c>
      <c r="H169" s="584" t="s">
        <v>2854</v>
      </c>
      <c r="I169" s="427"/>
      <c r="BL169" s="192" t="s">
        <v>606</v>
      </c>
    </row>
    <row r="170" spans="1:64" ht="25.5">
      <c r="A170" s="594" t="s">
        <v>39</v>
      </c>
      <c r="B170" s="425" t="s">
        <v>174</v>
      </c>
      <c r="C170" s="305">
        <v>2015</v>
      </c>
      <c r="D170" s="590" t="s">
        <v>58</v>
      </c>
      <c r="E170" s="583" t="s">
        <v>444</v>
      </c>
      <c r="F170" s="591">
        <v>1</v>
      </c>
      <c r="G170" s="591">
        <v>1</v>
      </c>
      <c r="H170" s="584" t="s">
        <v>2855</v>
      </c>
      <c r="I170" s="427"/>
      <c r="BL170" s="192" t="s">
        <v>607</v>
      </c>
    </row>
    <row r="171" spans="1:64">
      <c r="A171" s="594" t="s">
        <v>39</v>
      </c>
      <c r="B171" s="425" t="s">
        <v>174</v>
      </c>
      <c r="C171" s="305">
        <v>2015</v>
      </c>
      <c r="D171" s="590" t="s">
        <v>58</v>
      </c>
      <c r="E171" s="583" t="s">
        <v>444</v>
      </c>
      <c r="F171" s="591">
        <v>1</v>
      </c>
      <c r="G171" s="591">
        <v>1</v>
      </c>
      <c r="H171" s="584" t="s">
        <v>2856</v>
      </c>
      <c r="I171" s="427"/>
      <c r="BL171" s="192" t="s">
        <v>608</v>
      </c>
    </row>
    <row r="172" spans="1:64" ht="25.5">
      <c r="A172" s="594" t="s">
        <v>39</v>
      </c>
      <c r="B172" s="425" t="s">
        <v>174</v>
      </c>
      <c r="C172" s="305">
        <v>2015</v>
      </c>
      <c r="D172" s="590" t="s">
        <v>58</v>
      </c>
      <c r="E172" s="583" t="s">
        <v>444</v>
      </c>
      <c r="F172" s="591">
        <v>0.33333333333333331</v>
      </c>
      <c r="G172" s="591">
        <v>0.33333333333333331</v>
      </c>
      <c r="H172" s="584" t="s">
        <v>2857</v>
      </c>
      <c r="I172" s="427"/>
      <c r="BL172" s="66" t="s">
        <v>609</v>
      </c>
    </row>
    <row r="173" spans="1:64" ht="25.5">
      <c r="A173" s="594" t="s">
        <v>39</v>
      </c>
      <c r="B173" s="425" t="s">
        <v>174</v>
      </c>
      <c r="C173" s="305">
        <v>2015</v>
      </c>
      <c r="D173" s="590" t="s">
        <v>58</v>
      </c>
      <c r="E173" s="583" t="s">
        <v>445</v>
      </c>
      <c r="F173" s="591">
        <v>0.2857142857142857</v>
      </c>
      <c r="G173" s="591">
        <v>1</v>
      </c>
      <c r="H173" s="584" t="s">
        <v>2858</v>
      </c>
      <c r="I173" s="427"/>
      <c r="BL173" s="192" t="s">
        <v>610</v>
      </c>
    </row>
    <row r="174" spans="1:64" ht="25.5">
      <c r="A174" s="594" t="s">
        <v>39</v>
      </c>
      <c r="B174" s="425" t="s">
        <v>174</v>
      </c>
      <c r="C174" s="305">
        <v>2015</v>
      </c>
      <c r="D174" s="590" t="s">
        <v>58</v>
      </c>
      <c r="E174" s="583" t="s">
        <v>445</v>
      </c>
      <c r="F174" s="591">
        <v>0.24590163934426229</v>
      </c>
      <c r="G174" s="591">
        <v>0.9375</v>
      </c>
      <c r="H174" s="584" t="s">
        <v>2859</v>
      </c>
      <c r="I174" s="427"/>
      <c r="BL174" s="192" t="s">
        <v>611</v>
      </c>
    </row>
    <row r="175" spans="1:64" ht="38.25">
      <c r="A175" s="594" t="s">
        <v>39</v>
      </c>
      <c r="B175" s="425" t="s">
        <v>174</v>
      </c>
      <c r="C175" s="305">
        <v>2015</v>
      </c>
      <c r="D175" s="590" t="s">
        <v>58</v>
      </c>
      <c r="E175" s="583" t="s">
        <v>444</v>
      </c>
      <c r="F175" s="591">
        <v>1</v>
      </c>
      <c r="G175" s="591">
        <v>1</v>
      </c>
      <c r="H175" s="584" t="s">
        <v>2860</v>
      </c>
      <c r="I175" s="427"/>
      <c r="BL175" s="192" t="s">
        <v>612</v>
      </c>
    </row>
    <row r="176" spans="1:64" ht="25.5">
      <c r="A176" s="594" t="s">
        <v>39</v>
      </c>
      <c r="B176" s="425" t="s">
        <v>174</v>
      </c>
      <c r="C176" s="305">
        <v>2015</v>
      </c>
      <c r="D176" s="590" t="s">
        <v>58</v>
      </c>
      <c r="E176" s="583" t="s">
        <v>444</v>
      </c>
      <c r="F176" s="591">
        <v>1</v>
      </c>
      <c r="G176" s="591">
        <v>1</v>
      </c>
      <c r="H176" s="584" t="s">
        <v>2861</v>
      </c>
      <c r="I176" s="427"/>
      <c r="BL176" s="192" t="s">
        <v>613</v>
      </c>
    </row>
    <row r="177" spans="1:64" ht="25.5">
      <c r="A177" s="594" t="s">
        <v>39</v>
      </c>
      <c r="B177" s="425" t="s">
        <v>174</v>
      </c>
      <c r="C177" s="305">
        <v>2015</v>
      </c>
      <c r="D177" s="590" t="s">
        <v>58</v>
      </c>
      <c r="E177" s="583" t="s">
        <v>444</v>
      </c>
      <c r="F177" s="591">
        <v>0.66666666666666663</v>
      </c>
      <c r="G177" s="591">
        <v>0.66666666666666663</v>
      </c>
      <c r="H177" s="584" t="s">
        <v>2862</v>
      </c>
      <c r="I177" s="427"/>
      <c r="BL177" s="192" t="s">
        <v>614</v>
      </c>
    </row>
    <row r="178" spans="1:64" ht="25.5">
      <c r="A178" s="594" t="s">
        <v>39</v>
      </c>
      <c r="B178" s="425" t="s">
        <v>174</v>
      </c>
      <c r="C178" s="305">
        <v>2015</v>
      </c>
      <c r="D178" s="590" t="s">
        <v>58</v>
      </c>
      <c r="E178" s="583" t="s">
        <v>444</v>
      </c>
      <c r="F178" s="591">
        <v>0.82758620689655171</v>
      </c>
      <c r="G178" s="591">
        <v>0.82758620689655171</v>
      </c>
      <c r="H178" s="584" t="s">
        <v>2863</v>
      </c>
      <c r="I178" s="427"/>
      <c r="BL178" s="192" t="s">
        <v>615</v>
      </c>
    </row>
    <row r="179" spans="1:64" ht="25.5">
      <c r="A179" s="594" t="s">
        <v>39</v>
      </c>
      <c r="B179" s="425" t="s">
        <v>174</v>
      </c>
      <c r="C179" s="305">
        <v>2015</v>
      </c>
      <c r="D179" s="590" t="s">
        <v>58</v>
      </c>
      <c r="E179" s="583" t="s">
        <v>445</v>
      </c>
      <c r="F179" s="591">
        <v>1</v>
      </c>
      <c r="G179" s="591">
        <v>1</v>
      </c>
      <c r="H179" s="584" t="s">
        <v>2864</v>
      </c>
      <c r="I179" s="427"/>
      <c r="BL179" s="192" t="s">
        <v>616</v>
      </c>
    </row>
    <row r="180" spans="1:64" ht="25.5">
      <c r="A180" s="594" t="s">
        <v>39</v>
      </c>
      <c r="B180" s="425" t="s">
        <v>174</v>
      </c>
      <c r="C180" s="305">
        <v>2015</v>
      </c>
      <c r="D180" s="590" t="s">
        <v>58</v>
      </c>
      <c r="E180" s="583" t="s">
        <v>445</v>
      </c>
      <c r="F180" s="591">
        <v>0.30379746835443039</v>
      </c>
      <c r="G180" s="591">
        <v>0.88888888888888884</v>
      </c>
      <c r="H180" s="584" t="s">
        <v>2865</v>
      </c>
      <c r="I180" s="427"/>
      <c r="BL180" s="192" t="s">
        <v>617</v>
      </c>
    </row>
    <row r="181" spans="1:64" ht="38.25">
      <c r="A181" s="594" t="s">
        <v>39</v>
      </c>
      <c r="B181" s="425" t="s">
        <v>174</v>
      </c>
      <c r="C181" s="305">
        <v>2015</v>
      </c>
      <c r="D181" s="590" t="s">
        <v>58</v>
      </c>
      <c r="E181" s="583" t="s">
        <v>445</v>
      </c>
      <c r="F181" s="591">
        <v>1</v>
      </c>
      <c r="G181" s="591">
        <v>1</v>
      </c>
      <c r="H181" s="584" t="s">
        <v>2866</v>
      </c>
      <c r="I181" s="427"/>
      <c r="BL181" s="192" t="s">
        <v>618</v>
      </c>
    </row>
    <row r="182" spans="1:64" ht="25.5">
      <c r="A182" s="594" t="s">
        <v>39</v>
      </c>
      <c r="B182" s="425" t="s">
        <v>174</v>
      </c>
      <c r="C182" s="305">
        <v>2015</v>
      </c>
      <c r="D182" s="590" t="s">
        <v>58</v>
      </c>
      <c r="E182" s="583" t="s">
        <v>445</v>
      </c>
      <c r="F182" s="591">
        <v>0.625</v>
      </c>
      <c r="G182" s="591">
        <v>0.7142857142857143</v>
      </c>
      <c r="H182" s="584" t="s">
        <v>2867</v>
      </c>
      <c r="I182" s="427"/>
      <c r="BL182" s="192" t="s">
        <v>619</v>
      </c>
    </row>
    <row r="183" spans="1:64" ht="25.5">
      <c r="A183" s="594" t="s">
        <v>39</v>
      </c>
      <c r="B183" s="425" t="s">
        <v>174</v>
      </c>
      <c r="C183" s="305">
        <v>2015</v>
      </c>
      <c r="D183" s="590" t="s">
        <v>58</v>
      </c>
      <c r="E183" s="583" t="s">
        <v>445</v>
      </c>
      <c r="F183" s="591">
        <v>0.82352941176470584</v>
      </c>
      <c r="G183" s="591">
        <v>0.875</v>
      </c>
      <c r="H183" s="584" t="s">
        <v>2868</v>
      </c>
      <c r="I183" s="427"/>
      <c r="BL183" s="192" t="s">
        <v>620</v>
      </c>
    </row>
    <row r="184" spans="1:64" ht="25.5">
      <c r="A184" s="594" t="s">
        <v>39</v>
      </c>
      <c r="B184" s="425" t="s">
        <v>174</v>
      </c>
      <c r="C184" s="305">
        <v>2015</v>
      </c>
      <c r="D184" s="590" t="s">
        <v>58</v>
      </c>
      <c r="E184" s="583" t="s">
        <v>445</v>
      </c>
      <c r="F184" s="591">
        <v>0.5</v>
      </c>
      <c r="G184" s="591">
        <v>1</v>
      </c>
      <c r="H184" s="584" t="s">
        <v>2869</v>
      </c>
      <c r="I184" s="427"/>
      <c r="BL184" s="192" t="s">
        <v>621</v>
      </c>
    </row>
    <row r="185" spans="1:64">
      <c r="A185" s="594" t="s">
        <v>39</v>
      </c>
      <c r="B185" s="425" t="s">
        <v>174</v>
      </c>
      <c r="C185" s="305">
        <v>2015</v>
      </c>
      <c r="D185" s="590" t="s">
        <v>58</v>
      </c>
      <c r="E185" s="583" t="s">
        <v>444</v>
      </c>
      <c r="F185" s="591">
        <v>1</v>
      </c>
      <c r="G185" s="591">
        <v>1</v>
      </c>
      <c r="H185" s="584" t="s">
        <v>2870</v>
      </c>
      <c r="I185" s="427"/>
      <c r="BL185" s="192" t="s">
        <v>622</v>
      </c>
    </row>
    <row r="186" spans="1:64">
      <c r="A186" s="594" t="s">
        <v>39</v>
      </c>
      <c r="B186" s="425" t="s">
        <v>174</v>
      </c>
      <c r="C186" s="305">
        <v>2015</v>
      </c>
      <c r="D186" s="590" t="s">
        <v>58</v>
      </c>
      <c r="E186" s="583" t="s">
        <v>444</v>
      </c>
      <c r="F186" s="591">
        <v>1</v>
      </c>
      <c r="G186" s="591">
        <v>1</v>
      </c>
      <c r="H186" s="584" t="s">
        <v>2871</v>
      </c>
      <c r="I186" s="427"/>
      <c r="BL186" s="192" t="s">
        <v>2925</v>
      </c>
    </row>
    <row r="187" spans="1:64" ht="25.5">
      <c r="A187" s="594" t="s">
        <v>39</v>
      </c>
      <c r="B187" s="425" t="s">
        <v>174</v>
      </c>
      <c r="C187" s="305">
        <v>2015</v>
      </c>
      <c r="D187" s="590" t="s">
        <v>58</v>
      </c>
      <c r="E187" s="583" t="s">
        <v>444</v>
      </c>
      <c r="F187" s="591">
        <v>0</v>
      </c>
      <c r="G187" s="591">
        <v>0</v>
      </c>
      <c r="H187" s="584" t="s">
        <v>2872</v>
      </c>
      <c r="I187" s="427"/>
      <c r="BL187" s="192" t="s">
        <v>623</v>
      </c>
    </row>
    <row r="188" spans="1:64">
      <c r="A188" s="594" t="s">
        <v>39</v>
      </c>
      <c r="B188" s="425" t="s">
        <v>174</v>
      </c>
      <c r="C188" s="305">
        <v>2015</v>
      </c>
      <c r="D188" s="590" t="s">
        <v>58</v>
      </c>
      <c r="E188" s="583" t="s">
        <v>444</v>
      </c>
      <c r="F188" s="591">
        <v>1</v>
      </c>
      <c r="G188" s="591">
        <v>1</v>
      </c>
      <c r="H188" s="584" t="s">
        <v>2873</v>
      </c>
      <c r="I188" s="427"/>
      <c r="BL188" s="192" t="s">
        <v>624</v>
      </c>
    </row>
    <row r="189" spans="1:64" ht="25.5">
      <c r="A189" s="594" t="s">
        <v>39</v>
      </c>
      <c r="B189" s="425" t="s">
        <v>174</v>
      </c>
      <c r="C189" s="305">
        <v>2015</v>
      </c>
      <c r="D189" s="590" t="s">
        <v>58</v>
      </c>
      <c r="E189" s="583" t="s">
        <v>445</v>
      </c>
      <c r="F189" s="591">
        <v>4.0776699029126215E-2</v>
      </c>
      <c r="G189" s="591">
        <v>0.91304347826086951</v>
      </c>
      <c r="H189" s="584" t="s">
        <v>2874</v>
      </c>
      <c r="I189" s="427"/>
      <c r="BL189" s="192" t="s">
        <v>625</v>
      </c>
    </row>
    <row r="190" spans="1:64" ht="25.5">
      <c r="A190" s="594" t="s">
        <v>39</v>
      </c>
      <c r="B190" s="425" t="s">
        <v>174</v>
      </c>
      <c r="C190" s="305">
        <v>2015</v>
      </c>
      <c r="D190" s="590" t="s">
        <v>58</v>
      </c>
      <c r="E190" s="583" t="s">
        <v>445</v>
      </c>
      <c r="F190" s="591">
        <v>0</v>
      </c>
      <c r="G190" s="591">
        <v>0</v>
      </c>
      <c r="H190" s="584" t="s">
        <v>2875</v>
      </c>
      <c r="I190" s="427"/>
      <c r="BL190" s="192" t="s">
        <v>2926</v>
      </c>
    </row>
    <row r="191" spans="1:64" ht="25.5">
      <c r="A191" s="594" t="s">
        <v>39</v>
      </c>
      <c r="B191" s="425" t="s">
        <v>174</v>
      </c>
      <c r="C191" s="305">
        <v>2015</v>
      </c>
      <c r="D191" s="590" t="s">
        <v>58</v>
      </c>
      <c r="E191" s="583" t="s">
        <v>445</v>
      </c>
      <c r="F191" s="591">
        <v>0.14000000000000001</v>
      </c>
      <c r="G191" s="591">
        <v>1</v>
      </c>
      <c r="H191" s="584" t="s">
        <v>2876</v>
      </c>
      <c r="I191" s="427"/>
      <c r="BL191" s="66" t="s">
        <v>626</v>
      </c>
    </row>
    <row r="192" spans="1:64" ht="25.5">
      <c r="A192" s="594" t="s">
        <v>39</v>
      </c>
      <c r="B192" s="425" t="s">
        <v>174</v>
      </c>
      <c r="C192" s="305">
        <v>2015</v>
      </c>
      <c r="D192" s="590" t="s">
        <v>58</v>
      </c>
      <c r="E192" s="583" t="s">
        <v>445</v>
      </c>
      <c r="F192" s="591">
        <v>0</v>
      </c>
      <c r="G192" s="591">
        <v>0</v>
      </c>
      <c r="H192" s="584" t="s">
        <v>2877</v>
      </c>
      <c r="I192" s="427"/>
      <c r="BL192" s="192" t="s">
        <v>627</v>
      </c>
    </row>
    <row r="193" spans="1:64" ht="25.5">
      <c r="A193" s="594" t="s">
        <v>39</v>
      </c>
      <c r="B193" s="425" t="s">
        <v>174</v>
      </c>
      <c r="C193" s="305">
        <v>2015</v>
      </c>
      <c r="D193" s="590" t="s">
        <v>58</v>
      </c>
      <c r="E193" s="583" t="s">
        <v>445</v>
      </c>
      <c r="F193" s="591">
        <v>0.66666666666666663</v>
      </c>
      <c r="G193" s="591">
        <v>0.66666666666666663</v>
      </c>
      <c r="H193" s="584" t="s">
        <v>1824</v>
      </c>
      <c r="I193" s="427"/>
      <c r="BL193" s="192" t="s">
        <v>628</v>
      </c>
    </row>
    <row r="194" spans="1:64" ht="25.5">
      <c r="A194" s="594" t="s">
        <v>39</v>
      </c>
      <c r="B194" s="425" t="s">
        <v>174</v>
      </c>
      <c r="C194" s="305">
        <v>2015</v>
      </c>
      <c r="D194" s="590" t="s">
        <v>58</v>
      </c>
      <c r="E194" s="583" t="s">
        <v>445</v>
      </c>
      <c r="F194" s="591">
        <v>0</v>
      </c>
      <c r="G194" s="591">
        <v>0</v>
      </c>
      <c r="H194" s="584" t="s">
        <v>2878</v>
      </c>
      <c r="I194" s="427"/>
    </row>
    <row r="195" spans="1:64" ht="25.5">
      <c r="A195" s="594" t="s">
        <v>39</v>
      </c>
      <c r="B195" s="425" t="s">
        <v>174</v>
      </c>
      <c r="C195" s="305">
        <v>2015</v>
      </c>
      <c r="D195" s="590" t="s">
        <v>58</v>
      </c>
      <c r="E195" s="583" t="s">
        <v>445</v>
      </c>
      <c r="F195" s="591">
        <v>1</v>
      </c>
      <c r="G195" s="591">
        <v>1</v>
      </c>
      <c r="H195" s="584" t="s">
        <v>2879</v>
      </c>
      <c r="I195" s="427"/>
    </row>
    <row r="196" spans="1:64" ht="25.5">
      <c r="A196" s="594" t="s">
        <v>39</v>
      </c>
      <c r="B196" s="425" t="s">
        <v>174</v>
      </c>
      <c r="C196" s="305">
        <v>2015</v>
      </c>
      <c r="D196" s="590" t="s">
        <v>58</v>
      </c>
      <c r="E196" s="583" t="s">
        <v>445</v>
      </c>
      <c r="F196" s="591">
        <v>7.8582434514637908E-2</v>
      </c>
      <c r="G196" s="591">
        <v>0.75</v>
      </c>
      <c r="H196" s="584" t="s">
        <v>2880</v>
      </c>
      <c r="I196" s="427"/>
    </row>
    <row r="197" spans="1:64" ht="25.5">
      <c r="A197" s="594" t="s">
        <v>39</v>
      </c>
      <c r="B197" s="425" t="s">
        <v>174</v>
      </c>
      <c r="C197" s="305">
        <v>2015</v>
      </c>
      <c r="D197" s="590" t="s">
        <v>58</v>
      </c>
      <c r="E197" s="583" t="s">
        <v>445</v>
      </c>
      <c r="F197" s="591">
        <v>0.66666666666666663</v>
      </c>
      <c r="G197" s="591">
        <v>1</v>
      </c>
      <c r="H197" s="584" t="s">
        <v>2881</v>
      </c>
      <c r="I197" s="427"/>
    </row>
    <row r="198" spans="1:64" ht="25.5">
      <c r="A198" s="594" t="s">
        <v>39</v>
      </c>
      <c r="B198" s="425" t="s">
        <v>174</v>
      </c>
      <c r="C198" s="305">
        <v>2015</v>
      </c>
      <c r="D198" s="590" t="s">
        <v>58</v>
      </c>
      <c r="E198" s="583" t="s">
        <v>444</v>
      </c>
      <c r="F198" s="591">
        <v>0</v>
      </c>
      <c r="G198" s="591">
        <v>0</v>
      </c>
      <c r="H198" s="584" t="s">
        <v>2882</v>
      </c>
      <c r="I198" s="427"/>
    </row>
    <row r="199" spans="1:64" ht="25.5">
      <c r="A199" s="594" t="s">
        <v>39</v>
      </c>
      <c r="B199" s="425" t="s">
        <v>174</v>
      </c>
      <c r="C199" s="305">
        <v>2015</v>
      </c>
      <c r="D199" s="590" t="s">
        <v>58</v>
      </c>
      <c r="E199" s="583" t="s">
        <v>444</v>
      </c>
      <c r="F199" s="591">
        <v>0</v>
      </c>
      <c r="G199" s="591">
        <v>0</v>
      </c>
      <c r="H199" s="584" t="s">
        <v>2883</v>
      </c>
      <c r="I199" s="427"/>
    </row>
    <row r="200" spans="1:64" ht="25.5">
      <c r="A200" s="594" t="s">
        <v>39</v>
      </c>
      <c r="B200" s="425" t="s">
        <v>174</v>
      </c>
      <c r="C200" s="305">
        <v>2015</v>
      </c>
      <c r="D200" s="590" t="s">
        <v>58</v>
      </c>
      <c r="E200" s="583" t="s">
        <v>444</v>
      </c>
      <c r="F200" s="591">
        <v>1</v>
      </c>
      <c r="G200" s="591">
        <v>1</v>
      </c>
      <c r="H200" s="584" t="s">
        <v>2884</v>
      </c>
      <c r="I200" s="427"/>
    </row>
    <row r="201" spans="1:64" ht="25.5">
      <c r="A201" s="594" t="s">
        <v>39</v>
      </c>
      <c r="B201" s="425" t="s">
        <v>174</v>
      </c>
      <c r="C201" s="305">
        <v>2015</v>
      </c>
      <c r="D201" s="590" t="s">
        <v>58</v>
      </c>
      <c r="E201" s="583" t="s">
        <v>444</v>
      </c>
      <c r="F201" s="591">
        <v>0.66666666666666663</v>
      </c>
      <c r="G201" s="591">
        <v>0.66666666666666663</v>
      </c>
      <c r="H201" s="584" t="s">
        <v>2885</v>
      </c>
      <c r="I201" s="427"/>
    </row>
    <row r="202" spans="1:64" ht="25.5">
      <c r="A202" s="594" t="s">
        <v>39</v>
      </c>
      <c r="B202" s="425" t="s">
        <v>699</v>
      </c>
      <c r="C202" s="305">
        <v>2015</v>
      </c>
      <c r="D202" s="590" t="s">
        <v>58</v>
      </c>
      <c r="E202" s="583" t="s">
        <v>444</v>
      </c>
      <c r="F202" s="306">
        <v>0</v>
      </c>
      <c r="G202" s="306">
        <v>0</v>
      </c>
      <c r="H202" s="584" t="s">
        <v>2854</v>
      </c>
      <c r="I202" s="427"/>
    </row>
    <row r="203" spans="1:64" ht="25.5">
      <c r="A203" s="594" t="s">
        <v>39</v>
      </c>
      <c r="B203" s="425" t="s">
        <v>699</v>
      </c>
      <c r="C203" s="305">
        <v>2015</v>
      </c>
      <c r="D203" s="590" t="s">
        <v>58</v>
      </c>
      <c r="E203" s="583" t="s">
        <v>444</v>
      </c>
      <c r="F203" s="591">
        <v>1</v>
      </c>
      <c r="G203" s="591">
        <v>1</v>
      </c>
      <c r="H203" s="584" t="s">
        <v>2855</v>
      </c>
      <c r="I203" s="427"/>
    </row>
    <row r="204" spans="1:64">
      <c r="A204" s="594" t="s">
        <v>39</v>
      </c>
      <c r="B204" s="425" t="s">
        <v>699</v>
      </c>
      <c r="C204" s="305">
        <v>2015</v>
      </c>
      <c r="D204" s="590" t="s">
        <v>58</v>
      </c>
      <c r="E204" s="583" t="s">
        <v>444</v>
      </c>
      <c r="F204" s="591">
        <v>1</v>
      </c>
      <c r="G204" s="591">
        <v>1</v>
      </c>
      <c r="H204" s="584" t="s">
        <v>2856</v>
      </c>
      <c r="I204" s="427"/>
    </row>
    <row r="205" spans="1:64" ht="25.5">
      <c r="A205" s="594" t="s">
        <v>39</v>
      </c>
      <c r="B205" s="425" t="s">
        <v>699</v>
      </c>
      <c r="C205" s="305">
        <v>2015</v>
      </c>
      <c r="D205" s="590" t="s">
        <v>58</v>
      </c>
      <c r="E205" s="583" t="s">
        <v>444</v>
      </c>
      <c r="F205" s="591">
        <v>0.33333333333333331</v>
      </c>
      <c r="G205" s="591">
        <v>0.33333333333333331</v>
      </c>
      <c r="H205" s="584" t="s">
        <v>2857</v>
      </c>
      <c r="I205" s="427"/>
    </row>
    <row r="206" spans="1:64" ht="25.5">
      <c r="A206" s="594" t="s">
        <v>39</v>
      </c>
      <c r="B206" s="425" t="s">
        <v>699</v>
      </c>
      <c r="C206" s="305">
        <v>2015</v>
      </c>
      <c r="D206" s="590" t="s">
        <v>58</v>
      </c>
      <c r="E206" s="583" t="s">
        <v>445</v>
      </c>
      <c r="F206" s="591">
        <v>0.2857142857142857</v>
      </c>
      <c r="G206" s="591">
        <v>1</v>
      </c>
      <c r="H206" s="584" t="s">
        <v>2858</v>
      </c>
      <c r="I206" s="427"/>
    </row>
    <row r="207" spans="1:64" ht="25.5">
      <c r="A207" s="594" t="s">
        <v>39</v>
      </c>
      <c r="B207" s="425" t="s">
        <v>699</v>
      </c>
      <c r="C207" s="305">
        <v>2015</v>
      </c>
      <c r="D207" s="590" t="s">
        <v>58</v>
      </c>
      <c r="E207" s="583" t="s">
        <v>445</v>
      </c>
      <c r="F207" s="591">
        <v>0.24590163934426229</v>
      </c>
      <c r="G207" s="591">
        <v>0.9375</v>
      </c>
      <c r="H207" s="584" t="s">
        <v>2859</v>
      </c>
      <c r="I207" s="427"/>
    </row>
    <row r="208" spans="1:64" ht="38.25">
      <c r="A208" s="594" t="s">
        <v>39</v>
      </c>
      <c r="B208" s="425" t="s">
        <v>699</v>
      </c>
      <c r="C208" s="305">
        <v>2015</v>
      </c>
      <c r="D208" s="590" t="s">
        <v>58</v>
      </c>
      <c r="E208" s="583" t="s">
        <v>444</v>
      </c>
      <c r="F208" s="591">
        <v>1</v>
      </c>
      <c r="G208" s="591">
        <v>1</v>
      </c>
      <c r="H208" s="584" t="s">
        <v>2860</v>
      </c>
      <c r="I208" s="427"/>
    </row>
    <row r="209" spans="1:9" ht="25.5">
      <c r="A209" s="594" t="s">
        <v>39</v>
      </c>
      <c r="B209" s="425" t="s">
        <v>699</v>
      </c>
      <c r="C209" s="305">
        <v>2015</v>
      </c>
      <c r="D209" s="590" t="s">
        <v>58</v>
      </c>
      <c r="E209" s="583" t="s">
        <v>444</v>
      </c>
      <c r="F209" s="591">
        <v>1</v>
      </c>
      <c r="G209" s="591">
        <v>1</v>
      </c>
      <c r="H209" s="584" t="s">
        <v>2861</v>
      </c>
      <c r="I209" s="427"/>
    </row>
    <row r="210" spans="1:9" ht="25.5">
      <c r="A210" s="594" t="s">
        <v>39</v>
      </c>
      <c r="B210" s="425" t="s">
        <v>699</v>
      </c>
      <c r="C210" s="305">
        <v>2015</v>
      </c>
      <c r="D210" s="590" t="s">
        <v>58</v>
      </c>
      <c r="E210" s="583" t="s">
        <v>444</v>
      </c>
      <c r="F210" s="591">
        <v>0.66666666666666663</v>
      </c>
      <c r="G210" s="591">
        <v>0.66666666666666663</v>
      </c>
      <c r="H210" s="584" t="s">
        <v>2862</v>
      </c>
      <c r="I210" s="427"/>
    </row>
    <row r="211" spans="1:9" ht="25.5">
      <c r="A211" s="594" t="s">
        <v>39</v>
      </c>
      <c r="B211" s="425" t="s">
        <v>699</v>
      </c>
      <c r="C211" s="305">
        <v>2015</v>
      </c>
      <c r="D211" s="590" t="s">
        <v>58</v>
      </c>
      <c r="E211" s="583" t="s">
        <v>444</v>
      </c>
      <c r="F211" s="591">
        <v>0.82758620689655171</v>
      </c>
      <c r="G211" s="591">
        <v>0.82758620689655171</v>
      </c>
      <c r="H211" s="584" t="s">
        <v>2863</v>
      </c>
      <c r="I211" s="427"/>
    </row>
    <row r="212" spans="1:9" ht="25.5">
      <c r="A212" s="594" t="s">
        <v>39</v>
      </c>
      <c r="B212" s="425" t="s">
        <v>699</v>
      </c>
      <c r="C212" s="305">
        <v>2015</v>
      </c>
      <c r="D212" s="590" t="s">
        <v>58</v>
      </c>
      <c r="E212" s="583" t="s">
        <v>445</v>
      </c>
      <c r="F212" s="591">
        <v>1</v>
      </c>
      <c r="G212" s="591">
        <v>1</v>
      </c>
      <c r="H212" s="584" t="s">
        <v>2864</v>
      </c>
      <c r="I212" s="427"/>
    </row>
    <row r="213" spans="1:9" ht="25.5">
      <c r="A213" s="594" t="s">
        <v>39</v>
      </c>
      <c r="B213" s="425" t="s">
        <v>699</v>
      </c>
      <c r="C213" s="305">
        <v>2015</v>
      </c>
      <c r="D213" s="590" t="s">
        <v>58</v>
      </c>
      <c r="E213" s="583" t="s">
        <v>445</v>
      </c>
      <c r="F213" s="591">
        <v>0.30379746835443039</v>
      </c>
      <c r="G213" s="591">
        <v>0.88888888888888884</v>
      </c>
      <c r="H213" s="584" t="s">
        <v>2865</v>
      </c>
      <c r="I213" s="427"/>
    </row>
    <row r="214" spans="1:9" ht="38.25">
      <c r="A214" s="594" t="s">
        <v>39</v>
      </c>
      <c r="B214" s="425" t="s">
        <v>699</v>
      </c>
      <c r="C214" s="305">
        <v>2015</v>
      </c>
      <c r="D214" s="590" t="s">
        <v>58</v>
      </c>
      <c r="E214" s="583" t="s">
        <v>445</v>
      </c>
      <c r="F214" s="591">
        <v>1</v>
      </c>
      <c r="G214" s="591">
        <v>1</v>
      </c>
      <c r="H214" s="584" t="s">
        <v>2866</v>
      </c>
      <c r="I214" s="427"/>
    </row>
    <row r="215" spans="1:9" ht="25.5">
      <c r="A215" s="594" t="s">
        <v>39</v>
      </c>
      <c r="B215" s="425" t="s">
        <v>699</v>
      </c>
      <c r="C215" s="305">
        <v>2015</v>
      </c>
      <c r="D215" s="590" t="s">
        <v>58</v>
      </c>
      <c r="E215" s="583" t="s">
        <v>445</v>
      </c>
      <c r="F215" s="591">
        <v>0.625</v>
      </c>
      <c r="G215" s="591">
        <v>0.7142857142857143</v>
      </c>
      <c r="H215" s="584" t="s">
        <v>2867</v>
      </c>
      <c r="I215" s="427"/>
    </row>
    <row r="216" spans="1:9" ht="25.5">
      <c r="A216" s="594" t="s">
        <v>39</v>
      </c>
      <c r="B216" s="425" t="s">
        <v>699</v>
      </c>
      <c r="C216" s="305">
        <v>2015</v>
      </c>
      <c r="D216" s="590" t="s">
        <v>58</v>
      </c>
      <c r="E216" s="583" t="s">
        <v>445</v>
      </c>
      <c r="F216" s="591">
        <v>0.82352941176470584</v>
      </c>
      <c r="G216" s="591">
        <v>0.875</v>
      </c>
      <c r="H216" s="584" t="s">
        <v>2868</v>
      </c>
      <c r="I216" s="427"/>
    </row>
    <row r="217" spans="1:9" ht="25.5">
      <c r="A217" s="594" t="s">
        <v>39</v>
      </c>
      <c r="B217" s="425" t="s">
        <v>699</v>
      </c>
      <c r="C217" s="305">
        <v>2015</v>
      </c>
      <c r="D217" s="590" t="s">
        <v>58</v>
      </c>
      <c r="E217" s="583" t="s">
        <v>445</v>
      </c>
      <c r="F217" s="591">
        <v>0.5</v>
      </c>
      <c r="G217" s="591">
        <v>1</v>
      </c>
      <c r="H217" s="584" t="s">
        <v>2869</v>
      </c>
      <c r="I217" s="427"/>
    </row>
    <row r="218" spans="1:9">
      <c r="A218" s="594" t="s">
        <v>39</v>
      </c>
      <c r="B218" s="425" t="s">
        <v>699</v>
      </c>
      <c r="C218" s="305">
        <v>2015</v>
      </c>
      <c r="D218" s="590" t="s">
        <v>58</v>
      </c>
      <c r="E218" s="583" t="s">
        <v>444</v>
      </c>
      <c r="F218" s="591">
        <v>1</v>
      </c>
      <c r="G218" s="591">
        <v>1</v>
      </c>
      <c r="H218" s="584" t="s">
        <v>2870</v>
      </c>
      <c r="I218" s="427"/>
    </row>
    <row r="219" spans="1:9">
      <c r="A219" s="594" t="s">
        <v>39</v>
      </c>
      <c r="B219" s="425" t="s">
        <v>699</v>
      </c>
      <c r="C219" s="305">
        <v>2015</v>
      </c>
      <c r="D219" s="590" t="s">
        <v>58</v>
      </c>
      <c r="E219" s="583" t="s">
        <v>444</v>
      </c>
      <c r="F219" s="591">
        <v>1</v>
      </c>
      <c r="G219" s="591">
        <v>1</v>
      </c>
      <c r="H219" s="584" t="s">
        <v>2871</v>
      </c>
      <c r="I219" s="427"/>
    </row>
    <row r="220" spans="1:9" ht="25.5">
      <c r="A220" s="594" t="s">
        <v>39</v>
      </c>
      <c r="B220" s="425" t="s">
        <v>699</v>
      </c>
      <c r="C220" s="305">
        <v>2015</v>
      </c>
      <c r="D220" s="590" t="s">
        <v>58</v>
      </c>
      <c r="E220" s="583" t="s">
        <v>444</v>
      </c>
      <c r="F220" s="591">
        <v>0</v>
      </c>
      <c r="G220" s="591">
        <v>0</v>
      </c>
      <c r="H220" s="584" t="s">
        <v>2872</v>
      </c>
      <c r="I220" s="427"/>
    </row>
    <row r="221" spans="1:9">
      <c r="A221" s="594" t="s">
        <v>39</v>
      </c>
      <c r="B221" s="425" t="s">
        <v>699</v>
      </c>
      <c r="C221" s="305">
        <v>2015</v>
      </c>
      <c r="D221" s="590" t="s">
        <v>58</v>
      </c>
      <c r="E221" s="583" t="s">
        <v>444</v>
      </c>
      <c r="F221" s="591">
        <v>1</v>
      </c>
      <c r="G221" s="591">
        <v>1</v>
      </c>
      <c r="H221" s="584" t="s">
        <v>2873</v>
      </c>
      <c r="I221" s="427"/>
    </row>
    <row r="222" spans="1:9" ht="25.5">
      <c r="A222" s="594" t="s">
        <v>39</v>
      </c>
      <c r="B222" s="425" t="s">
        <v>699</v>
      </c>
      <c r="C222" s="305">
        <v>2015</v>
      </c>
      <c r="D222" s="590" t="s">
        <v>58</v>
      </c>
      <c r="E222" s="583" t="s">
        <v>445</v>
      </c>
      <c r="F222" s="591">
        <v>4.0776699029126215E-2</v>
      </c>
      <c r="G222" s="591">
        <v>0.91304347826086951</v>
      </c>
      <c r="H222" s="584" t="s">
        <v>2874</v>
      </c>
      <c r="I222" s="427"/>
    </row>
    <row r="223" spans="1:9" ht="25.5">
      <c r="A223" s="594" t="s">
        <v>39</v>
      </c>
      <c r="B223" s="425" t="s">
        <v>699</v>
      </c>
      <c r="C223" s="305">
        <v>2015</v>
      </c>
      <c r="D223" s="590" t="s">
        <v>58</v>
      </c>
      <c r="E223" s="583" t="s">
        <v>445</v>
      </c>
      <c r="F223" s="591">
        <v>0</v>
      </c>
      <c r="G223" s="591">
        <v>0</v>
      </c>
      <c r="H223" s="584" t="s">
        <v>2875</v>
      </c>
      <c r="I223" s="427"/>
    </row>
    <row r="224" spans="1:9" ht="25.5">
      <c r="A224" s="594" t="s">
        <v>39</v>
      </c>
      <c r="B224" s="425" t="s">
        <v>699</v>
      </c>
      <c r="C224" s="305">
        <v>2015</v>
      </c>
      <c r="D224" s="590" t="s">
        <v>58</v>
      </c>
      <c r="E224" s="583" t="s">
        <v>445</v>
      </c>
      <c r="F224" s="591">
        <v>0.14000000000000001</v>
      </c>
      <c r="G224" s="591">
        <v>1</v>
      </c>
      <c r="H224" s="584" t="s">
        <v>2876</v>
      </c>
      <c r="I224" s="427"/>
    </row>
    <row r="225" spans="1:9" ht="25.5">
      <c r="A225" s="594" t="s">
        <v>39</v>
      </c>
      <c r="B225" s="425" t="s">
        <v>699</v>
      </c>
      <c r="C225" s="305">
        <v>2015</v>
      </c>
      <c r="D225" s="590" t="s">
        <v>58</v>
      </c>
      <c r="E225" s="583" t="s">
        <v>445</v>
      </c>
      <c r="F225" s="591">
        <v>0</v>
      </c>
      <c r="G225" s="591">
        <v>0</v>
      </c>
      <c r="H225" s="584" t="s">
        <v>2877</v>
      </c>
      <c r="I225" s="427"/>
    </row>
    <row r="226" spans="1:9" ht="25.5">
      <c r="A226" s="594" t="s">
        <v>39</v>
      </c>
      <c r="B226" s="425" t="s">
        <v>699</v>
      </c>
      <c r="C226" s="305">
        <v>2015</v>
      </c>
      <c r="D226" s="590" t="s">
        <v>58</v>
      </c>
      <c r="E226" s="583" t="s">
        <v>445</v>
      </c>
      <c r="F226" s="591">
        <v>0.66666666666666663</v>
      </c>
      <c r="G226" s="591">
        <v>0.66666666666666663</v>
      </c>
      <c r="H226" s="584" t="s">
        <v>1824</v>
      </c>
      <c r="I226" s="427"/>
    </row>
    <row r="227" spans="1:9" ht="25.5">
      <c r="A227" s="594" t="s">
        <v>39</v>
      </c>
      <c r="B227" s="425" t="s">
        <v>699</v>
      </c>
      <c r="C227" s="305">
        <v>2015</v>
      </c>
      <c r="D227" s="590" t="s">
        <v>58</v>
      </c>
      <c r="E227" s="583" t="s">
        <v>445</v>
      </c>
      <c r="F227" s="591">
        <v>0</v>
      </c>
      <c r="G227" s="591">
        <v>0</v>
      </c>
      <c r="H227" s="584" t="s">
        <v>2878</v>
      </c>
      <c r="I227" s="427"/>
    </row>
    <row r="228" spans="1:9" ht="25.5">
      <c r="A228" s="594" t="s">
        <v>39</v>
      </c>
      <c r="B228" s="425" t="s">
        <v>699</v>
      </c>
      <c r="C228" s="305">
        <v>2015</v>
      </c>
      <c r="D228" s="590" t="s">
        <v>58</v>
      </c>
      <c r="E228" s="583" t="s">
        <v>445</v>
      </c>
      <c r="F228" s="591">
        <v>1</v>
      </c>
      <c r="G228" s="591">
        <v>1</v>
      </c>
      <c r="H228" s="584" t="s">
        <v>2879</v>
      </c>
      <c r="I228" s="427"/>
    </row>
    <row r="229" spans="1:9" ht="25.5">
      <c r="A229" s="594" t="s">
        <v>39</v>
      </c>
      <c r="B229" s="425" t="s">
        <v>699</v>
      </c>
      <c r="C229" s="305">
        <v>2015</v>
      </c>
      <c r="D229" s="590" t="s">
        <v>58</v>
      </c>
      <c r="E229" s="583" t="s">
        <v>445</v>
      </c>
      <c r="F229" s="591">
        <v>7.8582434514637908E-2</v>
      </c>
      <c r="G229" s="591">
        <v>0.75</v>
      </c>
      <c r="H229" s="584" t="s">
        <v>2880</v>
      </c>
      <c r="I229" s="427"/>
    </row>
    <row r="230" spans="1:9" ht="25.5">
      <c r="A230" s="594" t="s">
        <v>39</v>
      </c>
      <c r="B230" s="425" t="s">
        <v>699</v>
      </c>
      <c r="C230" s="305">
        <v>2015</v>
      </c>
      <c r="D230" s="590" t="s">
        <v>58</v>
      </c>
      <c r="E230" s="583" t="s">
        <v>445</v>
      </c>
      <c r="F230" s="591">
        <v>0.66666666666666663</v>
      </c>
      <c r="G230" s="591">
        <v>1</v>
      </c>
      <c r="H230" s="584" t="s">
        <v>2881</v>
      </c>
      <c r="I230" s="427"/>
    </row>
    <row r="231" spans="1:9" ht="25.5">
      <c r="A231" s="594" t="s">
        <v>39</v>
      </c>
      <c r="B231" s="425" t="s">
        <v>699</v>
      </c>
      <c r="C231" s="305">
        <v>2015</v>
      </c>
      <c r="D231" s="590" t="s">
        <v>58</v>
      </c>
      <c r="E231" s="583" t="s">
        <v>444</v>
      </c>
      <c r="F231" s="591">
        <v>0</v>
      </c>
      <c r="G231" s="591">
        <v>0</v>
      </c>
      <c r="H231" s="584" t="s">
        <v>2882</v>
      </c>
      <c r="I231" s="427"/>
    </row>
    <row r="232" spans="1:9" ht="25.5">
      <c r="A232" s="594" t="s">
        <v>39</v>
      </c>
      <c r="B232" s="425" t="s">
        <v>699</v>
      </c>
      <c r="C232" s="305">
        <v>2015</v>
      </c>
      <c r="D232" s="590" t="s">
        <v>58</v>
      </c>
      <c r="E232" s="583" t="s">
        <v>444</v>
      </c>
      <c r="F232" s="591">
        <v>0</v>
      </c>
      <c r="G232" s="591">
        <v>0</v>
      </c>
      <c r="H232" s="584" t="s">
        <v>2883</v>
      </c>
      <c r="I232" s="427"/>
    </row>
    <row r="233" spans="1:9" ht="25.5">
      <c r="A233" s="594" t="s">
        <v>39</v>
      </c>
      <c r="B233" s="425" t="s">
        <v>699</v>
      </c>
      <c r="C233" s="305">
        <v>2015</v>
      </c>
      <c r="D233" s="590" t="s">
        <v>58</v>
      </c>
      <c r="E233" s="583" t="s">
        <v>444</v>
      </c>
      <c r="F233" s="591">
        <v>1</v>
      </c>
      <c r="G233" s="591">
        <v>1</v>
      </c>
      <c r="H233" s="584" t="s">
        <v>2884</v>
      </c>
      <c r="I233" s="427"/>
    </row>
    <row r="234" spans="1:9" ht="25.5">
      <c r="A234" s="594" t="s">
        <v>39</v>
      </c>
      <c r="B234" s="425" t="s">
        <v>699</v>
      </c>
      <c r="C234" s="305">
        <v>2015</v>
      </c>
      <c r="D234" s="590" t="s">
        <v>58</v>
      </c>
      <c r="E234" s="583" t="s">
        <v>444</v>
      </c>
      <c r="F234" s="591">
        <v>0.66666666666666663</v>
      </c>
      <c r="G234" s="591">
        <v>0.66666666666666663</v>
      </c>
      <c r="H234" s="584" t="s">
        <v>2885</v>
      </c>
      <c r="I234" s="427"/>
    </row>
    <row r="235" spans="1:9" ht="25.5">
      <c r="A235" s="594" t="s">
        <v>39</v>
      </c>
      <c r="B235" s="425" t="s">
        <v>700</v>
      </c>
      <c r="C235" s="305">
        <v>2015</v>
      </c>
      <c r="D235" s="590" t="s">
        <v>58</v>
      </c>
      <c r="E235" s="583" t="s">
        <v>444</v>
      </c>
      <c r="F235" s="306">
        <v>0</v>
      </c>
      <c r="G235" s="306">
        <v>0</v>
      </c>
      <c r="H235" s="584" t="s">
        <v>2854</v>
      </c>
      <c r="I235" s="427"/>
    </row>
    <row r="236" spans="1:9" ht="25.5">
      <c r="A236" s="594" t="s">
        <v>39</v>
      </c>
      <c r="B236" s="425" t="s">
        <v>700</v>
      </c>
      <c r="C236" s="305">
        <v>2015</v>
      </c>
      <c r="D236" s="590" t="s">
        <v>58</v>
      </c>
      <c r="E236" s="583" t="s">
        <v>444</v>
      </c>
      <c r="F236" s="591">
        <v>1</v>
      </c>
      <c r="G236" s="591">
        <v>1</v>
      </c>
      <c r="H236" s="584" t="s">
        <v>2855</v>
      </c>
      <c r="I236" s="427"/>
    </row>
    <row r="237" spans="1:9">
      <c r="A237" s="594" t="s">
        <v>39</v>
      </c>
      <c r="B237" s="425" t="s">
        <v>700</v>
      </c>
      <c r="C237" s="305">
        <v>2015</v>
      </c>
      <c r="D237" s="590" t="s">
        <v>58</v>
      </c>
      <c r="E237" s="583" t="s">
        <v>444</v>
      </c>
      <c r="F237" s="591">
        <v>1</v>
      </c>
      <c r="G237" s="591">
        <v>1</v>
      </c>
      <c r="H237" s="584" t="s">
        <v>2856</v>
      </c>
      <c r="I237" s="427"/>
    </row>
    <row r="238" spans="1:9" ht="25.5">
      <c r="A238" s="594" t="s">
        <v>39</v>
      </c>
      <c r="B238" s="425" t="s">
        <v>700</v>
      </c>
      <c r="C238" s="305">
        <v>2015</v>
      </c>
      <c r="D238" s="590" t="s">
        <v>58</v>
      </c>
      <c r="E238" s="583" t="s">
        <v>444</v>
      </c>
      <c r="F238" s="591">
        <v>0.33333333333333331</v>
      </c>
      <c r="G238" s="591">
        <v>0.33333333333333331</v>
      </c>
      <c r="H238" s="584" t="s">
        <v>2857</v>
      </c>
      <c r="I238" s="427"/>
    </row>
    <row r="239" spans="1:9" ht="25.5">
      <c r="A239" s="594" t="s">
        <v>39</v>
      </c>
      <c r="B239" s="425" t="s">
        <v>700</v>
      </c>
      <c r="C239" s="305">
        <v>2015</v>
      </c>
      <c r="D239" s="590" t="s">
        <v>58</v>
      </c>
      <c r="E239" s="583" t="s">
        <v>445</v>
      </c>
      <c r="F239" s="591">
        <v>0.2857142857142857</v>
      </c>
      <c r="G239" s="591">
        <v>1</v>
      </c>
      <c r="H239" s="584" t="s">
        <v>2858</v>
      </c>
      <c r="I239" s="427"/>
    </row>
    <row r="240" spans="1:9" ht="25.5">
      <c r="A240" s="594" t="s">
        <v>39</v>
      </c>
      <c r="B240" s="425" t="s">
        <v>700</v>
      </c>
      <c r="C240" s="305">
        <v>2015</v>
      </c>
      <c r="D240" s="590" t="s">
        <v>58</v>
      </c>
      <c r="E240" s="583" t="s">
        <v>445</v>
      </c>
      <c r="F240" s="591">
        <v>0.24590163934426229</v>
      </c>
      <c r="G240" s="591">
        <v>0.9375</v>
      </c>
      <c r="H240" s="584" t="s">
        <v>2859</v>
      </c>
      <c r="I240" s="427"/>
    </row>
    <row r="241" spans="1:9" ht="38.25">
      <c r="A241" s="594" t="s">
        <v>39</v>
      </c>
      <c r="B241" s="425" t="s">
        <v>700</v>
      </c>
      <c r="C241" s="305">
        <v>2015</v>
      </c>
      <c r="D241" s="590" t="s">
        <v>58</v>
      </c>
      <c r="E241" s="583" t="s">
        <v>444</v>
      </c>
      <c r="F241" s="591">
        <v>1</v>
      </c>
      <c r="G241" s="591">
        <v>1</v>
      </c>
      <c r="H241" s="584" t="s">
        <v>2860</v>
      </c>
      <c r="I241" s="427"/>
    </row>
    <row r="242" spans="1:9" ht="25.5">
      <c r="A242" s="594" t="s">
        <v>39</v>
      </c>
      <c r="B242" s="425" t="s">
        <v>700</v>
      </c>
      <c r="C242" s="305">
        <v>2015</v>
      </c>
      <c r="D242" s="590" t="s">
        <v>58</v>
      </c>
      <c r="E242" s="583" t="s">
        <v>444</v>
      </c>
      <c r="F242" s="591">
        <v>1</v>
      </c>
      <c r="G242" s="591">
        <v>1</v>
      </c>
      <c r="H242" s="584" t="s">
        <v>2861</v>
      </c>
      <c r="I242" s="427"/>
    </row>
    <row r="243" spans="1:9" ht="25.5">
      <c r="A243" s="594" t="s">
        <v>39</v>
      </c>
      <c r="B243" s="425" t="s">
        <v>700</v>
      </c>
      <c r="C243" s="305">
        <v>2015</v>
      </c>
      <c r="D243" s="590" t="s">
        <v>58</v>
      </c>
      <c r="E243" s="583" t="s">
        <v>444</v>
      </c>
      <c r="F243" s="591">
        <v>0.66666666666666663</v>
      </c>
      <c r="G243" s="591">
        <v>0.66666666666666663</v>
      </c>
      <c r="H243" s="584" t="s">
        <v>2862</v>
      </c>
      <c r="I243" s="427"/>
    </row>
    <row r="244" spans="1:9" ht="25.5">
      <c r="A244" s="594" t="s">
        <v>39</v>
      </c>
      <c r="B244" s="425" t="s">
        <v>700</v>
      </c>
      <c r="C244" s="305">
        <v>2015</v>
      </c>
      <c r="D244" s="590" t="s">
        <v>58</v>
      </c>
      <c r="E244" s="583" t="s">
        <v>444</v>
      </c>
      <c r="F244" s="591">
        <v>0.82758620689655171</v>
      </c>
      <c r="G244" s="591">
        <v>0.82758620689655171</v>
      </c>
      <c r="H244" s="584" t="s">
        <v>2863</v>
      </c>
      <c r="I244" s="427"/>
    </row>
    <row r="245" spans="1:9" ht="25.5">
      <c r="A245" s="594" t="s">
        <v>39</v>
      </c>
      <c r="B245" s="425" t="s">
        <v>700</v>
      </c>
      <c r="C245" s="305">
        <v>2015</v>
      </c>
      <c r="D245" s="590" t="s">
        <v>58</v>
      </c>
      <c r="E245" s="583" t="s">
        <v>445</v>
      </c>
      <c r="F245" s="591">
        <v>1</v>
      </c>
      <c r="G245" s="591">
        <v>1</v>
      </c>
      <c r="H245" s="584" t="s">
        <v>2864</v>
      </c>
      <c r="I245" s="427"/>
    </row>
    <row r="246" spans="1:9" ht="25.5">
      <c r="A246" s="594" t="s">
        <v>39</v>
      </c>
      <c r="B246" s="425" t="s">
        <v>700</v>
      </c>
      <c r="C246" s="305">
        <v>2015</v>
      </c>
      <c r="D246" s="590" t="s">
        <v>58</v>
      </c>
      <c r="E246" s="583" t="s">
        <v>445</v>
      </c>
      <c r="F246" s="591">
        <v>0.30379746835443039</v>
      </c>
      <c r="G246" s="591">
        <v>0.88888888888888884</v>
      </c>
      <c r="H246" s="584" t="s">
        <v>2865</v>
      </c>
      <c r="I246" s="427"/>
    </row>
    <row r="247" spans="1:9" ht="38.25">
      <c r="A247" s="594" t="s">
        <v>39</v>
      </c>
      <c r="B247" s="425" t="s">
        <v>700</v>
      </c>
      <c r="C247" s="305">
        <v>2015</v>
      </c>
      <c r="D247" s="590" t="s">
        <v>58</v>
      </c>
      <c r="E247" s="583" t="s">
        <v>445</v>
      </c>
      <c r="F247" s="591">
        <v>1</v>
      </c>
      <c r="G247" s="591">
        <v>1</v>
      </c>
      <c r="H247" s="584" t="s">
        <v>2866</v>
      </c>
      <c r="I247" s="427"/>
    </row>
    <row r="248" spans="1:9" ht="25.5">
      <c r="A248" s="594" t="s">
        <v>39</v>
      </c>
      <c r="B248" s="425" t="s">
        <v>700</v>
      </c>
      <c r="C248" s="305">
        <v>2015</v>
      </c>
      <c r="D248" s="590" t="s">
        <v>58</v>
      </c>
      <c r="E248" s="583" t="s">
        <v>445</v>
      </c>
      <c r="F248" s="591">
        <v>0.625</v>
      </c>
      <c r="G248" s="591">
        <v>0.7142857142857143</v>
      </c>
      <c r="H248" s="584" t="s">
        <v>2867</v>
      </c>
      <c r="I248" s="427"/>
    </row>
    <row r="249" spans="1:9" ht="25.5">
      <c r="A249" s="594" t="s">
        <v>39</v>
      </c>
      <c r="B249" s="425" t="s">
        <v>700</v>
      </c>
      <c r="C249" s="305">
        <v>2015</v>
      </c>
      <c r="D249" s="590" t="s">
        <v>58</v>
      </c>
      <c r="E249" s="583" t="s">
        <v>445</v>
      </c>
      <c r="F249" s="591">
        <v>0.82352941176470584</v>
      </c>
      <c r="G249" s="591">
        <v>0.875</v>
      </c>
      <c r="H249" s="584" t="s">
        <v>2868</v>
      </c>
      <c r="I249" s="427"/>
    </row>
    <row r="250" spans="1:9" ht="25.5">
      <c r="A250" s="594" t="s">
        <v>39</v>
      </c>
      <c r="B250" s="425" t="s">
        <v>700</v>
      </c>
      <c r="C250" s="305">
        <v>2015</v>
      </c>
      <c r="D250" s="590" t="s">
        <v>58</v>
      </c>
      <c r="E250" s="583" t="s">
        <v>445</v>
      </c>
      <c r="F250" s="591">
        <v>0.5</v>
      </c>
      <c r="G250" s="591">
        <v>1</v>
      </c>
      <c r="H250" s="584" t="s">
        <v>2869</v>
      </c>
      <c r="I250" s="427"/>
    </row>
    <row r="251" spans="1:9">
      <c r="A251" s="594" t="s">
        <v>39</v>
      </c>
      <c r="B251" s="425" t="s">
        <v>700</v>
      </c>
      <c r="C251" s="305">
        <v>2015</v>
      </c>
      <c r="D251" s="590" t="s">
        <v>58</v>
      </c>
      <c r="E251" s="583" t="s">
        <v>444</v>
      </c>
      <c r="F251" s="591">
        <v>1</v>
      </c>
      <c r="G251" s="591">
        <v>1</v>
      </c>
      <c r="H251" s="584" t="s">
        <v>2870</v>
      </c>
      <c r="I251" s="427"/>
    </row>
    <row r="252" spans="1:9">
      <c r="A252" s="594" t="s">
        <v>39</v>
      </c>
      <c r="B252" s="425" t="s">
        <v>700</v>
      </c>
      <c r="C252" s="305">
        <v>2015</v>
      </c>
      <c r="D252" s="590" t="s">
        <v>58</v>
      </c>
      <c r="E252" s="583" t="s">
        <v>444</v>
      </c>
      <c r="F252" s="591">
        <v>1</v>
      </c>
      <c r="G252" s="591">
        <v>1</v>
      </c>
      <c r="H252" s="584" t="s">
        <v>2871</v>
      </c>
      <c r="I252" s="427"/>
    </row>
    <row r="253" spans="1:9" ht="25.5">
      <c r="A253" s="594" t="s">
        <v>39</v>
      </c>
      <c r="B253" s="425" t="s">
        <v>700</v>
      </c>
      <c r="C253" s="305">
        <v>2015</v>
      </c>
      <c r="D253" s="590" t="s">
        <v>58</v>
      </c>
      <c r="E253" s="583" t="s">
        <v>444</v>
      </c>
      <c r="F253" s="591">
        <v>0</v>
      </c>
      <c r="G253" s="591">
        <v>0</v>
      </c>
      <c r="H253" s="584" t="s">
        <v>2872</v>
      </c>
      <c r="I253" s="427"/>
    </row>
    <row r="254" spans="1:9">
      <c r="A254" s="594" t="s">
        <v>39</v>
      </c>
      <c r="B254" s="425" t="s">
        <v>700</v>
      </c>
      <c r="C254" s="305">
        <v>2015</v>
      </c>
      <c r="D254" s="590" t="s">
        <v>58</v>
      </c>
      <c r="E254" s="583" t="s">
        <v>444</v>
      </c>
      <c r="F254" s="591">
        <v>1</v>
      </c>
      <c r="G254" s="591">
        <v>1</v>
      </c>
      <c r="H254" s="584" t="s">
        <v>2873</v>
      </c>
      <c r="I254" s="427"/>
    </row>
    <row r="255" spans="1:9" ht="25.5">
      <c r="A255" s="594" t="s">
        <v>39</v>
      </c>
      <c r="B255" s="425" t="s">
        <v>700</v>
      </c>
      <c r="C255" s="305">
        <v>2015</v>
      </c>
      <c r="D255" s="590" t="s">
        <v>58</v>
      </c>
      <c r="E255" s="583" t="s">
        <v>445</v>
      </c>
      <c r="F255" s="591">
        <v>4.0776699029126215E-2</v>
      </c>
      <c r="G255" s="591">
        <v>0.91304347826086951</v>
      </c>
      <c r="H255" s="584" t="s">
        <v>2874</v>
      </c>
      <c r="I255" s="427"/>
    </row>
    <row r="256" spans="1:9" ht="25.5">
      <c r="A256" s="594" t="s">
        <v>39</v>
      </c>
      <c r="B256" s="425" t="s">
        <v>700</v>
      </c>
      <c r="C256" s="305">
        <v>2015</v>
      </c>
      <c r="D256" s="590" t="s">
        <v>58</v>
      </c>
      <c r="E256" s="583" t="s">
        <v>445</v>
      </c>
      <c r="F256" s="591">
        <v>0</v>
      </c>
      <c r="G256" s="591">
        <v>0</v>
      </c>
      <c r="H256" s="584" t="s">
        <v>2875</v>
      </c>
      <c r="I256" s="427"/>
    </row>
    <row r="257" spans="1:9" ht="25.5">
      <c r="A257" s="594" t="s">
        <v>39</v>
      </c>
      <c r="B257" s="425" t="s">
        <v>700</v>
      </c>
      <c r="C257" s="305">
        <v>2015</v>
      </c>
      <c r="D257" s="590" t="s">
        <v>58</v>
      </c>
      <c r="E257" s="583" t="s">
        <v>445</v>
      </c>
      <c r="F257" s="591">
        <v>0.14000000000000001</v>
      </c>
      <c r="G257" s="591">
        <v>1</v>
      </c>
      <c r="H257" s="584" t="s">
        <v>2876</v>
      </c>
      <c r="I257" s="427"/>
    </row>
    <row r="258" spans="1:9" ht="25.5">
      <c r="A258" s="594" t="s">
        <v>39</v>
      </c>
      <c r="B258" s="425" t="s">
        <v>700</v>
      </c>
      <c r="C258" s="305">
        <v>2015</v>
      </c>
      <c r="D258" s="590" t="s">
        <v>58</v>
      </c>
      <c r="E258" s="583" t="s">
        <v>445</v>
      </c>
      <c r="F258" s="591">
        <v>0</v>
      </c>
      <c r="G258" s="591">
        <v>0</v>
      </c>
      <c r="H258" s="584" t="s">
        <v>2877</v>
      </c>
      <c r="I258" s="427"/>
    </row>
    <row r="259" spans="1:9" ht="25.5">
      <c r="A259" s="594" t="s">
        <v>39</v>
      </c>
      <c r="B259" s="425" t="s">
        <v>700</v>
      </c>
      <c r="C259" s="305">
        <v>2015</v>
      </c>
      <c r="D259" s="590" t="s">
        <v>58</v>
      </c>
      <c r="E259" s="583" t="s">
        <v>445</v>
      </c>
      <c r="F259" s="591">
        <v>0.66666666666666663</v>
      </c>
      <c r="G259" s="591">
        <v>0.66666666666666663</v>
      </c>
      <c r="H259" s="584" t="s">
        <v>1824</v>
      </c>
      <c r="I259" s="427"/>
    </row>
    <row r="260" spans="1:9" ht="25.5">
      <c r="A260" s="594" t="s">
        <v>39</v>
      </c>
      <c r="B260" s="425" t="s">
        <v>700</v>
      </c>
      <c r="C260" s="305">
        <v>2015</v>
      </c>
      <c r="D260" s="590" t="s">
        <v>58</v>
      </c>
      <c r="E260" s="583" t="s">
        <v>445</v>
      </c>
      <c r="F260" s="591">
        <v>0</v>
      </c>
      <c r="G260" s="591">
        <v>0</v>
      </c>
      <c r="H260" s="584" t="s">
        <v>2878</v>
      </c>
      <c r="I260" s="427"/>
    </row>
    <row r="261" spans="1:9" ht="25.5">
      <c r="A261" s="594" t="s">
        <v>39</v>
      </c>
      <c r="B261" s="425" t="s">
        <v>700</v>
      </c>
      <c r="C261" s="305">
        <v>2015</v>
      </c>
      <c r="D261" s="590" t="s">
        <v>58</v>
      </c>
      <c r="E261" s="583" t="s">
        <v>445</v>
      </c>
      <c r="F261" s="591">
        <v>1</v>
      </c>
      <c r="G261" s="591">
        <v>1</v>
      </c>
      <c r="H261" s="584" t="s">
        <v>2879</v>
      </c>
      <c r="I261" s="427"/>
    </row>
    <row r="262" spans="1:9" ht="25.5">
      <c r="A262" s="594" t="s">
        <v>39</v>
      </c>
      <c r="B262" s="425" t="s">
        <v>700</v>
      </c>
      <c r="C262" s="305">
        <v>2015</v>
      </c>
      <c r="D262" s="590" t="s">
        <v>58</v>
      </c>
      <c r="E262" s="583" t="s">
        <v>445</v>
      </c>
      <c r="F262" s="591">
        <v>7.8582434514637908E-2</v>
      </c>
      <c r="G262" s="591">
        <v>0.75</v>
      </c>
      <c r="H262" s="584" t="s">
        <v>2880</v>
      </c>
      <c r="I262" s="427"/>
    </row>
    <row r="263" spans="1:9" ht="25.5">
      <c r="A263" s="594" t="s">
        <v>39</v>
      </c>
      <c r="B263" s="425" t="s">
        <v>700</v>
      </c>
      <c r="C263" s="305">
        <v>2015</v>
      </c>
      <c r="D263" s="590" t="s">
        <v>58</v>
      </c>
      <c r="E263" s="583" t="s">
        <v>445</v>
      </c>
      <c r="F263" s="591">
        <v>0.66666666666666663</v>
      </c>
      <c r="G263" s="591">
        <v>1</v>
      </c>
      <c r="H263" s="584" t="s">
        <v>2881</v>
      </c>
      <c r="I263" s="427"/>
    </row>
    <row r="264" spans="1:9" ht="25.5">
      <c r="A264" s="594" t="s">
        <v>39</v>
      </c>
      <c r="B264" s="425" t="s">
        <v>700</v>
      </c>
      <c r="C264" s="305">
        <v>2015</v>
      </c>
      <c r="D264" s="590" t="s">
        <v>58</v>
      </c>
      <c r="E264" s="583" t="s">
        <v>444</v>
      </c>
      <c r="F264" s="591">
        <v>0</v>
      </c>
      <c r="G264" s="591">
        <v>0</v>
      </c>
      <c r="H264" s="584" t="s">
        <v>2882</v>
      </c>
      <c r="I264" s="427"/>
    </row>
    <row r="265" spans="1:9" ht="25.5">
      <c r="A265" s="594" t="s">
        <v>39</v>
      </c>
      <c r="B265" s="425" t="s">
        <v>700</v>
      </c>
      <c r="C265" s="305">
        <v>2015</v>
      </c>
      <c r="D265" s="590" t="s">
        <v>58</v>
      </c>
      <c r="E265" s="583" t="s">
        <v>444</v>
      </c>
      <c r="F265" s="591">
        <v>0</v>
      </c>
      <c r="G265" s="591">
        <v>0</v>
      </c>
      <c r="H265" s="584" t="s">
        <v>2883</v>
      </c>
      <c r="I265" s="427"/>
    </row>
    <row r="266" spans="1:9" ht="25.5">
      <c r="A266" s="594" t="s">
        <v>39</v>
      </c>
      <c r="B266" s="425" t="s">
        <v>700</v>
      </c>
      <c r="C266" s="305">
        <v>2015</v>
      </c>
      <c r="D266" s="590" t="s">
        <v>58</v>
      </c>
      <c r="E266" s="583" t="s">
        <v>444</v>
      </c>
      <c r="F266" s="591">
        <v>1</v>
      </c>
      <c r="G266" s="591">
        <v>1</v>
      </c>
      <c r="H266" s="584" t="s">
        <v>2884</v>
      </c>
      <c r="I266" s="427"/>
    </row>
    <row r="267" spans="1:9" ht="25.5">
      <c r="A267" s="594" t="s">
        <v>39</v>
      </c>
      <c r="B267" s="425" t="s">
        <v>700</v>
      </c>
      <c r="C267" s="305">
        <v>2015</v>
      </c>
      <c r="D267" s="590" t="s">
        <v>58</v>
      </c>
      <c r="E267" s="583" t="s">
        <v>444</v>
      </c>
      <c r="F267" s="591">
        <v>0.66666666666666663</v>
      </c>
      <c r="G267" s="591">
        <v>0.66666666666666663</v>
      </c>
      <c r="H267" s="584" t="s">
        <v>2885</v>
      </c>
      <c r="I267" s="427"/>
    </row>
    <row r="268" spans="1:9" ht="25.5">
      <c r="A268" s="594" t="s">
        <v>39</v>
      </c>
      <c r="B268" s="425" t="s">
        <v>701</v>
      </c>
      <c r="C268" s="305">
        <v>2015</v>
      </c>
      <c r="D268" s="590" t="s">
        <v>58</v>
      </c>
      <c r="E268" s="583" t="s">
        <v>444</v>
      </c>
      <c r="F268" s="306">
        <v>0</v>
      </c>
      <c r="G268" s="306">
        <v>0</v>
      </c>
      <c r="H268" s="584" t="s">
        <v>2854</v>
      </c>
      <c r="I268" s="427"/>
    </row>
    <row r="269" spans="1:9" ht="25.5">
      <c r="A269" s="594" t="s">
        <v>39</v>
      </c>
      <c r="B269" s="425" t="s">
        <v>701</v>
      </c>
      <c r="C269" s="305">
        <v>2015</v>
      </c>
      <c r="D269" s="590" t="s">
        <v>58</v>
      </c>
      <c r="E269" s="583" t="s">
        <v>444</v>
      </c>
      <c r="F269" s="591">
        <v>1</v>
      </c>
      <c r="G269" s="591">
        <v>1</v>
      </c>
      <c r="H269" s="584" t="s">
        <v>2855</v>
      </c>
      <c r="I269" s="427"/>
    </row>
    <row r="270" spans="1:9">
      <c r="A270" s="594" t="s">
        <v>39</v>
      </c>
      <c r="B270" s="425" t="s">
        <v>701</v>
      </c>
      <c r="C270" s="305">
        <v>2015</v>
      </c>
      <c r="D270" s="590" t="s">
        <v>58</v>
      </c>
      <c r="E270" s="583" t="s">
        <v>444</v>
      </c>
      <c r="F270" s="591">
        <v>1</v>
      </c>
      <c r="G270" s="591">
        <v>1</v>
      </c>
      <c r="H270" s="584" t="s">
        <v>2856</v>
      </c>
      <c r="I270" s="427"/>
    </row>
    <row r="271" spans="1:9" ht="25.5">
      <c r="A271" s="594" t="s">
        <v>39</v>
      </c>
      <c r="B271" s="425" t="s">
        <v>701</v>
      </c>
      <c r="C271" s="305">
        <v>2015</v>
      </c>
      <c r="D271" s="590" t="s">
        <v>58</v>
      </c>
      <c r="E271" s="583" t="s">
        <v>444</v>
      </c>
      <c r="F271" s="591">
        <v>0.33333333333333331</v>
      </c>
      <c r="G271" s="591">
        <v>0.33333333333333331</v>
      </c>
      <c r="H271" s="584" t="s">
        <v>2857</v>
      </c>
      <c r="I271" s="427"/>
    </row>
    <row r="272" spans="1:9" ht="25.5">
      <c r="A272" s="594" t="s">
        <v>39</v>
      </c>
      <c r="B272" s="425" t="s">
        <v>701</v>
      </c>
      <c r="C272" s="305">
        <v>2015</v>
      </c>
      <c r="D272" s="590" t="s">
        <v>58</v>
      </c>
      <c r="E272" s="583" t="s">
        <v>445</v>
      </c>
      <c r="F272" s="591">
        <v>0.2857142857142857</v>
      </c>
      <c r="G272" s="591">
        <v>1</v>
      </c>
      <c r="H272" s="584" t="s">
        <v>2858</v>
      </c>
      <c r="I272" s="427"/>
    </row>
    <row r="273" spans="1:9" ht="25.5">
      <c r="A273" s="594" t="s">
        <v>39</v>
      </c>
      <c r="B273" s="425" t="s">
        <v>701</v>
      </c>
      <c r="C273" s="305">
        <v>2015</v>
      </c>
      <c r="D273" s="590" t="s">
        <v>58</v>
      </c>
      <c r="E273" s="583" t="s">
        <v>445</v>
      </c>
      <c r="F273" s="591">
        <v>0.24590163934426229</v>
      </c>
      <c r="G273" s="591">
        <v>0.9375</v>
      </c>
      <c r="H273" s="584" t="s">
        <v>2859</v>
      </c>
      <c r="I273" s="427"/>
    </row>
    <row r="274" spans="1:9" ht="38.25">
      <c r="A274" s="594" t="s">
        <v>39</v>
      </c>
      <c r="B274" s="425" t="s">
        <v>701</v>
      </c>
      <c r="C274" s="305">
        <v>2015</v>
      </c>
      <c r="D274" s="590" t="s">
        <v>58</v>
      </c>
      <c r="E274" s="583" t="s">
        <v>444</v>
      </c>
      <c r="F274" s="591">
        <v>1</v>
      </c>
      <c r="G274" s="591">
        <v>1</v>
      </c>
      <c r="H274" s="584" t="s">
        <v>2860</v>
      </c>
      <c r="I274" s="427"/>
    </row>
    <row r="275" spans="1:9" ht="25.5">
      <c r="A275" s="594" t="s">
        <v>39</v>
      </c>
      <c r="B275" s="425" t="s">
        <v>701</v>
      </c>
      <c r="C275" s="305">
        <v>2015</v>
      </c>
      <c r="D275" s="590" t="s">
        <v>58</v>
      </c>
      <c r="E275" s="583" t="s">
        <v>444</v>
      </c>
      <c r="F275" s="591">
        <v>1</v>
      </c>
      <c r="G275" s="591">
        <v>1</v>
      </c>
      <c r="H275" s="584" t="s">
        <v>2861</v>
      </c>
      <c r="I275" s="427"/>
    </row>
    <row r="276" spans="1:9" ht="25.5">
      <c r="A276" s="594" t="s">
        <v>39</v>
      </c>
      <c r="B276" s="425" t="s">
        <v>701</v>
      </c>
      <c r="C276" s="305">
        <v>2015</v>
      </c>
      <c r="D276" s="590" t="s">
        <v>58</v>
      </c>
      <c r="E276" s="583" t="s">
        <v>444</v>
      </c>
      <c r="F276" s="591">
        <v>0.66666666666666663</v>
      </c>
      <c r="G276" s="591">
        <v>0.66666666666666663</v>
      </c>
      <c r="H276" s="584" t="s">
        <v>2862</v>
      </c>
      <c r="I276" s="427"/>
    </row>
    <row r="277" spans="1:9" ht="25.5">
      <c r="A277" s="594" t="s">
        <v>39</v>
      </c>
      <c r="B277" s="425" t="s">
        <v>701</v>
      </c>
      <c r="C277" s="305">
        <v>2015</v>
      </c>
      <c r="D277" s="590" t="s">
        <v>58</v>
      </c>
      <c r="E277" s="583" t="s">
        <v>444</v>
      </c>
      <c r="F277" s="591">
        <v>0.82758620689655171</v>
      </c>
      <c r="G277" s="591">
        <v>0.82758620689655171</v>
      </c>
      <c r="H277" s="584" t="s">
        <v>2863</v>
      </c>
      <c r="I277" s="427"/>
    </row>
    <row r="278" spans="1:9" ht="25.5">
      <c r="A278" s="594" t="s">
        <v>39</v>
      </c>
      <c r="B278" s="425" t="s">
        <v>701</v>
      </c>
      <c r="C278" s="305">
        <v>2015</v>
      </c>
      <c r="D278" s="590" t="s">
        <v>58</v>
      </c>
      <c r="E278" s="583" t="s">
        <v>445</v>
      </c>
      <c r="F278" s="591">
        <v>1</v>
      </c>
      <c r="G278" s="591">
        <v>1</v>
      </c>
      <c r="H278" s="584" t="s">
        <v>2864</v>
      </c>
      <c r="I278" s="427"/>
    </row>
    <row r="279" spans="1:9" ht="25.5">
      <c r="A279" s="594" t="s">
        <v>39</v>
      </c>
      <c r="B279" s="425" t="s">
        <v>701</v>
      </c>
      <c r="C279" s="305">
        <v>2015</v>
      </c>
      <c r="D279" s="590" t="s">
        <v>58</v>
      </c>
      <c r="E279" s="583" t="s">
        <v>445</v>
      </c>
      <c r="F279" s="591">
        <v>0.30379746835443039</v>
      </c>
      <c r="G279" s="591">
        <v>0.88888888888888884</v>
      </c>
      <c r="H279" s="584" t="s">
        <v>2865</v>
      </c>
      <c r="I279" s="427"/>
    </row>
    <row r="280" spans="1:9" ht="38.25">
      <c r="A280" s="594" t="s">
        <v>39</v>
      </c>
      <c r="B280" s="425" t="s">
        <v>701</v>
      </c>
      <c r="C280" s="305">
        <v>2015</v>
      </c>
      <c r="D280" s="590" t="s">
        <v>58</v>
      </c>
      <c r="E280" s="583" t="s">
        <v>445</v>
      </c>
      <c r="F280" s="591">
        <v>1</v>
      </c>
      <c r="G280" s="591">
        <v>1</v>
      </c>
      <c r="H280" s="584" t="s">
        <v>2866</v>
      </c>
      <c r="I280" s="427"/>
    </row>
    <row r="281" spans="1:9" ht="25.5">
      <c r="A281" s="594" t="s">
        <v>39</v>
      </c>
      <c r="B281" s="425" t="s">
        <v>701</v>
      </c>
      <c r="C281" s="305">
        <v>2015</v>
      </c>
      <c r="D281" s="590" t="s">
        <v>58</v>
      </c>
      <c r="E281" s="583" t="s">
        <v>445</v>
      </c>
      <c r="F281" s="591">
        <v>0.625</v>
      </c>
      <c r="G281" s="591">
        <v>0.7142857142857143</v>
      </c>
      <c r="H281" s="584" t="s">
        <v>2867</v>
      </c>
      <c r="I281" s="427"/>
    </row>
    <row r="282" spans="1:9" ht="25.5">
      <c r="A282" s="594" t="s">
        <v>39</v>
      </c>
      <c r="B282" s="425" t="s">
        <v>701</v>
      </c>
      <c r="C282" s="305">
        <v>2015</v>
      </c>
      <c r="D282" s="590" t="s">
        <v>58</v>
      </c>
      <c r="E282" s="583" t="s">
        <v>445</v>
      </c>
      <c r="F282" s="591">
        <v>0.82352941176470584</v>
      </c>
      <c r="G282" s="591">
        <v>0.875</v>
      </c>
      <c r="H282" s="584" t="s">
        <v>2868</v>
      </c>
      <c r="I282" s="427"/>
    </row>
    <row r="283" spans="1:9" ht="25.5">
      <c r="A283" s="594" t="s">
        <v>39</v>
      </c>
      <c r="B283" s="425" t="s">
        <v>701</v>
      </c>
      <c r="C283" s="305">
        <v>2015</v>
      </c>
      <c r="D283" s="590" t="s">
        <v>58</v>
      </c>
      <c r="E283" s="583" t="s">
        <v>445</v>
      </c>
      <c r="F283" s="591">
        <v>0.5</v>
      </c>
      <c r="G283" s="591">
        <v>1</v>
      </c>
      <c r="H283" s="584" t="s">
        <v>2869</v>
      </c>
      <c r="I283" s="427"/>
    </row>
    <row r="284" spans="1:9">
      <c r="A284" s="594" t="s">
        <v>39</v>
      </c>
      <c r="B284" s="425" t="s">
        <v>701</v>
      </c>
      <c r="C284" s="305">
        <v>2015</v>
      </c>
      <c r="D284" s="590" t="s">
        <v>58</v>
      </c>
      <c r="E284" s="583" t="s">
        <v>444</v>
      </c>
      <c r="F284" s="591">
        <v>1</v>
      </c>
      <c r="G284" s="591">
        <v>1</v>
      </c>
      <c r="H284" s="584" t="s">
        <v>2870</v>
      </c>
      <c r="I284" s="427"/>
    </row>
    <row r="285" spans="1:9">
      <c r="A285" s="594" t="s">
        <v>39</v>
      </c>
      <c r="B285" s="425" t="s">
        <v>701</v>
      </c>
      <c r="C285" s="305">
        <v>2015</v>
      </c>
      <c r="D285" s="590" t="s">
        <v>58</v>
      </c>
      <c r="E285" s="583" t="s">
        <v>444</v>
      </c>
      <c r="F285" s="591">
        <v>1</v>
      </c>
      <c r="G285" s="591">
        <v>1</v>
      </c>
      <c r="H285" s="584" t="s">
        <v>2871</v>
      </c>
      <c r="I285" s="427"/>
    </row>
    <row r="286" spans="1:9" ht="25.5">
      <c r="A286" s="594" t="s">
        <v>39</v>
      </c>
      <c r="B286" s="425" t="s">
        <v>701</v>
      </c>
      <c r="C286" s="305">
        <v>2015</v>
      </c>
      <c r="D286" s="590" t="s">
        <v>58</v>
      </c>
      <c r="E286" s="583" t="s">
        <v>444</v>
      </c>
      <c r="F286" s="591">
        <v>0</v>
      </c>
      <c r="G286" s="591">
        <v>0</v>
      </c>
      <c r="H286" s="584" t="s">
        <v>2872</v>
      </c>
      <c r="I286" s="427"/>
    </row>
    <row r="287" spans="1:9">
      <c r="A287" s="594" t="s">
        <v>39</v>
      </c>
      <c r="B287" s="425" t="s">
        <v>701</v>
      </c>
      <c r="C287" s="305">
        <v>2015</v>
      </c>
      <c r="D287" s="590" t="s">
        <v>58</v>
      </c>
      <c r="E287" s="583" t="s">
        <v>444</v>
      </c>
      <c r="F287" s="591">
        <v>1</v>
      </c>
      <c r="G287" s="591">
        <v>1</v>
      </c>
      <c r="H287" s="584" t="s">
        <v>2873</v>
      </c>
      <c r="I287" s="427"/>
    </row>
    <row r="288" spans="1:9" ht="25.5">
      <c r="A288" s="594" t="s">
        <v>39</v>
      </c>
      <c r="B288" s="425" t="s">
        <v>701</v>
      </c>
      <c r="C288" s="305">
        <v>2015</v>
      </c>
      <c r="D288" s="590" t="s">
        <v>58</v>
      </c>
      <c r="E288" s="583" t="s">
        <v>445</v>
      </c>
      <c r="F288" s="591">
        <v>4.0776699029126215E-2</v>
      </c>
      <c r="G288" s="591">
        <v>0.91304347826086951</v>
      </c>
      <c r="H288" s="584" t="s">
        <v>2874</v>
      </c>
      <c r="I288" s="427"/>
    </row>
    <row r="289" spans="1:9" ht="25.5">
      <c r="A289" s="594" t="s">
        <v>39</v>
      </c>
      <c r="B289" s="425" t="s">
        <v>701</v>
      </c>
      <c r="C289" s="305">
        <v>2015</v>
      </c>
      <c r="D289" s="590" t="s">
        <v>58</v>
      </c>
      <c r="E289" s="583" t="s">
        <v>445</v>
      </c>
      <c r="F289" s="591">
        <v>0</v>
      </c>
      <c r="G289" s="591">
        <v>0</v>
      </c>
      <c r="H289" s="584" t="s">
        <v>2875</v>
      </c>
      <c r="I289" s="427"/>
    </row>
    <row r="290" spans="1:9" ht="25.5">
      <c r="A290" s="594" t="s">
        <v>39</v>
      </c>
      <c r="B290" s="425" t="s">
        <v>701</v>
      </c>
      <c r="C290" s="305">
        <v>2015</v>
      </c>
      <c r="D290" s="590" t="s">
        <v>58</v>
      </c>
      <c r="E290" s="583" t="s">
        <v>445</v>
      </c>
      <c r="F290" s="591">
        <v>0.14000000000000001</v>
      </c>
      <c r="G290" s="591">
        <v>1</v>
      </c>
      <c r="H290" s="584" t="s">
        <v>2876</v>
      </c>
      <c r="I290" s="427"/>
    </row>
    <row r="291" spans="1:9" ht="25.5">
      <c r="A291" s="594" t="s">
        <v>39</v>
      </c>
      <c r="B291" s="425" t="s">
        <v>701</v>
      </c>
      <c r="C291" s="305">
        <v>2015</v>
      </c>
      <c r="D291" s="590" t="s">
        <v>58</v>
      </c>
      <c r="E291" s="583" t="s">
        <v>445</v>
      </c>
      <c r="F291" s="591">
        <v>0</v>
      </c>
      <c r="G291" s="591">
        <v>0</v>
      </c>
      <c r="H291" s="584" t="s">
        <v>2877</v>
      </c>
      <c r="I291" s="427"/>
    </row>
    <row r="292" spans="1:9" ht="25.5">
      <c r="A292" s="594" t="s">
        <v>39</v>
      </c>
      <c r="B292" s="425" t="s">
        <v>701</v>
      </c>
      <c r="C292" s="305">
        <v>2015</v>
      </c>
      <c r="D292" s="590" t="s">
        <v>58</v>
      </c>
      <c r="E292" s="583" t="s">
        <v>445</v>
      </c>
      <c r="F292" s="591">
        <v>0.66666666666666663</v>
      </c>
      <c r="G292" s="591">
        <v>0.66666666666666663</v>
      </c>
      <c r="H292" s="584" t="s">
        <v>1824</v>
      </c>
      <c r="I292" s="427"/>
    </row>
    <row r="293" spans="1:9" ht="25.5">
      <c r="A293" s="594" t="s">
        <v>39</v>
      </c>
      <c r="B293" s="425" t="s">
        <v>701</v>
      </c>
      <c r="C293" s="305">
        <v>2015</v>
      </c>
      <c r="D293" s="590" t="s">
        <v>58</v>
      </c>
      <c r="E293" s="583" t="s">
        <v>445</v>
      </c>
      <c r="F293" s="591">
        <v>0</v>
      </c>
      <c r="G293" s="591">
        <v>0</v>
      </c>
      <c r="H293" s="584" t="s">
        <v>2878</v>
      </c>
      <c r="I293" s="427"/>
    </row>
    <row r="294" spans="1:9" ht="25.5">
      <c r="A294" s="594" t="s">
        <v>39</v>
      </c>
      <c r="B294" s="425" t="s">
        <v>701</v>
      </c>
      <c r="C294" s="305">
        <v>2015</v>
      </c>
      <c r="D294" s="590" t="s">
        <v>58</v>
      </c>
      <c r="E294" s="583" t="s">
        <v>445</v>
      </c>
      <c r="F294" s="591">
        <v>1</v>
      </c>
      <c r="G294" s="591">
        <v>1</v>
      </c>
      <c r="H294" s="584" t="s">
        <v>2879</v>
      </c>
      <c r="I294" s="427"/>
    </row>
    <row r="295" spans="1:9" ht="25.5">
      <c r="A295" s="594" t="s">
        <v>39</v>
      </c>
      <c r="B295" s="425" t="s">
        <v>701</v>
      </c>
      <c r="C295" s="305">
        <v>2015</v>
      </c>
      <c r="D295" s="590" t="s">
        <v>58</v>
      </c>
      <c r="E295" s="583" t="s">
        <v>445</v>
      </c>
      <c r="F295" s="591">
        <v>7.8582434514637908E-2</v>
      </c>
      <c r="G295" s="591">
        <v>0.75</v>
      </c>
      <c r="H295" s="584" t="s">
        <v>2880</v>
      </c>
      <c r="I295" s="427"/>
    </row>
    <row r="296" spans="1:9" ht="25.5">
      <c r="A296" s="594" t="s">
        <v>39</v>
      </c>
      <c r="B296" s="425" t="s">
        <v>701</v>
      </c>
      <c r="C296" s="305">
        <v>2015</v>
      </c>
      <c r="D296" s="590" t="s">
        <v>58</v>
      </c>
      <c r="E296" s="583" t="s">
        <v>445</v>
      </c>
      <c r="F296" s="591">
        <v>0.66666666666666663</v>
      </c>
      <c r="G296" s="591">
        <v>1</v>
      </c>
      <c r="H296" s="584" t="s">
        <v>2881</v>
      </c>
      <c r="I296" s="427"/>
    </row>
    <row r="297" spans="1:9" ht="25.5">
      <c r="A297" s="594" t="s">
        <v>39</v>
      </c>
      <c r="B297" s="425" t="s">
        <v>701</v>
      </c>
      <c r="C297" s="305">
        <v>2015</v>
      </c>
      <c r="D297" s="590" t="s">
        <v>58</v>
      </c>
      <c r="E297" s="583" t="s">
        <v>444</v>
      </c>
      <c r="F297" s="591">
        <v>0</v>
      </c>
      <c r="G297" s="591">
        <v>0</v>
      </c>
      <c r="H297" s="584" t="s">
        <v>2882</v>
      </c>
      <c r="I297" s="427"/>
    </row>
    <row r="298" spans="1:9" ht="25.5">
      <c r="A298" s="594" t="s">
        <v>39</v>
      </c>
      <c r="B298" s="425" t="s">
        <v>701</v>
      </c>
      <c r="C298" s="305">
        <v>2015</v>
      </c>
      <c r="D298" s="590" t="s">
        <v>58</v>
      </c>
      <c r="E298" s="583" t="s">
        <v>444</v>
      </c>
      <c r="F298" s="591">
        <v>0</v>
      </c>
      <c r="G298" s="591">
        <v>0</v>
      </c>
      <c r="H298" s="584" t="s">
        <v>2883</v>
      </c>
      <c r="I298" s="427"/>
    </row>
    <row r="299" spans="1:9" ht="25.5">
      <c r="A299" s="594" t="s">
        <v>39</v>
      </c>
      <c r="B299" s="425" t="s">
        <v>701</v>
      </c>
      <c r="C299" s="305">
        <v>2015</v>
      </c>
      <c r="D299" s="590" t="s">
        <v>58</v>
      </c>
      <c r="E299" s="583" t="s">
        <v>444</v>
      </c>
      <c r="F299" s="591">
        <v>1</v>
      </c>
      <c r="G299" s="591">
        <v>1</v>
      </c>
      <c r="H299" s="584" t="s">
        <v>2884</v>
      </c>
      <c r="I299" s="427"/>
    </row>
    <row r="300" spans="1:9" ht="25.5">
      <c r="A300" s="594" t="s">
        <v>39</v>
      </c>
      <c r="B300" s="425" t="s">
        <v>701</v>
      </c>
      <c r="C300" s="305">
        <v>2015</v>
      </c>
      <c r="D300" s="590" t="s">
        <v>58</v>
      </c>
      <c r="E300" s="583" t="s">
        <v>444</v>
      </c>
      <c r="F300" s="591">
        <v>0.66666666666666663</v>
      </c>
      <c r="G300" s="591">
        <v>0.66666666666666663</v>
      </c>
      <c r="H300" s="584" t="s">
        <v>2885</v>
      </c>
      <c r="I300" s="427"/>
    </row>
    <row r="301" spans="1:9" ht="25.5">
      <c r="A301" s="594" t="s">
        <v>39</v>
      </c>
      <c r="B301" s="425" t="s">
        <v>184</v>
      </c>
      <c r="C301" s="305">
        <v>2015</v>
      </c>
      <c r="D301" s="590" t="s">
        <v>58</v>
      </c>
      <c r="E301" s="583" t="s">
        <v>444</v>
      </c>
      <c r="F301" s="306">
        <v>0</v>
      </c>
      <c r="G301" s="306">
        <v>0</v>
      </c>
      <c r="H301" s="584" t="s">
        <v>2854</v>
      </c>
      <c r="I301" s="427"/>
    </row>
    <row r="302" spans="1:9" ht="25.5">
      <c r="A302" s="594" t="s">
        <v>39</v>
      </c>
      <c r="B302" s="425" t="s">
        <v>184</v>
      </c>
      <c r="C302" s="305">
        <v>2015</v>
      </c>
      <c r="D302" s="590" t="s">
        <v>58</v>
      </c>
      <c r="E302" s="583" t="s">
        <v>444</v>
      </c>
      <c r="F302" s="591">
        <v>1</v>
      </c>
      <c r="G302" s="591">
        <v>1</v>
      </c>
      <c r="H302" s="584" t="s">
        <v>2855</v>
      </c>
      <c r="I302" s="427"/>
    </row>
    <row r="303" spans="1:9">
      <c r="A303" s="594" t="s">
        <v>39</v>
      </c>
      <c r="B303" s="425" t="s">
        <v>184</v>
      </c>
      <c r="C303" s="305">
        <v>2015</v>
      </c>
      <c r="D303" s="590" t="s">
        <v>58</v>
      </c>
      <c r="E303" s="583" t="s">
        <v>444</v>
      </c>
      <c r="F303" s="591">
        <v>1</v>
      </c>
      <c r="G303" s="591">
        <v>1</v>
      </c>
      <c r="H303" s="584" t="s">
        <v>2856</v>
      </c>
      <c r="I303" s="427"/>
    </row>
    <row r="304" spans="1:9" ht="25.5">
      <c r="A304" s="594" t="s">
        <v>39</v>
      </c>
      <c r="B304" s="425" t="s">
        <v>184</v>
      </c>
      <c r="C304" s="305">
        <v>2015</v>
      </c>
      <c r="D304" s="590" t="s">
        <v>58</v>
      </c>
      <c r="E304" s="583" t="s">
        <v>444</v>
      </c>
      <c r="F304" s="591">
        <v>0.33333333333333331</v>
      </c>
      <c r="G304" s="591">
        <v>0.33333333333333331</v>
      </c>
      <c r="H304" s="584" t="s">
        <v>2857</v>
      </c>
      <c r="I304" s="427"/>
    </row>
    <row r="305" spans="1:9" ht="25.5">
      <c r="A305" s="594" t="s">
        <v>39</v>
      </c>
      <c r="B305" s="425" t="s">
        <v>184</v>
      </c>
      <c r="C305" s="305">
        <v>2015</v>
      </c>
      <c r="D305" s="590" t="s">
        <v>58</v>
      </c>
      <c r="E305" s="583" t="s">
        <v>445</v>
      </c>
      <c r="F305" s="591">
        <v>0.2857142857142857</v>
      </c>
      <c r="G305" s="591">
        <v>1</v>
      </c>
      <c r="H305" s="584" t="s">
        <v>2858</v>
      </c>
      <c r="I305" s="427"/>
    </row>
    <row r="306" spans="1:9" ht="25.5">
      <c r="A306" s="594" t="s">
        <v>39</v>
      </c>
      <c r="B306" s="425" t="s">
        <v>184</v>
      </c>
      <c r="C306" s="305">
        <v>2015</v>
      </c>
      <c r="D306" s="590" t="s">
        <v>58</v>
      </c>
      <c r="E306" s="583" t="s">
        <v>445</v>
      </c>
      <c r="F306" s="591">
        <v>0.24590163934426229</v>
      </c>
      <c r="G306" s="591">
        <v>0.9375</v>
      </c>
      <c r="H306" s="584" t="s">
        <v>2859</v>
      </c>
      <c r="I306" s="427"/>
    </row>
    <row r="307" spans="1:9" ht="38.25">
      <c r="A307" s="594" t="s">
        <v>39</v>
      </c>
      <c r="B307" s="425" t="s">
        <v>184</v>
      </c>
      <c r="C307" s="305">
        <v>2015</v>
      </c>
      <c r="D307" s="590" t="s">
        <v>58</v>
      </c>
      <c r="E307" s="583" t="s">
        <v>444</v>
      </c>
      <c r="F307" s="591">
        <v>1</v>
      </c>
      <c r="G307" s="591">
        <v>1</v>
      </c>
      <c r="H307" s="584" t="s">
        <v>2860</v>
      </c>
      <c r="I307" s="427"/>
    </row>
    <row r="308" spans="1:9" ht="25.5">
      <c r="A308" s="594" t="s">
        <v>39</v>
      </c>
      <c r="B308" s="425" t="s">
        <v>184</v>
      </c>
      <c r="C308" s="305">
        <v>2015</v>
      </c>
      <c r="D308" s="590" t="s">
        <v>58</v>
      </c>
      <c r="E308" s="583" t="s">
        <v>444</v>
      </c>
      <c r="F308" s="591">
        <v>1</v>
      </c>
      <c r="G308" s="591">
        <v>1</v>
      </c>
      <c r="H308" s="584" t="s">
        <v>2861</v>
      </c>
      <c r="I308" s="427"/>
    </row>
    <row r="309" spans="1:9" ht="25.5">
      <c r="A309" s="594" t="s">
        <v>39</v>
      </c>
      <c r="B309" s="425" t="s">
        <v>184</v>
      </c>
      <c r="C309" s="305">
        <v>2015</v>
      </c>
      <c r="D309" s="590" t="s">
        <v>58</v>
      </c>
      <c r="E309" s="583" t="s">
        <v>444</v>
      </c>
      <c r="F309" s="591">
        <v>0.66666666666666663</v>
      </c>
      <c r="G309" s="591">
        <v>0.66666666666666663</v>
      </c>
      <c r="H309" s="584" t="s">
        <v>2862</v>
      </c>
      <c r="I309" s="427"/>
    </row>
    <row r="310" spans="1:9" ht="25.5">
      <c r="A310" s="594" t="s">
        <v>39</v>
      </c>
      <c r="B310" s="425" t="s">
        <v>184</v>
      </c>
      <c r="C310" s="305">
        <v>2015</v>
      </c>
      <c r="D310" s="590" t="s">
        <v>58</v>
      </c>
      <c r="E310" s="583" t="s">
        <v>444</v>
      </c>
      <c r="F310" s="591">
        <v>0.82758620689655171</v>
      </c>
      <c r="G310" s="591">
        <v>0.82758620689655171</v>
      </c>
      <c r="H310" s="584" t="s">
        <v>2863</v>
      </c>
      <c r="I310" s="427"/>
    </row>
    <row r="311" spans="1:9" ht="25.5">
      <c r="A311" s="594" t="s">
        <v>39</v>
      </c>
      <c r="B311" s="425" t="s">
        <v>184</v>
      </c>
      <c r="C311" s="305">
        <v>2015</v>
      </c>
      <c r="D311" s="590" t="s">
        <v>58</v>
      </c>
      <c r="E311" s="583" t="s">
        <v>445</v>
      </c>
      <c r="F311" s="591">
        <v>1</v>
      </c>
      <c r="G311" s="591">
        <v>1</v>
      </c>
      <c r="H311" s="584" t="s">
        <v>2864</v>
      </c>
      <c r="I311" s="427"/>
    </row>
    <row r="312" spans="1:9" ht="25.5">
      <c r="A312" s="594" t="s">
        <v>39</v>
      </c>
      <c r="B312" s="425" t="s">
        <v>184</v>
      </c>
      <c r="C312" s="305">
        <v>2015</v>
      </c>
      <c r="D312" s="590" t="s">
        <v>58</v>
      </c>
      <c r="E312" s="583" t="s">
        <v>445</v>
      </c>
      <c r="F312" s="591">
        <v>0.30379746835443039</v>
      </c>
      <c r="G312" s="591">
        <v>0.88888888888888884</v>
      </c>
      <c r="H312" s="584" t="s">
        <v>2865</v>
      </c>
      <c r="I312" s="427"/>
    </row>
    <row r="313" spans="1:9" ht="38.25">
      <c r="A313" s="594" t="s">
        <v>39</v>
      </c>
      <c r="B313" s="425" t="s">
        <v>184</v>
      </c>
      <c r="C313" s="305">
        <v>2015</v>
      </c>
      <c r="D313" s="590" t="s">
        <v>58</v>
      </c>
      <c r="E313" s="583" t="s">
        <v>445</v>
      </c>
      <c r="F313" s="591">
        <v>1</v>
      </c>
      <c r="G313" s="591">
        <v>1</v>
      </c>
      <c r="H313" s="584" t="s">
        <v>2866</v>
      </c>
      <c r="I313" s="427"/>
    </row>
    <row r="314" spans="1:9" ht="25.5">
      <c r="A314" s="594" t="s">
        <v>39</v>
      </c>
      <c r="B314" s="425" t="s">
        <v>184</v>
      </c>
      <c r="C314" s="305">
        <v>2015</v>
      </c>
      <c r="D314" s="590" t="s">
        <v>58</v>
      </c>
      <c r="E314" s="583" t="s">
        <v>445</v>
      </c>
      <c r="F314" s="591">
        <v>0.625</v>
      </c>
      <c r="G314" s="591">
        <v>0.7142857142857143</v>
      </c>
      <c r="H314" s="584" t="s">
        <v>2867</v>
      </c>
      <c r="I314" s="427"/>
    </row>
    <row r="315" spans="1:9" ht="25.5">
      <c r="A315" s="594" t="s">
        <v>39</v>
      </c>
      <c r="B315" s="425" t="s">
        <v>184</v>
      </c>
      <c r="C315" s="305">
        <v>2015</v>
      </c>
      <c r="D315" s="590" t="s">
        <v>58</v>
      </c>
      <c r="E315" s="583" t="s">
        <v>445</v>
      </c>
      <c r="F315" s="591">
        <v>0.82352941176470584</v>
      </c>
      <c r="G315" s="591">
        <v>0.875</v>
      </c>
      <c r="H315" s="584" t="s">
        <v>2868</v>
      </c>
      <c r="I315" s="427"/>
    </row>
    <row r="316" spans="1:9" ht="25.5">
      <c r="A316" s="594" t="s">
        <v>39</v>
      </c>
      <c r="B316" s="425" t="s">
        <v>184</v>
      </c>
      <c r="C316" s="305">
        <v>2015</v>
      </c>
      <c r="D316" s="590" t="s">
        <v>58</v>
      </c>
      <c r="E316" s="583" t="s">
        <v>445</v>
      </c>
      <c r="F316" s="591">
        <v>0.5</v>
      </c>
      <c r="G316" s="591">
        <v>1</v>
      </c>
      <c r="H316" s="584" t="s">
        <v>2869</v>
      </c>
      <c r="I316" s="427"/>
    </row>
    <row r="317" spans="1:9">
      <c r="A317" s="594" t="s">
        <v>39</v>
      </c>
      <c r="B317" s="425" t="s">
        <v>184</v>
      </c>
      <c r="C317" s="305">
        <v>2015</v>
      </c>
      <c r="D317" s="590" t="s">
        <v>58</v>
      </c>
      <c r="E317" s="583" t="s">
        <v>444</v>
      </c>
      <c r="F317" s="591">
        <v>1</v>
      </c>
      <c r="G317" s="591">
        <v>1</v>
      </c>
      <c r="H317" s="584" t="s">
        <v>2870</v>
      </c>
      <c r="I317" s="427"/>
    </row>
    <row r="318" spans="1:9">
      <c r="A318" s="594" t="s">
        <v>39</v>
      </c>
      <c r="B318" s="425" t="s">
        <v>184</v>
      </c>
      <c r="C318" s="305">
        <v>2015</v>
      </c>
      <c r="D318" s="590" t="s">
        <v>58</v>
      </c>
      <c r="E318" s="583" t="s">
        <v>444</v>
      </c>
      <c r="F318" s="591">
        <v>1</v>
      </c>
      <c r="G318" s="591">
        <v>1</v>
      </c>
      <c r="H318" s="584" t="s">
        <v>2871</v>
      </c>
      <c r="I318" s="427"/>
    </row>
    <row r="319" spans="1:9" ht="25.5">
      <c r="A319" s="594" t="s">
        <v>39</v>
      </c>
      <c r="B319" s="425" t="s">
        <v>184</v>
      </c>
      <c r="C319" s="305">
        <v>2015</v>
      </c>
      <c r="D319" s="590" t="s">
        <v>58</v>
      </c>
      <c r="E319" s="583" t="s">
        <v>444</v>
      </c>
      <c r="F319" s="591">
        <v>0</v>
      </c>
      <c r="G319" s="591">
        <v>0</v>
      </c>
      <c r="H319" s="584" t="s">
        <v>2872</v>
      </c>
      <c r="I319" s="427"/>
    </row>
    <row r="320" spans="1:9">
      <c r="A320" s="594" t="s">
        <v>39</v>
      </c>
      <c r="B320" s="425" t="s">
        <v>184</v>
      </c>
      <c r="C320" s="305">
        <v>2015</v>
      </c>
      <c r="D320" s="590" t="s">
        <v>58</v>
      </c>
      <c r="E320" s="583" t="s">
        <v>444</v>
      </c>
      <c r="F320" s="591">
        <v>1</v>
      </c>
      <c r="G320" s="591">
        <v>1</v>
      </c>
      <c r="H320" s="584" t="s">
        <v>2873</v>
      </c>
      <c r="I320" s="427"/>
    </row>
    <row r="321" spans="1:9" ht="25.5">
      <c r="A321" s="594" t="s">
        <v>39</v>
      </c>
      <c r="B321" s="425" t="s">
        <v>184</v>
      </c>
      <c r="C321" s="305">
        <v>2015</v>
      </c>
      <c r="D321" s="590" t="s">
        <v>58</v>
      </c>
      <c r="E321" s="583" t="s">
        <v>445</v>
      </c>
      <c r="F321" s="591">
        <v>4.0776699029126215E-2</v>
      </c>
      <c r="G321" s="591">
        <v>0.91304347826086951</v>
      </c>
      <c r="H321" s="584" t="s">
        <v>2874</v>
      </c>
      <c r="I321" s="427"/>
    </row>
    <row r="322" spans="1:9" ht="25.5">
      <c r="A322" s="594" t="s">
        <v>39</v>
      </c>
      <c r="B322" s="425" t="s">
        <v>184</v>
      </c>
      <c r="C322" s="305">
        <v>2015</v>
      </c>
      <c r="D322" s="590" t="s">
        <v>58</v>
      </c>
      <c r="E322" s="583" t="s">
        <v>445</v>
      </c>
      <c r="F322" s="591">
        <v>0</v>
      </c>
      <c r="G322" s="591">
        <v>0</v>
      </c>
      <c r="H322" s="584" t="s">
        <v>2875</v>
      </c>
      <c r="I322" s="427"/>
    </row>
    <row r="323" spans="1:9" ht="25.5">
      <c r="A323" s="594" t="s">
        <v>39</v>
      </c>
      <c r="B323" s="425" t="s">
        <v>184</v>
      </c>
      <c r="C323" s="305">
        <v>2015</v>
      </c>
      <c r="D323" s="590" t="s">
        <v>58</v>
      </c>
      <c r="E323" s="583" t="s">
        <v>445</v>
      </c>
      <c r="F323" s="591">
        <v>0.14000000000000001</v>
      </c>
      <c r="G323" s="591">
        <v>1</v>
      </c>
      <c r="H323" s="584" t="s">
        <v>2876</v>
      </c>
      <c r="I323" s="427"/>
    </row>
    <row r="324" spans="1:9" ht="25.5">
      <c r="A324" s="594" t="s">
        <v>39</v>
      </c>
      <c r="B324" s="425" t="s">
        <v>184</v>
      </c>
      <c r="C324" s="305">
        <v>2015</v>
      </c>
      <c r="D324" s="590" t="s">
        <v>58</v>
      </c>
      <c r="E324" s="583" t="s">
        <v>445</v>
      </c>
      <c r="F324" s="591">
        <v>0</v>
      </c>
      <c r="G324" s="591">
        <v>0</v>
      </c>
      <c r="H324" s="584" t="s">
        <v>2877</v>
      </c>
      <c r="I324" s="427"/>
    </row>
    <row r="325" spans="1:9" ht="25.5">
      <c r="A325" s="594" t="s">
        <v>39</v>
      </c>
      <c r="B325" s="425" t="s">
        <v>184</v>
      </c>
      <c r="C325" s="305">
        <v>2015</v>
      </c>
      <c r="D325" s="590" t="s">
        <v>58</v>
      </c>
      <c r="E325" s="583" t="s">
        <v>445</v>
      </c>
      <c r="F325" s="591">
        <v>0.66666666666666663</v>
      </c>
      <c r="G325" s="591">
        <v>0.66666666666666663</v>
      </c>
      <c r="H325" s="584" t="s">
        <v>1824</v>
      </c>
      <c r="I325" s="427"/>
    </row>
    <row r="326" spans="1:9" ht="25.5">
      <c r="A326" s="594" t="s">
        <v>39</v>
      </c>
      <c r="B326" s="425" t="s">
        <v>184</v>
      </c>
      <c r="C326" s="305">
        <v>2015</v>
      </c>
      <c r="D326" s="590" t="s">
        <v>58</v>
      </c>
      <c r="E326" s="583" t="s">
        <v>445</v>
      </c>
      <c r="F326" s="591">
        <v>0</v>
      </c>
      <c r="G326" s="591">
        <v>0</v>
      </c>
      <c r="H326" s="584" t="s">
        <v>2878</v>
      </c>
      <c r="I326" s="427"/>
    </row>
    <row r="327" spans="1:9" ht="25.5">
      <c r="A327" s="594" t="s">
        <v>39</v>
      </c>
      <c r="B327" s="425" t="s">
        <v>184</v>
      </c>
      <c r="C327" s="305">
        <v>2015</v>
      </c>
      <c r="D327" s="590" t="s">
        <v>58</v>
      </c>
      <c r="E327" s="583" t="s">
        <v>445</v>
      </c>
      <c r="F327" s="591">
        <v>1</v>
      </c>
      <c r="G327" s="591">
        <v>1</v>
      </c>
      <c r="H327" s="584" t="s">
        <v>2879</v>
      </c>
      <c r="I327" s="427"/>
    </row>
    <row r="328" spans="1:9" ht="25.5">
      <c r="A328" s="594" t="s">
        <v>39</v>
      </c>
      <c r="B328" s="425" t="s">
        <v>184</v>
      </c>
      <c r="C328" s="305">
        <v>2015</v>
      </c>
      <c r="D328" s="590" t="s">
        <v>58</v>
      </c>
      <c r="E328" s="583" t="s">
        <v>445</v>
      </c>
      <c r="F328" s="591">
        <v>7.8582434514637908E-2</v>
      </c>
      <c r="G328" s="591">
        <v>0.75</v>
      </c>
      <c r="H328" s="584" t="s">
        <v>2880</v>
      </c>
      <c r="I328" s="427"/>
    </row>
    <row r="329" spans="1:9" ht="25.5">
      <c r="A329" s="594" t="s">
        <v>39</v>
      </c>
      <c r="B329" s="425" t="s">
        <v>184</v>
      </c>
      <c r="C329" s="305">
        <v>2015</v>
      </c>
      <c r="D329" s="590" t="s">
        <v>58</v>
      </c>
      <c r="E329" s="583" t="s">
        <v>445</v>
      </c>
      <c r="F329" s="591">
        <v>0.66666666666666663</v>
      </c>
      <c r="G329" s="591">
        <v>1</v>
      </c>
      <c r="H329" s="584" t="s">
        <v>2881</v>
      </c>
      <c r="I329" s="427"/>
    </row>
    <row r="330" spans="1:9" ht="25.5">
      <c r="A330" s="594" t="s">
        <v>39</v>
      </c>
      <c r="B330" s="425" t="s">
        <v>184</v>
      </c>
      <c r="C330" s="305">
        <v>2015</v>
      </c>
      <c r="D330" s="590" t="s">
        <v>58</v>
      </c>
      <c r="E330" s="583" t="s">
        <v>444</v>
      </c>
      <c r="F330" s="591">
        <v>0</v>
      </c>
      <c r="G330" s="591">
        <v>0</v>
      </c>
      <c r="H330" s="584" t="s">
        <v>2882</v>
      </c>
      <c r="I330" s="427"/>
    </row>
    <row r="331" spans="1:9" ht="25.5">
      <c r="A331" s="594" t="s">
        <v>39</v>
      </c>
      <c r="B331" s="425" t="s">
        <v>184</v>
      </c>
      <c r="C331" s="305">
        <v>2015</v>
      </c>
      <c r="D331" s="590" t="s">
        <v>58</v>
      </c>
      <c r="E331" s="583" t="s">
        <v>444</v>
      </c>
      <c r="F331" s="591">
        <v>0</v>
      </c>
      <c r="G331" s="591">
        <v>0</v>
      </c>
      <c r="H331" s="584" t="s">
        <v>2883</v>
      </c>
      <c r="I331" s="427"/>
    </row>
    <row r="332" spans="1:9" ht="25.5">
      <c r="A332" s="594" t="s">
        <v>39</v>
      </c>
      <c r="B332" s="425" t="s">
        <v>184</v>
      </c>
      <c r="C332" s="305">
        <v>2015</v>
      </c>
      <c r="D332" s="590" t="s">
        <v>58</v>
      </c>
      <c r="E332" s="583" t="s">
        <v>444</v>
      </c>
      <c r="F332" s="591">
        <v>1</v>
      </c>
      <c r="G332" s="591">
        <v>1</v>
      </c>
      <c r="H332" s="584" t="s">
        <v>2884</v>
      </c>
      <c r="I332" s="427"/>
    </row>
    <row r="333" spans="1:9" ht="25.5">
      <c r="A333" s="594" t="s">
        <v>39</v>
      </c>
      <c r="B333" s="425" t="s">
        <v>184</v>
      </c>
      <c r="C333" s="305">
        <v>2015</v>
      </c>
      <c r="D333" s="590" t="s">
        <v>58</v>
      </c>
      <c r="E333" s="583" t="s">
        <v>444</v>
      </c>
      <c r="F333" s="591">
        <v>0.66666666666666663</v>
      </c>
      <c r="G333" s="591">
        <v>0.66666666666666663</v>
      </c>
      <c r="H333" s="584" t="s">
        <v>2885</v>
      </c>
      <c r="I333" s="427"/>
    </row>
    <row r="334" spans="1:9" ht="25.5">
      <c r="A334" s="594" t="s">
        <v>39</v>
      </c>
      <c r="B334" s="425" t="s">
        <v>702</v>
      </c>
      <c r="C334" s="305">
        <v>2015</v>
      </c>
      <c r="D334" s="590" t="s">
        <v>58</v>
      </c>
      <c r="E334" s="583" t="s">
        <v>444</v>
      </c>
      <c r="F334" s="306">
        <v>0</v>
      </c>
      <c r="G334" s="306">
        <v>0</v>
      </c>
      <c r="H334" s="584" t="s">
        <v>2854</v>
      </c>
      <c r="I334" s="427"/>
    </row>
    <row r="335" spans="1:9" ht="25.5">
      <c r="A335" s="594" t="s">
        <v>39</v>
      </c>
      <c r="B335" s="425" t="s">
        <v>702</v>
      </c>
      <c r="C335" s="305">
        <v>2015</v>
      </c>
      <c r="D335" s="590" t="s">
        <v>58</v>
      </c>
      <c r="E335" s="583" t="s">
        <v>444</v>
      </c>
      <c r="F335" s="591">
        <v>1</v>
      </c>
      <c r="G335" s="591">
        <v>1</v>
      </c>
      <c r="H335" s="584" t="s">
        <v>2855</v>
      </c>
      <c r="I335" s="427"/>
    </row>
    <row r="336" spans="1:9">
      <c r="A336" s="594" t="s">
        <v>39</v>
      </c>
      <c r="B336" s="425" t="s">
        <v>702</v>
      </c>
      <c r="C336" s="305">
        <v>2015</v>
      </c>
      <c r="D336" s="590" t="s">
        <v>58</v>
      </c>
      <c r="E336" s="583" t="s">
        <v>444</v>
      </c>
      <c r="F336" s="591">
        <v>1</v>
      </c>
      <c r="G336" s="591">
        <v>1</v>
      </c>
      <c r="H336" s="584" t="s">
        <v>2856</v>
      </c>
      <c r="I336" s="427"/>
    </row>
    <row r="337" spans="1:9" ht="25.5">
      <c r="A337" s="594" t="s">
        <v>39</v>
      </c>
      <c r="B337" s="425" t="s">
        <v>702</v>
      </c>
      <c r="C337" s="305">
        <v>2015</v>
      </c>
      <c r="D337" s="590" t="s">
        <v>58</v>
      </c>
      <c r="E337" s="583" t="s">
        <v>444</v>
      </c>
      <c r="F337" s="591">
        <v>0.33333333333333331</v>
      </c>
      <c r="G337" s="591">
        <v>0.33333333333333331</v>
      </c>
      <c r="H337" s="584" t="s">
        <v>2857</v>
      </c>
      <c r="I337" s="427"/>
    </row>
    <row r="338" spans="1:9" ht="25.5">
      <c r="A338" s="594" t="s">
        <v>39</v>
      </c>
      <c r="B338" s="425" t="s">
        <v>702</v>
      </c>
      <c r="C338" s="305">
        <v>2015</v>
      </c>
      <c r="D338" s="590" t="s">
        <v>58</v>
      </c>
      <c r="E338" s="583" t="s">
        <v>445</v>
      </c>
      <c r="F338" s="591">
        <v>0.2857142857142857</v>
      </c>
      <c r="G338" s="591">
        <v>1</v>
      </c>
      <c r="H338" s="584" t="s">
        <v>2858</v>
      </c>
      <c r="I338" s="427"/>
    </row>
    <row r="339" spans="1:9" ht="25.5">
      <c r="A339" s="594" t="s">
        <v>39</v>
      </c>
      <c r="B339" s="425" t="s">
        <v>702</v>
      </c>
      <c r="C339" s="305">
        <v>2015</v>
      </c>
      <c r="D339" s="590" t="s">
        <v>58</v>
      </c>
      <c r="E339" s="583" t="s">
        <v>445</v>
      </c>
      <c r="F339" s="591">
        <v>0.24590163934426229</v>
      </c>
      <c r="G339" s="591">
        <v>0.9375</v>
      </c>
      <c r="H339" s="584" t="s">
        <v>2859</v>
      </c>
      <c r="I339" s="427"/>
    </row>
    <row r="340" spans="1:9" ht="38.25">
      <c r="A340" s="594" t="s">
        <v>39</v>
      </c>
      <c r="B340" s="425" t="s">
        <v>702</v>
      </c>
      <c r="C340" s="305">
        <v>2015</v>
      </c>
      <c r="D340" s="590" t="s">
        <v>58</v>
      </c>
      <c r="E340" s="583" t="s">
        <v>444</v>
      </c>
      <c r="F340" s="591">
        <v>1</v>
      </c>
      <c r="G340" s="591">
        <v>1</v>
      </c>
      <c r="H340" s="584" t="s">
        <v>2860</v>
      </c>
      <c r="I340" s="427"/>
    </row>
    <row r="341" spans="1:9" ht="25.5">
      <c r="A341" s="594" t="s">
        <v>39</v>
      </c>
      <c r="B341" s="425" t="s">
        <v>702</v>
      </c>
      <c r="C341" s="305">
        <v>2015</v>
      </c>
      <c r="D341" s="590" t="s">
        <v>58</v>
      </c>
      <c r="E341" s="583" t="s">
        <v>444</v>
      </c>
      <c r="F341" s="591">
        <v>1</v>
      </c>
      <c r="G341" s="591">
        <v>1</v>
      </c>
      <c r="H341" s="584" t="s">
        <v>2861</v>
      </c>
      <c r="I341" s="427"/>
    </row>
    <row r="342" spans="1:9" ht="25.5">
      <c r="A342" s="594" t="s">
        <v>39</v>
      </c>
      <c r="B342" s="425" t="s">
        <v>702</v>
      </c>
      <c r="C342" s="305">
        <v>2015</v>
      </c>
      <c r="D342" s="590" t="s">
        <v>58</v>
      </c>
      <c r="E342" s="583" t="s">
        <v>444</v>
      </c>
      <c r="F342" s="591">
        <v>0.66666666666666663</v>
      </c>
      <c r="G342" s="591">
        <v>0.66666666666666663</v>
      </c>
      <c r="H342" s="584" t="s">
        <v>2862</v>
      </c>
      <c r="I342" s="427"/>
    </row>
    <row r="343" spans="1:9" ht="25.5">
      <c r="A343" s="594" t="s">
        <v>39</v>
      </c>
      <c r="B343" s="425" t="s">
        <v>702</v>
      </c>
      <c r="C343" s="305">
        <v>2015</v>
      </c>
      <c r="D343" s="590" t="s">
        <v>58</v>
      </c>
      <c r="E343" s="583" t="s">
        <v>444</v>
      </c>
      <c r="F343" s="591">
        <v>0.82758620689655171</v>
      </c>
      <c r="G343" s="591">
        <v>0.82758620689655171</v>
      </c>
      <c r="H343" s="584" t="s">
        <v>2863</v>
      </c>
      <c r="I343" s="427"/>
    </row>
    <row r="344" spans="1:9" ht="25.5">
      <c r="A344" s="594" t="s">
        <v>39</v>
      </c>
      <c r="B344" s="425" t="s">
        <v>702</v>
      </c>
      <c r="C344" s="305">
        <v>2015</v>
      </c>
      <c r="D344" s="590" t="s">
        <v>58</v>
      </c>
      <c r="E344" s="583" t="s">
        <v>445</v>
      </c>
      <c r="F344" s="591">
        <v>1</v>
      </c>
      <c r="G344" s="591">
        <v>1</v>
      </c>
      <c r="H344" s="584" t="s">
        <v>2864</v>
      </c>
      <c r="I344" s="427"/>
    </row>
    <row r="345" spans="1:9" ht="25.5">
      <c r="A345" s="594" t="s">
        <v>39</v>
      </c>
      <c r="B345" s="425" t="s">
        <v>702</v>
      </c>
      <c r="C345" s="305">
        <v>2015</v>
      </c>
      <c r="D345" s="590" t="s">
        <v>58</v>
      </c>
      <c r="E345" s="583" t="s">
        <v>445</v>
      </c>
      <c r="F345" s="591">
        <v>0.30379746835443039</v>
      </c>
      <c r="G345" s="591">
        <v>0.88888888888888884</v>
      </c>
      <c r="H345" s="584" t="s">
        <v>2865</v>
      </c>
      <c r="I345" s="427"/>
    </row>
    <row r="346" spans="1:9" ht="38.25">
      <c r="A346" s="594" t="s">
        <v>39</v>
      </c>
      <c r="B346" s="425" t="s">
        <v>702</v>
      </c>
      <c r="C346" s="305">
        <v>2015</v>
      </c>
      <c r="D346" s="590" t="s">
        <v>58</v>
      </c>
      <c r="E346" s="583" t="s">
        <v>445</v>
      </c>
      <c r="F346" s="591">
        <v>1</v>
      </c>
      <c r="G346" s="591">
        <v>1</v>
      </c>
      <c r="H346" s="584" t="s">
        <v>2866</v>
      </c>
      <c r="I346" s="427"/>
    </row>
    <row r="347" spans="1:9" ht="25.5">
      <c r="A347" s="594" t="s">
        <v>39</v>
      </c>
      <c r="B347" s="425" t="s">
        <v>702</v>
      </c>
      <c r="C347" s="305">
        <v>2015</v>
      </c>
      <c r="D347" s="590" t="s">
        <v>58</v>
      </c>
      <c r="E347" s="583" t="s">
        <v>445</v>
      </c>
      <c r="F347" s="591">
        <v>0.625</v>
      </c>
      <c r="G347" s="591">
        <v>0.7142857142857143</v>
      </c>
      <c r="H347" s="584" t="s">
        <v>2867</v>
      </c>
      <c r="I347" s="427"/>
    </row>
    <row r="348" spans="1:9" ht="25.5">
      <c r="A348" s="594" t="s">
        <v>39</v>
      </c>
      <c r="B348" s="425" t="s">
        <v>702</v>
      </c>
      <c r="C348" s="305">
        <v>2015</v>
      </c>
      <c r="D348" s="590" t="s">
        <v>58</v>
      </c>
      <c r="E348" s="583" t="s">
        <v>445</v>
      </c>
      <c r="F348" s="591">
        <v>0.82352941176470584</v>
      </c>
      <c r="G348" s="591">
        <v>0.875</v>
      </c>
      <c r="H348" s="584" t="s">
        <v>2868</v>
      </c>
      <c r="I348" s="427"/>
    </row>
    <row r="349" spans="1:9" ht="25.5">
      <c r="A349" s="594" t="s">
        <v>39</v>
      </c>
      <c r="B349" s="425" t="s">
        <v>702</v>
      </c>
      <c r="C349" s="305">
        <v>2015</v>
      </c>
      <c r="D349" s="590" t="s">
        <v>58</v>
      </c>
      <c r="E349" s="583" t="s">
        <v>445</v>
      </c>
      <c r="F349" s="591">
        <v>0.5</v>
      </c>
      <c r="G349" s="591">
        <v>1</v>
      </c>
      <c r="H349" s="584" t="s">
        <v>2869</v>
      </c>
      <c r="I349" s="427"/>
    </row>
    <row r="350" spans="1:9">
      <c r="A350" s="594" t="s">
        <v>39</v>
      </c>
      <c r="B350" s="425" t="s">
        <v>702</v>
      </c>
      <c r="C350" s="305">
        <v>2015</v>
      </c>
      <c r="D350" s="590" t="s">
        <v>58</v>
      </c>
      <c r="E350" s="583" t="s">
        <v>444</v>
      </c>
      <c r="F350" s="591">
        <v>1</v>
      </c>
      <c r="G350" s="591">
        <v>1</v>
      </c>
      <c r="H350" s="584" t="s">
        <v>2870</v>
      </c>
      <c r="I350" s="427"/>
    </row>
    <row r="351" spans="1:9">
      <c r="A351" s="594" t="s">
        <v>39</v>
      </c>
      <c r="B351" s="425" t="s">
        <v>702</v>
      </c>
      <c r="C351" s="305">
        <v>2015</v>
      </c>
      <c r="D351" s="590" t="s">
        <v>58</v>
      </c>
      <c r="E351" s="583" t="s">
        <v>444</v>
      </c>
      <c r="F351" s="591">
        <v>1</v>
      </c>
      <c r="G351" s="591">
        <v>1</v>
      </c>
      <c r="H351" s="584" t="s">
        <v>2871</v>
      </c>
      <c r="I351" s="427"/>
    </row>
    <row r="352" spans="1:9" ht="25.5">
      <c r="A352" s="594" t="s">
        <v>39</v>
      </c>
      <c r="B352" s="425" t="s">
        <v>702</v>
      </c>
      <c r="C352" s="305">
        <v>2015</v>
      </c>
      <c r="D352" s="590" t="s">
        <v>58</v>
      </c>
      <c r="E352" s="583" t="s">
        <v>444</v>
      </c>
      <c r="F352" s="591">
        <v>0</v>
      </c>
      <c r="G352" s="591">
        <v>0</v>
      </c>
      <c r="H352" s="584" t="s">
        <v>2872</v>
      </c>
      <c r="I352" s="427"/>
    </row>
    <row r="353" spans="1:9">
      <c r="A353" s="594" t="s">
        <v>39</v>
      </c>
      <c r="B353" s="425" t="s">
        <v>702</v>
      </c>
      <c r="C353" s="305">
        <v>2015</v>
      </c>
      <c r="D353" s="590" t="s">
        <v>58</v>
      </c>
      <c r="E353" s="583" t="s">
        <v>444</v>
      </c>
      <c r="F353" s="591">
        <v>1</v>
      </c>
      <c r="G353" s="591">
        <v>1</v>
      </c>
      <c r="H353" s="584" t="s">
        <v>2873</v>
      </c>
      <c r="I353" s="427"/>
    </row>
    <row r="354" spans="1:9" ht="25.5">
      <c r="A354" s="594" t="s">
        <v>39</v>
      </c>
      <c r="B354" s="425" t="s">
        <v>702</v>
      </c>
      <c r="C354" s="305">
        <v>2015</v>
      </c>
      <c r="D354" s="590" t="s">
        <v>58</v>
      </c>
      <c r="E354" s="583" t="s">
        <v>445</v>
      </c>
      <c r="F354" s="591">
        <v>4.0776699029126215E-2</v>
      </c>
      <c r="G354" s="591">
        <v>0.91304347826086951</v>
      </c>
      <c r="H354" s="584" t="s">
        <v>2874</v>
      </c>
      <c r="I354" s="427"/>
    </row>
    <row r="355" spans="1:9" ht="25.5">
      <c r="A355" s="594" t="s">
        <v>39</v>
      </c>
      <c r="B355" s="425" t="s">
        <v>702</v>
      </c>
      <c r="C355" s="305">
        <v>2015</v>
      </c>
      <c r="D355" s="590" t="s">
        <v>58</v>
      </c>
      <c r="E355" s="583" t="s">
        <v>445</v>
      </c>
      <c r="F355" s="591">
        <v>0</v>
      </c>
      <c r="G355" s="591">
        <v>0</v>
      </c>
      <c r="H355" s="584" t="s">
        <v>2875</v>
      </c>
      <c r="I355" s="427"/>
    </row>
    <row r="356" spans="1:9" ht="25.5">
      <c r="A356" s="594" t="s">
        <v>39</v>
      </c>
      <c r="B356" s="425" t="s">
        <v>702</v>
      </c>
      <c r="C356" s="305">
        <v>2015</v>
      </c>
      <c r="D356" s="590" t="s">
        <v>58</v>
      </c>
      <c r="E356" s="583" t="s">
        <v>445</v>
      </c>
      <c r="F356" s="591">
        <v>0.14000000000000001</v>
      </c>
      <c r="G356" s="591">
        <v>1</v>
      </c>
      <c r="H356" s="584" t="s">
        <v>2876</v>
      </c>
      <c r="I356" s="427"/>
    </row>
    <row r="357" spans="1:9" ht="25.5">
      <c r="A357" s="594" t="s">
        <v>39</v>
      </c>
      <c r="B357" s="425" t="s">
        <v>702</v>
      </c>
      <c r="C357" s="305">
        <v>2015</v>
      </c>
      <c r="D357" s="590" t="s">
        <v>58</v>
      </c>
      <c r="E357" s="583" t="s">
        <v>445</v>
      </c>
      <c r="F357" s="591">
        <v>0</v>
      </c>
      <c r="G357" s="591">
        <v>0</v>
      </c>
      <c r="H357" s="584" t="s">
        <v>2877</v>
      </c>
      <c r="I357" s="427"/>
    </row>
    <row r="358" spans="1:9" ht="25.5">
      <c r="A358" s="594" t="s">
        <v>39</v>
      </c>
      <c r="B358" s="425" t="s">
        <v>702</v>
      </c>
      <c r="C358" s="305">
        <v>2015</v>
      </c>
      <c r="D358" s="590" t="s">
        <v>58</v>
      </c>
      <c r="E358" s="583" t="s">
        <v>445</v>
      </c>
      <c r="F358" s="591">
        <v>0.66666666666666663</v>
      </c>
      <c r="G358" s="591">
        <v>0.66666666666666663</v>
      </c>
      <c r="H358" s="584" t="s">
        <v>1824</v>
      </c>
      <c r="I358" s="427"/>
    </row>
    <row r="359" spans="1:9" ht="25.5">
      <c r="A359" s="594" t="s">
        <v>39</v>
      </c>
      <c r="B359" s="425" t="s">
        <v>702</v>
      </c>
      <c r="C359" s="305">
        <v>2015</v>
      </c>
      <c r="D359" s="590" t="s">
        <v>58</v>
      </c>
      <c r="E359" s="583" t="s">
        <v>445</v>
      </c>
      <c r="F359" s="591">
        <v>0</v>
      </c>
      <c r="G359" s="591">
        <v>0</v>
      </c>
      <c r="H359" s="584" t="s">
        <v>2878</v>
      </c>
      <c r="I359" s="427"/>
    </row>
    <row r="360" spans="1:9" ht="25.5">
      <c r="A360" s="594" t="s">
        <v>39</v>
      </c>
      <c r="B360" s="425" t="s">
        <v>702</v>
      </c>
      <c r="C360" s="305">
        <v>2015</v>
      </c>
      <c r="D360" s="590" t="s">
        <v>58</v>
      </c>
      <c r="E360" s="583" t="s">
        <v>445</v>
      </c>
      <c r="F360" s="591">
        <v>1</v>
      </c>
      <c r="G360" s="591">
        <v>1</v>
      </c>
      <c r="H360" s="584" t="s">
        <v>2879</v>
      </c>
      <c r="I360" s="427"/>
    </row>
    <row r="361" spans="1:9" ht="25.5">
      <c r="A361" s="594" t="s">
        <v>39</v>
      </c>
      <c r="B361" s="425" t="s">
        <v>702</v>
      </c>
      <c r="C361" s="305">
        <v>2015</v>
      </c>
      <c r="D361" s="590" t="s">
        <v>58</v>
      </c>
      <c r="E361" s="583" t="s">
        <v>445</v>
      </c>
      <c r="F361" s="591">
        <v>7.8582434514637908E-2</v>
      </c>
      <c r="G361" s="591">
        <v>0.75</v>
      </c>
      <c r="H361" s="584" t="s">
        <v>2880</v>
      </c>
      <c r="I361" s="427"/>
    </row>
    <row r="362" spans="1:9" ht="25.5">
      <c r="A362" s="594" t="s">
        <v>39</v>
      </c>
      <c r="B362" s="425" t="s">
        <v>702</v>
      </c>
      <c r="C362" s="305">
        <v>2015</v>
      </c>
      <c r="D362" s="590" t="s">
        <v>58</v>
      </c>
      <c r="E362" s="583" t="s">
        <v>445</v>
      </c>
      <c r="F362" s="591">
        <v>0.66666666666666663</v>
      </c>
      <c r="G362" s="591">
        <v>1</v>
      </c>
      <c r="H362" s="584" t="s">
        <v>2881</v>
      </c>
      <c r="I362" s="427"/>
    </row>
    <row r="363" spans="1:9" ht="25.5">
      <c r="A363" s="594" t="s">
        <v>39</v>
      </c>
      <c r="B363" s="425" t="s">
        <v>702</v>
      </c>
      <c r="C363" s="305">
        <v>2015</v>
      </c>
      <c r="D363" s="590" t="s">
        <v>58</v>
      </c>
      <c r="E363" s="583" t="s">
        <v>444</v>
      </c>
      <c r="F363" s="591">
        <v>0</v>
      </c>
      <c r="G363" s="591">
        <v>0</v>
      </c>
      <c r="H363" s="584" t="s">
        <v>2882</v>
      </c>
      <c r="I363" s="427"/>
    </row>
    <row r="364" spans="1:9" ht="25.5">
      <c r="A364" s="594" t="s">
        <v>39</v>
      </c>
      <c r="B364" s="425" t="s">
        <v>702</v>
      </c>
      <c r="C364" s="305">
        <v>2015</v>
      </c>
      <c r="D364" s="590" t="s">
        <v>58</v>
      </c>
      <c r="E364" s="583" t="s">
        <v>444</v>
      </c>
      <c r="F364" s="591">
        <v>0</v>
      </c>
      <c r="G364" s="591">
        <v>0</v>
      </c>
      <c r="H364" s="584" t="s">
        <v>2883</v>
      </c>
      <c r="I364" s="427"/>
    </row>
    <row r="365" spans="1:9" ht="25.5">
      <c r="A365" s="594" t="s">
        <v>39</v>
      </c>
      <c r="B365" s="425" t="s">
        <v>702</v>
      </c>
      <c r="C365" s="305">
        <v>2015</v>
      </c>
      <c r="D365" s="590" t="s">
        <v>58</v>
      </c>
      <c r="E365" s="583" t="s">
        <v>444</v>
      </c>
      <c r="F365" s="591">
        <v>1</v>
      </c>
      <c r="G365" s="591">
        <v>1</v>
      </c>
      <c r="H365" s="584" t="s">
        <v>2884</v>
      </c>
      <c r="I365" s="427"/>
    </row>
    <row r="366" spans="1:9" ht="25.5">
      <c r="A366" s="594" t="s">
        <v>39</v>
      </c>
      <c r="B366" s="425" t="s">
        <v>702</v>
      </c>
      <c r="C366" s="305">
        <v>2015</v>
      </c>
      <c r="D366" s="590" t="s">
        <v>58</v>
      </c>
      <c r="E366" s="583" t="s">
        <v>444</v>
      </c>
      <c r="F366" s="591">
        <v>0.66666666666666663</v>
      </c>
      <c r="G366" s="591">
        <v>0.66666666666666663</v>
      </c>
      <c r="H366" s="584" t="s">
        <v>2885</v>
      </c>
      <c r="I366" s="427"/>
    </row>
    <row r="367" spans="1:9" ht="25.5">
      <c r="A367" s="594" t="s">
        <v>39</v>
      </c>
      <c r="B367" s="425" t="s">
        <v>712</v>
      </c>
      <c r="C367" s="305">
        <v>2015</v>
      </c>
      <c r="D367" s="590" t="s">
        <v>58</v>
      </c>
      <c r="E367" s="583" t="s">
        <v>444</v>
      </c>
      <c r="F367" s="306">
        <v>0</v>
      </c>
      <c r="G367" s="306">
        <v>0</v>
      </c>
      <c r="H367" s="584" t="s">
        <v>2854</v>
      </c>
      <c r="I367" s="427"/>
    </row>
    <row r="368" spans="1:9" ht="25.5">
      <c r="A368" s="594" t="s">
        <v>39</v>
      </c>
      <c r="B368" s="425" t="s">
        <v>712</v>
      </c>
      <c r="C368" s="305">
        <v>2015</v>
      </c>
      <c r="D368" s="590" t="s">
        <v>58</v>
      </c>
      <c r="E368" s="583" t="s">
        <v>444</v>
      </c>
      <c r="F368" s="591">
        <v>1</v>
      </c>
      <c r="G368" s="591">
        <v>1</v>
      </c>
      <c r="H368" s="584" t="s">
        <v>2855</v>
      </c>
      <c r="I368" s="427"/>
    </row>
    <row r="369" spans="1:9">
      <c r="A369" s="594" t="s">
        <v>39</v>
      </c>
      <c r="B369" s="425" t="s">
        <v>712</v>
      </c>
      <c r="C369" s="305">
        <v>2015</v>
      </c>
      <c r="D369" s="590" t="s">
        <v>58</v>
      </c>
      <c r="E369" s="583" t="s">
        <v>444</v>
      </c>
      <c r="F369" s="591">
        <v>1</v>
      </c>
      <c r="G369" s="591">
        <v>1</v>
      </c>
      <c r="H369" s="584" t="s">
        <v>2856</v>
      </c>
      <c r="I369" s="427"/>
    </row>
    <row r="370" spans="1:9" ht="25.5">
      <c r="A370" s="594" t="s">
        <v>39</v>
      </c>
      <c r="B370" s="425" t="s">
        <v>712</v>
      </c>
      <c r="C370" s="305">
        <v>2015</v>
      </c>
      <c r="D370" s="590" t="s">
        <v>58</v>
      </c>
      <c r="E370" s="583" t="s">
        <v>444</v>
      </c>
      <c r="F370" s="591">
        <v>0.33333333333333331</v>
      </c>
      <c r="G370" s="591">
        <v>0.33333333333333331</v>
      </c>
      <c r="H370" s="584" t="s">
        <v>2857</v>
      </c>
      <c r="I370" s="427"/>
    </row>
    <row r="371" spans="1:9" ht="25.5">
      <c r="A371" s="594" t="s">
        <v>39</v>
      </c>
      <c r="B371" s="425" t="s">
        <v>712</v>
      </c>
      <c r="C371" s="305">
        <v>2015</v>
      </c>
      <c r="D371" s="590" t="s">
        <v>58</v>
      </c>
      <c r="E371" s="583" t="s">
        <v>445</v>
      </c>
      <c r="F371" s="591">
        <v>0.2857142857142857</v>
      </c>
      <c r="G371" s="591">
        <v>1</v>
      </c>
      <c r="H371" s="584" t="s">
        <v>2858</v>
      </c>
      <c r="I371" s="427"/>
    </row>
    <row r="372" spans="1:9" ht="25.5">
      <c r="A372" s="594" t="s">
        <v>39</v>
      </c>
      <c r="B372" s="425" t="s">
        <v>712</v>
      </c>
      <c r="C372" s="305">
        <v>2015</v>
      </c>
      <c r="D372" s="590" t="s">
        <v>58</v>
      </c>
      <c r="E372" s="583" t="s">
        <v>445</v>
      </c>
      <c r="F372" s="591">
        <v>0.24590163934426229</v>
      </c>
      <c r="G372" s="591">
        <v>0.9375</v>
      </c>
      <c r="H372" s="584" t="s">
        <v>2859</v>
      </c>
      <c r="I372" s="427"/>
    </row>
    <row r="373" spans="1:9" ht="38.25">
      <c r="A373" s="594" t="s">
        <v>39</v>
      </c>
      <c r="B373" s="425" t="s">
        <v>712</v>
      </c>
      <c r="C373" s="305">
        <v>2015</v>
      </c>
      <c r="D373" s="590" t="s">
        <v>58</v>
      </c>
      <c r="E373" s="583" t="s">
        <v>444</v>
      </c>
      <c r="F373" s="591">
        <v>1</v>
      </c>
      <c r="G373" s="591">
        <v>1</v>
      </c>
      <c r="H373" s="584" t="s">
        <v>2860</v>
      </c>
      <c r="I373" s="427"/>
    </row>
    <row r="374" spans="1:9" ht="25.5">
      <c r="A374" s="594" t="s">
        <v>39</v>
      </c>
      <c r="B374" s="425" t="s">
        <v>712</v>
      </c>
      <c r="C374" s="305">
        <v>2015</v>
      </c>
      <c r="D374" s="590" t="s">
        <v>58</v>
      </c>
      <c r="E374" s="583" t="s">
        <v>444</v>
      </c>
      <c r="F374" s="591">
        <v>1</v>
      </c>
      <c r="G374" s="591">
        <v>1</v>
      </c>
      <c r="H374" s="584" t="s">
        <v>2861</v>
      </c>
      <c r="I374" s="427"/>
    </row>
    <row r="375" spans="1:9" ht="25.5">
      <c r="A375" s="594" t="s">
        <v>39</v>
      </c>
      <c r="B375" s="425" t="s">
        <v>712</v>
      </c>
      <c r="C375" s="305">
        <v>2015</v>
      </c>
      <c r="D375" s="590" t="s">
        <v>58</v>
      </c>
      <c r="E375" s="583" t="s">
        <v>444</v>
      </c>
      <c r="F375" s="591">
        <v>0.66666666666666663</v>
      </c>
      <c r="G375" s="591">
        <v>0.66666666666666663</v>
      </c>
      <c r="H375" s="584" t="s">
        <v>2862</v>
      </c>
      <c r="I375" s="427"/>
    </row>
    <row r="376" spans="1:9" ht="25.5">
      <c r="A376" s="594" t="s">
        <v>39</v>
      </c>
      <c r="B376" s="425" t="s">
        <v>712</v>
      </c>
      <c r="C376" s="305">
        <v>2015</v>
      </c>
      <c r="D376" s="590" t="s">
        <v>58</v>
      </c>
      <c r="E376" s="583" t="s">
        <v>444</v>
      </c>
      <c r="F376" s="591">
        <v>0.82758620689655171</v>
      </c>
      <c r="G376" s="591">
        <v>0.82758620689655171</v>
      </c>
      <c r="H376" s="584" t="s">
        <v>2863</v>
      </c>
      <c r="I376" s="427"/>
    </row>
    <row r="377" spans="1:9" ht="25.5">
      <c r="A377" s="594" t="s">
        <v>39</v>
      </c>
      <c r="B377" s="425" t="s">
        <v>712</v>
      </c>
      <c r="C377" s="305">
        <v>2015</v>
      </c>
      <c r="D377" s="590" t="s">
        <v>58</v>
      </c>
      <c r="E377" s="583" t="s">
        <v>445</v>
      </c>
      <c r="F377" s="591">
        <v>1</v>
      </c>
      <c r="G377" s="591">
        <v>1</v>
      </c>
      <c r="H377" s="584" t="s">
        <v>2864</v>
      </c>
      <c r="I377" s="427"/>
    </row>
    <row r="378" spans="1:9" ht="25.5">
      <c r="A378" s="594" t="s">
        <v>39</v>
      </c>
      <c r="B378" s="425" t="s">
        <v>712</v>
      </c>
      <c r="C378" s="305">
        <v>2015</v>
      </c>
      <c r="D378" s="590" t="s">
        <v>58</v>
      </c>
      <c r="E378" s="583" t="s">
        <v>445</v>
      </c>
      <c r="F378" s="591">
        <v>0.30379746835443039</v>
      </c>
      <c r="G378" s="591">
        <v>0.88888888888888884</v>
      </c>
      <c r="H378" s="584" t="s">
        <v>2865</v>
      </c>
      <c r="I378" s="427"/>
    </row>
    <row r="379" spans="1:9" ht="38.25">
      <c r="A379" s="594" t="s">
        <v>39</v>
      </c>
      <c r="B379" s="425" t="s">
        <v>712</v>
      </c>
      <c r="C379" s="305">
        <v>2015</v>
      </c>
      <c r="D379" s="590" t="s">
        <v>58</v>
      </c>
      <c r="E379" s="583" t="s">
        <v>445</v>
      </c>
      <c r="F379" s="591">
        <v>1</v>
      </c>
      <c r="G379" s="591">
        <v>1</v>
      </c>
      <c r="H379" s="584" t="s">
        <v>2866</v>
      </c>
      <c r="I379" s="427"/>
    </row>
    <row r="380" spans="1:9" ht="25.5">
      <c r="A380" s="594" t="s">
        <v>39</v>
      </c>
      <c r="B380" s="425" t="s">
        <v>712</v>
      </c>
      <c r="C380" s="305">
        <v>2015</v>
      </c>
      <c r="D380" s="590" t="s">
        <v>58</v>
      </c>
      <c r="E380" s="583" t="s">
        <v>445</v>
      </c>
      <c r="F380" s="591">
        <v>0.625</v>
      </c>
      <c r="G380" s="591">
        <v>0.7142857142857143</v>
      </c>
      <c r="H380" s="584" t="s">
        <v>2867</v>
      </c>
      <c r="I380" s="427"/>
    </row>
    <row r="381" spans="1:9" ht="25.5">
      <c r="A381" s="594" t="s">
        <v>39</v>
      </c>
      <c r="B381" s="425" t="s">
        <v>712</v>
      </c>
      <c r="C381" s="305">
        <v>2015</v>
      </c>
      <c r="D381" s="590" t="s">
        <v>58</v>
      </c>
      <c r="E381" s="583" t="s">
        <v>445</v>
      </c>
      <c r="F381" s="591">
        <v>0.82352941176470584</v>
      </c>
      <c r="G381" s="591">
        <v>0.875</v>
      </c>
      <c r="H381" s="584" t="s">
        <v>2868</v>
      </c>
      <c r="I381" s="427"/>
    </row>
    <row r="382" spans="1:9" ht="25.5">
      <c r="A382" s="594" t="s">
        <v>39</v>
      </c>
      <c r="B382" s="425" t="s">
        <v>712</v>
      </c>
      <c r="C382" s="305">
        <v>2015</v>
      </c>
      <c r="D382" s="590" t="s">
        <v>58</v>
      </c>
      <c r="E382" s="583" t="s">
        <v>445</v>
      </c>
      <c r="F382" s="591">
        <v>0.5</v>
      </c>
      <c r="G382" s="591">
        <v>1</v>
      </c>
      <c r="H382" s="584" t="s">
        <v>2869</v>
      </c>
      <c r="I382" s="427"/>
    </row>
    <row r="383" spans="1:9">
      <c r="A383" s="594" t="s">
        <v>39</v>
      </c>
      <c r="B383" s="425" t="s">
        <v>712</v>
      </c>
      <c r="C383" s="305">
        <v>2015</v>
      </c>
      <c r="D383" s="590" t="s">
        <v>58</v>
      </c>
      <c r="E383" s="583" t="s">
        <v>444</v>
      </c>
      <c r="F383" s="591">
        <v>1</v>
      </c>
      <c r="G383" s="591">
        <v>1</v>
      </c>
      <c r="H383" s="584" t="s">
        <v>2870</v>
      </c>
      <c r="I383" s="427"/>
    </row>
    <row r="384" spans="1:9">
      <c r="A384" s="594" t="s">
        <v>39</v>
      </c>
      <c r="B384" s="425" t="s">
        <v>712</v>
      </c>
      <c r="C384" s="305">
        <v>2015</v>
      </c>
      <c r="D384" s="590" t="s">
        <v>58</v>
      </c>
      <c r="E384" s="583" t="s">
        <v>444</v>
      </c>
      <c r="F384" s="591">
        <v>1</v>
      </c>
      <c r="G384" s="591">
        <v>1</v>
      </c>
      <c r="H384" s="584" t="s">
        <v>2871</v>
      </c>
      <c r="I384" s="427"/>
    </row>
    <row r="385" spans="1:9" ht="25.5">
      <c r="A385" s="594" t="s">
        <v>39</v>
      </c>
      <c r="B385" s="425" t="s">
        <v>712</v>
      </c>
      <c r="C385" s="305">
        <v>2015</v>
      </c>
      <c r="D385" s="590" t="s">
        <v>58</v>
      </c>
      <c r="E385" s="583" t="s">
        <v>444</v>
      </c>
      <c r="F385" s="591">
        <v>0</v>
      </c>
      <c r="G385" s="591">
        <v>0</v>
      </c>
      <c r="H385" s="584" t="s">
        <v>2872</v>
      </c>
      <c r="I385" s="427"/>
    </row>
    <row r="386" spans="1:9">
      <c r="A386" s="594" t="s">
        <v>39</v>
      </c>
      <c r="B386" s="425" t="s">
        <v>712</v>
      </c>
      <c r="C386" s="305">
        <v>2015</v>
      </c>
      <c r="D386" s="590" t="s">
        <v>58</v>
      </c>
      <c r="E386" s="583" t="s">
        <v>444</v>
      </c>
      <c r="F386" s="591">
        <v>1</v>
      </c>
      <c r="G386" s="591">
        <v>1</v>
      </c>
      <c r="H386" s="584" t="s">
        <v>2873</v>
      </c>
      <c r="I386" s="427"/>
    </row>
    <row r="387" spans="1:9" ht="25.5">
      <c r="A387" s="594" t="s">
        <v>39</v>
      </c>
      <c r="B387" s="425" t="s">
        <v>712</v>
      </c>
      <c r="C387" s="305">
        <v>2015</v>
      </c>
      <c r="D387" s="590" t="s">
        <v>58</v>
      </c>
      <c r="E387" s="583" t="s">
        <v>445</v>
      </c>
      <c r="F387" s="591">
        <v>4.0776699029126215E-2</v>
      </c>
      <c r="G387" s="591">
        <v>0.91304347826086951</v>
      </c>
      <c r="H387" s="584" t="s">
        <v>2874</v>
      </c>
      <c r="I387" s="427"/>
    </row>
    <row r="388" spans="1:9" ht="25.5">
      <c r="A388" s="594" t="s">
        <v>39</v>
      </c>
      <c r="B388" s="425" t="s">
        <v>712</v>
      </c>
      <c r="C388" s="305">
        <v>2015</v>
      </c>
      <c r="D388" s="590" t="s">
        <v>58</v>
      </c>
      <c r="E388" s="583" t="s">
        <v>445</v>
      </c>
      <c r="F388" s="591">
        <v>0</v>
      </c>
      <c r="G388" s="591">
        <v>0</v>
      </c>
      <c r="H388" s="584" t="s">
        <v>2875</v>
      </c>
      <c r="I388" s="427"/>
    </row>
    <row r="389" spans="1:9" ht="25.5">
      <c r="A389" s="594" t="s">
        <v>39</v>
      </c>
      <c r="B389" s="425" t="s">
        <v>712</v>
      </c>
      <c r="C389" s="305">
        <v>2015</v>
      </c>
      <c r="D389" s="590" t="s">
        <v>58</v>
      </c>
      <c r="E389" s="583" t="s">
        <v>445</v>
      </c>
      <c r="F389" s="591">
        <v>0.14000000000000001</v>
      </c>
      <c r="G389" s="591">
        <v>1</v>
      </c>
      <c r="H389" s="584" t="s">
        <v>2876</v>
      </c>
      <c r="I389" s="427"/>
    </row>
    <row r="390" spans="1:9" ht="25.5">
      <c r="A390" s="594" t="s">
        <v>39</v>
      </c>
      <c r="B390" s="425" t="s">
        <v>712</v>
      </c>
      <c r="C390" s="305">
        <v>2015</v>
      </c>
      <c r="D390" s="590" t="s">
        <v>58</v>
      </c>
      <c r="E390" s="583" t="s">
        <v>445</v>
      </c>
      <c r="F390" s="591">
        <v>0</v>
      </c>
      <c r="G390" s="591">
        <v>0</v>
      </c>
      <c r="H390" s="584" t="s">
        <v>2877</v>
      </c>
      <c r="I390" s="427"/>
    </row>
    <row r="391" spans="1:9" ht="25.5">
      <c r="A391" s="594" t="s">
        <v>39</v>
      </c>
      <c r="B391" s="425" t="s">
        <v>712</v>
      </c>
      <c r="C391" s="305">
        <v>2015</v>
      </c>
      <c r="D391" s="590" t="s">
        <v>58</v>
      </c>
      <c r="E391" s="583" t="s">
        <v>445</v>
      </c>
      <c r="F391" s="591">
        <v>0.66666666666666663</v>
      </c>
      <c r="G391" s="591">
        <v>0.66666666666666663</v>
      </c>
      <c r="H391" s="584" t="s">
        <v>1824</v>
      </c>
      <c r="I391" s="427"/>
    </row>
    <row r="392" spans="1:9" ht="25.5">
      <c r="A392" s="594" t="s">
        <v>39</v>
      </c>
      <c r="B392" s="425" t="s">
        <v>712</v>
      </c>
      <c r="C392" s="305">
        <v>2015</v>
      </c>
      <c r="D392" s="590" t="s">
        <v>58</v>
      </c>
      <c r="E392" s="583" t="s">
        <v>445</v>
      </c>
      <c r="F392" s="591">
        <v>0</v>
      </c>
      <c r="G392" s="591">
        <v>0</v>
      </c>
      <c r="H392" s="584" t="s">
        <v>2878</v>
      </c>
      <c r="I392" s="427"/>
    </row>
    <row r="393" spans="1:9" ht="25.5">
      <c r="A393" s="594" t="s">
        <v>39</v>
      </c>
      <c r="B393" s="425" t="s">
        <v>712</v>
      </c>
      <c r="C393" s="305">
        <v>2015</v>
      </c>
      <c r="D393" s="590" t="s">
        <v>58</v>
      </c>
      <c r="E393" s="583" t="s">
        <v>445</v>
      </c>
      <c r="F393" s="591">
        <v>1</v>
      </c>
      <c r="G393" s="591">
        <v>1</v>
      </c>
      <c r="H393" s="584" t="s">
        <v>2879</v>
      </c>
      <c r="I393" s="427"/>
    </row>
    <row r="394" spans="1:9" ht="25.5">
      <c r="A394" s="594" t="s">
        <v>39</v>
      </c>
      <c r="B394" s="425" t="s">
        <v>712</v>
      </c>
      <c r="C394" s="305">
        <v>2015</v>
      </c>
      <c r="D394" s="590" t="s">
        <v>58</v>
      </c>
      <c r="E394" s="583" t="s">
        <v>445</v>
      </c>
      <c r="F394" s="591">
        <v>7.8582434514637908E-2</v>
      </c>
      <c r="G394" s="591">
        <v>0.75</v>
      </c>
      <c r="H394" s="584" t="s">
        <v>2880</v>
      </c>
      <c r="I394" s="427"/>
    </row>
    <row r="395" spans="1:9" ht="25.5">
      <c r="A395" s="594" t="s">
        <v>39</v>
      </c>
      <c r="B395" s="425" t="s">
        <v>712</v>
      </c>
      <c r="C395" s="305">
        <v>2015</v>
      </c>
      <c r="D395" s="590" t="s">
        <v>58</v>
      </c>
      <c r="E395" s="583" t="s">
        <v>445</v>
      </c>
      <c r="F395" s="591">
        <v>0.66666666666666663</v>
      </c>
      <c r="G395" s="591">
        <v>1</v>
      </c>
      <c r="H395" s="584" t="s">
        <v>2881</v>
      </c>
      <c r="I395" s="427"/>
    </row>
    <row r="396" spans="1:9" ht="25.5">
      <c r="A396" s="594" t="s">
        <v>39</v>
      </c>
      <c r="B396" s="425" t="s">
        <v>712</v>
      </c>
      <c r="C396" s="305">
        <v>2015</v>
      </c>
      <c r="D396" s="590" t="s">
        <v>58</v>
      </c>
      <c r="E396" s="583" t="s">
        <v>444</v>
      </c>
      <c r="F396" s="591">
        <v>0</v>
      </c>
      <c r="G396" s="591">
        <v>0</v>
      </c>
      <c r="H396" s="584" t="s">
        <v>2882</v>
      </c>
      <c r="I396" s="427"/>
    </row>
    <row r="397" spans="1:9" ht="25.5">
      <c r="A397" s="594" t="s">
        <v>39</v>
      </c>
      <c r="B397" s="425" t="s">
        <v>712</v>
      </c>
      <c r="C397" s="305">
        <v>2015</v>
      </c>
      <c r="D397" s="590" t="s">
        <v>58</v>
      </c>
      <c r="E397" s="583" t="s">
        <v>444</v>
      </c>
      <c r="F397" s="591">
        <v>0</v>
      </c>
      <c r="G397" s="591">
        <v>0</v>
      </c>
      <c r="H397" s="584" t="s">
        <v>2883</v>
      </c>
      <c r="I397" s="427"/>
    </row>
    <row r="398" spans="1:9" ht="25.5">
      <c r="A398" s="594" t="s">
        <v>39</v>
      </c>
      <c r="B398" s="425" t="s">
        <v>712</v>
      </c>
      <c r="C398" s="305">
        <v>2015</v>
      </c>
      <c r="D398" s="590" t="s">
        <v>58</v>
      </c>
      <c r="E398" s="583" t="s">
        <v>444</v>
      </c>
      <c r="F398" s="591">
        <v>1</v>
      </c>
      <c r="G398" s="591">
        <v>1</v>
      </c>
      <c r="H398" s="584" t="s">
        <v>2884</v>
      </c>
      <c r="I398" s="427"/>
    </row>
    <row r="399" spans="1:9" ht="25.5">
      <c r="A399" s="594" t="s">
        <v>39</v>
      </c>
      <c r="B399" s="425" t="s">
        <v>712</v>
      </c>
      <c r="C399" s="305">
        <v>2015</v>
      </c>
      <c r="D399" s="590" t="s">
        <v>58</v>
      </c>
      <c r="E399" s="583" t="s">
        <v>444</v>
      </c>
      <c r="F399" s="591">
        <v>0.66666666666666663</v>
      </c>
      <c r="G399" s="591">
        <v>0.66666666666666663</v>
      </c>
      <c r="H399" s="584" t="s">
        <v>2885</v>
      </c>
      <c r="I399" s="427"/>
    </row>
    <row r="400" spans="1:9" ht="25.5">
      <c r="A400" s="594" t="s">
        <v>39</v>
      </c>
      <c r="B400" s="425" t="s">
        <v>703</v>
      </c>
      <c r="C400" s="305">
        <v>2015</v>
      </c>
      <c r="D400" s="590" t="s">
        <v>58</v>
      </c>
      <c r="E400" s="583" t="s">
        <v>444</v>
      </c>
      <c r="F400" s="306">
        <v>0</v>
      </c>
      <c r="G400" s="306">
        <v>0</v>
      </c>
      <c r="H400" s="584" t="s">
        <v>2854</v>
      </c>
      <c r="I400" s="427"/>
    </row>
    <row r="401" spans="1:9" ht="25.5">
      <c r="A401" s="594" t="s">
        <v>39</v>
      </c>
      <c r="B401" s="425" t="s">
        <v>703</v>
      </c>
      <c r="C401" s="305">
        <v>2015</v>
      </c>
      <c r="D401" s="590" t="s">
        <v>58</v>
      </c>
      <c r="E401" s="583" t="s">
        <v>444</v>
      </c>
      <c r="F401" s="591">
        <v>1</v>
      </c>
      <c r="G401" s="591">
        <v>1</v>
      </c>
      <c r="H401" s="584" t="s">
        <v>2855</v>
      </c>
      <c r="I401" s="427"/>
    </row>
    <row r="402" spans="1:9">
      <c r="A402" s="594" t="s">
        <v>39</v>
      </c>
      <c r="B402" s="425" t="s">
        <v>703</v>
      </c>
      <c r="C402" s="305">
        <v>2015</v>
      </c>
      <c r="D402" s="590" t="s">
        <v>58</v>
      </c>
      <c r="E402" s="583" t="s">
        <v>444</v>
      </c>
      <c r="F402" s="591">
        <v>1</v>
      </c>
      <c r="G402" s="591">
        <v>1</v>
      </c>
      <c r="H402" s="584" t="s">
        <v>2856</v>
      </c>
      <c r="I402" s="427"/>
    </row>
    <row r="403" spans="1:9" ht="25.5">
      <c r="A403" s="594" t="s">
        <v>39</v>
      </c>
      <c r="B403" s="425" t="s">
        <v>703</v>
      </c>
      <c r="C403" s="305">
        <v>2015</v>
      </c>
      <c r="D403" s="590" t="s">
        <v>58</v>
      </c>
      <c r="E403" s="583" t="s">
        <v>444</v>
      </c>
      <c r="F403" s="591">
        <v>0.33333333333333331</v>
      </c>
      <c r="G403" s="591">
        <v>0.33333333333333331</v>
      </c>
      <c r="H403" s="584" t="s">
        <v>2857</v>
      </c>
      <c r="I403" s="427"/>
    </row>
    <row r="404" spans="1:9" ht="25.5">
      <c r="A404" s="594" t="s">
        <v>39</v>
      </c>
      <c r="B404" s="425" t="s">
        <v>703</v>
      </c>
      <c r="C404" s="305">
        <v>2015</v>
      </c>
      <c r="D404" s="590" t="s">
        <v>58</v>
      </c>
      <c r="E404" s="583" t="s">
        <v>445</v>
      </c>
      <c r="F404" s="591">
        <v>0.2857142857142857</v>
      </c>
      <c r="G404" s="591">
        <v>1</v>
      </c>
      <c r="H404" s="584" t="s">
        <v>2858</v>
      </c>
      <c r="I404" s="427"/>
    </row>
    <row r="405" spans="1:9" ht="25.5">
      <c r="A405" s="594" t="s">
        <v>39</v>
      </c>
      <c r="B405" s="425" t="s">
        <v>703</v>
      </c>
      <c r="C405" s="305">
        <v>2015</v>
      </c>
      <c r="D405" s="590" t="s">
        <v>58</v>
      </c>
      <c r="E405" s="583" t="s">
        <v>445</v>
      </c>
      <c r="F405" s="591">
        <v>0.24590163934426229</v>
      </c>
      <c r="G405" s="591">
        <v>0.9375</v>
      </c>
      <c r="H405" s="584" t="s">
        <v>2859</v>
      </c>
      <c r="I405" s="427"/>
    </row>
    <row r="406" spans="1:9" ht="38.25">
      <c r="A406" s="594" t="s">
        <v>39</v>
      </c>
      <c r="B406" s="425" t="s">
        <v>703</v>
      </c>
      <c r="C406" s="305">
        <v>2015</v>
      </c>
      <c r="D406" s="590" t="s">
        <v>58</v>
      </c>
      <c r="E406" s="583" t="s">
        <v>444</v>
      </c>
      <c r="F406" s="591">
        <v>1</v>
      </c>
      <c r="G406" s="591">
        <v>1</v>
      </c>
      <c r="H406" s="584" t="s">
        <v>2860</v>
      </c>
      <c r="I406" s="427"/>
    </row>
    <row r="407" spans="1:9" ht="25.5">
      <c r="A407" s="594" t="s">
        <v>39</v>
      </c>
      <c r="B407" s="425" t="s">
        <v>703</v>
      </c>
      <c r="C407" s="305">
        <v>2015</v>
      </c>
      <c r="D407" s="590" t="s">
        <v>58</v>
      </c>
      <c r="E407" s="583" t="s">
        <v>444</v>
      </c>
      <c r="F407" s="591">
        <v>1</v>
      </c>
      <c r="G407" s="591">
        <v>1</v>
      </c>
      <c r="H407" s="584" t="s">
        <v>2861</v>
      </c>
      <c r="I407" s="427"/>
    </row>
    <row r="408" spans="1:9" ht="25.5">
      <c r="A408" s="594" t="s">
        <v>39</v>
      </c>
      <c r="B408" s="425" t="s">
        <v>703</v>
      </c>
      <c r="C408" s="305">
        <v>2015</v>
      </c>
      <c r="D408" s="590" t="s">
        <v>58</v>
      </c>
      <c r="E408" s="583" t="s">
        <v>444</v>
      </c>
      <c r="F408" s="591">
        <v>0.66666666666666663</v>
      </c>
      <c r="G408" s="591">
        <v>0.66666666666666663</v>
      </c>
      <c r="H408" s="584" t="s">
        <v>2862</v>
      </c>
      <c r="I408" s="427"/>
    </row>
    <row r="409" spans="1:9" ht="25.5">
      <c r="A409" s="594" t="s">
        <v>39</v>
      </c>
      <c r="B409" s="425" t="s">
        <v>703</v>
      </c>
      <c r="C409" s="305">
        <v>2015</v>
      </c>
      <c r="D409" s="590" t="s">
        <v>58</v>
      </c>
      <c r="E409" s="583" t="s">
        <v>444</v>
      </c>
      <c r="F409" s="591">
        <v>0.82758620689655171</v>
      </c>
      <c r="G409" s="591">
        <v>0.82758620689655171</v>
      </c>
      <c r="H409" s="584" t="s">
        <v>2863</v>
      </c>
      <c r="I409" s="427"/>
    </row>
    <row r="410" spans="1:9" ht="25.5">
      <c r="A410" s="594" t="s">
        <v>39</v>
      </c>
      <c r="B410" s="425" t="s">
        <v>703</v>
      </c>
      <c r="C410" s="305">
        <v>2015</v>
      </c>
      <c r="D410" s="590" t="s">
        <v>58</v>
      </c>
      <c r="E410" s="583" t="s">
        <v>445</v>
      </c>
      <c r="F410" s="591">
        <v>1</v>
      </c>
      <c r="G410" s="591">
        <v>1</v>
      </c>
      <c r="H410" s="584" t="s">
        <v>2864</v>
      </c>
      <c r="I410" s="427"/>
    </row>
    <row r="411" spans="1:9" ht="25.5">
      <c r="A411" s="594" t="s">
        <v>39</v>
      </c>
      <c r="B411" s="425" t="s">
        <v>703</v>
      </c>
      <c r="C411" s="305">
        <v>2015</v>
      </c>
      <c r="D411" s="590" t="s">
        <v>58</v>
      </c>
      <c r="E411" s="583" t="s">
        <v>445</v>
      </c>
      <c r="F411" s="591">
        <v>0.30379746835443039</v>
      </c>
      <c r="G411" s="591">
        <v>0.88888888888888884</v>
      </c>
      <c r="H411" s="584" t="s">
        <v>2865</v>
      </c>
      <c r="I411" s="427"/>
    </row>
    <row r="412" spans="1:9" ht="38.25">
      <c r="A412" s="594" t="s">
        <v>39</v>
      </c>
      <c r="B412" s="425" t="s">
        <v>703</v>
      </c>
      <c r="C412" s="305">
        <v>2015</v>
      </c>
      <c r="D412" s="590" t="s">
        <v>58</v>
      </c>
      <c r="E412" s="583" t="s">
        <v>445</v>
      </c>
      <c r="F412" s="591">
        <v>1</v>
      </c>
      <c r="G412" s="591">
        <v>1</v>
      </c>
      <c r="H412" s="584" t="s">
        <v>2866</v>
      </c>
      <c r="I412" s="427"/>
    </row>
    <row r="413" spans="1:9" ht="25.5">
      <c r="A413" s="594" t="s">
        <v>39</v>
      </c>
      <c r="B413" s="425" t="s">
        <v>703</v>
      </c>
      <c r="C413" s="305">
        <v>2015</v>
      </c>
      <c r="D413" s="590" t="s">
        <v>58</v>
      </c>
      <c r="E413" s="583" t="s">
        <v>445</v>
      </c>
      <c r="F413" s="591">
        <v>0.625</v>
      </c>
      <c r="G413" s="591">
        <v>0.7142857142857143</v>
      </c>
      <c r="H413" s="584" t="s">
        <v>2867</v>
      </c>
      <c r="I413" s="427"/>
    </row>
    <row r="414" spans="1:9" ht="25.5">
      <c r="A414" s="594" t="s">
        <v>39</v>
      </c>
      <c r="B414" s="425" t="s">
        <v>703</v>
      </c>
      <c r="C414" s="305">
        <v>2015</v>
      </c>
      <c r="D414" s="590" t="s">
        <v>58</v>
      </c>
      <c r="E414" s="583" t="s">
        <v>445</v>
      </c>
      <c r="F414" s="591">
        <v>0.82352941176470584</v>
      </c>
      <c r="G414" s="591">
        <v>0.875</v>
      </c>
      <c r="H414" s="584" t="s">
        <v>2868</v>
      </c>
      <c r="I414" s="427"/>
    </row>
    <row r="415" spans="1:9" ht="25.5">
      <c r="A415" s="594" t="s">
        <v>39</v>
      </c>
      <c r="B415" s="425" t="s">
        <v>703</v>
      </c>
      <c r="C415" s="305">
        <v>2015</v>
      </c>
      <c r="D415" s="590" t="s">
        <v>58</v>
      </c>
      <c r="E415" s="583" t="s">
        <v>445</v>
      </c>
      <c r="F415" s="591">
        <v>0.5</v>
      </c>
      <c r="G415" s="591">
        <v>1</v>
      </c>
      <c r="H415" s="584" t="s">
        <v>2869</v>
      </c>
      <c r="I415" s="427"/>
    </row>
    <row r="416" spans="1:9">
      <c r="A416" s="594" t="s">
        <v>39</v>
      </c>
      <c r="B416" s="425" t="s">
        <v>703</v>
      </c>
      <c r="C416" s="305">
        <v>2015</v>
      </c>
      <c r="D416" s="590" t="s">
        <v>58</v>
      </c>
      <c r="E416" s="583" t="s">
        <v>444</v>
      </c>
      <c r="F416" s="591">
        <v>1</v>
      </c>
      <c r="G416" s="591">
        <v>1</v>
      </c>
      <c r="H416" s="584" t="s">
        <v>2870</v>
      </c>
      <c r="I416" s="427"/>
    </row>
    <row r="417" spans="1:9">
      <c r="A417" s="594" t="s">
        <v>39</v>
      </c>
      <c r="B417" s="425" t="s">
        <v>703</v>
      </c>
      <c r="C417" s="305">
        <v>2015</v>
      </c>
      <c r="D417" s="590" t="s">
        <v>58</v>
      </c>
      <c r="E417" s="583" t="s">
        <v>444</v>
      </c>
      <c r="F417" s="591">
        <v>1</v>
      </c>
      <c r="G417" s="591">
        <v>1</v>
      </c>
      <c r="H417" s="584" t="s">
        <v>2871</v>
      </c>
      <c r="I417" s="427"/>
    </row>
    <row r="418" spans="1:9" ht="25.5">
      <c r="A418" s="594" t="s">
        <v>39</v>
      </c>
      <c r="B418" s="425" t="s">
        <v>703</v>
      </c>
      <c r="C418" s="305">
        <v>2015</v>
      </c>
      <c r="D418" s="590" t="s">
        <v>58</v>
      </c>
      <c r="E418" s="583" t="s">
        <v>444</v>
      </c>
      <c r="F418" s="591">
        <v>0</v>
      </c>
      <c r="G418" s="591">
        <v>0</v>
      </c>
      <c r="H418" s="584" t="s">
        <v>2872</v>
      </c>
      <c r="I418" s="427"/>
    </row>
    <row r="419" spans="1:9">
      <c r="A419" s="594" t="s">
        <v>39</v>
      </c>
      <c r="B419" s="425" t="s">
        <v>703</v>
      </c>
      <c r="C419" s="305">
        <v>2015</v>
      </c>
      <c r="D419" s="590" t="s">
        <v>58</v>
      </c>
      <c r="E419" s="583" t="s">
        <v>444</v>
      </c>
      <c r="F419" s="591">
        <v>1</v>
      </c>
      <c r="G419" s="591">
        <v>1</v>
      </c>
      <c r="H419" s="584" t="s">
        <v>2873</v>
      </c>
      <c r="I419" s="427"/>
    </row>
    <row r="420" spans="1:9" ht="25.5">
      <c r="A420" s="594" t="s">
        <v>39</v>
      </c>
      <c r="B420" s="425" t="s">
        <v>703</v>
      </c>
      <c r="C420" s="305">
        <v>2015</v>
      </c>
      <c r="D420" s="590" t="s">
        <v>58</v>
      </c>
      <c r="E420" s="583" t="s">
        <v>445</v>
      </c>
      <c r="F420" s="591">
        <v>4.0776699029126215E-2</v>
      </c>
      <c r="G420" s="591">
        <v>0.91304347826086951</v>
      </c>
      <c r="H420" s="584" t="s">
        <v>2874</v>
      </c>
      <c r="I420" s="427"/>
    </row>
    <row r="421" spans="1:9" ht="25.5">
      <c r="A421" s="594" t="s">
        <v>39</v>
      </c>
      <c r="B421" s="425" t="s">
        <v>703</v>
      </c>
      <c r="C421" s="305">
        <v>2015</v>
      </c>
      <c r="D421" s="590" t="s">
        <v>58</v>
      </c>
      <c r="E421" s="583" t="s">
        <v>445</v>
      </c>
      <c r="F421" s="591">
        <v>0</v>
      </c>
      <c r="G421" s="591">
        <v>0</v>
      </c>
      <c r="H421" s="584" t="s">
        <v>2875</v>
      </c>
      <c r="I421" s="427"/>
    </row>
    <row r="422" spans="1:9" ht="25.5">
      <c r="A422" s="594" t="s">
        <v>39</v>
      </c>
      <c r="B422" s="425" t="s">
        <v>703</v>
      </c>
      <c r="C422" s="305">
        <v>2015</v>
      </c>
      <c r="D422" s="590" t="s">
        <v>58</v>
      </c>
      <c r="E422" s="583" t="s">
        <v>445</v>
      </c>
      <c r="F422" s="591">
        <v>0.14000000000000001</v>
      </c>
      <c r="G422" s="591">
        <v>1</v>
      </c>
      <c r="H422" s="584" t="s">
        <v>2876</v>
      </c>
      <c r="I422" s="427"/>
    </row>
    <row r="423" spans="1:9" ht="25.5">
      <c r="A423" s="594" t="s">
        <v>39</v>
      </c>
      <c r="B423" s="425" t="s">
        <v>703</v>
      </c>
      <c r="C423" s="305">
        <v>2015</v>
      </c>
      <c r="D423" s="590" t="s">
        <v>58</v>
      </c>
      <c r="E423" s="583" t="s">
        <v>445</v>
      </c>
      <c r="F423" s="591">
        <v>0</v>
      </c>
      <c r="G423" s="591">
        <v>0</v>
      </c>
      <c r="H423" s="584" t="s">
        <v>2877</v>
      </c>
      <c r="I423" s="427"/>
    </row>
    <row r="424" spans="1:9" ht="25.5">
      <c r="A424" s="594" t="s">
        <v>39</v>
      </c>
      <c r="B424" s="425" t="s">
        <v>703</v>
      </c>
      <c r="C424" s="305">
        <v>2015</v>
      </c>
      <c r="D424" s="590" t="s">
        <v>58</v>
      </c>
      <c r="E424" s="583" t="s">
        <v>445</v>
      </c>
      <c r="F424" s="591">
        <v>0.66666666666666663</v>
      </c>
      <c r="G424" s="591">
        <v>0.66666666666666663</v>
      </c>
      <c r="H424" s="584" t="s">
        <v>1824</v>
      </c>
      <c r="I424" s="427"/>
    </row>
    <row r="425" spans="1:9" ht="25.5">
      <c r="A425" s="594" t="s">
        <v>39</v>
      </c>
      <c r="B425" s="425" t="s">
        <v>703</v>
      </c>
      <c r="C425" s="305">
        <v>2015</v>
      </c>
      <c r="D425" s="590" t="s">
        <v>58</v>
      </c>
      <c r="E425" s="583" t="s">
        <v>445</v>
      </c>
      <c r="F425" s="591">
        <v>0</v>
      </c>
      <c r="G425" s="591">
        <v>0</v>
      </c>
      <c r="H425" s="584" t="s">
        <v>2878</v>
      </c>
      <c r="I425" s="427"/>
    </row>
    <row r="426" spans="1:9" ht="25.5">
      <c r="A426" s="594" t="s">
        <v>39</v>
      </c>
      <c r="B426" s="425" t="s">
        <v>703</v>
      </c>
      <c r="C426" s="305">
        <v>2015</v>
      </c>
      <c r="D426" s="590" t="s">
        <v>58</v>
      </c>
      <c r="E426" s="583" t="s">
        <v>445</v>
      </c>
      <c r="F426" s="591">
        <v>1</v>
      </c>
      <c r="G426" s="591">
        <v>1</v>
      </c>
      <c r="H426" s="584" t="s">
        <v>2879</v>
      </c>
      <c r="I426" s="427"/>
    </row>
    <row r="427" spans="1:9" ht="25.5">
      <c r="A427" s="594" t="s">
        <v>39</v>
      </c>
      <c r="B427" s="425" t="s">
        <v>703</v>
      </c>
      <c r="C427" s="305">
        <v>2015</v>
      </c>
      <c r="D427" s="590" t="s">
        <v>58</v>
      </c>
      <c r="E427" s="583" t="s">
        <v>445</v>
      </c>
      <c r="F427" s="591">
        <v>7.8582434514637908E-2</v>
      </c>
      <c r="G427" s="591">
        <v>0.75</v>
      </c>
      <c r="H427" s="584" t="s">
        <v>2880</v>
      </c>
      <c r="I427" s="427"/>
    </row>
    <row r="428" spans="1:9" ht="25.5">
      <c r="A428" s="594" t="s">
        <v>39</v>
      </c>
      <c r="B428" s="425" t="s">
        <v>703</v>
      </c>
      <c r="C428" s="305">
        <v>2015</v>
      </c>
      <c r="D428" s="590" t="s">
        <v>58</v>
      </c>
      <c r="E428" s="583" t="s">
        <v>445</v>
      </c>
      <c r="F428" s="591">
        <v>0.66666666666666663</v>
      </c>
      <c r="G428" s="591">
        <v>1</v>
      </c>
      <c r="H428" s="584" t="s">
        <v>2881</v>
      </c>
      <c r="I428" s="427"/>
    </row>
    <row r="429" spans="1:9" ht="25.5">
      <c r="A429" s="594" t="s">
        <v>39</v>
      </c>
      <c r="B429" s="425" t="s">
        <v>703</v>
      </c>
      <c r="C429" s="305">
        <v>2015</v>
      </c>
      <c r="D429" s="590" t="s">
        <v>58</v>
      </c>
      <c r="E429" s="583" t="s">
        <v>444</v>
      </c>
      <c r="F429" s="591">
        <v>0</v>
      </c>
      <c r="G429" s="591">
        <v>0</v>
      </c>
      <c r="H429" s="584" t="s">
        <v>2882</v>
      </c>
      <c r="I429" s="427"/>
    </row>
    <row r="430" spans="1:9" ht="25.5">
      <c r="A430" s="594" t="s">
        <v>39</v>
      </c>
      <c r="B430" s="425" t="s">
        <v>703</v>
      </c>
      <c r="C430" s="305">
        <v>2015</v>
      </c>
      <c r="D430" s="590" t="s">
        <v>58</v>
      </c>
      <c r="E430" s="583" t="s">
        <v>444</v>
      </c>
      <c r="F430" s="591">
        <v>0</v>
      </c>
      <c r="G430" s="591">
        <v>0</v>
      </c>
      <c r="H430" s="584" t="s">
        <v>2883</v>
      </c>
      <c r="I430" s="427"/>
    </row>
    <row r="431" spans="1:9" ht="25.5">
      <c r="A431" s="594" t="s">
        <v>39</v>
      </c>
      <c r="B431" s="425" t="s">
        <v>703</v>
      </c>
      <c r="C431" s="305">
        <v>2015</v>
      </c>
      <c r="D431" s="590" t="s">
        <v>58</v>
      </c>
      <c r="E431" s="583" t="s">
        <v>444</v>
      </c>
      <c r="F431" s="591">
        <v>1</v>
      </c>
      <c r="G431" s="591">
        <v>1</v>
      </c>
      <c r="H431" s="584" t="s">
        <v>2884</v>
      </c>
      <c r="I431" s="427"/>
    </row>
    <row r="432" spans="1:9" ht="25.5">
      <c r="A432" s="594" t="s">
        <v>39</v>
      </c>
      <c r="B432" s="425" t="s">
        <v>703</v>
      </c>
      <c r="C432" s="305">
        <v>2015</v>
      </c>
      <c r="D432" s="590" t="s">
        <v>58</v>
      </c>
      <c r="E432" s="583" t="s">
        <v>444</v>
      </c>
      <c r="F432" s="591">
        <v>0.66666666666666663</v>
      </c>
      <c r="G432" s="591">
        <v>0.66666666666666663</v>
      </c>
      <c r="H432" s="584" t="s">
        <v>2885</v>
      </c>
      <c r="I432" s="427"/>
    </row>
    <row r="433" spans="1:9" ht="25.5">
      <c r="A433" s="594" t="s">
        <v>39</v>
      </c>
      <c r="B433" s="425" t="s">
        <v>704</v>
      </c>
      <c r="C433" s="305">
        <v>2015</v>
      </c>
      <c r="D433" s="590" t="s">
        <v>58</v>
      </c>
      <c r="E433" s="583" t="s">
        <v>444</v>
      </c>
      <c r="F433" s="306">
        <v>0</v>
      </c>
      <c r="G433" s="306">
        <v>0</v>
      </c>
      <c r="H433" s="584" t="s">
        <v>2854</v>
      </c>
      <c r="I433" s="427"/>
    </row>
    <row r="434" spans="1:9" ht="25.5">
      <c r="A434" s="594" t="s">
        <v>39</v>
      </c>
      <c r="B434" s="425" t="s">
        <v>704</v>
      </c>
      <c r="C434" s="305">
        <v>2015</v>
      </c>
      <c r="D434" s="590" t="s">
        <v>58</v>
      </c>
      <c r="E434" s="583" t="s">
        <v>444</v>
      </c>
      <c r="F434" s="591">
        <v>1</v>
      </c>
      <c r="G434" s="591">
        <v>1</v>
      </c>
      <c r="H434" s="584" t="s">
        <v>2855</v>
      </c>
      <c r="I434" s="427"/>
    </row>
    <row r="435" spans="1:9">
      <c r="A435" s="594" t="s">
        <v>39</v>
      </c>
      <c r="B435" s="425" t="s">
        <v>704</v>
      </c>
      <c r="C435" s="305">
        <v>2015</v>
      </c>
      <c r="D435" s="590" t="s">
        <v>58</v>
      </c>
      <c r="E435" s="583" t="s">
        <v>444</v>
      </c>
      <c r="F435" s="591">
        <v>1</v>
      </c>
      <c r="G435" s="591">
        <v>1</v>
      </c>
      <c r="H435" s="584" t="s">
        <v>2856</v>
      </c>
      <c r="I435" s="427"/>
    </row>
    <row r="436" spans="1:9" ht="25.5">
      <c r="A436" s="594" t="s">
        <v>39</v>
      </c>
      <c r="B436" s="425" t="s">
        <v>704</v>
      </c>
      <c r="C436" s="305">
        <v>2015</v>
      </c>
      <c r="D436" s="590" t="s">
        <v>58</v>
      </c>
      <c r="E436" s="583" t="s">
        <v>444</v>
      </c>
      <c r="F436" s="591">
        <v>0.33333333333333331</v>
      </c>
      <c r="G436" s="591">
        <v>0.33333333333333331</v>
      </c>
      <c r="H436" s="584" t="s">
        <v>2857</v>
      </c>
      <c r="I436" s="427"/>
    </row>
    <row r="437" spans="1:9" ht="25.5">
      <c r="A437" s="594" t="s">
        <v>39</v>
      </c>
      <c r="B437" s="425" t="s">
        <v>704</v>
      </c>
      <c r="C437" s="305">
        <v>2015</v>
      </c>
      <c r="D437" s="590" t="s">
        <v>58</v>
      </c>
      <c r="E437" s="583" t="s">
        <v>445</v>
      </c>
      <c r="F437" s="591">
        <v>0.2857142857142857</v>
      </c>
      <c r="G437" s="591">
        <v>1</v>
      </c>
      <c r="H437" s="584" t="s">
        <v>2858</v>
      </c>
      <c r="I437" s="427"/>
    </row>
    <row r="438" spans="1:9" ht="25.5">
      <c r="A438" s="594" t="s">
        <v>39</v>
      </c>
      <c r="B438" s="425" t="s">
        <v>704</v>
      </c>
      <c r="C438" s="305">
        <v>2015</v>
      </c>
      <c r="D438" s="590" t="s">
        <v>58</v>
      </c>
      <c r="E438" s="583" t="s">
        <v>445</v>
      </c>
      <c r="F438" s="591">
        <v>0.24590163934426229</v>
      </c>
      <c r="G438" s="591">
        <v>0.9375</v>
      </c>
      <c r="H438" s="584" t="s">
        <v>2859</v>
      </c>
      <c r="I438" s="427"/>
    </row>
    <row r="439" spans="1:9" ht="38.25">
      <c r="A439" s="594" t="s">
        <v>39</v>
      </c>
      <c r="B439" s="425" t="s">
        <v>704</v>
      </c>
      <c r="C439" s="305">
        <v>2015</v>
      </c>
      <c r="D439" s="590" t="s">
        <v>58</v>
      </c>
      <c r="E439" s="583" t="s">
        <v>444</v>
      </c>
      <c r="F439" s="591">
        <v>1</v>
      </c>
      <c r="G439" s="591">
        <v>1</v>
      </c>
      <c r="H439" s="584" t="s">
        <v>2860</v>
      </c>
      <c r="I439" s="427"/>
    </row>
    <row r="440" spans="1:9" ht="25.5">
      <c r="A440" s="594" t="s">
        <v>39</v>
      </c>
      <c r="B440" s="425" t="s">
        <v>704</v>
      </c>
      <c r="C440" s="305">
        <v>2015</v>
      </c>
      <c r="D440" s="590" t="s">
        <v>58</v>
      </c>
      <c r="E440" s="583" t="s">
        <v>444</v>
      </c>
      <c r="F440" s="591">
        <v>1</v>
      </c>
      <c r="G440" s="591">
        <v>1</v>
      </c>
      <c r="H440" s="584" t="s">
        <v>2861</v>
      </c>
      <c r="I440" s="427"/>
    </row>
    <row r="441" spans="1:9" ht="25.5">
      <c r="A441" s="594" t="s">
        <v>39</v>
      </c>
      <c r="B441" s="425" t="s">
        <v>704</v>
      </c>
      <c r="C441" s="305">
        <v>2015</v>
      </c>
      <c r="D441" s="590" t="s">
        <v>58</v>
      </c>
      <c r="E441" s="583" t="s">
        <v>444</v>
      </c>
      <c r="F441" s="591">
        <v>0.66666666666666663</v>
      </c>
      <c r="G441" s="591">
        <v>0.66666666666666663</v>
      </c>
      <c r="H441" s="584" t="s">
        <v>2862</v>
      </c>
      <c r="I441" s="427"/>
    </row>
    <row r="442" spans="1:9" ht="25.5">
      <c r="A442" s="594" t="s">
        <v>39</v>
      </c>
      <c r="B442" s="425" t="s">
        <v>704</v>
      </c>
      <c r="C442" s="305">
        <v>2015</v>
      </c>
      <c r="D442" s="590" t="s">
        <v>58</v>
      </c>
      <c r="E442" s="583" t="s">
        <v>444</v>
      </c>
      <c r="F442" s="591">
        <v>0.82758620689655171</v>
      </c>
      <c r="G442" s="591">
        <v>0.82758620689655171</v>
      </c>
      <c r="H442" s="584" t="s">
        <v>2863</v>
      </c>
      <c r="I442" s="427"/>
    </row>
    <row r="443" spans="1:9" ht="25.5">
      <c r="A443" s="594" t="s">
        <v>39</v>
      </c>
      <c r="B443" s="425" t="s">
        <v>704</v>
      </c>
      <c r="C443" s="305">
        <v>2015</v>
      </c>
      <c r="D443" s="590" t="s">
        <v>58</v>
      </c>
      <c r="E443" s="583" t="s">
        <v>445</v>
      </c>
      <c r="F443" s="591">
        <v>1</v>
      </c>
      <c r="G443" s="591">
        <v>1</v>
      </c>
      <c r="H443" s="584" t="s">
        <v>2864</v>
      </c>
      <c r="I443" s="427"/>
    </row>
    <row r="444" spans="1:9" ht="25.5">
      <c r="A444" s="594" t="s">
        <v>39</v>
      </c>
      <c r="B444" s="425" t="s">
        <v>704</v>
      </c>
      <c r="C444" s="305">
        <v>2015</v>
      </c>
      <c r="D444" s="590" t="s">
        <v>58</v>
      </c>
      <c r="E444" s="583" t="s">
        <v>445</v>
      </c>
      <c r="F444" s="591">
        <v>0.30379746835443039</v>
      </c>
      <c r="G444" s="591">
        <v>0.88888888888888884</v>
      </c>
      <c r="H444" s="584" t="s">
        <v>2865</v>
      </c>
      <c r="I444" s="427"/>
    </row>
    <row r="445" spans="1:9" ht="38.25">
      <c r="A445" s="594" t="s">
        <v>39</v>
      </c>
      <c r="B445" s="425" t="s">
        <v>704</v>
      </c>
      <c r="C445" s="305">
        <v>2015</v>
      </c>
      <c r="D445" s="590" t="s">
        <v>58</v>
      </c>
      <c r="E445" s="583" t="s">
        <v>445</v>
      </c>
      <c r="F445" s="591">
        <v>1</v>
      </c>
      <c r="G445" s="591">
        <v>1</v>
      </c>
      <c r="H445" s="584" t="s">
        <v>2866</v>
      </c>
      <c r="I445" s="427"/>
    </row>
    <row r="446" spans="1:9" ht="25.5">
      <c r="A446" s="594" t="s">
        <v>39</v>
      </c>
      <c r="B446" s="425" t="s">
        <v>704</v>
      </c>
      <c r="C446" s="305">
        <v>2015</v>
      </c>
      <c r="D446" s="590" t="s">
        <v>58</v>
      </c>
      <c r="E446" s="583" t="s">
        <v>445</v>
      </c>
      <c r="F446" s="591">
        <v>0.625</v>
      </c>
      <c r="G446" s="591">
        <v>0.7142857142857143</v>
      </c>
      <c r="H446" s="584" t="s">
        <v>2867</v>
      </c>
      <c r="I446" s="427"/>
    </row>
    <row r="447" spans="1:9" ht="25.5">
      <c r="A447" s="594" t="s">
        <v>39</v>
      </c>
      <c r="B447" s="425" t="s">
        <v>704</v>
      </c>
      <c r="C447" s="305">
        <v>2015</v>
      </c>
      <c r="D447" s="590" t="s">
        <v>58</v>
      </c>
      <c r="E447" s="583" t="s">
        <v>445</v>
      </c>
      <c r="F447" s="591">
        <v>0.82352941176470584</v>
      </c>
      <c r="G447" s="591">
        <v>0.875</v>
      </c>
      <c r="H447" s="584" t="s">
        <v>2868</v>
      </c>
      <c r="I447" s="427"/>
    </row>
    <row r="448" spans="1:9" ht="25.5">
      <c r="A448" s="594" t="s">
        <v>39</v>
      </c>
      <c r="B448" s="425" t="s">
        <v>704</v>
      </c>
      <c r="C448" s="305">
        <v>2015</v>
      </c>
      <c r="D448" s="590" t="s">
        <v>58</v>
      </c>
      <c r="E448" s="583" t="s">
        <v>445</v>
      </c>
      <c r="F448" s="591">
        <v>0.5</v>
      </c>
      <c r="G448" s="591">
        <v>1</v>
      </c>
      <c r="H448" s="584" t="s">
        <v>2869</v>
      </c>
      <c r="I448" s="427"/>
    </row>
    <row r="449" spans="1:9">
      <c r="A449" s="594" t="s">
        <v>39</v>
      </c>
      <c r="B449" s="425" t="s">
        <v>704</v>
      </c>
      <c r="C449" s="305">
        <v>2015</v>
      </c>
      <c r="D449" s="590" t="s">
        <v>58</v>
      </c>
      <c r="E449" s="583" t="s">
        <v>444</v>
      </c>
      <c r="F449" s="591">
        <v>1</v>
      </c>
      <c r="G449" s="591">
        <v>1</v>
      </c>
      <c r="H449" s="584" t="s">
        <v>2870</v>
      </c>
      <c r="I449" s="427"/>
    </row>
    <row r="450" spans="1:9">
      <c r="A450" s="594" t="s">
        <v>39</v>
      </c>
      <c r="B450" s="425" t="s">
        <v>704</v>
      </c>
      <c r="C450" s="305">
        <v>2015</v>
      </c>
      <c r="D450" s="590" t="s">
        <v>58</v>
      </c>
      <c r="E450" s="583" t="s">
        <v>444</v>
      </c>
      <c r="F450" s="591">
        <v>1</v>
      </c>
      <c r="G450" s="591">
        <v>1</v>
      </c>
      <c r="H450" s="584" t="s">
        <v>2871</v>
      </c>
      <c r="I450" s="427"/>
    </row>
    <row r="451" spans="1:9" ht="25.5">
      <c r="A451" s="594" t="s">
        <v>39</v>
      </c>
      <c r="B451" s="425" t="s">
        <v>704</v>
      </c>
      <c r="C451" s="305">
        <v>2015</v>
      </c>
      <c r="D451" s="590" t="s">
        <v>58</v>
      </c>
      <c r="E451" s="583" t="s">
        <v>444</v>
      </c>
      <c r="F451" s="591">
        <v>0</v>
      </c>
      <c r="G451" s="591">
        <v>0</v>
      </c>
      <c r="H451" s="584" t="s">
        <v>2872</v>
      </c>
      <c r="I451" s="427"/>
    </row>
    <row r="452" spans="1:9">
      <c r="A452" s="594" t="s">
        <v>39</v>
      </c>
      <c r="B452" s="425" t="s">
        <v>704</v>
      </c>
      <c r="C452" s="305">
        <v>2015</v>
      </c>
      <c r="D452" s="590" t="s">
        <v>58</v>
      </c>
      <c r="E452" s="583" t="s">
        <v>444</v>
      </c>
      <c r="F452" s="591">
        <v>1</v>
      </c>
      <c r="G452" s="591">
        <v>1</v>
      </c>
      <c r="H452" s="584" t="s">
        <v>2873</v>
      </c>
      <c r="I452" s="427"/>
    </row>
    <row r="453" spans="1:9" ht="25.5">
      <c r="A453" s="594" t="s">
        <v>39</v>
      </c>
      <c r="B453" s="425" t="s">
        <v>704</v>
      </c>
      <c r="C453" s="305">
        <v>2015</v>
      </c>
      <c r="D453" s="590" t="s">
        <v>58</v>
      </c>
      <c r="E453" s="583" t="s">
        <v>445</v>
      </c>
      <c r="F453" s="591">
        <v>4.0776699029126215E-2</v>
      </c>
      <c r="G453" s="591">
        <v>0.91304347826086951</v>
      </c>
      <c r="H453" s="584" t="s">
        <v>2874</v>
      </c>
      <c r="I453" s="427"/>
    </row>
    <row r="454" spans="1:9" ht="25.5">
      <c r="A454" s="594" t="s">
        <v>39</v>
      </c>
      <c r="B454" s="425" t="s">
        <v>704</v>
      </c>
      <c r="C454" s="305">
        <v>2015</v>
      </c>
      <c r="D454" s="590" t="s">
        <v>58</v>
      </c>
      <c r="E454" s="583" t="s">
        <v>445</v>
      </c>
      <c r="F454" s="591">
        <v>0</v>
      </c>
      <c r="G454" s="591">
        <v>0</v>
      </c>
      <c r="H454" s="584" t="s">
        <v>2875</v>
      </c>
      <c r="I454" s="427"/>
    </row>
    <row r="455" spans="1:9" ht="25.5">
      <c r="A455" s="594" t="s">
        <v>39</v>
      </c>
      <c r="B455" s="425" t="s">
        <v>704</v>
      </c>
      <c r="C455" s="305">
        <v>2015</v>
      </c>
      <c r="D455" s="590" t="s">
        <v>58</v>
      </c>
      <c r="E455" s="583" t="s">
        <v>445</v>
      </c>
      <c r="F455" s="591">
        <v>0.14000000000000001</v>
      </c>
      <c r="G455" s="591">
        <v>1</v>
      </c>
      <c r="H455" s="584" t="s">
        <v>2876</v>
      </c>
      <c r="I455" s="427"/>
    </row>
    <row r="456" spans="1:9" ht="25.5">
      <c r="A456" s="594" t="s">
        <v>39</v>
      </c>
      <c r="B456" s="425" t="s">
        <v>704</v>
      </c>
      <c r="C456" s="305">
        <v>2015</v>
      </c>
      <c r="D456" s="590" t="s">
        <v>58</v>
      </c>
      <c r="E456" s="583" t="s">
        <v>445</v>
      </c>
      <c r="F456" s="591">
        <v>0</v>
      </c>
      <c r="G456" s="591">
        <v>0</v>
      </c>
      <c r="H456" s="584" t="s">
        <v>2877</v>
      </c>
      <c r="I456" s="427"/>
    </row>
    <row r="457" spans="1:9" ht="25.5">
      <c r="A457" s="594" t="s">
        <v>39</v>
      </c>
      <c r="B457" s="425" t="s">
        <v>704</v>
      </c>
      <c r="C457" s="305">
        <v>2015</v>
      </c>
      <c r="D457" s="590" t="s">
        <v>58</v>
      </c>
      <c r="E457" s="583" t="s">
        <v>445</v>
      </c>
      <c r="F457" s="591">
        <v>0.66666666666666663</v>
      </c>
      <c r="G457" s="591">
        <v>0.66666666666666663</v>
      </c>
      <c r="H457" s="584" t="s">
        <v>1824</v>
      </c>
      <c r="I457" s="427"/>
    </row>
    <row r="458" spans="1:9" ht="25.5">
      <c r="A458" s="594" t="s">
        <v>39</v>
      </c>
      <c r="B458" s="425" t="s">
        <v>704</v>
      </c>
      <c r="C458" s="305">
        <v>2015</v>
      </c>
      <c r="D458" s="590" t="s">
        <v>58</v>
      </c>
      <c r="E458" s="583" t="s">
        <v>445</v>
      </c>
      <c r="F458" s="591">
        <v>0</v>
      </c>
      <c r="G458" s="591">
        <v>0</v>
      </c>
      <c r="H458" s="584" t="s">
        <v>2878</v>
      </c>
      <c r="I458" s="427"/>
    </row>
    <row r="459" spans="1:9" ht="25.5">
      <c r="A459" s="594" t="s">
        <v>39</v>
      </c>
      <c r="B459" s="425" t="s">
        <v>704</v>
      </c>
      <c r="C459" s="305">
        <v>2015</v>
      </c>
      <c r="D459" s="590" t="s">
        <v>58</v>
      </c>
      <c r="E459" s="583" t="s">
        <v>445</v>
      </c>
      <c r="F459" s="591">
        <v>1</v>
      </c>
      <c r="G459" s="591">
        <v>1</v>
      </c>
      <c r="H459" s="584" t="s">
        <v>2879</v>
      </c>
      <c r="I459" s="427"/>
    </row>
    <row r="460" spans="1:9" ht="25.5">
      <c r="A460" s="594" t="s">
        <v>39</v>
      </c>
      <c r="B460" s="425" t="s">
        <v>704</v>
      </c>
      <c r="C460" s="305">
        <v>2015</v>
      </c>
      <c r="D460" s="590" t="s">
        <v>58</v>
      </c>
      <c r="E460" s="583" t="s">
        <v>445</v>
      </c>
      <c r="F460" s="591">
        <v>7.8582434514637908E-2</v>
      </c>
      <c r="G460" s="591">
        <v>0.75</v>
      </c>
      <c r="H460" s="584" t="s">
        <v>2880</v>
      </c>
      <c r="I460" s="427"/>
    </row>
    <row r="461" spans="1:9" ht="25.5">
      <c r="A461" s="594" t="s">
        <v>39</v>
      </c>
      <c r="B461" s="425" t="s">
        <v>704</v>
      </c>
      <c r="C461" s="305">
        <v>2015</v>
      </c>
      <c r="D461" s="590" t="s">
        <v>58</v>
      </c>
      <c r="E461" s="583" t="s">
        <v>445</v>
      </c>
      <c r="F461" s="591">
        <v>0.66666666666666663</v>
      </c>
      <c r="G461" s="591">
        <v>1</v>
      </c>
      <c r="H461" s="584" t="s">
        <v>2881</v>
      </c>
      <c r="I461" s="427"/>
    </row>
    <row r="462" spans="1:9" ht="25.5">
      <c r="A462" s="594" t="s">
        <v>39</v>
      </c>
      <c r="B462" s="425" t="s">
        <v>704</v>
      </c>
      <c r="C462" s="305">
        <v>2015</v>
      </c>
      <c r="D462" s="590" t="s">
        <v>58</v>
      </c>
      <c r="E462" s="583" t="s">
        <v>444</v>
      </c>
      <c r="F462" s="591">
        <v>0</v>
      </c>
      <c r="G462" s="591">
        <v>0</v>
      </c>
      <c r="H462" s="584" t="s">
        <v>2882</v>
      </c>
      <c r="I462" s="427"/>
    </row>
    <row r="463" spans="1:9" ht="25.5">
      <c r="A463" s="594" t="s">
        <v>39</v>
      </c>
      <c r="B463" s="425" t="s">
        <v>704</v>
      </c>
      <c r="C463" s="305">
        <v>2015</v>
      </c>
      <c r="D463" s="590" t="s">
        <v>58</v>
      </c>
      <c r="E463" s="583" t="s">
        <v>444</v>
      </c>
      <c r="F463" s="591">
        <v>0</v>
      </c>
      <c r="G463" s="591">
        <v>0</v>
      </c>
      <c r="H463" s="584" t="s">
        <v>2883</v>
      </c>
      <c r="I463" s="427"/>
    </row>
    <row r="464" spans="1:9" ht="25.5">
      <c r="A464" s="594" t="s">
        <v>39</v>
      </c>
      <c r="B464" s="425" t="s">
        <v>704</v>
      </c>
      <c r="C464" s="305">
        <v>2015</v>
      </c>
      <c r="D464" s="590" t="s">
        <v>58</v>
      </c>
      <c r="E464" s="583" t="s">
        <v>444</v>
      </c>
      <c r="F464" s="591">
        <v>1</v>
      </c>
      <c r="G464" s="591">
        <v>1</v>
      </c>
      <c r="H464" s="584" t="s">
        <v>2884</v>
      </c>
      <c r="I464" s="427"/>
    </row>
    <row r="465" spans="1:9" ht="25.5">
      <c r="A465" s="594" t="s">
        <v>39</v>
      </c>
      <c r="B465" s="425" t="s">
        <v>704</v>
      </c>
      <c r="C465" s="305">
        <v>2015</v>
      </c>
      <c r="D465" s="590" t="s">
        <v>58</v>
      </c>
      <c r="E465" s="583" t="s">
        <v>444</v>
      </c>
      <c r="F465" s="591">
        <v>0.66666666666666663</v>
      </c>
      <c r="G465" s="591">
        <v>0.66666666666666663</v>
      </c>
      <c r="H465" s="584" t="s">
        <v>2885</v>
      </c>
      <c r="I465" s="427"/>
    </row>
    <row r="466" spans="1:9" ht="25.5">
      <c r="A466" s="594" t="s">
        <v>39</v>
      </c>
      <c r="B466" s="425" t="s">
        <v>715</v>
      </c>
      <c r="C466" s="305">
        <v>2015</v>
      </c>
      <c r="D466" s="590" t="s">
        <v>58</v>
      </c>
      <c r="E466" s="583" t="s">
        <v>444</v>
      </c>
      <c r="F466" s="306">
        <v>0</v>
      </c>
      <c r="G466" s="306">
        <v>0</v>
      </c>
      <c r="H466" s="584" t="s">
        <v>2854</v>
      </c>
      <c r="I466" s="427"/>
    </row>
    <row r="467" spans="1:9" ht="25.5">
      <c r="A467" s="594" t="s">
        <v>39</v>
      </c>
      <c r="B467" s="425" t="s">
        <v>715</v>
      </c>
      <c r="C467" s="305">
        <v>2015</v>
      </c>
      <c r="D467" s="590" t="s">
        <v>58</v>
      </c>
      <c r="E467" s="583" t="s">
        <v>444</v>
      </c>
      <c r="F467" s="591">
        <v>1</v>
      </c>
      <c r="G467" s="591">
        <v>1</v>
      </c>
      <c r="H467" s="584" t="s">
        <v>2855</v>
      </c>
      <c r="I467" s="427"/>
    </row>
    <row r="468" spans="1:9">
      <c r="A468" s="594" t="s">
        <v>39</v>
      </c>
      <c r="B468" s="425" t="s">
        <v>715</v>
      </c>
      <c r="C468" s="305">
        <v>2015</v>
      </c>
      <c r="D468" s="590" t="s">
        <v>58</v>
      </c>
      <c r="E468" s="583" t="s">
        <v>444</v>
      </c>
      <c r="F468" s="591">
        <v>1</v>
      </c>
      <c r="G468" s="591">
        <v>1</v>
      </c>
      <c r="H468" s="584" t="s">
        <v>2856</v>
      </c>
      <c r="I468" s="427"/>
    </row>
    <row r="469" spans="1:9" ht="25.5">
      <c r="A469" s="594" t="s">
        <v>39</v>
      </c>
      <c r="B469" s="425" t="s">
        <v>715</v>
      </c>
      <c r="C469" s="305">
        <v>2015</v>
      </c>
      <c r="D469" s="590" t="s">
        <v>58</v>
      </c>
      <c r="E469" s="583" t="s">
        <v>444</v>
      </c>
      <c r="F469" s="591">
        <v>0.33333333333333331</v>
      </c>
      <c r="G469" s="591">
        <v>0.33333333333333331</v>
      </c>
      <c r="H469" s="584" t="s">
        <v>2857</v>
      </c>
      <c r="I469" s="427"/>
    </row>
    <row r="470" spans="1:9" ht="25.5">
      <c r="A470" s="594" t="s">
        <v>39</v>
      </c>
      <c r="B470" s="425" t="s">
        <v>715</v>
      </c>
      <c r="C470" s="305">
        <v>2015</v>
      </c>
      <c r="D470" s="590" t="s">
        <v>58</v>
      </c>
      <c r="E470" s="583" t="s">
        <v>445</v>
      </c>
      <c r="F470" s="591">
        <v>0.2857142857142857</v>
      </c>
      <c r="G470" s="591">
        <v>1</v>
      </c>
      <c r="H470" s="584" t="s">
        <v>2858</v>
      </c>
      <c r="I470" s="427"/>
    </row>
    <row r="471" spans="1:9" ht="25.5">
      <c r="A471" s="594" t="s">
        <v>39</v>
      </c>
      <c r="B471" s="425" t="s">
        <v>715</v>
      </c>
      <c r="C471" s="305">
        <v>2015</v>
      </c>
      <c r="D471" s="590" t="s">
        <v>58</v>
      </c>
      <c r="E471" s="583" t="s">
        <v>445</v>
      </c>
      <c r="F471" s="591">
        <v>0.24590163934426229</v>
      </c>
      <c r="G471" s="591">
        <v>0.9375</v>
      </c>
      <c r="H471" s="584" t="s">
        <v>2859</v>
      </c>
      <c r="I471" s="427"/>
    </row>
    <row r="472" spans="1:9" ht="38.25">
      <c r="A472" s="594" t="s">
        <v>39</v>
      </c>
      <c r="B472" s="425" t="s">
        <v>715</v>
      </c>
      <c r="C472" s="305">
        <v>2015</v>
      </c>
      <c r="D472" s="590" t="s">
        <v>58</v>
      </c>
      <c r="E472" s="583" t="s">
        <v>444</v>
      </c>
      <c r="F472" s="591">
        <v>1</v>
      </c>
      <c r="G472" s="591">
        <v>1</v>
      </c>
      <c r="H472" s="584" t="s">
        <v>2860</v>
      </c>
      <c r="I472" s="427"/>
    </row>
    <row r="473" spans="1:9" ht="25.5">
      <c r="A473" s="594" t="s">
        <v>39</v>
      </c>
      <c r="B473" s="425" t="s">
        <v>715</v>
      </c>
      <c r="C473" s="305">
        <v>2015</v>
      </c>
      <c r="D473" s="590" t="s">
        <v>58</v>
      </c>
      <c r="E473" s="583" t="s">
        <v>444</v>
      </c>
      <c r="F473" s="591">
        <v>1</v>
      </c>
      <c r="G473" s="591">
        <v>1</v>
      </c>
      <c r="H473" s="584" t="s">
        <v>2861</v>
      </c>
      <c r="I473" s="427"/>
    </row>
    <row r="474" spans="1:9" ht="25.5">
      <c r="A474" s="594" t="s">
        <v>39</v>
      </c>
      <c r="B474" s="425" t="s">
        <v>715</v>
      </c>
      <c r="C474" s="305">
        <v>2015</v>
      </c>
      <c r="D474" s="590" t="s">
        <v>58</v>
      </c>
      <c r="E474" s="583" t="s">
        <v>444</v>
      </c>
      <c r="F474" s="591">
        <v>0.66666666666666663</v>
      </c>
      <c r="G474" s="591">
        <v>0.66666666666666663</v>
      </c>
      <c r="H474" s="584" t="s">
        <v>2862</v>
      </c>
      <c r="I474" s="427"/>
    </row>
    <row r="475" spans="1:9" ht="25.5">
      <c r="A475" s="594" t="s">
        <v>39</v>
      </c>
      <c r="B475" s="425" t="s">
        <v>715</v>
      </c>
      <c r="C475" s="305">
        <v>2015</v>
      </c>
      <c r="D475" s="590" t="s">
        <v>58</v>
      </c>
      <c r="E475" s="583" t="s">
        <v>444</v>
      </c>
      <c r="F475" s="591">
        <v>0.82758620689655171</v>
      </c>
      <c r="G475" s="591">
        <v>0.82758620689655171</v>
      </c>
      <c r="H475" s="584" t="s">
        <v>2863</v>
      </c>
      <c r="I475" s="427"/>
    </row>
    <row r="476" spans="1:9" ht="25.5">
      <c r="A476" s="594" t="s">
        <v>39</v>
      </c>
      <c r="B476" s="425" t="s">
        <v>715</v>
      </c>
      <c r="C476" s="305">
        <v>2015</v>
      </c>
      <c r="D476" s="590" t="s">
        <v>58</v>
      </c>
      <c r="E476" s="583" t="s">
        <v>445</v>
      </c>
      <c r="F476" s="591">
        <v>1</v>
      </c>
      <c r="G476" s="591">
        <v>1</v>
      </c>
      <c r="H476" s="584" t="s">
        <v>2864</v>
      </c>
      <c r="I476" s="427"/>
    </row>
    <row r="477" spans="1:9" ht="25.5">
      <c r="A477" s="594" t="s">
        <v>39</v>
      </c>
      <c r="B477" s="425" t="s">
        <v>715</v>
      </c>
      <c r="C477" s="305">
        <v>2015</v>
      </c>
      <c r="D477" s="590" t="s">
        <v>58</v>
      </c>
      <c r="E477" s="583" t="s">
        <v>445</v>
      </c>
      <c r="F477" s="591">
        <v>0.30379746835443039</v>
      </c>
      <c r="G477" s="591">
        <v>0.88888888888888884</v>
      </c>
      <c r="H477" s="584" t="s">
        <v>2865</v>
      </c>
      <c r="I477" s="427"/>
    </row>
    <row r="478" spans="1:9" ht="38.25">
      <c r="A478" s="594" t="s">
        <v>39</v>
      </c>
      <c r="B478" s="425" t="s">
        <v>715</v>
      </c>
      <c r="C478" s="305">
        <v>2015</v>
      </c>
      <c r="D478" s="590" t="s">
        <v>58</v>
      </c>
      <c r="E478" s="583" t="s">
        <v>445</v>
      </c>
      <c r="F478" s="591">
        <v>1</v>
      </c>
      <c r="G478" s="591">
        <v>1</v>
      </c>
      <c r="H478" s="584" t="s">
        <v>2866</v>
      </c>
      <c r="I478" s="427"/>
    </row>
    <row r="479" spans="1:9" ht="25.5">
      <c r="A479" s="594" t="s">
        <v>39</v>
      </c>
      <c r="B479" s="425" t="s">
        <v>715</v>
      </c>
      <c r="C479" s="305">
        <v>2015</v>
      </c>
      <c r="D479" s="590" t="s">
        <v>58</v>
      </c>
      <c r="E479" s="583" t="s">
        <v>445</v>
      </c>
      <c r="F479" s="591">
        <v>0.625</v>
      </c>
      <c r="G479" s="591">
        <v>0.7142857142857143</v>
      </c>
      <c r="H479" s="584" t="s">
        <v>2867</v>
      </c>
      <c r="I479" s="427"/>
    </row>
    <row r="480" spans="1:9" ht="25.5">
      <c r="A480" s="594" t="s">
        <v>39</v>
      </c>
      <c r="B480" s="425" t="s">
        <v>715</v>
      </c>
      <c r="C480" s="305">
        <v>2015</v>
      </c>
      <c r="D480" s="590" t="s">
        <v>58</v>
      </c>
      <c r="E480" s="583" t="s">
        <v>445</v>
      </c>
      <c r="F480" s="591">
        <v>0.82352941176470584</v>
      </c>
      <c r="G480" s="591">
        <v>0.875</v>
      </c>
      <c r="H480" s="584" t="s">
        <v>2868</v>
      </c>
      <c r="I480" s="427"/>
    </row>
    <row r="481" spans="1:9" ht="25.5">
      <c r="A481" s="594" t="s">
        <v>39</v>
      </c>
      <c r="B481" s="425" t="s">
        <v>715</v>
      </c>
      <c r="C481" s="305">
        <v>2015</v>
      </c>
      <c r="D481" s="590" t="s">
        <v>58</v>
      </c>
      <c r="E481" s="583" t="s">
        <v>445</v>
      </c>
      <c r="F481" s="591">
        <v>0.5</v>
      </c>
      <c r="G481" s="591">
        <v>1</v>
      </c>
      <c r="H481" s="584" t="s">
        <v>2869</v>
      </c>
      <c r="I481" s="427"/>
    </row>
    <row r="482" spans="1:9">
      <c r="A482" s="594" t="s">
        <v>39</v>
      </c>
      <c r="B482" s="425" t="s">
        <v>715</v>
      </c>
      <c r="C482" s="305">
        <v>2015</v>
      </c>
      <c r="D482" s="590" t="s">
        <v>58</v>
      </c>
      <c r="E482" s="583" t="s">
        <v>444</v>
      </c>
      <c r="F482" s="591">
        <v>1</v>
      </c>
      <c r="G482" s="591">
        <v>1</v>
      </c>
      <c r="H482" s="584" t="s">
        <v>2870</v>
      </c>
      <c r="I482" s="427"/>
    </row>
    <row r="483" spans="1:9">
      <c r="A483" s="594" t="s">
        <v>39</v>
      </c>
      <c r="B483" s="425" t="s">
        <v>715</v>
      </c>
      <c r="C483" s="305">
        <v>2015</v>
      </c>
      <c r="D483" s="590" t="s">
        <v>58</v>
      </c>
      <c r="E483" s="583" t="s">
        <v>444</v>
      </c>
      <c r="F483" s="591">
        <v>1</v>
      </c>
      <c r="G483" s="591">
        <v>1</v>
      </c>
      <c r="H483" s="584" t="s">
        <v>2871</v>
      </c>
      <c r="I483" s="427"/>
    </row>
    <row r="484" spans="1:9" ht="25.5">
      <c r="A484" s="594" t="s">
        <v>39</v>
      </c>
      <c r="B484" s="425" t="s">
        <v>715</v>
      </c>
      <c r="C484" s="305">
        <v>2015</v>
      </c>
      <c r="D484" s="590" t="s">
        <v>58</v>
      </c>
      <c r="E484" s="583" t="s">
        <v>444</v>
      </c>
      <c r="F484" s="591">
        <v>0</v>
      </c>
      <c r="G484" s="591">
        <v>0</v>
      </c>
      <c r="H484" s="584" t="s">
        <v>2872</v>
      </c>
      <c r="I484" s="427"/>
    </row>
    <row r="485" spans="1:9">
      <c r="A485" s="594" t="s">
        <v>39</v>
      </c>
      <c r="B485" s="425" t="s">
        <v>715</v>
      </c>
      <c r="C485" s="305">
        <v>2015</v>
      </c>
      <c r="D485" s="590" t="s">
        <v>58</v>
      </c>
      <c r="E485" s="583" t="s">
        <v>444</v>
      </c>
      <c r="F485" s="591">
        <v>1</v>
      </c>
      <c r="G485" s="591">
        <v>1</v>
      </c>
      <c r="H485" s="584" t="s">
        <v>2873</v>
      </c>
      <c r="I485" s="427"/>
    </row>
    <row r="486" spans="1:9" ht="25.5">
      <c r="A486" s="594" t="s">
        <v>39</v>
      </c>
      <c r="B486" s="425" t="s">
        <v>715</v>
      </c>
      <c r="C486" s="305">
        <v>2015</v>
      </c>
      <c r="D486" s="590" t="s">
        <v>58</v>
      </c>
      <c r="E486" s="583" t="s">
        <v>445</v>
      </c>
      <c r="F486" s="591">
        <v>4.0776699029126215E-2</v>
      </c>
      <c r="G486" s="591">
        <v>0.91304347826086951</v>
      </c>
      <c r="H486" s="584" t="s">
        <v>2874</v>
      </c>
      <c r="I486" s="427"/>
    </row>
    <row r="487" spans="1:9" ht="25.5">
      <c r="A487" s="594" t="s">
        <v>39</v>
      </c>
      <c r="B487" s="425" t="s">
        <v>715</v>
      </c>
      <c r="C487" s="305">
        <v>2015</v>
      </c>
      <c r="D487" s="590" t="s">
        <v>58</v>
      </c>
      <c r="E487" s="583" t="s">
        <v>445</v>
      </c>
      <c r="F487" s="591">
        <v>0</v>
      </c>
      <c r="G487" s="591">
        <v>0</v>
      </c>
      <c r="H487" s="584" t="s">
        <v>2875</v>
      </c>
      <c r="I487" s="427"/>
    </row>
    <row r="488" spans="1:9" ht="25.5">
      <c r="A488" s="594" t="s">
        <v>39</v>
      </c>
      <c r="B488" s="425" t="s">
        <v>715</v>
      </c>
      <c r="C488" s="305">
        <v>2015</v>
      </c>
      <c r="D488" s="590" t="s">
        <v>58</v>
      </c>
      <c r="E488" s="583" t="s">
        <v>445</v>
      </c>
      <c r="F488" s="591">
        <v>0.14000000000000001</v>
      </c>
      <c r="G488" s="591">
        <v>1</v>
      </c>
      <c r="H488" s="584" t="s">
        <v>2876</v>
      </c>
      <c r="I488" s="427"/>
    </row>
    <row r="489" spans="1:9" ht="25.5">
      <c r="A489" s="594" t="s">
        <v>39</v>
      </c>
      <c r="B489" s="425" t="s">
        <v>715</v>
      </c>
      <c r="C489" s="305">
        <v>2015</v>
      </c>
      <c r="D489" s="590" t="s">
        <v>58</v>
      </c>
      <c r="E489" s="583" t="s">
        <v>445</v>
      </c>
      <c r="F489" s="591">
        <v>0</v>
      </c>
      <c r="G489" s="591">
        <v>0</v>
      </c>
      <c r="H489" s="584" t="s">
        <v>2877</v>
      </c>
      <c r="I489" s="427"/>
    </row>
    <row r="490" spans="1:9" ht="25.5">
      <c r="A490" s="594" t="s">
        <v>39</v>
      </c>
      <c r="B490" s="425" t="s">
        <v>715</v>
      </c>
      <c r="C490" s="305">
        <v>2015</v>
      </c>
      <c r="D490" s="590" t="s">
        <v>58</v>
      </c>
      <c r="E490" s="583" t="s">
        <v>445</v>
      </c>
      <c r="F490" s="591">
        <v>0.66666666666666663</v>
      </c>
      <c r="G490" s="591">
        <v>0.66666666666666663</v>
      </c>
      <c r="H490" s="584" t="s">
        <v>1824</v>
      </c>
      <c r="I490" s="427"/>
    </row>
    <row r="491" spans="1:9" ht="25.5">
      <c r="A491" s="594" t="s">
        <v>39</v>
      </c>
      <c r="B491" s="425" t="s">
        <v>715</v>
      </c>
      <c r="C491" s="305">
        <v>2015</v>
      </c>
      <c r="D491" s="590" t="s">
        <v>58</v>
      </c>
      <c r="E491" s="583" t="s">
        <v>445</v>
      </c>
      <c r="F491" s="591">
        <v>0</v>
      </c>
      <c r="G491" s="591">
        <v>0</v>
      </c>
      <c r="H491" s="584" t="s">
        <v>2878</v>
      </c>
      <c r="I491" s="427"/>
    </row>
    <row r="492" spans="1:9" ht="25.5">
      <c r="A492" s="594" t="s">
        <v>39</v>
      </c>
      <c r="B492" s="425" t="s">
        <v>715</v>
      </c>
      <c r="C492" s="305">
        <v>2015</v>
      </c>
      <c r="D492" s="590" t="s">
        <v>58</v>
      </c>
      <c r="E492" s="583" t="s">
        <v>445</v>
      </c>
      <c r="F492" s="591">
        <v>1</v>
      </c>
      <c r="G492" s="591">
        <v>1</v>
      </c>
      <c r="H492" s="584" t="s">
        <v>2879</v>
      </c>
      <c r="I492" s="427"/>
    </row>
    <row r="493" spans="1:9" ht="25.5">
      <c r="A493" s="594" t="s">
        <v>39</v>
      </c>
      <c r="B493" s="425" t="s">
        <v>715</v>
      </c>
      <c r="C493" s="305">
        <v>2015</v>
      </c>
      <c r="D493" s="590" t="s">
        <v>58</v>
      </c>
      <c r="E493" s="583" t="s">
        <v>445</v>
      </c>
      <c r="F493" s="591">
        <v>7.8582434514637908E-2</v>
      </c>
      <c r="G493" s="591">
        <v>0.75</v>
      </c>
      <c r="H493" s="584" t="s">
        <v>2880</v>
      </c>
      <c r="I493" s="427"/>
    </row>
    <row r="494" spans="1:9" ht="25.5">
      <c r="A494" s="594" t="s">
        <v>39</v>
      </c>
      <c r="B494" s="425" t="s">
        <v>715</v>
      </c>
      <c r="C494" s="305">
        <v>2015</v>
      </c>
      <c r="D494" s="590" t="s">
        <v>58</v>
      </c>
      <c r="E494" s="583" t="s">
        <v>445</v>
      </c>
      <c r="F494" s="591">
        <v>0.66666666666666663</v>
      </c>
      <c r="G494" s="591">
        <v>1</v>
      </c>
      <c r="H494" s="584" t="s">
        <v>2881</v>
      </c>
      <c r="I494" s="427"/>
    </row>
    <row r="495" spans="1:9" ht="25.5">
      <c r="A495" s="594" t="s">
        <v>39</v>
      </c>
      <c r="B495" s="425" t="s">
        <v>715</v>
      </c>
      <c r="C495" s="305">
        <v>2015</v>
      </c>
      <c r="D495" s="590" t="s">
        <v>58</v>
      </c>
      <c r="E495" s="583" t="s">
        <v>444</v>
      </c>
      <c r="F495" s="591">
        <v>0</v>
      </c>
      <c r="G495" s="591">
        <v>0</v>
      </c>
      <c r="H495" s="584" t="s">
        <v>2882</v>
      </c>
      <c r="I495" s="427"/>
    </row>
    <row r="496" spans="1:9" ht="25.5">
      <c r="A496" s="594" t="s">
        <v>39</v>
      </c>
      <c r="B496" s="425" t="s">
        <v>715</v>
      </c>
      <c r="C496" s="305">
        <v>2015</v>
      </c>
      <c r="D496" s="590" t="s">
        <v>58</v>
      </c>
      <c r="E496" s="583" t="s">
        <v>444</v>
      </c>
      <c r="F496" s="591">
        <v>0</v>
      </c>
      <c r="G496" s="591">
        <v>0</v>
      </c>
      <c r="H496" s="584" t="s">
        <v>2883</v>
      </c>
      <c r="I496" s="427"/>
    </row>
    <row r="497" spans="1:9" ht="25.5">
      <c r="A497" s="594" t="s">
        <v>39</v>
      </c>
      <c r="B497" s="425" t="s">
        <v>715</v>
      </c>
      <c r="C497" s="305">
        <v>2015</v>
      </c>
      <c r="D497" s="590" t="s">
        <v>58</v>
      </c>
      <c r="E497" s="583" t="s">
        <v>444</v>
      </c>
      <c r="F497" s="591">
        <v>1</v>
      </c>
      <c r="G497" s="591">
        <v>1</v>
      </c>
      <c r="H497" s="584" t="s">
        <v>2884</v>
      </c>
      <c r="I497" s="427"/>
    </row>
    <row r="498" spans="1:9" ht="25.5">
      <c r="A498" s="594" t="s">
        <v>39</v>
      </c>
      <c r="B498" s="425" t="s">
        <v>715</v>
      </c>
      <c r="C498" s="305">
        <v>2015</v>
      </c>
      <c r="D498" s="590" t="s">
        <v>58</v>
      </c>
      <c r="E498" s="583" t="s">
        <v>444</v>
      </c>
      <c r="F498" s="591">
        <v>0.66666666666666663</v>
      </c>
      <c r="G498" s="591">
        <v>0.66666666666666663</v>
      </c>
      <c r="H498" s="584" t="s">
        <v>2885</v>
      </c>
      <c r="I498" s="427"/>
    </row>
    <row r="499" spans="1:9" ht="25.5">
      <c r="A499" s="594" t="s">
        <v>39</v>
      </c>
      <c r="B499" s="425" t="s">
        <v>705</v>
      </c>
      <c r="C499" s="305">
        <v>2015</v>
      </c>
      <c r="D499" s="590" t="s">
        <v>58</v>
      </c>
      <c r="E499" s="583" t="s">
        <v>444</v>
      </c>
      <c r="F499" s="306">
        <v>0</v>
      </c>
      <c r="G499" s="306">
        <v>0</v>
      </c>
      <c r="H499" s="584" t="s">
        <v>2854</v>
      </c>
      <c r="I499" s="427"/>
    </row>
    <row r="500" spans="1:9" ht="25.5">
      <c r="A500" s="594" t="s">
        <v>39</v>
      </c>
      <c r="B500" s="425" t="s">
        <v>705</v>
      </c>
      <c r="C500" s="305">
        <v>2015</v>
      </c>
      <c r="D500" s="590" t="s">
        <v>58</v>
      </c>
      <c r="E500" s="583" t="s">
        <v>444</v>
      </c>
      <c r="F500" s="591">
        <v>1</v>
      </c>
      <c r="G500" s="591">
        <v>1</v>
      </c>
      <c r="H500" s="584" t="s">
        <v>2855</v>
      </c>
      <c r="I500" s="427"/>
    </row>
    <row r="501" spans="1:9">
      <c r="A501" s="594" t="s">
        <v>39</v>
      </c>
      <c r="B501" s="425" t="s">
        <v>705</v>
      </c>
      <c r="C501" s="305">
        <v>2015</v>
      </c>
      <c r="D501" s="590" t="s">
        <v>58</v>
      </c>
      <c r="E501" s="583" t="s">
        <v>444</v>
      </c>
      <c r="F501" s="591">
        <v>1</v>
      </c>
      <c r="G501" s="591">
        <v>1</v>
      </c>
      <c r="H501" s="584" t="s">
        <v>2856</v>
      </c>
      <c r="I501" s="427"/>
    </row>
    <row r="502" spans="1:9" ht="25.5">
      <c r="A502" s="594" t="s">
        <v>39</v>
      </c>
      <c r="B502" s="425" t="s">
        <v>705</v>
      </c>
      <c r="C502" s="305">
        <v>2015</v>
      </c>
      <c r="D502" s="590" t="s">
        <v>58</v>
      </c>
      <c r="E502" s="583" t="s">
        <v>444</v>
      </c>
      <c r="F502" s="591">
        <v>0.33333333333333331</v>
      </c>
      <c r="G502" s="591">
        <v>0.33333333333333331</v>
      </c>
      <c r="H502" s="584" t="s">
        <v>2857</v>
      </c>
      <c r="I502" s="427"/>
    </row>
    <row r="503" spans="1:9" ht="25.5">
      <c r="A503" s="594" t="s">
        <v>39</v>
      </c>
      <c r="B503" s="425" t="s">
        <v>705</v>
      </c>
      <c r="C503" s="305">
        <v>2015</v>
      </c>
      <c r="D503" s="590" t="s">
        <v>58</v>
      </c>
      <c r="E503" s="583" t="s">
        <v>445</v>
      </c>
      <c r="F503" s="591">
        <v>0.2857142857142857</v>
      </c>
      <c r="G503" s="591">
        <v>1</v>
      </c>
      <c r="H503" s="584" t="s">
        <v>2858</v>
      </c>
      <c r="I503" s="427"/>
    </row>
    <row r="504" spans="1:9" ht="25.5">
      <c r="A504" s="594" t="s">
        <v>39</v>
      </c>
      <c r="B504" s="425" t="s">
        <v>705</v>
      </c>
      <c r="C504" s="305">
        <v>2015</v>
      </c>
      <c r="D504" s="590" t="s">
        <v>58</v>
      </c>
      <c r="E504" s="583" t="s">
        <v>445</v>
      </c>
      <c r="F504" s="591">
        <v>0.24590163934426229</v>
      </c>
      <c r="G504" s="591">
        <v>0.9375</v>
      </c>
      <c r="H504" s="584" t="s">
        <v>2859</v>
      </c>
      <c r="I504" s="427"/>
    </row>
    <row r="505" spans="1:9" ht="38.25">
      <c r="A505" s="594" t="s">
        <v>39</v>
      </c>
      <c r="B505" s="425" t="s">
        <v>705</v>
      </c>
      <c r="C505" s="305">
        <v>2015</v>
      </c>
      <c r="D505" s="590" t="s">
        <v>58</v>
      </c>
      <c r="E505" s="583" t="s">
        <v>444</v>
      </c>
      <c r="F505" s="591">
        <v>1</v>
      </c>
      <c r="G505" s="591">
        <v>1</v>
      </c>
      <c r="H505" s="584" t="s">
        <v>2860</v>
      </c>
      <c r="I505" s="427"/>
    </row>
    <row r="506" spans="1:9" ht="25.5">
      <c r="A506" s="594" t="s">
        <v>39</v>
      </c>
      <c r="B506" s="425" t="s">
        <v>705</v>
      </c>
      <c r="C506" s="305">
        <v>2015</v>
      </c>
      <c r="D506" s="590" t="s">
        <v>58</v>
      </c>
      <c r="E506" s="583" t="s">
        <v>444</v>
      </c>
      <c r="F506" s="591">
        <v>1</v>
      </c>
      <c r="G506" s="591">
        <v>1</v>
      </c>
      <c r="H506" s="584" t="s">
        <v>2861</v>
      </c>
      <c r="I506" s="427"/>
    </row>
    <row r="507" spans="1:9" ht="25.5">
      <c r="A507" s="594" t="s">
        <v>39</v>
      </c>
      <c r="B507" s="425" t="s">
        <v>705</v>
      </c>
      <c r="C507" s="305">
        <v>2015</v>
      </c>
      <c r="D507" s="590" t="s">
        <v>58</v>
      </c>
      <c r="E507" s="583" t="s">
        <v>444</v>
      </c>
      <c r="F507" s="591">
        <v>0.66666666666666663</v>
      </c>
      <c r="G507" s="591">
        <v>0.66666666666666663</v>
      </c>
      <c r="H507" s="584" t="s">
        <v>2862</v>
      </c>
      <c r="I507" s="427"/>
    </row>
    <row r="508" spans="1:9" ht="25.5">
      <c r="A508" s="594" t="s">
        <v>39</v>
      </c>
      <c r="B508" s="425" t="s">
        <v>705</v>
      </c>
      <c r="C508" s="305">
        <v>2015</v>
      </c>
      <c r="D508" s="590" t="s">
        <v>58</v>
      </c>
      <c r="E508" s="583" t="s">
        <v>444</v>
      </c>
      <c r="F508" s="591">
        <v>0.82758620689655171</v>
      </c>
      <c r="G508" s="591">
        <v>0.82758620689655171</v>
      </c>
      <c r="H508" s="584" t="s">
        <v>2863</v>
      </c>
      <c r="I508" s="427"/>
    </row>
    <row r="509" spans="1:9" ht="25.5">
      <c r="A509" s="594" t="s">
        <v>39</v>
      </c>
      <c r="B509" s="425" t="s">
        <v>705</v>
      </c>
      <c r="C509" s="305">
        <v>2015</v>
      </c>
      <c r="D509" s="590" t="s">
        <v>58</v>
      </c>
      <c r="E509" s="583" t="s">
        <v>445</v>
      </c>
      <c r="F509" s="591">
        <v>1</v>
      </c>
      <c r="G509" s="591">
        <v>1</v>
      </c>
      <c r="H509" s="584" t="s">
        <v>2864</v>
      </c>
      <c r="I509" s="427"/>
    </row>
    <row r="510" spans="1:9" ht="25.5">
      <c r="A510" s="594" t="s">
        <v>39</v>
      </c>
      <c r="B510" s="425" t="s">
        <v>705</v>
      </c>
      <c r="C510" s="305">
        <v>2015</v>
      </c>
      <c r="D510" s="590" t="s">
        <v>58</v>
      </c>
      <c r="E510" s="583" t="s">
        <v>445</v>
      </c>
      <c r="F510" s="591">
        <v>0.30379746835443039</v>
      </c>
      <c r="G510" s="591">
        <v>0.88888888888888884</v>
      </c>
      <c r="H510" s="584" t="s">
        <v>2865</v>
      </c>
      <c r="I510" s="427"/>
    </row>
    <row r="511" spans="1:9" ht="38.25">
      <c r="A511" s="594" t="s">
        <v>39</v>
      </c>
      <c r="B511" s="425" t="s">
        <v>705</v>
      </c>
      <c r="C511" s="305">
        <v>2015</v>
      </c>
      <c r="D511" s="590" t="s">
        <v>58</v>
      </c>
      <c r="E511" s="583" t="s">
        <v>445</v>
      </c>
      <c r="F511" s="591">
        <v>1</v>
      </c>
      <c r="G511" s="591">
        <v>1</v>
      </c>
      <c r="H511" s="584" t="s">
        <v>2866</v>
      </c>
      <c r="I511" s="427"/>
    </row>
    <row r="512" spans="1:9" ht="25.5">
      <c r="A512" s="594" t="s">
        <v>39</v>
      </c>
      <c r="B512" s="425" t="s">
        <v>705</v>
      </c>
      <c r="C512" s="305">
        <v>2015</v>
      </c>
      <c r="D512" s="590" t="s">
        <v>58</v>
      </c>
      <c r="E512" s="583" t="s">
        <v>445</v>
      </c>
      <c r="F512" s="591">
        <v>0.625</v>
      </c>
      <c r="G512" s="591">
        <v>0.7142857142857143</v>
      </c>
      <c r="H512" s="584" t="s">
        <v>2867</v>
      </c>
      <c r="I512" s="427"/>
    </row>
    <row r="513" spans="1:9" ht="25.5">
      <c r="A513" s="594" t="s">
        <v>39</v>
      </c>
      <c r="B513" s="425" t="s">
        <v>705</v>
      </c>
      <c r="C513" s="305">
        <v>2015</v>
      </c>
      <c r="D513" s="590" t="s">
        <v>58</v>
      </c>
      <c r="E513" s="583" t="s">
        <v>445</v>
      </c>
      <c r="F513" s="591">
        <v>0.82352941176470584</v>
      </c>
      <c r="G513" s="591">
        <v>0.875</v>
      </c>
      <c r="H513" s="584" t="s">
        <v>2868</v>
      </c>
      <c r="I513" s="427"/>
    </row>
    <row r="514" spans="1:9" ht="25.5">
      <c r="A514" s="594" t="s">
        <v>39</v>
      </c>
      <c r="B514" s="425" t="s">
        <v>705</v>
      </c>
      <c r="C514" s="305">
        <v>2015</v>
      </c>
      <c r="D514" s="590" t="s">
        <v>58</v>
      </c>
      <c r="E514" s="583" t="s">
        <v>445</v>
      </c>
      <c r="F514" s="591">
        <v>0.5</v>
      </c>
      <c r="G514" s="591">
        <v>1</v>
      </c>
      <c r="H514" s="584" t="s">
        <v>2869</v>
      </c>
      <c r="I514" s="427"/>
    </row>
    <row r="515" spans="1:9">
      <c r="A515" s="594" t="s">
        <v>39</v>
      </c>
      <c r="B515" s="425" t="s">
        <v>705</v>
      </c>
      <c r="C515" s="305">
        <v>2015</v>
      </c>
      <c r="D515" s="590" t="s">
        <v>58</v>
      </c>
      <c r="E515" s="583" t="s">
        <v>444</v>
      </c>
      <c r="F515" s="591">
        <v>1</v>
      </c>
      <c r="G515" s="591">
        <v>1</v>
      </c>
      <c r="H515" s="584" t="s">
        <v>2870</v>
      </c>
      <c r="I515" s="427"/>
    </row>
    <row r="516" spans="1:9">
      <c r="A516" s="594" t="s">
        <v>39</v>
      </c>
      <c r="B516" s="425" t="s">
        <v>705</v>
      </c>
      <c r="C516" s="305">
        <v>2015</v>
      </c>
      <c r="D516" s="590" t="s">
        <v>58</v>
      </c>
      <c r="E516" s="583" t="s">
        <v>444</v>
      </c>
      <c r="F516" s="591">
        <v>1</v>
      </c>
      <c r="G516" s="591">
        <v>1</v>
      </c>
      <c r="H516" s="584" t="s">
        <v>2871</v>
      </c>
      <c r="I516" s="427"/>
    </row>
    <row r="517" spans="1:9" ht="25.5">
      <c r="A517" s="594" t="s">
        <v>39</v>
      </c>
      <c r="B517" s="425" t="s">
        <v>705</v>
      </c>
      <c r="C517" s="305">
        <v>2015</v>
      </c>
      <c r="D517" s="590" t="s">
        <v>58</v>
      </c>
      <c r="E517" s="583" t="s">
        <v>444</v>
      </c>
      <c r="F517" s="591">
        <v>0</v>
      </c>
      <c r="G517" s="591">
        <v>0</v>
      </c>
      <c r="H517" s="584" t="s">
        <v>2872</v>
      </c>
      <c r="I517" s="427"/>
    </row>
    <row r="518" spans="1:9">
      <c r="A518" s="594" t="s">
        <v>39</v>
      </c>
      <c r="B518" s="425" t="s">
        <v>705</v>
      </c>
      <c r="C518" s="305">
        <v>2015</v>
      </c>
      <c r="D518" s="590" t="s">
        <v>58</v>
      </c>
      <c r="E518" s="583" t="s">
        <v>444</v>
      </c>
      <c r="F518" s="591">
        <v>1</v>
      </c>
      <c r="G518" s="591">
        <v>1</v>
      </c>
      <c r="H518" s="584" t="s">
        <v>2873</v>
      </c>
      <c r="I518" s="427"/>
    </row>
    <row r="519" spans="1:9" ht="25.5">
      <c r="A519" s="594" t="s">
        <v>39</v>
      </c>
      <c r="B519" s="425" t="s">
        <v>705</v>
      </c>
      <c r="C519" s="305">
        <v>2015</v>
      </c>
      <c r="D519" s="590" t="s">
        <v>58</v>
      </c>
      <c r="E519" s="583" t="s">
        <v>445</v>
      </c>
      <c r="F519" s="591">
        <v>4.0776699029126215E-2</v>
      </c>
      <c r="G519" s="591">
        <v>0.91304347826086951</v>
      </c>
      <c r="H519" s="584" t="s">
        <v>2874</v>
      </c>
      <c r="I519" s="427"/>
    </row>
    <row r="520" spans="1:9" ht="25.5">
      <c r="A520" s="594" t="s">
        <v>39</v>
      </c>
      <c r="B520" s="425" t="s">
        <v>705</v>
      </c>
      <c r="C520" s="305">
        <v>2015</v>
      </c>
      <c r="D520" s="590" t="s">
        <v>58</v>
      </c>
      <c r="E520" s="583" t="s">
        <v>445</v>
      </c>
      <c r="F520" s="591">
        <v>0</v>
      </c>
      <c r="G520" s="591">
        <v>0</v>
      </c>
      <c r="H520" s="584" t="s">
        <v>2875</v>
      </c>
      <c r="I520" s="427"/>
    </row>
    <row r="521" spans="1:9" ht="25.5">
      <c r="A521" s="594" t="s">
        <v>39</v>
      </c>
      <c r="B521" s="425" t="s">
        <v>705</v>
      </c>
      <c r="C521" s="305">
        <v>2015</v>
      </c>
      <c r="D521" s="590" t="s">
        <v>58</v>
      </c>
      <c r="E521" s="583" t="s">
        <v>445</v>
      </c>
      <c r="F521" s="591">
        <v>0.14000000000000001</v>
      </c>
      <c r="G521" s="591">
        <v>1</v>
      </c>
      <c r="H521" s="584" t="s">
        <v>2876</v>
      </c>
      <c r="I521" s="427"/>
    </row>
    <row r="522" spans="1:9" ht="25.5">
      <c r="A522" s="594" t="s">
        <v>39</v>
      </c>
      <c r="B522" s="425" t="s">
        <v>705</v>
      </c>
      <c r="C522" s="305">
        <v>2015</v>
      </c>
      <c r="D522" s="590" t="s">
        <v>58</v>
      </c>
      <c r="E522" s="583" t="s">
        <v>445</v>
      </c>
      <c r="F522" s="591">
        <v>0</v>
      </c>
      <c r="G522" s="591">
        <v>0</v>
      </c>
      <c r="H522" s="584" t="s">
        <v>2877</v>
      </c>
      <c r="I522" s="427"/>
    </row>
    <row r="523" spans="1:9" ht="25.5">
      <c r="A523" s="594" t="s">
        <v>39</v>
      </c>
      <c r="B523" s="425" t="s">
        <v>705</v>
      </c>
      <c r="C523" s="305">
        <v>2015</v>
      </c>
      <c r="D523" s="590" t="s">
        <v>58</v>
      </c>
      <c r="E523" s="583" t="s">
        <v>445</v>
      </c>
      <c r="F523" s="591">
        <v>0.66666666666666663</v>
      </c>
      <c r="G523" s="591">
        <v>0.66666666666666663</v>
      </c>
      <c r="H523" s="584" t="s">
        <v>1824</v>
      </c>
      <c r="I523" s="427"/>
    </row>
    <row r="524" spans="1:9" ht="25.5">
      <c r="A524" s="594" t="s">
        <v>39</v>
      </c>
      <c r="B524" s="425" t="s">
        <v>705</v>
      </c>
      <c r="C524" s="305">
        <v>2015</v>
      </c>
      <c r="D524" s="590" t="s">
        <v>58</v>
      </c>
      <c r="E524" s="583" t="s">
        <v>445</v>
      </c>
      <c r="F524" s="591">
        <v>0</v>
      </c>
      <c r="G524" s="591">
        <v>0</v>
      </c>
      <c r="H524" s="584" t="s">
        <v>2878</v>
      </c>
      <c r="I524" s="427"/>
    </row>
    <row r="525" spans="1:9" ht="25.5">
      <c r="A525" s="594" t="s">
        <v>39</v>
      </c>
      <c r="B525" s="425" t="s">
        <v>705</v>
      </c>
      <c r="C525" s="305">
        <v>2015</v>
      </c>
      <c r="D525" s="590" t="s">
        <v>58</v>
      </c>
      <c r="E525" s="583" t="s">
        <v>445</v>
      </c>
      <c r="F525" s="591">
        <v>1</v>
      </c>
      <c r="G525" s="591">
        <v>1</v>
      </c>
      <c r="H525" s="584" t="s">
        <v>2879</v>
      </c>
      <c r="I525" s="427"/>
    </row>
    <row r="526" spans="1:9" ht="25.5">
      <c r="A526" s="594" t="s">
        <v>39</v>
      </c>
      <c r="B526" s="425" t="s">
        <v>705</v>
      </c>
      <c r="C526" s="305">
        <v>2015</v>
      </c>
      <c r="D526" s="590" t="s">
        <v>58</v>
      </c>
      <c r="E526" s="583" t="s">
        <v>445</v>
      </c>
      <c r="F526" s="591">
        <v>7.8582434514637908E-2</v>
      </c>
      <c r="G526" s="591">
        <v>0.75</v>
      </c>
      <c r="H526" s="584" t="s">
        <v>2880</v>
      </c>
      <c r="I526" s="427"/>
    </row>
    <row r="527" spans="1:9" ht="25.5">
      <c r="A527" s="594" t="s">
        <v>39</v>
      </c>
      <c r="B527" s="425" t="s">
        <v>705</v>
      </c>
      <c r="C527" s="305">
        <v>2015</v>
      </c>
      <c r="D527" s="590" t="s">
        <v>58</v>
      </c>
      <c r="E527" s="583" t="s">
        <v>445</v>
      </c>
      <c r="F527" s="591">
        <v>0.66666666666666663</v>
      </c>
      <c r="G527" s="591">
        <v>1</v>
      </c>
      <c r="H527" s="584" t="s">
        <v>2881</v>
      </c>
      <c r="I527" s="427"/>
    </row>
    <row r="528" spans="1:9" ht="25.5">
      <c r="A528" s="594" t="s">
        <v>39</v>
      </c>
      <c r="B528" s="425" t="s">
        <v>705</v>
      </c>
      <c r="C528" s="305">
        <v>2015</v>
      </c>
      <c r="D528" s="590" t="s">
        <v>58</v>
      </c>
      <c r="E528" s="583" t="s">
        <v>444</v>
      </c>
      <c r="F528" s="591">
        <v>0</v>
      </c>
      <c r="G528" s="591">
        <v>0</v>
      </c>
      <c r="H528" s="584" t="s">
        <v>2882</v>
      </c>
      <c r="I528" s="427"/>
    </row>
    <row r="529" spans="1:9" ht="25.5">
      <c r="A529" s="594" t="s">
        <v>39</v>
      </c>
      <c r="B529" s="425" t="s">
        <v>705</v>
      </c>
      <c r="C529" s="305">
        <v>2015</v>
      </c>
      <c r="D529" s="590" t="s">
        <v>58</v>
      </c>
      <c r="E529" s="583" t="s">
        <v>444</v>
      </c>
      <c r="F529" s="591">
        <v>0</v>
      </c>
      <c r="G529" s="591">
        <v>0</v>
      </c>
      <c r="H529" s="584" t="s">
        <v>2883</v>
      </c>
      <c r="I529" s="427"/>
    </row>
    <row r="530" spans="1:9" ht="25.5">
      <c r="A530" s="594" t="s">
        <v>39</v>
      </c>
      <c r="B530" s="425" t="s">
        <v>705</v>
      </c>
      <c r="C530" s="305">
        <v>2015</v>
      </c>
      <c r="D530" s="590" t="s">
        <v>58</v>
      </c>
      <c r="E530" s="583" t="s">
        <v>444</v>
      </c>
      <c r="F530" s="591">
        <v>1</v>
      </c>
      <c r="G530" s="591">
        <v>1</v>
      </c>
      <c r="H530" s="584" t="s">
        <v>2884</v>
      </c>
      <c r="I530" s="427"/>
    </row>
    <row r="531" spans="1:9" ht="25.5">
      <c r="A531" s="594" t="s">
        <v>39</v>
      </c>
      <c r="B531" s="425" t="s">
        <v>705</v>
      </c>
      <c r="C531" s="305">
        <v>2015</v>
      </c>
      <c r="D531" s="590" t="s">
        <v>58</v>
      </c>
      <c r="E531" s="583" t="s">
        <v>444</v>
      </c>
      <c r="F531" s="591">
        <v>0.66666666666666663</v>
      </c>
      <c r="G531" s="591">
        <v>0.66666666666666663</v>
      </c>
      <c r="H531" s="584" t="s">
        <v>2885</v>
      </c>
      <c r="I531" s="427"/>
    </row>
    <row r="532" spans="1:9">
      <c r="A532" s="594" t="s">
        <v>39</v>
      </c>
      <c r="B532" s="425" t="s">
        <v>713</v>
      </c>
      <c r="C532" s="305">
        <v>2015</v>
      </c>
      <c r="D532" s="590" t="s">
        <v>58</v>
      </c>
      <c r="E532" s="583" t="s">
        <v>444</v>
      </c>
      <c r="F532" s="591">
        <v>1</v>
      </c>
      <c r="G532" s="591">
        <v>1</v>
      </c>
      <c r="H532" s="685" t="s">
        <v>56</v>
      </c>
      <c r="I532" s="427"/>
    </row>
    <row r="533" spans="1:9">
      <c r="A533" s="594" t="s">
        <v>39</v>
      </c>
      <c r="B533" s="425" t="s">
        <v>707</v>
      </c>
      <c r="C533" s="305">
        <v>2015</v>
      </c>
      <c r="D533" s="590" t="s">
        <v>58</v>
      </c>
      <c r="E533" s="583" t="s">
        <v>444</v>
      </c>
      <c r="F533" s="591">
        <v>1</v>
      </c>
      <c r="G533" s="591">
        <v>1</v>
      </c>
      <c r="H533" s="685" t="s">
        <v>56</v>
      </c>
      <c r="I533" s="427"/>
    </row>
    <row r="534" spans="1:9">
      <c r="A534" s="594" t="s">
        <v>39</v>
      </c>
      <c r="B534" s="425" t="s">
        <v>441</v>
      </c>
      <c r="C534" s="305">
        <v>2015</v>
      </c>
      <c r="D534" s="590" t="s">
        <v>58</v>
      </c>
      <c r="E534" s="583" t="s">
        <v>444</v>
      </c>
      <c r="F534" s="591">
        <v>1</v>
      </c>
      <c r="G534" s="591">
        <v>1</v>
      </c>
      <c r="H534" s="685" t="s">
        <v>56</v>
      </c>
      <c r="I534" s="427"/>
    </row>
    <row r="535" spans="1:9">
      <c r="A535" s="594" t="s">
        <v>39</v>
      </c>
      <c r="B535" s="425" t="s">
        <v>708</v>
      </c>
      <c r="C535" s="305">
        <v>2015</v>
      </c>
      <c r="D535" s="590" t="s">
        <v>58</v>
      </c>
      <c r="E535" s="583" t="s">
        <v>444</v>
      </c>
      <c r="F535" s="591">
        <v>1</v>
      </c>
      <c r="G535" s="591">
        <v>1</v>
      </c>
      <c r="H535" s="685" t="s">
        <v>56</v>
      </c>
      <c r="I535" s="427"/>
    </row>
    <row r="536" spans="1:9">
      <c r="A536" s="311"/>
      <c r="B536" s="425"/>
      <c r="C536" s="307"/>
      <c r="D536" s="287"/>
      <c r="E536" s="428"/>
      <c r="F536" s="429"/>
      <c r="G536" s="429"/>
      <c r="H536" s="430"/>
      <c r="I536" s="427"/>
    </row>
    <row r="537" spans="1:9" ht="13.5" thickBot="1">
      <c r="A537" s="431"/>
      <c r="B537" s="432"/>
      <c r="C537" s="433"/>
      <c r="D537" s="434"/>
      <c r="E537" s="434"/>
      <c r="F537" s="435"/>
      <c r="G537" s="435"/>
      <c r="H537" s="436"/>
      <c r="I537" s="437"/>
    </row>
    <row r="538" spans="1:9" ht="14.25">
      <c r="A538" s="129" t="s">
        <v>375</v>
      </c>
      <c r="B538" s="130"/>
      <c r="C538" s="131"/>
      <c r="D538" s="132"/>
      <c r="E538" s="132"/>
      <c r="F538" s="132"/>
      <c r="G538" s="132"/>
      <c r="H538" s="131"/>
    </row>
    <row r="539" spans="1:9" ht="14.25">
      <c r="A539" s="130" t="s">
        <v>238</v>
      </c>
      <c r="B539" s="130"/>
      <c r="C539" s="130"/>
      <c r="D539" s="130"/>
      <c r="E539" s="130"/>
      <c r="F539" s="130"/>
      <c r="G539" s="130"/>
      <c r="H539" s="128"/>
    </row>
    <row r="540" spans="1:9" ht="14.25">
      <c r="A540" s="130" t="s">
        <v>244</v>
      </c>
      <c r="B540" s="130"/>
      <c r="C540" s="130"/>
      <c r="D540" s="130"/>
      <c r="E540" s="130"/>
      <c r="F540" s="130"/>
      <c r="G540" s="130"/>
      <c r="H540" s="128"/>
    </row>
  </sheetData>
  <dataValidations count="3">
    <dataValidation type="list" allowBlank="1" showInputMessage="1" showErrorMessage="1" sqref="A537 A4:A535">
      <formula1>$BA$2:$BA$30</formula1>
    </dataValidation>
    <dataValidation type="list" allowBlank="1" showInputMessage="1" showErrorMessage="1" sqref="B4:B535">
      <formula1>$BY$2:$BY$23</formula1>
    </dataValidation>
    <dataValidation type="list" allowBlank="1" showInputMessage="1" showErrorMessage="1" sqref="E4:E8 E11:E41 E44:E74 E77:E107 E110:E140 E143:E173 E176:E206 E209:E239 E242:E272 E275:E305 E308:E338 E341:E371 E374:E404 E407:E437 E440:E470 E473:E503 E506:E535">
      <formula1>$BD$48:$BD$51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A4:A7</xm:sqref>
        </x14:dataValidation>
        <x14:dataValidation type="list" allowBlank="1" showInputMessage="1" showErrorMessage="1">
          <x14:formula1>
            <xm:f>Custom_lists!$Z$2:$Z$23</xm:f>
          </x14:formula1>
          <xm:sqref>B4:B7</xm:sqref>
        </x14:dataValidation>
        <x14:dataValidation type="list" allowBlank="1" showInputMessage="1" showErrorMessage="1">
          <x14:formula1>
            <xm:f>Custom_lists!$D$48:$D$50</xm:f>
          </x14:formula1>
          <xm:sqref>E4:E7</xm:sqref>
        </x14:dataValidation>
      </x14:dataValidations>
    </ex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pageSetUpPr fitToPage="1"/>
  </sheetPr>
  <dimension ref="A1:CF193"/>
  <sheetViews>
    <sheetView workbookViewId="0">
      <selection activeCell="A2" sqref="A2"/>
    </sheetView>
  </sheetViews>
  <sheetFormatPr defaultColWidth="11.42578125" defaultRowHeight="12.75"/>
  <cols>
    <col min="1" max="1" width="7.7109375" style="66" customWidth="1"/>
    <col min="2" max="2" width="28.7109375" style="66" customWidth="1"/>
    <col min="3" max="3" width="15.85546875" style="66" customWidth="1"/>
    <col min="4" max="4" width="15.140625" style="66" customWidth="1"/>
    <col min="5" max="6" width="14.7109375" style="66" customWidth="1"/>
    <col min="7" max="7" width="14.85546875" style="66" customWidth="1"/>
    <col min="8" max="8" width="17.7109375" style="66" customWidth="1"/>
    <col min="9" max="10" width="11.42578125" style="66" customWidth="1"/>
    <col min="11" max="11" width="18.85546875" style="66" customWidth="1"/>
    <col min="12" max="12" width="11.42578125" style="66" customWidth="1"/>
    <col min="13" max="13" width="12.28515625" style="66" customWidth="1"/>
    <col min="14" max="52" width="11.42578125" style="66" customWidth="1"/>
    <col min="53" max="16384" width="11.42578125" style="66"/>
  </cols>
  <sheetData>
    <row r="1" spans="1:81" ht="21" customHeight="1" thickBot="1">
      <c r="A1" s="35" t="s">
        <v>175</v>
      </c>
      <c r="B1" s="35"/>
      <c r="C1" s="35"/>
      <c r="D1" s="35"/>
      <c r="E1" s="35"/>
      <c r="F1" s="35"/>
      <c r="K1" s="126" t="s">
        <v>0</v>
      </c>
      <c r="L1" s="456" t="s">
        <v>1014</v>
      </c>
      <c r="M1" s="663"/>
      <c r="BA1" s="239" t="s">
        <v>402</v>
      </c>
      <c r="BB1" s="240" t="s">
        <v>805</v>
      </c>
      <c r="BD1" s="138" t="s">
        <v>2904</v>
      </c>
      <c r="BE1" s="309"/>
      <c r="BF1" s="309"/>
      <c r="BH1" s="66" t="s">
        <v>2910</v>
      </c>
      <c r="BM1" s="138" t="s">
        <v>2911</v>
      </c>
      <c r="BO1" s="66" t="s">
        <v>2912</v>
      </c>
      <c r="BU1" s="138" t="s">
        <v>2913</v>
      </c>
      <c r="BZ1" s="66" t="s">
        <v>2914</v>
      </c>
      <c r="CC1" s="66" t="s">
        <v>2915</v>
      </c>
    </row>
    <row r="2" spans="1:81" ht="25.35" customHeight="1" thickBot="1">
      <c r="A2" s="153" t="s">
        <v>394</v>
      </c>
      <c r="C2" s="664"/>
      <c r="D2" s="664"/>
      <c r="E2" s="35"/>
      <c r="F2" s="35"/>
      <c r="G2" s="65"/>
      <c r="H2" s="65"/>
      <c r="I2" s="65"/>
      <c r="J2" s="65"/>
      <c r="K2" s="208" t="s">
        <v>246</v>
      </c>
      <c r="L2" s="452" t="s">
        <v>1856</v>
      </c>
      <c r="M2" s="665"/>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1" s="418" customFormat="1" ht="64.5" thickBot="1">
      <c r="A3" s="74" t="s">
        <v>1</v>
      </c>
      <c r="B3" s="207" t="s">
        <v>260</v>
      </c>
      <c r="C3" s="209" t="s">
        <v>201</v>
      </c>
      <c r="D3" s="210" t="s">
        <v>176</v>
      </c>
      <c r="E3" s="211" t="s">
        <v>168</v>
      </c>
      <c r="F3" s="210" t="s">
        <v>258</v>
      </c>
      <c r="G3" s="210" t="s">
        <v>259</v>
      </c>
      <c r="H3" s="211" t="s">
        <v>256</v>
      </c>
      <c r="I3" s="211" t="s">
        <v>178</v>
      </c>
      <c r="J3" s="211" t="s">
        <v>272</v>
      </c>
      <c r="K3" s="212" t="s">
        <v>170</v>
      </c>
      <c r="L3" s="213" t="s">
        <v>249</v>
      </c>
      <c r="M3" s="214" t="s">
        <v>302</v>
      </c>
      <c r="BA3" s="310" t="s">
        <v>329</v>
      </c>
      <c r="BB3" s="310" t="s">
        <v>330</v>
      </c>
      <c r="BD3" s="418" t="s">
        <v>215</v>
      </c>
      <c r="BE3" s="419"/>
      <c r="BF3" s="419"/>
      <c r="BH3" s="418" t="s">
        <v>450</v>
      </c>
      <c r="BM3" s="308" t="s">
        <v>462</v>
      </c>
      <c r="BO3" s="418" t="s">
        <v>119</v>
      </c>
      <c r="BU3" s="418" t="s">
        <v>685</v>
      </c>
      <c r="BZ3" s="418" t="s">
        <v>710</v>
      </c>
      <c r="CC3" s="418" t="s">
        <v>264</v>
      </c>
    </row>
    <row r="4" spans="1:81" s="418" customFormat="1" ht="25.5">
      <c r="A4" s="594" t="s">
        <v>39</v>
      </c>
      <c r="B4" s="666" t="s">
        <v>179</v>
      </c>
      <c r="C4" s="667">
        <v>2014</v>
      </c>
      <c r="D4" s="668">
        <v>258</v>
      </c>
      <c r="E4" s="669">
        <v>372</v>
      </c>
      <c r="F4" s="670">
        <v>126</v>
      </c>
      <c r="G4" s="671">
        <f>F4/E4</f>
        <v>0.33870967741935482</v>
      </c>
      <c r="H4" s="313" t="s">
        <v>445</v>
      </c>
      <c r="I4" s="672">
        <v>73</v>
      </c>
      <c r="J4" s="673">
        <f>I4/E4</f>
        <v>0.19623655913978494</v>
      </c>
      <c r="K4" s="673">
        <f>I4/F4</f>
        <v>0.57936507936507942</v>
      </c>
      <c r="L4" s="661" t="s">
        <v>1825</v>
      </c>
      <c r="M4" s="661"/>
      <c r="BA4" s="310" t="s">
        <v>331</v>
      </c>
      <c r="BB4" s="310" t="s">
        <v>332</v>
      </c>
      <c r="BD4" s="418" t="s">
        <v>420</v>
      </c>
      <c r="BE4" s="419"/>
      <c r="BF4" s="419"/>
      <c r="BH4" s="418" t="s">
        <v>455</v>
      </c>
      <c r="BM4" s="308" t="s">
        <v>463</v>
      </c>
      <c r="BO4" s="418" t="s">
        <v>123</v>
      </c>
      <c r="BU4" s="418" t="s">
        <v>686</v>
      </c>
      <c r="BZ4" s="418" t="s">
        <v>57</v>
      </c>
      <c r="CC4" s="418" t="s">
        <v>265</v>
      </c>
    </row>
    <row r="5" spans="1:81" s="418" customFormat="1" ht="25.5">
      <c r="A5" s="594" t="s">
        <v>39</v>
      </c>
      <c r="B5" s="666" t="s">
        <v>180</v>
      </c>
      <c r="C5" s="667">
        <v>2014</v>
      </c>
      <c r="D5" s="674">
        <v>201</v>
      </c>
      <c r="E5" s="585">
        <v>217</v>
      </c>
      <c r="F5" s="581">
        <v>112</v>
      </c>
      <c r="G5" s="582">
        <f>F4/E4</f>
        <v>0.33870967741935482</v>
      </c>
      <c r="H5" s="583" t="s">
        <v>445</v>
      </c>
      <c r="I5" s="675">
        <v>96</v>
      </c>
      <c r="J5" s="676">
        <f t="shared" ref="J5:J7" si="0">I5/E5</f>
        <v>0.44239631336405533</v>
      </c>
      <c r="K5" s="676">
        <f t="shared" ref="K5:K7" si="1">I5/F5</f>
        <v>0.8571428571428571</v>
      </c>
      <c r="L5" s="662" t="s">
        <v>1825</v>
      </c>
      <c r="M5" s="661"/>
      <c r="BA5" s="310" t="s">
        <v>335</v>
      </c>
      <c r="BB5" s="310" t="s">
        <v>336</v>
      </c>
      <c r="BD5" s="418" t="s">
        <v>219</v>
      </c>
      <c r="BE5" s="419"/>
      <c r="BF5" s="419"/>
      <c r="BH5" s="418" t="s">
        <v>447</v>
      </c>
      <c r="BM5" s="418" t="s">
        <v>464</v>
      </c>
      <c r="BU5" s="418" t="s">
        <v>660</v>
      </c>
      <c r="BZ5" s="418" t="s">
        <v>711</v>
      </c>
      <c r="CC5" s="418" t="s">
        <v>266</v>
      </c>
    </row>
    <row r="6" spans="1:81" s="418" customFormat="1" ht="13.35" customHeight="1">
      <c r="A6" s="594" t="s">
        <v>39</v>
      </c>
      <c r="B6" s="666" t="s">
        <v>1826</v>
      </c>
      <c r="C6" s="667">
        <v>2014</v>
      </c>
      <c r="D6" s="674">
        <v>74</v>
      </c>
      <c r="E6" s="585">
        <v>70</v>
      </c>
      <c r="F6" s="581">
        <v>70</v>
      </c>
      <c r="G6" s="582">
        <f t="shared" ref="G6:G7" si="2">F5/E5</f>
        <v>0.5161290322580645</v>
      </c>
      <c r="H6" s="583" t="s">
        <v>444</v>
      </c>
      <c r="I6" s="675">
        <v>65</v>
      </c>
      <c r="J6" s="676">
        <f t="shared" si="0"/>
        <v>0.9285714285714286</v>
      </c>
      <c r="K6" s="676">
        <f t="shared" si="1"/>
        <v>0.9285714285714286</v>
      </c>
      <c r="L6" s="662" t="s">
        <v>1825</v>
      </c>
      <c r="M6" s="661"/>
      <c r="BA6" s="310" t="s">
        <v>337</v>
      </c>
      <c r="BB6" s="310" t="s">
        <v>338</v>
      </c>
      <c r="BD6" s="418" t="s">
        <v>415</v>
      </c>
      <c r="BE6" s="419"/>
      <c r="BF6" s="419"/>
      <c r="BH6" s="418" t="s">
        <v>451</v>
      </c>
      <c r="BM6" s="308" t="s">
        <v>3011</v>
      </c>
      <c r="BU6" s="418" t="s">
        <v>661</v>
      </c>
      <c r="BZ6" s="418" t="s">
        <v>709</v>
      </c>
      <c r="CC6" s="418" t="s">
        <v>723</v>
      </c>
    </row>
    <row r="7" spans="1:81" s="418" customFormat="1">
      <c r="A7" s="594" t="s">
        <v>39</v>
      </c>
      <c r="B7" s="666" t="s">
        <v>1827</v>
      </c>
      <c r="C7" s="667">
        <v>2014</v>
      </c>
      <c r="D7" s="674">
        <v>9</v>
      </c>
      <c r="E7" s="585">
        <v>9</v>
      </c>
      <c r="F7" s="581">
        <v>9</v>
      </c>
      <c r="G7" s="582">
        <f t="shared" si="2"/>
        <v>1</v>
      </c>
      <c r="H7" s="583" t="s">
        <v>444</v>
      </c>
      <c r="I7" s="675">
        <v>8</v>
      </c>
      <c r="J7" s="676">
        <f t="shared" si="0"/>
        <v>0.88888888888888884</v>
      </c>
      <c r="K7" s="676">
        <f t="shared" si="1"/>
        <v>0.88888888888888884</v>
      </c>
      <c r="L7" s="662" t="s">
        <v>1825</v>
      </c>
      <c r="M7" s="661"/>
      <c r="BA7" s="310" t="s">
        <v>344</v>
      </c>
      <c r="BB7" s="310" t="s">
        <v>326</v>
      </c>
      <c r="BD7" s="418" t="s">
        <v>416</v>
      </c>
      <c r="BE7" s="419"/>
      <c r="BF7" s="419"/>
      <c r="BH7" s="418" t="s">
        <v>452</v>
      </c>
      <c r="BM7" s="308" t="s">
        <v>465</v>
      </c>
      <c r="BO7" s="418" t="s">
        <v>3012</v>
      </c>
      <c r="BU7" s="418" t="s">
        <v>687</v>
      </c>
      <c r="BZ7" s="418" t="s">
        <v>174</v>
      </c>
      <c r="CC7" s="418" t="s">
        <v>724</v>
      </c>
    </row>
    <row r="8" spans="1:81" s="418" customFormat="1">
      <c r="A8" s="65"/>
      <c r="B8" s="677"/>
      <c r="C8" s="677"/>
      <c r="D8" s="678"/>
      <c r="E8" s="678"/>
      <c r="F8" s="678"/>
      <c r="G8" s="679"/>
      <c r="H8" s="680"/>
      <c r="I8" s="681"/>
      <c r="J8" s="682"/>
      <c r="K8" s="682"/>
      <c r="L8" s="681"/>
      <c r="M8" s="681"/>
      <c r="BA8" s="310" t="s">
        <v>339</v>
      </c>
      <c r="BB8" s="310" t="s">
        <v>322</v>
      </c>
      <c r="BD8" s="418" t="s">
        <v>417</v>
      </c>
      <c r="BE8" s="419"/>
      <c r="BF8" s="419"/>
      <c r="BH8" s="418" t="s">
        <v>453</v>
      </c>
      <c r="BM8" s="308" t="s">
        <v>466</v>
      </c>
      <c r="BO8" s="418" t="s">
        <v>118</v>
      </c>
      <c r="BU8" s="418" t="s">
        <v>662</v>
      </c>
      <c r="BZ8" s="418" t="s">
        <v>699</v>
      </c>
      <c r="CC8" s="418" t="s">
        <v>725</v>
      </c>
    </row>
    <row r="9" spans="1:81" s="418" customFormat="1" ht="14.25">
      <c r="A9" s="129" t="s">
        <v>375</v>
      </c>
      <c r="B9" s="133"/>
      <c r="C9" s="133"/>
      <c r="D9" s="134"/>
      <c r="E9" s="134"/>
      <c r="F9" s="134"/>
      <c r="G9" s="135"/>
      <c r="H9" s="677"/>
      <c r="I9" s="683"/>
      <c r="J9" s="684"/>
      <c r="K9" s="684"/>
      <c r="L9" s="683"/>
      <c r="M9" s="683"/>
      <c r="BA9" s="310" t="s">
        <v>369</v>
      </c>
      <c r="BB9" s="310" t="s">
        <v>39</v>
      </c>
      <c r="BD9" s="418" t="s">
        <v>418</v>
      </c>
      <c r="BE9" s="419"/>
      <c r="BF9" s="419"/>
      <c r="BH9" s="418" t="s">
        <v>454</v>
      </c>
      <c r="BM9" s="308" t="s">
        <v>3013</v>
      </c>
      <c r="BO9" s="418" t="s">
        <v>648</v>
      </c>
      <c r="BU9" s="418" t="s">
        <v>139</v>
      </c>
      <c r="BZ9" s="418" t="s">
        <v>700</v>
      </c>
      <c r="CC9" s="418" t="s">
        <v>193</v>
      </c>
    </row>
    <row r="10" spans="1:81" s="418" customFormat="1" ht="14.25">
      <c r="A10" s="1798" t="s">
        <v>261</v>
      </c>
      <c r="B10" s="1798"/>
      <c r="C10" s="1798"/>
      <c r="D10" s="1798"/>
      <c r="E10" s="1798"/>
      <c r="F10" s="1798"/>
      <c r="G10" s="1798"/>
      <c r="H10" s="680"/>
      <c r="I10" s="681"/>
      <c r="J10" s="682"/>
      <c r="K10" s="682"/>
      <c r="L10" s="681"/>
      <c r="M10" s="681"/>
      <c r="BA10" s="310" t="s">
        <v>340</v>
      </c>
      <c r="BB10" s="310" t="s">
        <v>341</v>
      </c>
      <c r="BE10" s="419"/>
      <c r="BF10" s="419"/>
      <c r="BM10" s="308" t="s">
        <v>3014</v>
      </c>
      <c r="BO10" s="418" t="s">
        <v>118</v>
      </c>
      <c r="BU10" s="418" t="s">
        <v>663</v>
      </c>
      <c r="BZ10" s="418" t="s">
        <v>701</v>
      </c>
      <c r="CC10" s="418" t="s">
        <v>197</v>
      </c>
    </row>
    <row r="11" spans="1:81" s="418" customFormat="1" ht="14.25">
      <c r="A11" s="136" t="s">
        <v>236</v>
      </c>
      <c r="B11" s="129"/>
      <c r="C11" s="129"/>
      <c r="D11" s="129"/>
      <c r="E11" s="129"/>
      <c r="F11" s="129"/>
      <c r="G11" s="129"/>
      <c r="H11" s="680"/>
      <c r="I11" s="681"/>
      <c r="J11" s="682"/>
      <c r="K11" s="682"/>
      <c r="L11" s="681"/>
      <c r="M11" s="681"/>
      <c r="BA11" s="310" t="s">
        <v>342</v>
      </c>
      <c r="BB11" s="310" t="s">
        <v>124</v>
      </c>
      <c r="BE11" s="419"/>
      <c r="BF11" s="419"/>
      <c r="BM11" s="308" t="s">
        <v>467</v>
      </c>
      <c r="BO11" s="418" t="s">
        <v>120</v>
      </c>
      <c r="BU11" s="418" t="s">
        <v>664</v>
      </c>
      <c r="BZ11" s="418" t="s">
        <v>184</v>
      </c>
    </row>
    <row r="12" spans="1:81" ht="14.25">
      <c r="A12" s="136" t="s">
        <v>257</v>
      </c>
      <c r="B12" s="129"/>
      <c r="C12" s="136"/>
      <c r="D12" s="136"/>
      <c r="E12" s="136"/>
      <c r="F12" s="136"/>
      <c r="G12" s="136"/>
      <c r="H12" s="680"/>
      <c r="I12" s="681"/>
      <c r="J12" s="682"/>
      <c r="K12" s="682"/>
      <c r="L12" s="681"/>
      <c r="M12" s="681"/>
      <c r="BA12" s="310" t="s">
        <v>343</v>
      </c>
      <c r="BB12" s="310" t="s">
        <v>49</v>
      </c>
      <c r="BD12" s="138" t="s">
        <v>3015</v>
      </c>
      <c r="BE12" s="309"/>
      <c r="BF12" s="309"/>
      <c r="BH12" s="138" t="s">
        <v>75</v>
      </c>
      <c r="BK12" s="138" t="s">
        <v>798</v>
      </c>
      <c r="BM12" s="192" t="s">
        <v>468</v>
      </c>
      <c r="BO12" s="66" t="s">
        <v>121</v>
      </c>
      <c r="BU12" s="197" t="s">
        <v>688</v>
      </c>
      <c r="BV12" s="197"/>
      <c r="BW12" s="197"/>
      <c r="BX12" s="197"/>
      <c r="BY12" s="197"/>
      <c r="BZ12" s="197" t="s">
        <v>702</v>
      </c>
      <c r="CA12" s="197"/>
      <c r="CB12" s="197"/>
    </row>
    <row r="13" spans="1:81" s="197" customFormat="1">
      <c r="A13" s="66"/>
      <c r="B13" s="66"/>
      <c r="C13" s="66"/>
      <c r="D13" s="66"/>
      <c r="E13" s="66"/>
      <c r="F13" s="66"/>
      <c r="G13" s="66"/>
      <c r="H13" s="66"/>
      <c r="I13" s="66"/>
      <c r="J13" s="66"/>
      <c r="K13" s="66"/>
      <c r="L13" s="681"/>
      <c r="M13" s="681"/>
      <c r="BA13" s="315" t="s">
        <v>371</v>
      </c>
      <c r="BB13" s="315" t="s">
        <v>323</v>
      </c>
      <c r="BD13" s="197" t="s">
        <v>55</v>
      </c>
      <c r="BE13" s="316"/>
      <c r="BF13" s="316"/>
      <c r="BH13" s="197" t="s">
        <v>66</v>
      </c>
      <c r="BK13" s="197" t="s">
        <v>66</v>
      </c>
      <c r="BM13" s="304" t="s">
        <v>469</v>
      </c>
      <c r="BO13" s="197" t="s">
        <v>122</v>
      </c>
      <c r="BU13" s="197" t="s">
        <v>665</v>
      </c>
      <c r="BZ13" s="197" t="s">
        <v>712</v>
      </c>
    </row>
    <row r="14" spans="1:81" ht="14.25" customHeight="1">
      <c r="L14" s="681"/>
      <c r="M14" s="681"/>
      <c r="BA14" s="310" t="s">
        <v>345</v>
      </c>
      <c r="BB14" s="310" t="s">
        <v>346</v>
      </c>
      <c r="BD14" s="66" t="s">
        <v>423</v>
      </c>
      <c r="BE14" s="309"/>
      <c r="BF14" s="309"/>
      <c r="BH14" s="66" t="s">
        <v>76</v>
      </c>
      <c r="BK14" s="66" t="s">
        <v>736</v>
      </c>
      <c r="BM14" s="192" t="s">
        <v>470</v>
      </c>
      <c r="BO14" s="66" t="s">
        <v>650</v>
      </c>
      <c r="BU14" s="197" t="s">
        <v>689</v>
      </c>
      <c r="BV14" s="197"/>
      <c r="BW14" s="197"/>
      <c r="BX14" s="197"/>
      <c r="BY14" s="197"/>
      <c r="BZ14" s="197" t="s">
        <v>703</v>
      </c>
      <c r="CA14" s="197"/>
      <c r="CB14" s="197"/>
    </row>
    <row r="15" spans="1:81">
      <c r="L15" s="681"/>
      <c r="M15" s="681"/>
      <c r="BA15" s="310" t="s">
        <v>333</v>
      </c>
      <c r="BB15" s="310" t="s">
        <v>334</v>
      </c>
      <c r="BD15" s="66" t="s">
        <v>174</v>
      </c>
      <c r="BE15" s="309"/>
      <c r="BF15" s="309"/>
      <c r="BH15" s="66" t="s">
        <v>728</v>
      </c>
      <c r="BM15" s="192" t="s">
        <v>471</v>
      </c>
      <c r="BO15" s="66" t="s">
        <v>649</v>
      </c>
      <c r="BU15" s="197" t="s">
        <v>666</v>
      </c>
      <c r="BV15" s="197"/>
      <c r="BW15" s="197"/>
      <c r="BX15" s="197"/>
      <c r="BY15" s="197"/>
      <c r="BZ15" s="197" t="s">
        <v>704</v>
      </c>
      <c r="CA15" s="197"/>
      <c r="CB15" s="197"/>
    </row>
    <row r="16" spans="1:81">
      <c r="L16" s="681"/>
      <c r="M16" s="681"/>
      <c r="BA16" s="310" t="s">
        <v>347</v>
      </c>
      <c r="BB16" s="310" t="s">
        <v>348</v>
      </c>
      <c r="BD16" s="66" t="s">
        <v>424</v>
      </c>
      <c r="BE16" s="309"/>
      <c r="BF16" s="309"/>
      <c r="BM16" s="192" t="s">
        <v>2916</v>
      </c>
      <c r="BO16" s="66" t="s">
        <v>651</v>
      </c>
      <c r="BU16" s="197" t="s">
        <v>141</v>
      </c>
      <c r="BV16" s="197"/>
      <c r="BW16" s="197"/>
      <c r="BX16" s="197"/>
      <c r="BY16" s="197"/>
      <c r="BZ16" s="197" t="s">
        <v>715</v>
      </c>
      <c r="CA16" s="197"/>
      <c r="CB16" s="197"/>
    </row>
    <row r="17" spans="12:84">
      <c r="L17" s="65"/>
      <c r="M17" s="681"/>
      <c r="BA17" s="310" t="s">
        <v>349</v>
      </c>
      <c r="BB17" s="310" t="s">
        <v>350</v>
      </c>
      <c r="BD17" s="66" t="s">
        <v>184</v>
      </c>
      <c r="BE17" s="309"/>
      <c r="BF17" s="309"/>
      <c r="BM17" s="192" t="s">
        <v>100</v>
      </c>
      <c r="BO17" s="66" t="s">
        <v>652</v>
      </c>
      <c r="BU17" s="197" t="s">
        <v>690</v>
      </c>
      <c r="BV17" s="197"/>
      <c r="BW17" s="197"/>
      <c r="BX17" s="197"/>
      <c r="BY17" s="197"/>
      <c r="BZ17" s="197" t="s">
        <v>705</v>
      </c>
      <c r="CA17" s="197"/>
      <c r="CB17" s="197"/>
    </row>
    <row r="18" spans="12:84" ht="13.35" customHeight="1">
      <c r="M18" s="681"/>
      <c r="BA18" s="310" t="s">
        <v>351</v>
      </c>
      <c r="BB18" s="310" t="s">
        <v>99</v>
      </c>
      <c r="BD18" s="66" t="s">
        <v>425</v>
      </c>
      <c r="BE18" s="309"/>
      <c r="BF18" s="309"/>
      <c r="BM18" s="192" t="s">
        <v>472</v>
      </c>
      <c r="BO18" s="66" t="s">
        <v>653</v>
      </c>
      <c r="BU18" s="197" t="s">
        <v>719</v>
      </c>
      <c r="BV18" s="197"/>
      <c r="BW18" s="197"/>
      <c r="BX18" s="197"/>
      <c r="BY18" s="197"/>
      <c r="BZ18" s="197" t="s">
        <v>706</v>
      </c>
      <c r="CA18" s="197"/>
      <c r="CB18" s="197"/>
    </row>
    <row r="19" spans="12:84">
      <c r="BA19" s="310" t="s">
        <v>353</v>
      </c>
      <c r="BB19" s="310" t="s">
        <v>325</v>
      </c>
      <c r="BD19" s="66" t="s">
        <v>426</v>
      </c>
      <c r="BE19" s="309"/>
      <c r="BF19" s="309"/>
      <c r="BM19" s="192" t="s">
        <v>473</v>
      </c>
      <c r="BO19" s="66" t="s">
        <v>654</v>
      </c>
      <c r="BU19" s="197" t="s">
        <v>720</v>
      </c>
      <c r="BV19" s="197"/>
      <c r="BW19" s="197"/>
      <c r="BX19" s="197"/>
      <c r="BY19" s="197"/>
      <c r="BZ19" s="197" t="s">
        <v>714</v>
      </c>
      <c r="CA19" s="197"/>
      <c r="CB19" s="197"/>
    </row>
    <row r="20" spans="12:84">
      <c r="BA20" s="310" t="s">
        <v>354</v>
      </c>
      <c r="BB20" s="310" t="s">
        <v>355</v>
      </c>
      <c r="BD20" s="66" t="s">
        <v>427</v>
      </c>
      <c r="BE20" s="309"/>
      <c r="BF20" s="309"/>
      <c r="BM20" s="192" t="s">
        <v>474</v>
      </c>
      <c r="BO20" s="66" t="s">
        <v>655</v>
      </c>
      <c r="BU20" s="197" t="s">
        <v>721</v>
      </c>
      <c r="BV20" s="197"/>
      <c r="BW20" s="197"/>
      <c r="BX20" s="197"/>
      <c r="BY20" s="197"/>
      <c r="BZ20" s="197" t="s">
        <v>713</v>
      </c>
      <c r="CA20" s="197"/>
      <c r="CB20" s="197"/>
    </row>
    <row r="21" spans="12:84">
      <c r="BA21" s="310" t="s">
        <v>352</v>
      </c>
      <c r="BB21" s="310" t="s">
        <v>321</v>
      </c>
      <c r="BD21" s="66" t="s">
        <v>428</v>
      </c>
      <c r="BE21" s="309"/>
      <c r="BF21" s="309"/>
      <c r="BH21" s="317" t="s">
        <v>3010</v>
      </c>
      <c r="BI21" s="66" t="s">
        <v>787</v>
      </c>
      <c r="BM21" s="192" t="s">
        <v>475</v>
      </c>
      <c r="BO21" s="66" t="s">
        <v>656</v>
      </c>
      <c r="BU21" s="197" t="s">
        <v>722</v>
      </c>
      <c r="BV21" s="197"/>
      <c r="BW21" s="197"/>
      <c r="BX21" s="197"/>
      <c r="BY21" s="197"/>
      <c r="BZ21" s="197" t="s">
        <v>707</v>
      </c>
      <c r="CA21" s="197"/>
      <c r="CB21" s="197"/>
    </row>
    <row r="22" spans="12:84">
      <c r="BA22" s="310" t="s">
        <v>356</v>
      </c>
      <c r="BB22" s="310" t="s">
        <v>357</v>
      </c>
      <c r="BD22" s="66" t="s">
        <v>119</v>
      </c>
      <c r="BE22" s="309"/>
      <c r="BF22" s="309"/>
      <c r="BM22" s="192" t="s">
        <v>476</v>
      </c>
      <c r="BO22" s="66" t="s">
        <v>657</v>
      </c>
      <c r="BU22" s="197" t="s">
        <v>667</v>
      </c>
      <c r="BV22" s="197"/>
      <c r="BW22" s="197"/>
      <c r="BX22" s="197"/>
      <c r="BY22" s="197"/>
      <c r="BZ22" s="197" t="s">
        <v>441</v>
      </c>
      <c r="CA22" s="197"/>
      <c r="CB22" s="197"/>
    </row>
    <row r="23" spans="12:84">
      <c r="BA23" s="310" t="s">
        <v>358</v>
      </c>
      <c r="BB23" s="310" t="s">
        <v>324</v>
      </c>
      <c r="BD23" s="66" t="s">
        <v>429</v>
      </c>
      <c r="BE23" s="309"/>
      <c r="BF23" s="309"/>
      <c r="BM23" s="192" t="s">
        <v>477</v>
      </c>
      <c r="BO23" s="66" t="s">
        <v>658</v>
      </c>
      <c r="BU23" s="197" t="s">
        <v>668</v>
      </c>
      <c r="BV23" s="197"/>
      <c r="BW23" s="197"/>
      <c r="BX23" s="197"/>
      <c r="BY23" s="197"/>
      <c r="BZ23" s="197" t="s">
        <v>708</v>
      </c>
      <c r="CA23" s="197"/>
      <c r="CB23" s="197"/>
    </row>
    <row r="24" spans="12:84">
      <c r="BA24" s="310" t="s">
        <v>359</v>
      </c>
      <c r="BB24" s="310" t="s">
        <v>360</v>
      </c>
      <c r="BE24" s="309"/>
      <c r="BF24" s="309"/>
      <c r="BM24" s="192" t="s">
        <v>478</v>
      </c>
      <c r="BO24" s="66" t="s">
        <v>646</v>
      </c>
      <c r="BU24" s="197" t="s">
        <v>669</v>
      </c>
      <c r="BV24" s="197"/>
      <c r="BW24" s="197"/>
      <c r="BX24" s="197"/>
      <c r="BY24" s="197"/>
      <c r="CA24" s="197"/>
      <c r="CB24" s="197"/>
    </row>
    <row r="25" spans="12:84">
      <c r="BA25" s="310" t="s">
        <v>361</v>
      </c>
      <c r="BB25" s="310" t="s">
        <v>362</v>
      </c>
      <c r="BE25" s="309"/>
      <c r="BF25" s="309"/>
      <c r="BM25" s="192" t="s">
        <v>479</v>
      </c>
      <c r="BO25" s="66" t="s">
        <v>659</v>
      </c>
      <c r="BU25" s="197" t="s">
        <v>670</v>
      </c>
      <c r="BV25" s="197"/>
      <c r="BW25" s="197"/>
      <c r="BX25" s="197"/>
      <c r="BY25" s="197"/>
      <c r="BZ25" s="197"/>
      <c r="CA25" s="197"/>
      <c r="CB25" s="197"/>
    </row>
    <row r="26" spans="12:84">
      <c r="BA26" s="310" t="s">
        <v>363</v>
      </c>
      <c r="BB26" s="310" t="s">
        <v>364</v>
      </c>
      <c r="BD26" s="138" t="s">
        <v>3016</v>
      </c>
      <c r="BE26" s="309"/>
      <c r="BF26" s="309"/>
      <c r="BH26" s="138" t="s">
        <v>2905</v>
      </c>
      <c r="BM26" s="192" t="s">
        <v>480</v>
      </c>
      <c r="BO26" s="66" t="s">
        <v>647</v>
      </c>
      <c r="BU26" s="197" t="s">
        <v>691</v>
      </c>
      <c r="BV26" s="197"/>
      <c r="BW26" s="197"/>
      <c r="BX26" s="197"/>
      <c r="BY26" s="197"/>
      <c r="BZ26" s="197" t="s">
        <v>2906</v>
      </c>
      <c r="CA26" s="197"/>
      <c r="CB26" s="197"/>
      <c r="CD26" s="43" t="s">
        <v>212</v>
      </c>
      <c r="CE26" s="44"/>
      <c r="CF26" s="43" t="s">
        <v>213</v>
      </c>
    </row>
    <row r="27" spans="12:84">
      <c r="BA27" s="310" t="s">
        <v>365</v>
      </c>
      <c r="BB27" s="310" t="s">
        <v>366</v>
      </c>
      <c r="BD27" s="66" t="s">
        <v>430</v>
      </c>
      <c r="BE27" s="309"/>
      <c r="BF27" s="309"/>
      <c r="BH27" s="66" t="s">
        <v>459</v>
      </c>
      <c r="BM27" s="192" t="s">
        <v>481</v>
      </c>
      <c r="BU27" s="197" t="s">
        <v>671</v>
      </c>
      <c r="BV27" s="197"/>
      <c r="BW27" s="197"/>
      <c r="BX27" s="197"/>
      <c r="BY27" s="197"/>
      <c r="BZ27" s="197" t="s">
        <v>173</v>
      </c>
      <c r="CA27" s="197"/>
      <c r="CB27" s="197"/>
      <c r="CD27" s="44" t="s">
        <v>214</v>
      </c>
      <c r="CE27" s="44"/>
      <c r="CF27" s="44" t="s">
        <v>215</v>
      </c>
    </row>
    <row r="28" spans="12:84">
      <c r="BA28" s="310" t="s">
        <v>367</v>
      </c>
      <c r="BB28" s="310" t="s">
        <v>368</v>
      </c>
      <c r="BD28" s="66" t="s">
        <v>431</v>
      </c>
      <c r="BE28" s="309"/>
      <c r="BF28" s="309"/>
      <c r="BH28" s="66" t="s">
        <v>276</v>
      </c>
      <c r="BM28" s="192" t="s">
        <v>482</v>
      </c>
      <c r="BU28" s="197" t="s">
        <v>672</v>
      </c>
      <c r="BV28" s="197"/>
      <c r="BW28" s="197"/>
      <c r="BX28" s="197"/>
      <c r="BY28" s="197"/>
      <c r="BZ28" s="197" t="s">
        <v>710</v>
      </c>
      <c r="CA28" s="197"/>
      <c r="CB28" s="197"/>
      <c r="CD28" s="44" t="s">
        <v>216</v>
      </c>
      <c r="CE28" s="44"/>
      <c r="CF28" s="44" t="s">
        <v>217</v>
      </c>
    </row>
    <row r="29" spans="12:84">
      <c r="BA29" s="310" t="s">
        <v>370</v>
      </c>
      <c r="BB29" s="310" t="s">
        <v>4</v>
      </c>
      <c r="BD29" s="66" t="s">
        <v>57</v>
      </c>
      <c r="BE29" s="309"/>
      <c r="BF29" s="309"/>
      <c r="BH29" s="66" t="s">
        <v>458</v>
      </c>
      <c r="BM29" s="192" t="s">
        <v>483</v>
      </c>
      <c r="BU29" s="197" t="s">
        <v>673</v>
      </c>
      <c r="BV29" s="197"/>
      <c r="BW29" s="197"/>
      <c r="BX29" s="197"/>
      <c r="BY29" s="197"/>
      <c r="BZ29" s="197" t="s">
        <v>57</v>
      </c>
      <c r="CA29" s="197"/>
      <c r="CB29" s="197"/>
      <c r="CD29" s="44" t="s">
        <v>218</v>
      </c>
      <c r="CE29" s="44"/>
      <c r="CF29" s="44" t="s">
        <v>219</v>
      </c>
    </row>
    <row r="30" spans="12:84">
      <c r="BD30" s="66" t="s">
        <v>432</v>
      </c>
      <c r="BH30" s="66" t="s">
        <v>456</v>
      </c>
      <c r="BM30" s="192" t="s">
        <v>484</v>
      </c>
      <c r="BU30" s="197" t="s">
        <v>674</v>
      </c>
      <c r="BV30" s="197"/>
      <c r="BW30" s="197"/>
      <c r="BX30" s="197"/>
      <c r="BY30" s="197"/>
      <c r="BZ30" s="197" t="s">
        <v>718</v>
      </c>
      <c r="CA30" s="197"/>
      <c r="CB30" s="197"/>
      <c r="CD30" s="44" t="s">
        <v>220</v>
      </c>
      <c r="CE30" s="44"/>
      <c r="CF30" s="44" t="s">
        <v>221</v>
      </c>
    </row>
    <row r="31" spans="12:84">
      <c r="BD31" s="66" t="s">
        <v>433</v>
      </c>
      <c r="BH31" s="66" t="s">
        <v>457</v>
      </c>
      <c r="BM31" s="192" t="s">
        <v>485</v>
      </c>
      <c r="BU31" s="197" t="s">
        <v>675</v>
      </c>
      <c r="BV31" s="197"/>
      <c r="BW31" s="197"/>
      <c r="BX31" s="197"/>
      <c r="BY31" s="197"/>
      <c r="BZ31" s="197" t="s">
        <v>709</v>
      </c>
      <c r="CA31" s="197"/>
      <c r="CB31" s="197"/>
      <c r="CD31" s="44" t="s">
        <v>222</v>
      </c>
      <c r="CE31" s="44"/>
      <c r="CF31" s="44" t="s">
        <v>208</v>
      </c>
    </row>
    <row r="32" spans="12:84">
      <c r="BA32" s="138" t="s">
        <v>2907</v>
      </c>
      <c r="BD32" s="66" t="s">
        <v>174</v>
      </c>
      <c r="BH32" s="66" t="s">
        <v>277</v>
      </c>
      <c r="BM32" s="192" t="s">
        <v>486</v>
      </c>
      <c r="BU32" s="197" t="s">
        <v>692</v>
      </c>
      <c r="BV32" s="197"/>
      <c r="BW32" s="197"/>
      <c r="BX32" s="197"/>
      <c r="BY32" s="197"/>
      <c r="BZ32" s="197" t="s">
        <v>174</v>
      </c>
      <c r="CA32" s="197"/>
      <c r="CB32" s="197"/>
      <c r="CD32" s="44" t="s">
        <v>223</v>
      </c>
      <c r="CE32" s="44"/>
      <c r="CF32" s="44" t="s">
        <v>206</v>
      </c>
    </row>
    <row r="33" spans="53:84">
      <c r="BA33" s="66" t="s">
        <v>18</v>
      </c>
      <c r="BD33" s="66" t="s">
        <v>424</v>
      </c>
      <c r="BM33" s="192" t="s">
        <v>487</v>
      </c>
      <c r="BU33" s="197" t="s">
        <v>676</v>
      </c>
      <c r="BV33" s="197"/>
      <c r="BW33" s="197"/>
      <c r="BX33" s="197"/>
      <c r="BY33" s="197"/>
      <c r="BZ33" s="197" t="s">
        <v>717</v>
      </c>
      <c r="CA33" s="197"/>
      <c r="CB33" s="197"/>
      <c r="CD33" s="44" t="s">
        <v>224</v>
      </c>
      <c r="CE33" s="44"/>
      <c r="CF33" s="44" t="s">
        <v>225</v>
      </c>
    </row>
    <row r="34" spans="53:84">
      <c r="BA34" s="66" t="s">
        <v>20</v>
      </c>
      <c r="BD34" s="66" t="s">
        <v>434</v>
      </c>
      <c r="BM34" s="192" t="s">
        <v>488</v>
      </c>
      <c r="BU34" s="197" t="s">
        <v>693</v>
      </c>
      <c r="BV34" s="197"/>
      <c r="BW34" s="197"/>
      <c r="BX34" s="197"/>
      <c r="BY34" s="197"/>
      <c r="BZ34" s="197" t="s">
        <v>184</v>
      </c>
      <c r="CA34" s="197"/>
      <c r="CB34" s="197"/>
      <c r="CD34" s="44" t="s">
        <v>226</v>
      </c>
      <c r="CE34" s="44"/>
      <c r="CF34" s="44" t="s">
        <v>207</v>
      </c>
    </row>
    <row r="35" spans="53:84">
      <c r="BA35" s="66" t="s">
        <v>22</v>
      </c>
      <c r="BD35" s="66" t="s">
        <v>435</v>
      </c>
      <c r="BH35" s="138" t="s">
        <v>630</v>
      </c>
      <c r="BM35" s="192" t="s">
        <v>489</v>
      </c>
      <c r="BU35" s="197" t="s">
        <v>677</v>
      </c>
      <c r="BV35" s="197"/>
      <c r="BW35" s="197"/>
      <c r="BX35" s="197"/>
      <c r="BY35" s="197"/>
      <c r="BZ35" s="197" t="s">
        <v>702</v>
      </c>
      <c r="CA35" s="197"/>
      <c r="CB35" s="197"/>
      <c r="CD35" s="44" t="s">
        <v>227</v>
      </c>
      <c r="CE35" s="44"/>
      <c r="CF35" s="44"/>
    </row>
    <row r="36" spans="53:84">
      <c r="BA36" s="66" t="s">
        <v>24</v>
      </c>
      <c r="BD36" s="197" t="s">
        <v>437</v>
      </c>
      <c r="BH36" s="66" t="s">
        <v>729</v>
      </c>
      <c r="BM36" s="192" t="s">
        <v>490</v>
      </c>
      <c r="BU36" s="197" t="s">
        <v>694</v>
      </c>
      <c r="BV36" s="197"/>
      <c r="BW36" s="197"/>
      <c r="BX36" s="197"/>
      <c r="BY36" s="197"/>
      <c r="BZ36" s="197" t="s">
        <v>712</v>
      </c>
      <c r="CA36" s="197"/>
      <c r="CB36" s="197"/>
      <c r="CD36" s="44" t="s">
        <v>228</v>
      </c>
      <c r="CE36" s="44"/>
      <c r="CF36" s="44"/>
    </row>
    <row r="37" spans="53:84">
      <c r="BA37" s="66" t="s">
        <v>401</v>
      </c>
      <c r="BD37" s="197" t="s">
        <v>436</v>
      </c>
      <c r="BH37" s="66" t="s">
        <v>631</v>
      </c>
      <c r="BM37" s="192" t="s">
        <v>491</v>
      </c>
      <c r="BU37" s="197" t="s">
        <v>678</v>
      </c>
      <c r="BV37" s="197"/>
      <c r="BW37" s="197"/>
      <c r="BX37" s="197"/>
      <c r="BY37" s="197"/>
      <c r="BZ37" s="197" t="s">
        <v>703</v>
      </c>
      <c r="CA37" s="197"/>
      <c r="CB37" s="197"/>
      <c r="CD37" s="44" t="s">
        <v>229</v>
      </c>
      <c r="CE37" s="44"/>
      <c r="CF37" s="44"/>
    </row>
    <row r="38" spans="53:84">
      <c r="BD38" s="197" t="s">
        <v>438</v>
      </c>
      <c r="BH38" s="66" t="s">
        <v>632</v>
      </c>
      <c r="BM38" s="192" t="s">
        <v>492</v>
      </c>
      <c r="BU38" s="197" t="s">
        <v>695</v>
      </c>
      <c r="BV38" s="197"/>
      <c r="BW38" s="197"/>
      <c r="BX38" s="197"/>
      <c r="BY38" s="197"/>
      <c r="BZ38" s="197" t="s">
        <v>704</v>
      </c>
      <c r="CA38" s="197"/>
      <c r="CB38" s="197"/>
      <c r="CD38" s="44" t="s">
        <v>230</v>
      </c>
      <c r="CE38" s="44"/>
      <c r="CF38" s="44"/>
    </row>
    <row r="39" spans="53:84">
      <c r="BD39" s="197" t="s">
        <v>439</v>
      </c>
      <c r="BH39" s="66" t="s">
        <v>633</v>
      </c>
      <c r="BM39" s="192" t="s">
        <v>493</v>
      </c>
      <c r="BU39" s="197" t="s">
        <v>696</v>
      </c>
      <c r="BV39" s="197"/>
      <c r="BW39" s="197"/>
      <c r="BX39" s="197"/>
      <c r="BY39" s="197"/>
      <c r="BZ39" s="197" t="s">
        <v>715</v>
      </c>
      <c r="CA39" s="197"/>
      <c r="CB39" s="197"/>
      <c r="CD39" s="44" t="s">
        <v>231</v>
      </c>
      <c r="CE39" s="44"/>
      <c r="CF39" s="44"/>
    </row>
    <row r="40" spans="53:84">
      <c r="BA40" s="66" t="s">
        <v>2908</v>
      </c>
      <c r="BD40" s="197" t="s">
        <v>440</v>
      </c>
      <c r="BH40" s="66" t="s">
        <v>634</v>
      </c>
      <c r="BM40" s="192" t="s">
        <v>494</v>
      </c>
      <c r="BU40" s="197" t="s">
        <v>697</v>
      </c>
      <c r="BV40" s="197"/>
      <c r="BW40" s="197"/>
      <c r="BX40" s="197"/>
      <c r="BY40" s="197"/>
      <c r="BZ40" s="197" t="s">
        <v>705</v>
      </c>
      <c r="CA40" s="197"/>
      <c r="CB40" s="197"/>
    </row>
    <row r="41" spans="53:84">
      <c r="BA41" s="66" t="s">
        <v>40</v>
      </c>
      <c r="BD41" s="197" t="s">
        <v>441</v>
      </c>
      <c r="BH41" s="66" t="s">
        <v>635</v>
      </c>
      <c r="BM41" s="192" t="s">
        <v>495</v>
      </c>
      <c r="BU41" s="197" t="s">
        <v>679</v>
      </c>
      <c r="BV41" s="197"/>
      <c r="BW41" s="197"/>
      <c r="BX41" s="197"/>
      <c r="BY41" s="197"/>
      <c r="BZ41" s="197" t="s">
        <v>707</v>
      </c>
      <c r="CA41" s="197"/>
      <c r="CB41" s="197"/>
    </row>
    <row r="42" spans="53:84">
      <c r="BA42" s="66" t="s">
        <v>24</v>
      </c>
      <c r="BD42" s="197" t="s">
        <v>442</v>
      </c>
      <c r="BH42" s="66" t="s">
        <v>636</v>
      </c>
      <c r="BM42" s="192" t="s">
        <v>496</v>
      </c>
      <c r="BU42" s="197" t="s">
        <v>680</v>
      </c>
      <c r="BV42" s="197"/>
      <c r="BW42" s="197"/>
      <c r="BX42" s="197"/>
      <c r="BY42" s="197"/>
      <c r="BZ42" s="197" t="s">
        <v>441</v>
      </c>
      <c r="CA42" s="197"/>
      <c r="CB42" s="197"/>
    </row>
    <row r="43" spans="53:84">
      <c r="BA43" s="66" t="s">
        <v>401</v>
      </c>
      <c r="BD43" s="197" t="s">
        <v>443</v>
      </c>
      <c r="BH43" s="66" t="s">
        <v>637</v>
      </c>
      <c r="BM43" s="192" t="s">
        <v>497</v>
      </c>
      <c r="BU43" s="197" t="s">
        <v>682</v>
      </c>
      <c r="BV43" s="197"/>
      <c r="BW43" s="197"/>
      <c r="BX43" s="197"/>
      <c r="BY43" s="197"/>
      <c r="BZ43" s="197" t="s">
        <v>708</v>
      </c>
      <c r="CA43" s="197"/>
      <c r="CB43" s="197"/>
    </row>
    <row r="44" spans="53:84">
      <c r="BD44" s="66" t="s">
        <v>429</v>
      </c>
      <c r="BH44" s="66" t="s">
        <v>638</v>
      </c>
      <c r="BM44" s="192" t="s">
        <v>498</v>
      </c>
      <c r="BU44" s="197" t="s">
        <v>683</v>
      </c>
      <c r="BV44" s="197"/>
      <c r="BW44" s="197"/>
      <c r="BX44" s="197"/>
      <c r="BY44" s="197"/>
      <c r="CA44" s="197"/>
      <c r="CB44" s="197"/>
    </row>
    <row r="45" spans="53:84">
      <c r="BH45" s="66" t="s">
        <v>113</v>
      </c>
      <c r="BM45" s="192" t="s">
        <v>499</v>
      </c>
      <c r="BV45" s="197"/>
      <c r="BW45" s="197"/>
      <c r="BX45" s="197"/>
      <c r="BY45" s="197"/>
      <c r="CA45" s="197"/>
      <c r="CB45" s="197"/>
    </row>
    <row r="46" spans="53:84">
      <c r="BA46" s="138" t="s">
        <v>299</v>
      </c>
      <c r="BH46" s="66" t="s">
        <v>114</v>
      </c>
      <c r="BM46" s="192" t="s">
        <v>500</v>
      </c>
      <c r="BV46" s="197"/>
      <c r="BW46" s="197"/>
      <c r="BX46" s="197"/>
      <c r="BY46" s="197"/>
      <c r="BZ46" s="197"/>
      <c r="CA46" s="197"/>
      <c r="CB46" s="197"/>
    </row>
    <row r="47" spans="53:84">
      <c r="BA47" s="66" t="s">
        <v>6</v>
      </c>
      <c r="BD47" s="138" t="s">
        <v>284</v>
      </c>
      <c r="BH47" s="66" t="s">
        <v>115</v>
      </c>
      <c r="BM47" s="192" t="s">
        <v>501</v>
      </c>
      <c r="BU47" s="197"/>
      <c r="BV47" s="197"/>
      <c r="BW47" s="197"/>
      <c r="BX47" s="197"/>
      <c r="BY47" s="197"/>
      <c r="BZ47" s="197"/>
      <c r="CA47" s="197"/>
      <c r="CB47" s="197"/>
    </row>
    <row r="48" spans="53:84">
      <c r="BA48" s="66" t="s">
        <v>101</v>
      </c>
      <c r="BD48" s="66" t="s">
        <v>444</v>
      </c>
      <c r="BM48" s="192" t="s">
        <v>502</v>
      </c>
      <c r="BV48" s="197"/>
      <c r="BW48" s="197"/>
      <c r="BX48" s="197"/>
      <c r="BY48" s="197"/>
      <c r="BZ48" s="197"/>
      <c r="CA48" s="197"/>
      <c r="CB48" s="197"/>
    </row>
    <row r="49" spans="53:80">
      <c r="BA49" s="66" t="s">
        <v>203</v>
      </c>
      <c r="BD49" s="66" t="s">
        <v>445</v>
      </c>
      <c r="BM49" s="192" t="s">
        <v>503</v>
      </c>
      <c r="BV49" s="197"/>
      <c r="BW49" s="197"/>
      <c r="BX49" s="197"/>
      <c r="BY49" s="197"/>
      <c r="BZ49" s="197"/>
      <c r="CA49" s="197"/>
      <c r="CB49" s="197"/>
    </row>
    <row r="50" spans="53:80">
      <c r="BA50" s="66" t="s">
        <v>403</v>
      </c>
      <c r="BD50" s="66" t="s">
        <v>446</v>
      </c>
      <c r="BM50" s="192" t="s">
        <v>504</v>
      </c>
      <c r="BV50" s="197"/>
      <c r="BW50" s="197"/>
      <c r="BX50" s="197"/>
      <c r="BY50" s="197"/>
      <c r="BZ50" s="197"/>
      <c r="CA50" s="197"/>
      <c r="CB50" s="197"/>
    </row>
    <row r="51" spans="53:80">
      <c r="BA51" s="66" t="s">
        <v>404</v>
      </c>
      <c r="BM51" s="192" t="s">
        <v>96</v>
      </c>
      <c r="BV51" s="197"/>
      <c r="BW51" s="197"/>
      <c r="BX51" s="197"/>
      <c r="BY51" s="197"/>
      <c r="BZ51" s="197"/>
      <c r="CA51" s="197"/>
      <c r="CB51" s="197"/>
    </row>
    <row r="52" spans="53:80">
      <c r="BA52" s="66" t="s">
        <v>270</v>
      </c>
      <c r="BM52" s="192" t="s">
        <v>505</v>
      </c>
    </row>
    <row r="53" spans="53:80">
      <c r="BA53" s="66" t="s">
        <v>405</v>
      </c>
      <c r="BM53" s="192" t="s">
        <v>506</v>
      </c>
    </row>
    <row r="54" spans="53:80">
      <c r="BA54" s="66" t="s">
        <v>406</v>
      </c>
      <c r="BM54" s="192" t="s">
        <v>507</v>
      </c>
    </row>
    <row r="55" spans="53:80">
      <c r="BA55" s="66" t="s">
        <v>407</v>
      </c>
      <c r="BM55" s="192" t="s">
        <v>508</v>
      </c>
    </row>
    <row r="56" spans="53:80">
      <c r="BA56" s="66" t="s">
        <v>408</v>
      </c>
      <c r="BM56" s="192" t="s">
        <v>509</v>
      </c>
    </row>
    <row r="57" spans="53:80">
      <c r="BA57" s="66" t="s">
        <v>409</v>
      </c>
      <c r="BM57" s="192" t="s">
        <v>510</v>
      </c>
    </row>
    <row r="58" spans="53:80">
      <c r="BA58" s="66" t="s">
        <v>410</v>
      </c>
      <c r="BM58" s="192" t="s">
        <v>511</v>
      </c>
    </row>
    <row r="59" spans="53:80">
      <c r="BA59" s="66" t="s">
        <v>411</v>
      </c>
      <c r="BM59" s="192" t="s">
        <v>512</v>
      </c>
    </row>
    <row r="60" spans="53:80">
      <c r="BM60" s="192" t="s">
        <v>513</v>
      </c>
    </row>
    <row r="61" spans="53:80">
      <c r="BM61" s="192" t="s">
        <v>514</v>
      </c>
    </row>
    <row r="62" spans="53:80">
      <c r="BA62" s="318" t="s">
        <v>737</v>
      </c>
      <c r="BM62" s="192" t="s">
        <v>2909</v>
      </c>
    </row>
    <row r="63" spans="53:80" ht="15">
      <c r="BA63" s="319" t="s">
        <v>738</v>
      </c>
      <c r="BM63" s="66" t="s">
        <v>515</v>
      </c>
    </row>
    <row r="64" spans="53:80">
      <c r="BA64" s="320" t="s">
        <v>202</v>
      </c>
      <c r="BM64" s="192" t="s">
        <v>516</v>
      </c>
    </row>
    <row r="65" spans="53:65" ht="25.5">
      <c r="BA65" s="320" t="s">
        <v>795</v>
      </c>
      <c r="BM65" s="192" t="s">
        <v>517</v>
      </c>
    </row>
    <row r="66" spans="53:65">
      <c r="BA66" s="320" t="s">
        <v>796</v>
      </c>
      <c r="BM66" s="192" t="s">
        <v>518</v>
      </c>
    </row>
    <row r="67" spans="53:65">
      <c r="BA67" s="320" t="s">
        <v>65</v>
      </c>
      <c r="BM67" s="192" t="s">
        <v>519</v>
      </c>
    </row>
    <row r="68" spans="53:65">
      <c r="BA68" s="320" t="s">
        <v>797</v>
      </c>
      <c r="BM68" s="192" t="s">
        <v>520</v>
      </c>
    </row>
    <row r="69" spans="53:65" ht="15">
      <c r="BA69" s="319" t="s">
        <v>739</v>
      </c>
      <c r="BM69" s="192" t="s">
        <v>521</v>
      </c>
    </row>
    <row r="70" spans="53:65">
      <c r="BA70" s="66" t="s">
        <v>740</v>
      </c>
      <c r="BM70" s="192" t="s">
        <v>522</v>
      </c>
    </row>
    <row r="71" spans="53:65">
      <c r="BA71" s="66" t="s">
        <v>741</v>
      </c>
      <c r="BM71" s="192" t="s">
        <v>523</v>
      </c>
    </row>
    <row r="72" spans="53:65">
      <c r="BA72" s="66" t="s">
        <v>742</v>
      </c>
      <c r="BM72" s="192" t="s">
        <v>524</v>
      </c>
    </row>
    <row r="73" spans="53:65">
      <c r="BA73" s="66" t="s">
        <v>743</v>
      </c>
      <c r="BM73" s="192" t="s">
        <v>525</v>
      </c>
    </row>
    <row r="74" spans="53:65">
      <c r="BA74" s="66" t="s">
        <v>744</v>
      </c>
      <c r="BM74" s="192" t="s">
        <v>526</v>
      </c>
    </row>
    <row r="75" spans="53:65">
      <c r="BA75" s="66" t="s">
        <v>745</v>
      </c>
      <c r="BM75" s="192" t="s">
        <v>527</v>
      </c>
    </row>
    <row r="76" spans="53:65">
      <c r="BA76" s="66" t="s">
        <v>746</v>
      </c>
      <c r="BM76" s="192" t="s">
        <v>528</v>
      </c>
    </row>
    <row r="77" spans="53:65">
      <c r="BA77" s="66" t="s">
        <v>747</v>
      </c>
      <c r="BM77" s="192" t="s">
        <v>529</v>
      </c>
    </row>
    <row r="78" spans="53:65">
      <c r="BA78" s="66" t="s">
        <v>748</v>
      </c>
      <c r="BM78" s="192" t="s">
        <v>530</v>
      </c>
    </row>
    <row r="79" spans="53:65" ht="15">
      <c r="BA79" s="319" t="s">
        <v>791</v>
      </c>
      <c r="BM79" s="192"/>
    </row>
    <row r="80" spans="53:65">
      <c r="BA80" s="66" t="s">
        <v>788</v>
      </c>
      <c r="BM80" s="192"/>
    </row>
    <row r="81" spans="53:65">
      <c r="BA81" s="66" t="s">
        <v>789</v>
      </c>
      <c r="BM81" s="192"/>
    </row>
    <row r="82" spans="53:65">
      <c r="BA82" s="66" t="s">
        <v>790</v>
      </c>
      <c r="BM82" s="192"/>
    </row>
    <row r="83" spans="53:65" ht="15">
      <c r="BA83" s="319" t="s">
        <v>3017</v>
      </c>
      <c r="BM83" s="66" t="s">
        <v>531</v>
      </c>
    </row>
    <row r="84" spans="53:65">
      <c r="BA84" s="66" t="s">
        <v>750</v>
      </c>
      <c r="BM84" s="192" t="s">
        <v>532</v>
      </c>
    </row>
    <row r="85" spans="53:65">
      <c r="BA85" s="66" t="s">
        <v>751</v>
      </c>
      <c r="BM85" s="192" t="s">
        <v>533</v>
      </c>
    </row>
    <row r="86" spans="53:65">
      <c r="BA86" s="66" t="s">
        <v>752</v>
      </c>
      <c r="BM86" s="192" t="s">
        <v>534</v>
      </c>
    </row>
    <row r="87" spans="53:65">
      <c r="BA87" s="66" t="s">
        <v>753</v>
      </c>
      <c r="BM87" s="192" t="s">
        <v>535</v>
      </c>
    </row>
    <row r="88" spans="53:65">
      <c r="BA88" s="66" t="s">
        <v>84</v>
      </c>
      <c r="BM88" s="192" t="s">
        <v>102</v>
      </c>
    </row>
    <row r="89" spans="53:65">
      <c r="BA89" s="66" t="s">
        <v>754</v>
      </c>
      <c r="BM89" s="192" t="s">
        <v>3018</v>
      </c>
    </row>
    <row r="90" spans="53:65">
      <c r="BA90" s="66" t="s">
        <v>755</v>
      </c>
      <c r="BM90" s="192" t="s">
        <v>536</v>
      </c>
    </row>
    <row r="91" spans="53:65">
      <c r="BA91" s="66" t="s">
        <v>756</v>
      </c>
      <c r="BM91" s="192" t="s">
        <v>537</v>
      </c>
    </row>
    <row r="92" spans="53:65">
      <c r="BA92" s="66" t="s">
        <v>757</v>
      </c>
      <c r="BM92" s="192" t="s">
        <v>538</v>
      </c>
    </row>
    <row r="93" spans="53:65">
      <c r="BA93" s="66" t="s">
        <v>758</v>
      </c>
      <c r="BM93" s="192" t="s">
        <v>539</v>
      </c>
    </row>
    <row r="94" spans="53:65">
      <c r="BA94" s="66" t="s">
        <v>759</v>
      </c>
      <c r="BM94" s="192" t="s">
        <v>540</v>
      </c>
    </row>
    <row r="95" spans="53:65">
      <c r="BA95" s="66" t="s">
        <v>760</v>
      </c>
      <c r="BM95" s="66" t="s">
        <v>541</v>
      </c>
    </row>
    <row r="96" spans="53:65">
      <c r="BA96" s="66" t="s">
        <v>761</v>
      </c>
      <c r="BM96" s="192" t="s">
        <v>542</v>
      </c>
    </row>
    <row r="97" spans="53:65">
      <c r="BA97" s="66" t="s">
        <v>762</v>
      </c>
      <c r="BM97" s="192" t="s">
        <v>543</v>
      </c>
    </row>
    <row r="98" spans="53:65">
      <c r="BA98" s="66" t="s">
        <v>763</v>
      </c>
      <c r="BM98" s="192" t="s">
        <v>544</v>
      </c>
    </row>
    <row r="99" spans="53:65">
      <c r="BA99" s="66" t="s">
        <v>764</v>
      </c>
      <c r="BM99" s="192" t="s">
        <v>545</v>
      </c>
    </row>
    <row r="100" spans="53:65">
      <c r="BA100" s="66" t="s">
        <v>765</v>
      </c>
      <c r="BM100" s="192" t="s">
        <v>546</v>
      </c>
    </row>
    <row r="101" spans="53:65">
      <c r="BA101" s="66" t="s">
        <v>766</v>
      </c>
      <c r="BM101" s="192" t="s">
        <v>2920</v>
      </c>
    </row>
    <row r="102" spans="53:65">
      <c r="BA102" s="66" t="s">
        <v>767</v>
      </c>
      <c r="BM102" s="192" t="s">
        <v>547</v>
      </c>
    </row>
    <row r="103" spans="53:65" ht="15">
      <c r="BA103" s="319" t="s">
        <v>768</v>
      </c>
      <c r="BM103" s="192" t="s">
        <v>98</v>
      </c>
    </row>
    <row r="104" spans="53:65">
      <c r="BA104" s="66" t="s">
        <v>792</v>
      </c>
      <c r="BM104" s="192" t="s">
        <v>548</v>
      </c>
    </row>
    <row r="105" spans="53:65">
      <c r="BA105" s="66" t="s">
        <v>793</v>
      </c>
      <c r="BM105" s="192" t="s">
        <v>549</v>
      </c>
    </row>
    <row r="106" spans="53:65">
      <c r="BA106" s="66" t="s">
        <v>794</v>
      </c>
      <c r="BM106" s="192" t="s">
        <v>550</v>
      </c>
    </row>
    <row r="107" spans="53:65" ht="15">
      <c r="BA107" s="319" t="s">
        <v>769</v>
      </c>
      <c r="BM107" s="192" t="s">
        <v>551</v>
      </c>
    </row>
    <row r="108" spans="53:65">
      <c r="BA108" s="66" t="s">
        <v>770</v>
      </c>
      <c r="BM108" s="192" t="s">
        <v>552</v>
      </c>
    </row>
    <row r="109" spans="53:65" ht="15">
      <c r="BA109" s="319" t="s">
        <v>771</v>
      </c>
      <c r="BM109" s="192" t="s">
        <v>553</v>
      </c>
    </row>
    <row r="110" spans="53:65">
      <c r="BA110" s="66" t="s">
        <v>772</v>
      </c>
      <c r="BM110" s="192" t="s">
        <v>2921</v>
      </c>
    </row>
    <row r="111" spans="53:65">
      <c r="BA111" s="66" t="s">
        <v>773</v>
      </c>
      <c r="BM111" s="192" t="s">
        <v>85</v>
      </c>
    </row>
    <row r="112" spans="53:65">
      <c r="BA112" s="66" t="s">
        <v>774</v>
      </c>
      <c r="BM112" s="192" t="s">
        <v>554</v>
      </c>
    </row>
    <row r="113" spans="53:65">
      <c r="BA113" s="66" t="s">
        <v>775</v>
      </c>
      <c r="BM113" s="192" t="s">
        <v>555</v>
      </c>
    </row>
    <row r="114" spans="53:65" ht="15">
      <c r="BA114" s="319" t="s">
        <v>776</v>
      </c>
      <c r="BM114" s="192" t="s">
        <v>556</v>
      </c>
    </row>
    <row r="115" spans="53:65">
      <c r="BA115" s="66" t="s">
        <v>777</v>
      </c>
      <c r="BM115" s="192" t="s">
        <v>557</v>
      </c>
    </row>
    <row r="116" spans="53:65">
      <c r="BA116" s="66" t="s">
        <v>778</v>
      </c>
      <c r="BM116" s="192" t="s">
        <v>558</v>
      </c>
    </row>
    <row r="117" spans="53:65">
      <c r="BA117" s="66" t="s">
        <v>779</v>
      </c>
      <c r="BM117" s="192" t="s">
        <v>559</v>
      </c>
    </row>
    <row r="118" spans="53:65">
      <c r="BA118" s="66" t="s">
        <v>780</v>
      </c>
      <c r="BM118" s="192" t="s">
        <v>560</v>
      </c>
    </row>
    <row r="119" spans="53:65">
      <c r="BA119" s="66" t="s">
        <v>781</v>
      </c>
      <c r="BM119" s="192" t="s">
        <v>86</v>
      </c>
    </row>
    <row r="120" spans="53:65">
      <c r="BA120" s="66" t="s">
        <v>782</v>
      </c>
      <c r="BM120" s="192" t="s">
        <v>561</v>
      </c>
    </row>
    <row r="121" spans="53:65" ht="15">
      <c r="BA121" s="319" t="s">
        <v>783</v>
      </c>
      <c r="BM121" s="192" t="s">
        <v>562</v>
      </c>
    </row>
    <row r="122" spans="53:65">
      <c r="BA122" s="66" t="s">
        <v>784</v>
      </c>
      <c r="BM122" s="192" t="s">
        <v>563</v>
      </c>
    </row>
    <row r="123" spans="53:65" ht="15">
      <c r="BA123" s="319" t="s">
        <v>785</v>
      </c>
      <c r="BM123" s="192" t="s">
        <v>564</v>
      </c>
    </row>
    <row r="124" spans="53:65">
      <c r="BA124" s="66" t="s">
        <v>786</v>
      </c>
      <c r="BM124" s="192" t="s">
        <v>565</v>
      </c>
    </row>
    <row r="125" spans="53:65">
      <c r="BM125" s="192" t="s">
        <v>566</v>
      </c>
    </row>
    <row r="126" spans="53:65">
      <c r="BM126" s="192" t="s">
        <v>567</v>
      </c>
    </row>
    <row r="127" spans="53:65">
      <c r="BM127" s="192" t="s">
        <v>568</v>
      </c>
    </row>
    <row r="128" spans="53:65">
      <c r="BM128" s="192" t="s">
        <v>569</v>
      </c>
    </row>
    <row r="129" spans="65:65">
      <c r="BM129" s="192" t="s">
        <v>570</v>
      </c>
    </row>
    <row r="130" spans="65:65">
      <c r="BM130" s="192" t="s">
        <v>571</v>
      </c>
    </row>
    <row r="131" spans="65:65">
      <c r="BM131" s="192" t="s">
        <v>572</v>
      </c>
    </row>
    <row r="132" spans="65:65">
      <c r="BM132" s="192" t="s">
        <v>573</v>
      </c>
    </row>
    <row r="133" spans="65:65">
      <c r="BM133" s="192" t="s">
        <v>574</v>
      </c>
    </row>
    <row r="134" spans="65:65">
      <c r="BM134" s="192" t="s">
        <v>575</v>
      </c>
    </row>
    <row r="135" spans="65:65">
      <c r="BM135" s="192" t="s">
        <v>576</v>
      </c>
    </row>
    <row r="136" spans="65:65">
      <c r="BM136" s="192" t="s">
        <v>577</v>
      </c>
    </row>
    <row r="137" spans="65:65">
      <c r="BM137" s="192" t="s">
        <v>2922</v>
      </c>
    </row>
    <row r="138" spans="65:65">
      <c r="BM138" s="192" t="s">
        <v>578</v>
      </c>
    </row>
    <row r="139" spans="65:65">
      <c r="BM139" s="66" t="s">
        <v>579</v>
      </c>
    </row>
    <row r="140" spans="65:65">
      <c r="BM140" s="192" t="s">
        <v>580</v>
      </c>
    </row>
    <row r="141" spans="65:65">
      <c r="BM141" s="192" t="s">
        <v>581</v>
      </c>
    </row>
    <row r="142" spans="65:65">
      <c r="BM142" s="192" t="s">
        <v>582</v>
      </c>
    </row>
    <row r="143" spans="65:65">
      <c r="BM143" s="192" t="s">
        <v>583</v>
      </c>
    </row>
    <row r="144" spans="65:65">
      <c r="BM144" s="192" t="s">
        <v>584</v>
      </c>
    </row>
    <row r="145" spans="65:65">
      <c r="BM145" s="192" t="s">
        <v>585</v>
      </c>
    </row>
    <row r="146" spans="65:65">
      <c r="BM146" s="192" t="s">
        <v>586</v>
      </c>
    </row>
    <row r="147" spans="65:65">
      <c r="BM147" s="192" t="s">
        <v>587</v>
      </c>
    </row>
    <row r="148" spans="65:65">
      <c r="BM148" s="192" t="s">
        <v>588</v>
      </c>
    </row>
    <row r="149" spans="65:65">
      <c r="BM149" s="192" t="s">
        <v>589</v>
      </c>
    </row>
    <row r="150" spans="65:65">
      <c r="BM150" s="192" t="s">
        <v>590</v>
      </c>
    </row>
    <row r="151" spans="65:65">
      <c r="BM151" s="192" t="s">
        <v>591</v>
      </c>
    </row>
    <row r="152" spans="65:65">
      <c r="BM152" s="192" t="s">
        <v>592</v>
      </c>
    </row>
    <row r="153" spans="65:65">
      <c r="BM153" s="192" t="s">
        <v>2923</v>
      </c>
    </row>
    <row r="154" spans="65:65">
      <c r="BM154" s="192" t="s">
        <v>593</v>
      </c>
    </row>
    <row r="155" spans="65:65">
      <c r="BM155" s="192" t="s">
        <v>594</v>
      </c>
    </row>
    <row r="156" spans="65:65">
      <c r="BM156" s="192" t="s">
        <v>595</v>
      </c>
    </row>
    <row r="157" spans="65:65">
      <c r="BM157" s="192" t="s">
        <v>596</v>
      </c>
    </row>
    <row r="158" spans="65:65">
      <c r="BM158" s="192" t="s">
        <v>597</v>
      </c>
    </row>
    <row r="159" spans="65:65">
      <c r="BM159" s="192" t="s">
        <v>2924</v>
      </c>
    </row>
    <row r="160" spans="65:65">
      <c r="BM160" s="192" t="s">
        <v>598</v>
      </c>
    </row>
    <row r="161" spans="65:65">
      <c r="BM161" s="192" t="s">
        <v>599</v>
      </c>
    </row>
    <row r="162" spans="65:65">
      <c r="BM162" s="66" t="s">
        <v>600</v>
      </c>
    </row>
    <row r="163" spans="65:65">
      <c r="BM163" s="192" t="s">
        <v>83</v>
      </c>
    </row>
    <row r="164" spans="65:65">
      <c r="BM164" s="66" t="s">
        <v>601</v>
      </c>
    </row>
    <row r="165" spans="65:65">
      <c r="BM165" s="192" t="s">
        <v>602</v>
      </c>
    </row>
    <row r="166" spans="65:65">
      <c r="BM166" s="192" t="s">
        <v>603</v>
      </c>
    </row>
    <row r="167" spans="65:65">
      <c r="BM167" s="192" t="s">
        <v>604</v>
      </c>
    </row>
    <row r="168" spans="65:65">
      <c r="BM168" s="192" t="s">
        <v>605</v>
      </c>
    </row>
    <row r="169" spans="65:65">
      <c r="BM169" s="192" t="s">
        <v>606</v>
      </c>
    </row>
    <row r="170" spans="65:65">
      <c r="BM170" s="192" t="s">
        <v>607</v>
      </c>
    </row>
    <row r="171" spans="65:65">
      <c r="BM171" s="192" t="s">
        <v>608</v>
      </c>
    </row>
    <row r="172" spans="65:65">
      <c r="BM172" s="66" t="s">
        <v>609</v>
      </c>
    </row>
    <row r="173" spans="65:65">
      <c r="BM173" s="192" t="s">
        <v>610</v>
      </c>
    </row>
    <row r="174" spans="65:65">
      <c r="BM174" s="192" t="s">
        <v>611</v>
      </c>
    </row>
    <row r="175" spans="65:65">
      <c r="BM175" s="192" t="s">
        <v>612</v>
      </c>
    </row>
    <row r="176" spans="65:65">
      <c r="BM176" s="192" t="s">
        <v>613</v>
      </c>
    </row>
    <row r="177" spans="65:65">
      <c r="BM177" s="192" t="s">
        <v>614</v>
      </c>
    </row>
    <row r="178" spans="65:65">
      <c r="BM178" s="192" t="s">
        <v>615</v>
      </c>
    </row>
    <row r="179" spans="65:65">
      <c r="BM179" s="192" t="s">
        <v>616</v>
      </c>
    </row>
    <row r="180" spans="65:65">
      <c r="BM180" s="192" t="s">
        <v>617</v>
      </c>
    </row>
    <row r="181" spans="65:65">
      <c r="BM181" s="192" t="s">
        <v>618</v>
      </c>
    </row>
    <row r="182" spans="65:65">
      <c r="BM182" s="192" t="s">
        <v>619</v>
      </c>
    </row>
    <row r="183" spans="65:65">
      <c r="BM183" s="192" t="s">
        <v>620</v>
      </c>
    </row>
    <row r="184" spans="65:65">
      <c r="BM184" s="192" t="s">
        <v>621</v>
      </c>
    </row>
    <row r="185" spans="65:65">
      <c r="BM185" s="192" t="s">
        <v>622</v>
      </c>
    </row>
    <row r="186" spans="65:65">
      <c r="BM186" s="192" t="s">
        <v>2925</v>
      </c>
    </row>
    <row r="187" spans="65:65">
      <c r="BM187" s="192" t="s">
        <v>623</v>
      </c>
    </row>
    <row r="188" spans="65:65">
      <c r="BM188" s="192" t="s">
        <v>624</v>
      </c>
    </row>
    <row r="189" spans="65:65">
      <c r="BM189" s="192" t="s">
        <v>625</v>
      </c>
    </row>
    <row r="190" spans="65:65">
      <c r="BM190" s="192" t="s">
        <v>2926</v>
      </c>
    </row>
    <row r="191" spans="65:65">
      <c r="BM191" s="66" t="s">
        <v>626</v>
      </c>
    </row>
    <row r="192" spans="65:65">
      <c r="BM192" s="192" t="s">
        <v>627</v>
      </c>
    </row>
    <row r="193" spans="65:65">
      <c r="BM193" s="192" t="s">
        <v>628</v>
      </c>
    </row>
  </sheetData>
  <sortState ref="BA2:BB29">
    <sortCondition ref="BB2"/>
  </sortState>
  <mergeCells count="1">
    <mergeCell ref="A10:G10"/>
  </mergeCells>
  <dataValidations count="2">
    <dataValidation type="list" allowBlank="1" showInputMessage="1" showErrorMessage="1" sqref="A4:A7">
      <formula1>$BB$2:$BB$30</formula1>
    </dataValidation>
    <dataValidation type="list" allowBlank="1" showInputMessage="1" showErrorMessage="1" sqref="H4:H7">
      <formula1>$BD$48:$BD$51</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Custom_lists!$B$2:$B$29</xm:f>
          </x14:formula1>
          <xm:sqref>A4:A7</xm:sqref>
        </x14:dataValidation>
        <x14:dataValidation type="list" allowBlank="1" showInputMessage="1" showErrorMessage="1">
          <x14:formula1>
            <xm:f>Custom_lists!$D$48:$D$50</xm:f>
          </x14:formula1>
          <xm:sqref>H4:H7</xm:sqref>
        </x14:dataValidation>
      </x14:dataValidations>
    </ex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CE193"/>
  <sheetViews>
    <sheetView workbookViewId="0">
      <selection activeCell="A2" sqref="A2"/>
    </sheetView>
  </sheetViews>
  <sheetFormatPr defaultColWidth="11.42578125" defaultRowHeight="12.75"/>
  <cols>
    <col min="1" max="1" width="7" style="66" customWidth="1"/>
    <col min="2" max="2" width="24.28515625" style="66" customWidth="1"/>
    <col min="3" max="3" width="12.85546875" style="66" customWidth="1"/>
    <col min="4" max="4" width="20" style="66" customWidth="1"/>
    <col min="5" max="5" width="28.85546875" style="66" customWidth="1"/>
    <col min="6" max="7" width="19.7109375" style="66" customWidth="1"/>
    <col min="8" max="8" width="24" style="66" customWidth="1"/>
    <col min="9" max="51" width="11.42578125" style="66" customWidth="1"/>
    <col min="52" max="16384" width="11.42578125" style="66"/>
  </cols>
  <sheetData>
    <row r="1" spans="1:80" ht="18.600000000000001" customHeight="1" thickBot="1">
      <c r="A1" s="76" t="s">
        <v>182</v>
      </c>
      <c r="B1" s="76"/>
      <c r="C1" s="76"/>
      <c r="D1" s="76"/>
      <c r="E1" s="76"/>
      <c r="F1" s="76"/>
      <c r="G1" s="76"/>
      <c r="H1" s="77" t="s">
        <v>51</v>
      </c>
      <c r="I1" s="457" t="s">
        <v>1014</v>
      </c>
      <c r="AZ1" s="239" t="s">
        <v>402</v>
      </c>
      <c r="BA1" s="240" t="s">
        <v>805</v>
      </c>
      <c r="BC1" s="138" t="s">
        <v>2904</v>
      </c>
      <c r="BD1" s="309"/>
      <c r="BE1" s="309"/>
      <c r="BG1" s="66" t="s">
        <v>2910</v>
      </c>
      <c r="BL1" s="138" t="s">
        <v>2911</v>
      </c>
      <c r="BN1" s="66" t="s">
        <v>2912</v>
      </c>
      <c r="BT1" s="138" t="s">
        <v>2913</v>
      </c>
      <c r="BY1" s="66" t="s">
        <v>2914</v>
      </c>
      <c r="CB1" s="66" t="s">
        <v>2915</v>
      </c>
    </row>
    <row r="2" spans="1:80" ht="18.600000000000001" customHeight="1" thickBot="1">
      <c r="A2" s="78"/>
      <c r="B2" s="78"/>
      <c r="C2" s="76"/>
      <c r="D2" s="76"/>
      <c r="E2" s="76"/>
      <c r="F2" s="76"/>
      <c r="G2" s="76"/>
      <c r="H2" s="216" t="s">
        <v>248</v>
      </c>
      <c r="I2" s="452" t="s">
        <v>1856</v>
      </c>
      <c r="AZ2" s="310" t="s">
        <v>327</v>
      </c>
      <c r="BA2" s="310" t="s">
        <v>328</v>
      </c>
      <c r="BC2" s="66" t="s">
        <v>419</v>
      </c>
      <c r="BD2" s="309"/>
      <c r="BE2" s="309"/>
      <c r="BG2" s="66" t="s">
        <v>448</v>
      </c>
      <c r="BL2" s="192" t="s">
        <v>461</v>
      </c>
      <c r="BN2" s="66" t="s">
        <v>117</v>
      </c>
      <c r="BT2" s="197" t="s">
        <v>684</v>
      </c>
      <c r="BU2" s="197"/>
      <c r="BV2" s="197"/>
      <c r="BW2" s="197"/>
      <c r="BX2" s="197"/>
      <c r="BY2" s="197" t="s">
        <v>173</v>
      </c>
      <c r="BZ2" s="197"/>
      <c r="CA2" s="197"/>
      <c r="CB2" s="66" t="s">
        <v>263</v>
      </c>
    </row>
    <row r="3" spans="1:80" ht="45.6" customHeight="1" thickBot="1">
      <c r="A3" s="79" t="s">
        <v>1</v>
      </c>
      <c r="B3" s="215" t="s">
        <v>183</v>
      </c>
      <c r="C3" s="217" t="s">
        <v>201</v>
      </c>
      <c r="D3" s="218" t="s">
        <v>54</v>
      </c>
      <c r="E3" s="218" t="s">
        <v>204</v>
      </c>
      <c r="F3" s="218" t="s">
        <v>211</v>
      </c>
      <c r="G3" s="218" t="s">
        <v>205</v>
      </c>
      <c r="H3" s="218" t="s">
        <v>237</v>
      </c>
      <c r="I3" s="214" t="s">
        <v>302</v>
      </c>
      <c r="AZ3" s="310" t="s">
        <v>329</v>
      </c>
      <c r="BA3" s="310" t="s">
        <v>330</v>
      </c>
      <c r="BC3" s="66" t="s">
        <v>215</v>
      </c>
      <c r="BD3" s="309"/>
      <c r="BE3" s="309"/>
      <c r="BG3" s="66" t="s">
        <v>450</v>
      </c>
      <c r="BL3" s="192" t="s">
        <v>462</v>
      </c>
      <c r="BN3" s="66" t="s">
        <v>119</v>
      </c>
      <c r="BT3" s="197" t="s">
        <v>685</v>
      </c>
      <c r="BU3" s="197"/>
      <c r="BV3" s="197"/>
      <c r="BW3" s="197"/>
      <c r="BX3" s="197"/>
      <c r="BY3" s="197" t="s">
        <v>710</v>
      </c>
      <c r="BZ3" s="197"/>
      <c r="CA3" s="197"/>
      <c r="CB3" s="66" t="s">
        <v>264</v>
      </c>
    </row>
    <row r="4" spans="1:80">
      <c r="A4" s="594" t="s">
        <v>39</v>
      </c>
      <c r="B4" s="592" t="s">
        <v>173</v>
      </c>
      <c r="C4" s="312">
        <v>2014</v>
      </c>
      <c r="D4" s="593" t="s">
        <v>58</v>
      </c>
      <c r="E4" s="313" t="s">
        <v>445</v>
      </c>
      <c r="F4" s="591">
        <v>0.19623655913978494</v>
      </c>
      <c r="G4" s="306">
        <v>0.57936507936507942</v>
      </c>
      <c r="H4" s="314" t="s">
        <v>179</v>
      </c>
      <c r="I4" s="661"/>
      <c r="AZ4" s="310" t="s">
        <v>331</v>
      </c>
      <c r="BA4" s="310" t="s">
        <v>332</v>
      </c>
      <c r="BC4" s="66" t="s">
        <v>420</v>
      </c>
      <c r="BD4" s="309"/>
      <c r="BE4" s="309"/>
      <c r="BG4" s="66" t="s">
        <v>455</v>
      </c>
      <c r="BL4" s="192" t="s">
        <v>463</v>
      </c>
      <c r="BN4" s="66" t="s">
        <v>123</v>
      </c>
      <c r="BT4" s="197" t="s">
        <v>686</v>
      </c>
      <c r="BU4" s="197"/>
      <c r="BV4" s="197"/>
      <c r="BW4" s="197"/>
      <c r="BX4" s="197"/>
      <c r="BY4" s="197" t="s">
        <v>57</v>
      </c>
      <c r="BZ4" s="197"/>
      <c r="CA4" s="197"/>
      <c r="CB4" s="66" t="s">
        <v>265</v>
      </c>
    </row>
    <row r="5" spans="1:80" ht="26.25" customHeight="1">
      <c r="A5" s="594" t="s">
        <v>39</v>
      </c>
      <c r="B5" s="592" t="s">
        <v>710</v>
      </c>
      <c r="C5" s="312">
        <v>2014</v>
      </c>
      <c r="D5" s="593" t="s">
        <v>58</v>
      </c>
      <c r="E5" s="583" t="s">
        <v>445</v>
      </c>
      <c r="F5" s="591">
        <v>0.19623655913978494</v>
      </c>
      <c r="G5" s="591">
        <v>0.57936507936507942</v>
      </c>
      <c r="H5" s="314" t="s">
        <v>179</v>
      </c>
      <c r="I5" s="661"/>
      <c r="AZ5" s="310" t="s">
        <v>335</v>
      </c>
      <c r="BA5" s="310" t="s">
        <v>336</v>
      </c>
      <c r="BC5" s="66" t="s">
        <v>219</v>
      </c>
      <c r="BD5" s="309"/>
      <c r="BE5" s="309"/>
      <c r="BG5" s="66" t="s">
        <v>447</v>
      </c>
      <c r="BL5" s="66" t="s">
        <v>464</v>
      </c>
      <c r="BT5" s="197" t="s">
        <v>660</v>
      </c>
      <c r="BU5" s="197"/>
      <c r="BV5" s="197"/>
      <c r="BW5" s="197"/>
      <c r="BX5" s="197"/>
      <c r="BY5" s="197" t="s">
        <v>711</v>
      </c>
      <c r="BZ5" s="197"/>
      <c r="CA5" s="197"/>
      <c r="CB5" s="66" t="s">
        <v>266</v>
      </c>
    </row>
    <row r="6" spans="1:80" ht="13.35" customHeight="1">
      <c r="A6" s="594" t="s">
        <v>39</v>
      </c>
      <c r="B6" s="592" t="s">
        <v>57</v>
      </c>
      <c r="C6" s="312">
        <v>2014</v>
      </c>
      <c r="D6" s="593" t="s">
        <v>58</v>
      </c>
      <c r="E6" s="583" t="s">
        <v>445</v>
      </c>
      <c r="F6" s="591">
        <v>0.19623655913978494</v>
      </c>
      <c r="G6" s="591">
        <v>0.57936507936507942</v>
      </c>
      <c r="H6" s="314" t="s">
        <v>179</v>
      </c>
      <c r="I6" s="661"/>
      <c r="AZ6" s="310" t="s">
        <v>337</v>
      </c>
      <c r="BA6" s="310" t="s">
        <v>338</v>
      </c>
      <c r="BC6" s="66" t="s">
        <v>415</v>
      </c>
      <c r="BD6" s="309"/>
      <c r="BE6" s="309"/>
      <c r="BG6" s="66" t="s">
        <v>451</v>
      </c>
      <c r="BL6" s="192" t="s">
        <v>3011</v>
      </c>
      <c r="BT6" s="197" t="s">
        <v>661</v>
      </c>
      <c r="BU6" s="197"/>
      <c r="BV6" s="197"/>
      <c r="BW6" s="197"/>
      <c r="BX6" s="197"/>
      <c r="BY6" s="197" t="s">
        <v>709</v>
      </c>
      <c r="BZ6" s="197"/>
      <c r="CA6" s="197"/>
      <c r="CB6" s="66" t="s">
        <v>723</v>
      </c>
    </row>
    <row r="7" spans="1:80" ht="13.35" customHeight="1">
      <c r="A7" s="594" t="s">
        <v>39</v>
      </c>
      <c r="B7" s="592" t="s">
        <v>718</v>
      </c>
      <c r="C7" s="312">
        <v>2014</v>
      </c>
      <c r="D7" s="593" t="s">
        <v>58</v>
      </c>
      <c r="E7" s="583" t="s">
        <v>445</v>
      </c>
      <c r="F7" s="591">
        <v>0.19623655913978494</v>
      </c>
      <c r="G7" s="591">
        <v>0.57936507936507942</v>
      </c>
      <c r="H7" s="314" t="s">
        <v>179</v>
      </c>
      <c r="I7" s="661"/>
      <c r="AZ7" s="310" t="s">
        <v>344</v>
      </c>
      <c r="BA7" s="310" t="s">
        <v>326</v>
      </c>
      <c r="BC7" s="66" t="s">
        <v>416</v>
      </c>
      <c r="BD7" s="309"/>
      <c r="BE7" s="309"/>
      <c r="BG7" s="66" t="s">
        <v>452</v>
      </c>
      <c r="BL7" s="192" t="s">
        <v>465</v>
      </c>
      <c r="BN7" s="66" t="s">
        <v>3012</v>
      </c>
      <c r="BT7" s="197" t="s">
        <v>687</v>
      </c>
      <c r="BU7" s="197"/>
      <c r="BV7" s="197"/>
      <c r="BW7" s="197"/>
      <c r="BX7" s="197"/>
      <c r="BY7" s="197" t="s">
        <v>174</v>
      </c>
      <c r="BZ7" s="197"/>
      <c r="CA7" s="197"/>
      <c r="CB7" s="66" t="s">
        <v>724</v>
      </c>
    </row>
    <row r="8" spans="1:80" ht="25.5">
      <c r="A8" s="594" t="s">
        <v>39</v>
      </c>
      <c r="B8" s="592" t="s">
        <v>709</v>
      </c>
      <c r="C8" s="312">
        <v>2014</v>
      </c>
      <c r="D8" s="593" t="s">
        <v>58</v>
      </c>
      <c r="E8" s="583" t="s">
        <v>445</v>
      </c>
      <c r="F8" s="591">
        <v>0.19623655913978494</v>
      </c>
      <c r="G8" s="591">
        <v>0.57936507936507942</v>
      </c>
      <c r="H8" s="314" t="s">
        <v>179</v>
      </c>
      <c r="I8" s="661"/>
      <c r="AZ8" s="310" t="s">
        <v>339</v>
      </c>
      <c r="BA8" s="310" t="s">
        <v>322</v>
      </c>
      <c r="BC8" s="66" t="s">
        <v>417</v>
      </c>
      <c r="BD8" s="309"/>
      <c r="BE8" s="309"/>
      <c r="BG8" s="66" t="s">
        <v>453</v>
      </c>
      <c r="BL8" s="192" t="s">
        <v>466</v>
      </c>
      <c r="BN8" s="66" t="s">
        <v>118</v>
      </c>
      <c r="BT8" s="197" t="s">
        <v>662</v>
      </c>
      <c r="BU8" s="197"/>
      <c r="BV8" s="197"/>
      <c r="BW8" s="197"/>
      <c r="BX8" s="197"/>
      <c r="BY8" s="197" t="s">
        <v>699</v>
      </c>
      <c r="BZ8" s="197"/>
      <c r="CA8" s="197"/>
      <c r="CB8" s="66" t="s">
        <v>725</v>
      </c>
    </row>
    <row r="9" spans="1:80">
      <c r="A9" s="594" t="s">
        <v>39</v>
      </c>
      <c r="B9" s="592" t="s">
        <v>174</v>
      </c>
      <c r="C9" s="312">
        <v>2014</v>
      </c>
      <c r="D9" s="593" t="s">
        <v>58</v>
      </c>
      <c r="E9" s="583" t="s">
        <v>445</v>
      </c>
      <c r="F9" s="591">
        <v>0.19623655913978494</v>
      </c>
      <c r="G9" s="591">
        <v>0.57936507936507942</v>
      </c>
      <c r="H9" s="314" t="s">
        <v>179</v>
      </c>
      <c r="I9" s="661"/>
      <c r="AZ9" s="310" t="s">
        <v>369</v>
      </c>
      <c r="BA9" s="310" t="s">
        <v>39</v>
      </c>
      <c r="BC9" s="66" t="s">
        <v>418</v>
      </c>
      <c r="BD9" s="309"/>
      <c r="BE9" s="309"/>
      <c r="BG9" s="66" t="s">
        <v>454</v>
      </c>
      <c r="BL9" s="192" t="s">
        <v>3013</v>
      </c>
      <c r="BN9" s="66" t="s">
        <v>648</v>
      </c>
      <c r="BT9" s="197" t="s">
        <v>139</v>
      </c>
      <c r="BU9" s="197"/>
      <c r="BV9" s="197"/>
      <c r="BW9" s="197"/>
      <c r="BX9" s="197"/>
      <c r="BY9" s="197" t="s">
        <v>700</v>
      </c>
      <c r="BZ9" s="197"/>
      <c r="CA9" s="197"/>
      <c r="CB9" s="66" t="s">
        <v>193</v>
      </c>
    </row>
    <row r="10" spans="1:80" ht="25.5">
      <c r="A10" s="594" t="s">
        <v>39</v>
      </c>
      <c r="B10" s="592" t="s">
        <v>717</v>
      </c>
      <c r="C10" s="312">
        <v>2014</v>
      </c>
      <c r="D10" s="593" t="s">
        <v>58</v>
      </c>
      <c r="E10" s="583" t="s">
        <v>445</v>
      </c>
      <c r="F10" s="591">
        <v>0.19623655913978494</v>
      </c>
      <c r="G10" s="591">
        <v>0.57936507936507942</v>
      </c>
      <c r="H10" s="314" t="s">
        <v>179</v>
      </c>
      <c r="I10" s="661"/>
      <c r="AZ10" s="310" t="s">
        <v>340</v>
      </c>
      <c r="BA10" s="310" t="s">
        <v>341</v>
      </c>
      <c r="BD10" s="309"/>
      <c r="BE10" s="309"/>
      <c r="BL10" s="192" t="s">
        <v>3014</v>
      </c>
      <c r="BN10" s="66" t="s">
        <v>118</v>
      </c>
      <c r="BT10" s="197" t="s">
        <v>663</v>
      </c>
      <c r="BU10" s="197"/>
      <c r="BV10" s="197"/>
      <c r="BW10" s="197"/>
      <c r="BX10" s="197"/>
      <c r="BY10" s="197" t="s">
        <v>701</v>
      </c>
      <c r="BZ10" s="197"/>
      <c r="CA10" s="197"/>
      <c r="CB10" s="66" t="s">
        <v>197</v>
      </c>
    </row>
    <row r="11" spans="1:80">
      <c r="A11" s="594" t="s">
        <v>39</v>
      </c>
      <c r="B11" s="592" t="s">
        <v>184</v>
      </c>
      <c r="C11" s="312">
        <v>2014</v>
      </c>
      <c r="D11" s="593" t="s">
        <v>58</v>
      </c>
      <c r="E11" s="583" t="s">
        <v>445</v>
      </c>
      <c r="F11" s="591">
        <v>0.19623655913978494</v>
      </c>
      <c r="G11" s="591">
        <v>0.57936507936507942</v>
      </c>
      <c r="H11" s="314" t="s">
        <v>179</v>
      </c>
      <c r="I11" s="661"/>
      <c r="AZ11" s="310" t="s">
        <v>342</v>
      </c>
      <c r="BA11" s="310" t="s">
        <v>124</v>
      </c>
      <c r="BD11" s="309"/>
      <c r="BE11" s="309"/>
      <c r="BL11" s="192" t="s">
        <v>467</v>
      </c>
      <c r="BN11" s="66" t="s">
        <v>120</v>
      </c>
      <c r="BT11" s="197" t="s">
        <v>664</v>
      </c>
      <c r="BU11" s="197"/>
      <c r="BV11" s="197"/>
      <c r="BW11" s="197"/>
      <c r="BX11" s="197"/>
      <c r="BY11" s="197" t="s">
        <v>184</v>
      </c>
      <c r="BZ11" s="197"/>
      <c r="CA11" s="197"/>
    </row>
    <row r="12" spans="1:80">
      <c r="A12" s="594" t="s">
        <v>39</v>
      </c>
      <c r="B12" s="592" t="s">
        <v>702</v>
      </c>
      <c r="C12" s="312">
        <v>2014</v>
      </c>
      <c r="D12" s="593"/>
      <c r="E12" s="583"/>
      <c r="F12" s="591">
        <v>0.19623655913978494</v>
      </c>
      <c r="G12" s="591">
        <v>0.57936507936507942</v>
      </c>
      <c r="H12" s="314" t="s">
        <v>179</v>
      </c>
      <c r="I12" s="661" t="s">
        <v>2886</v>
      </c>
      <c r="AZ12" s="310" t="s">
        <v>343</v>
      </c>
      <c r="BA12" s="310" t="s">
        <v>49</v>
      </c>
      <c r="BC12" s="138" t="s">
        <v>3015</v>
      </c>
      <c r="BD12" s="309"/>
      <c r="BE12" s="309"/>
      <c r="BG12" s="138" t="s">
        <v>75</v>
      </c>
      <c r="BJ12" s="138" t="s">
        <v>798</v>
      </c>
      <c r="BL12" s="192" t="s">
        <v>468</v>
      </c>
      <c r="BN12" s="66" t="s">
        <v>121</v>
      </c>
      <c r="BT12" s="197" t="s">
        <v>688</v>
      </c>
      <c r="BU12" s="197"/>
      <c r="BV12" s="197"/>
      <c r="BW12" s="197"/>
      <c r="BX12" s="197"/>
      <c r="BY12" s="197" t="s">
        <v>702</v>
      </c>
      <c r="BZ12" s="197"/>
      <c r="CA12" s="197"/>
    </row>
    <row r="13" spans="1:80" s="197" customFormat="1">
      <c r="A13" s="594" t="s">
        <v>39</v>
      </c>
      <c r="B13" s="592" t="s">
        <v>712</v>
      </c>
      <c r="C13" s="312">
        <v>2014</v>
      </c>
      <c r="D13" s="593" t="s">
        <v>58</v>
      </c>
      <c r="E13" s="583" t="s">
        <v>445</v>
      </c>
      <c r="F13" s="591">
        <v>0.19623655913978494</v>
      </c>
      <c r="G13" s="591">
        <v>0.57936507936507942</v>
      </c>
      <c r="H13" s="314" t="s">
        <v>179</v>
      </c>
      <c r="I13" s="662"/>
      <c r="AZ13" s="315" t="s">
        <v>371</v>
      </c>
      <c r="BA13" s="315" t="s">
        <v>323</v>
      </c>
      <c r="BC13" s="197" t="s">
        <v>55</v>
      </c>
      <c r="BD13" s="316"/>
      <c r="BE13" s="316"/>
      <c r="BG13" s="197" t="s">
        <v>66</v>
      </c>
      <c r="BJ13" s="197" t="s">
        <v>66</v>
      </c>
      <c r="BL13" s="304" t="s">
        <v>469</v>
      </c>
      <c r="BN13" s="197" t="s">
        <v>122</v>
      </c>
      <c r="BT13" s="197" t="s">
        <v>665</v>
      </c>
      <c r="BY13" s="197" t="s">
        <v>712</v>
      </c>
    </row>
    <row r="14" spans="1:80" ht="14.45" customHeight="1">
      <c r="A14" s="594" t="s">
        <v>39</v>
      </c>
      <c r="B14" s="592" t="s">
        <v>703</v>
      </c>
      <c r="C14" s="312">
        <v>2014</v>
      </c>
      <c r="D14" s="593" t="s">
        <v>58</v>
      </c>
      <c r="E14" s="583" t="s">
        <v>445</v>
      </c>
      <c r="F14" s="591">
        <v>0.19623655913978494</v>
      </c>
      <c r="G14" s="591">
        <v>0.57936507936507942</v>
      </c>
      <c r="H14" s="314" t="s">
        <v>179</v>
      </c>
      <c r="I14" s="661"/>
      <c r="AZ14" s="310" t="s">
        <v>345</v>
      </c>
      <c r="BA14" s="310" t="s">
        <v>346</v>
      </c>
      <c r="BC14" s="66" t="s">
        <v>423</v>
      </c>
      <c r="BD14" s="309"/>
      <c r="BE14" s="309"/>
      <c r="BG14" s="66" t="s">
        <v>76</v>
      </c>
      <c r="BJ14" s="66" t="s">
        <v>736</v>
      </c>
      <c r="BL14" s="192" t="s">
        <v>470</v>
      </c>
      <c r="BN14" s="66" t="s">
        <v>650</v>
      </c>
      <c r="BT14" s="197" t="s">
        <v>689</v>
      </c>
      <c r="BU14" s="197"/>
      <c r="BV14" s="197"/>
      <c r="BW14" s="197"/>
      <c r="BX14" s="197"/>
      <c r="BY14" s="197" t="s">
        <v>703</v>
      </c>
      <c r="BZ14" s="197"/>
      <c r="CA14" s="197"/>
    </row>
    <row r="15" spans="1:80">
      <c r="A15" s="594" t="s">
        <v>39</v>
      </c>
      <c r="B15" s="592" t="s">
        <v>704</v>
      </c>
      <c r="C15" s="312">
        <v>2014</v>
      </c>
      <c r="D15" s="593"/>
      <c r="E15" s="583"/>
      <c r="F15" s="591">
        <v>0.19623655913978494</v>
      </c>
      <c r="G15" s="591">
        <v>0.57936507936507942</v>
      </c>
      <c r="H15" s="314" t="s">
        <v>179</v>
      </c>
      <c r="I15" s="661" t="s">
        <v>2886</v>
      </c>
      <c r="AZ15" s="310" t="s">
        <v>333</v>
      </c>
      <c r="BA15" s="310" t="s">
        <v>334</v>
      </c>
      <c r="BC15" s="66" t="s">
        <v>174</v>
      </c>
      <c r="BD15" s="309"/>
      <c r="BE15" s="309"/>
      <c r="BG15" s="66" t="s">
        <v>728</v>
      </c>
      <c r="BL15" s="192" t="s">
        <v>471</v>
      </c>
      <c r="BN15" s="66" t="s">
        <v>649</v>
      </c>
      <c r="BT15" s="197" t="s">
        <v>666</v>
      </c>
      <c r="BU15" s="197"/>
      <c r="BV15" s="197"/>
      <c r="BW15" s="197"/>
      <c r="BX15" s="197"/>
      <c r="BY15" s="197" t="s">
        <v>704</v>
      </c>
      <c r="BZ15" s="197"/>
      <c r="CA15" s="197"/>
    </row>
    <row r="16" spans="1:80" ht="12" customHeight="1">
      <c r="A16" s="594" t="s">
        <v>39</v>
      </c>
      <c r="B16" s="592" t="s">
        <v>715</v>
      </c>
      <c r="C16" s="312">
        <v>2014</v>
      </c>
      <c r="D16" s="593" t="s">
        <v>58</v>
      </c>
      <c r="E16" s="583" t="s">
        <v>445</v>
      </c>
      <c r="F16" s="591">
        <v>0.19623655913978494</v>
      </c>
      <c r="G16" s="591">
        <v>0.57936507936507942</v>
      </c>
      <c r="H16" s="314" t="s">
        <v>179</v>
      </c>
      <c r="I16" s="661"/>
      <c r="AZ16" s="310" t="s">
        <v>347</v>
      </c>
      <c r="BA16" s="310" t="s">
        <v>348</v>
      </c>
      <c r="BC16" s="66" t="s">
        <v>424</v>
      </c>
      <c r="BD16" s="309"/>
      <c r="BE16" s="309"/>
      <c r="BL16" s="192" t="s">
        <v>2916</v>
      </c>
      <c r="BN16" s="66" t="s">
        <v>651</v>
      </c>
      <c r="BT16" s="197" t="s">
        <v>141</v>
      </c>
      <c r="BU16" s="197"/>
      <c r="BV16" s="197"/>
      <c r="BW16" s="197"/>
      <c r="BX16" s="197"/>
      <c r="BY16" s="197" t="s">
        <v>715</v>
      </c>
      <c r="BZ16" s="197"/>
      <c r="CA16" s="197"/>
    </row>
    <row r="17" spans="1:83">
      <c r="A17" s="594" t="s">
        <v>39</v>
      </c>
      <c r="B17" s="592" t="s">
        <v>705</v>
      </c>
      <c r="C17" s="312">
        <v>2014</v>
      </c>
      <c r="D17" s="593"/>
      <c r="E17" s="583"/>
      <c r="F17" s="591">
        <v>0.19623655913978494</v>
      </c>
      <c r="G17" s="591">
        <v>0.57936507936507942</v>
      </c>
      <c r="H17" s="314" t="s">
        <v>179</v>
      </c>
      <c r="I17" s="661" t="s">
        <v>2886</v>
      </c>
      <c r="AZ17" s="310" t="s">
        <v>349</v>
      </c>
      <c r="BA17" s="310" t="s">
        <v>350</v>
      </c>
      <c r="BC17" s="66" t="s">
        <v>184</v>
      </c>
      <c r="BD17" s="309"/>
      <c r="BE17" s="309"/>
      <c r="BL17" s="192" t="s">
        <v>100</v>
      </c>
      <c r="BN17" s="66" t="s">
        <v>652</v>
      </c>
      <c r="BT17" s="197" t="s">
        <v>690</v>
      </c>
      <c r="BU17" s="197"/>
      <c r="BV17" s="197"/>
      <c r="BW17" s="197"/>
      <c r="BX17" s="197"/>
      <c r="BY17" s="197" t="s">
        <v>705</v>
      </c>
      <c r="BZ17" s="197"/>
      <c r="CA17" s="197"/>
    </row>
    <row r="18" spans="1:83" ht="25.5">
      <c r="A18" s="594" t="s">
        <v>39</v>
      </c>
      <c r="B18" s="592" t="s">
        <v>707</v>
      </c>
      <c r="C18" s="312">
        <v>2014</v>
      </c>
      <c r="D18" s="593" t="s">
        <v>58</v>
      </c>
      <c r="E18" s="583" t="s">
        <v>445</v>
      </c>
      <c r="F18" s="591">
        <v>0.19623655913978494</v>
      </c>
      <c r="G18" s="591">
        <v>0.57936507936507942</v>
      </c>
      <c r="H18" s="314" t="s">
        <v>179</v>
      </c>
      <c r="I18" s="661"/>
      <c r="AZ18" s="310" t="s">
        <v>351</v>
      </c>
      <c r="BA18" s="310" t="s">
        <v>99</v>
      </c>
      <c r="BC18" s="66" t="s">
        <v>425</v>
      </c>
      <c r="BD18" s="309"/>
      <c r="BE18" s="309"/>
      <c r="BL18" s="192" t="s">
        <v>472</v>
      </c>
      <c r="BN18" s="66" t="s">
        <v>653</v>
      </c>
      <c r="BT18" s="197" t="s">
        <v>719</v>
      </c>
      <c r="BU18" s="197"/>
      <c r="BV18" s="197"/>
      <c r="BW18" s="197"/>
      <c r="BX18" s="197"/>
      <c r="BY18" s="197" t="s">
        <v>706</v>
      </c>
      <c r="BZ18" s="197"/>
      <c r="CA18" s="197"/>
    </row>
    <row r="19" spans="1:83">
      <c r="A19" s="594" t="s">
        <v>39</v>
      </c>
      <c r="B19" s="592" t="s">
        <v>441</v>
      </c>
      <c r="C19" s="312">
        <v>2014</v>
      </c>
      <c r="D19" s="593" t="s">
        <v>58</v>
      </c>
      <c r="E19" s="583" t="s">
        <v>445</v>
      </c>
      <c r="F19" s="591">
        <v>0.19623655913978494</v>
      </c>
      <c r="G19" s="591">
        <v>0.57936507936507942</v>
      </c>
      <c r="H19" s="314" t="s">
        <v>179</v>
      </c>
      <c r="I19" s="661"/>
      <c r="AZ19" s="310" t="s">
        <v>353</v>
      </c>
      <c r="BA19" s="310" t="s">
        <v>325</v>
      </c>
      <c r="BC19" s="66" t="s">
        <v>426</v>
      </c>
      <c r="BD19" s="309"/>
      <c r="BE19" s="309"/>
      <c r="BL19" s="192" t="s">
        <v>473</v>
      </c>
      <c r="BN19" s="66" t="s">
        <v>654</v>
      </c>
      <c r="BT19" s="197" t="s">
        <v>720</v>
      </c>
      <c r="BU19" s="197"/>
      <c r="BV19" s="197"/>
      <c r="BW19" s="197"/>
      <c r="BX19" s="197"/>
      <c r="BY19" s="197" t="s">
        <v>714</v>
      </c>
      <c r="BZ19" s="197"/>
      <c r="CA19" s="197"/>
    </row>
    <row r="20" spans="1:83">
      <c r="A20" s="594" t="s">
        <v>39</v>
      </c>
      <c r="B20" s="592" t="s">
        <v>708</v>
      </c>
      <c r="C20" s="312">
        <v>2014</v>
      </c>
      <c r="D20" s="593" t="s">
        <v>58</v>
      </c>
      <c r="E20" s="583" t="s">
        <v>445</v>
      </c>
      <c r="F20" s="591">
        <v>0.19623655913978494</v>
      </c>
      <c r="G20" s="591">
        <v>0.57936507936507942</v>
      </c>
      <c r="H20" s="314" t="s">
        <v>179</v>
      </c>
      <c r="I20" s="661"/>
      <c r="AZ20" s="310" t="s">
        <v>354</v>
      </c>
      <c r="BA20" s="310" t="s">
        <v>355</v>
      </c>
      <c r="BC20" s="66" t="s">
        <v>427</v>
      </c>
      <c r="BD20" s="309"/>
      <c r="BE20" s="309"/>
      <c r="BL20" s="192" t="s">
        <v>474</v>
      </c>
      <c r="BN20" s="66" t="s">
        <v>655</v>
      </c>
      <c r="BT20" s="197" t="s">
        <v>721</v>
      </c>
      <c r="BU20" s="197"/>
      <c r="BV20" s="197"/>
      <c r="BW20" s="197"/>
      <c r="BX20" s="197"/>
      <c r="BY20" s="197" t="s">
        <v>713</v>
      </c>
      <c r="BZ20" s="197"/>
      <c r="CA20" s="197"/>
    </row>
    <row r="21" spans="1:83">
      <c r="A21" s="594" t="s">
        <v>39</v>
      </c>
      <c r="B21" s="592" t="s">
        <v>173</v>
      </c>
      <c r="C21" s="312">
        <v>2014</v>
      </c>
      <c r="D21" s="593" t="s">
        <v>58</v>
      </c>
      <c r="E21" s="583" t="s">
        <v>445</v>
      </c>
      <c r="F21" s="591">
        <v>0.44239631336405533</v>
      </c>
      <c r="G21" s="591">
        <v>0.8571428571428571</v>
      </c>
      <c r="H21" s="314" t="s">
        <v>180</v>
      </c>
      <c r="I21" s="661"/>
      <c r="AZ21" s="310" t="s">
        <v>352</v>
      </c>
      <c r="BA21" s="310" t="s">
        <v>321</v>
      </c>
      <c r="BC21" s="66" t="s">
        <v>428</v>
      </c>
      <c r="BD21" s="309"/>
      <c r="BE21" s="309"/>
      <c r="BG21" s="317" t="s">
        <v>3010</v>
      </c>
      <c r="BH21" s="66" t="s">
        <v>787</v>
      </c>
      <c r="BL21" s="192" t="s">
        <v>475</v>
      </c>
      <c r="BN21" s="66" t="s">
        <v>656</v>
      </c>
      <c r="BT21" s="197" t="s">
        <v>722</v>
      </c>
      <c r="BU21" s="197"/>
      <c r="BV21" s="197"/>
      <c r="BW21" s="197"/>
      <c r="BX21" s="197"/>
      <c r="BY21" s="197" t="s">
        <v>707</v>
      </c>
      <c r="BZ21" s="197"/>
      <c r="CA21" s="197"/>
    </row>
    <row r="22" spans="1:83">
      <c r="A22" s="594" t="s">
        <v>39</v>
      </c>
      <c r="B22" s="592" t="s">
        <v>710</v>
      </c>
      <c r="C22" s="312">
        <v>2014</v>
      </c>
      <c r="D22" s="593" t="s">
        <v>58</v>
      </c>
      <c r="E22" s="583" t="s">
        <v>445</v>
      </c>
      <c r="F22" s="591">
        <v>0.44239631336405533</v>
      </c>
      <c r="G22" s="591">
        <v>0.8571428571428571</v>
      </c>
      <c r="H22" s="314" t="s">
        <v>180</v>
      </c>
      <c r="I22" s="661"/>
      <c r="AZ22" s="310" t="s">
        <v>356</v>
      </c>
      <c r="BA22" s="310" t="s">
        <v>357</v>
      </c>
      <c r="BC22" s="66" t="s">
        <v>119</v>
      </c>
      <c r="BD22" s="309"/>
      <c r="BE22" s="309"/>
      <c r="BL22" s="192" t="s">
        <v>476</v>
      </c>
      <c r="BN22" s="66" t="s">
        <v>657</v>
      </c>
      <c r="BT22" s="197" t="s">
        <v>667</v>
      </c>
      <c r="BU22" s="197"/>
      <c r="BV22" s="197"/>
      <c r="BW22" s="197"/>
      <c r="BX22" s="197"/>
      <c r="BY22" s="197" t="s">
        <v>441</v>
      </c>
      <c r="BZ22" s="197"/>
      <c r="CA22" s="197"/>
    </row>
    <row r="23" spans="1:83">
      <c r="A23" s="594" t="s">
        <v>39</v>
      </c>
      <c r="B23" s="592" t="s">
        <v>57</v>
      </c>
      <c r="C23" s="312">
        <v>2014</v>
      </c>
      <c r="D23" s="593" t="s">
        <v>58</v>
      </c>
      <c r="E23" s="583" t="s">
        <v>445</v>
      </c>
      <c r="F23" s="591">
        <v>0.44239631336405533</v>
      </c>
      <c r="G23" s="591">
        <v>0.8571428571428571</v>
      </c>
      <c r="H23" s="314" t="s">
        <v>180</v>
      </c>
      <c r="I23" s="661"/>
      <c r="AZ23" s="310" t="s">
        <v>358</v>
      </c>
      <c r="BA23" s="310" t="s">
        <v>324</v>
      </c>
      <c r="BC23" s="66" t="s">
        <v>429</v>
      </c>
      <c r="BD23" s="309"/>
      <c r="BE23" s="309"/>
      <c r="BL23" s="192" t="s">
        <v>477</v>
      </c>
      <c r="BN23" s="66" t="s">
        <v>658</v>
      </c>
      <c r="BT23" s="197" t="s">
        <v>668</v>
      </c>
      <c r="BU23" s="197"/>
      <c r="BV23" s="197"/>
      <c r="BW23" s="197"/>
      <c r="BX23" s="197"/>
      <c r="BY23" s="197" t="s">
        <v>708</v>
      </c>
      <c r="BZ23" s="197"/>
      <c r="CA23" s="197"/>
    </row>
    <row r="24" spans="1:83">
      <c r="A24" s="594" t="s">
        <v>39</v>
      </c>
      <c r="B24" s="592" t="s">
        <v>718</v>
      </c>
      <c r="C24" s="312">
        <v>2014</v>
      </c>
      <c r="D24" s="593" t="s">
        <v>58</v>
      </c>
      <c r="E24" s="583" t="s">
        <v>445</v>
      </c>
      <c r="F24" s="591">
        <v>0.44239631336405533</v>
      </c>
      <c r="G24" s="591">
        <v>0.8571428571428571</v>
      </c>
      <c r="H24" s="314" t="s">
        <v>180</v>
      </c>
      <c r="I24" s="661"/>
      <c r="AZ24" s="310" t="s">
        <v>359</v>
      </c>
      <c r="BA24" s="310" t="s">
        <v>360</v>
      </c>
      <c r="BD24" s="309"/>
      <c r="BE24" s="309"/>
      <c r="BL24" s="192" t="s">
        <v>478</v>
      </c>
      <c r="BN24" s="66" t="s">
        <v>646</v>
      </c>
      <c r="BT24" s="197" t="s">
        <v>669</v>
      </c>
      <c r="BU24" s="197"/>
      <c r="BV24" s="197"/>
      <c r="BW24" s="197"/>
      <c r="BX24" s="197"/>
      <c r="BZ24" s="197"/>
      <c r="CA24" s="197"/>
    </row>
    <row r="25" spans="1:83" ht="25.5">
      <c r="A25" s="594" t="s">
        <v>39</v>
      </c>
      <c r="B25" s="592" t="s">
        <v>709</v>
      </c>
      <c r="C25" s="312">
        <v>2014</v>
      </c>
      <c r="D25" s="593" t="s">
        <v>58</v>
      </c>
      <c r="E25" s="583" t="s">
        <v>445</v>
      </c>
      <c r="F25" s="591">
        <v>0.44239631336405533</v>
      </c>
      <c r="G25" s="591">
        <v>0.8571428571428571</v>
      </c>
      <c r="H25" s="314" t="s">
        <v>180</v>
      </c>
      <c r="I25" s="661"/>
      <c r="AZ25" s="310" t="s">
        <v>361</v>
      </c>
      <c r="BA25" s="310" t="s">
        <v>362</v>
      </c>
      <c r="BD25" s="309"/>
      <c r="BE25" s="309"/>
      <c r="BL25" s="192" t="s">
        <v>479</v>
      </c>
      <c r="BN25" s="66" t="s">
        <v>659</v>
      </c>
      <c r="BT25" s="197" t="s">
        <v>670</v>
      </c>
      <c r="BU25" s="197"/>
      <c r="BV25" s="197"/>
      <c r="BW25" s="197"/>
      <c r="BX25" s="197"/>
      <c r="BY25" s="197"/>
      <c r="BZ25" s="197"/>
      <c r="CA25" s="197"/>
    </row>
    <row r="26" spans="1:83">
      <c r="A26" s="594" t="s">
        <v>39</v>
      </c>
      <c r="B26" s="592" t="s">
        <v>174</v>
      </c>
      <c r="C26" s="312">
        <v>2014</v>
      </c>
      <c r="D26" s="593" t="s">
        <v>58</v>
      </c>
      <c r="E26" s="583" t="s">
        <v>445</v>
      </c>
      <c r="F26" s="591">
        <v>0.44239631336405533</v>
      </c>
      <c r="G26" s="591">
        <v>0.8571428571428571</v>
      </c>
      <c r="H26" s="314" t="s">
        <v>180</v>
      </c>
      <c r="I26" s="661"/>
      <c r="AZ26" s="310" t="s">
        <v>363</v>
      </c>
      <c r="BA26" s="310" t="s">
        <v>364</v>
      </c>
      <c r="BC26" s="138" t="s">
        <v>3016</v>
      </c>
      <c r="BD26" s="309"/>
      <c r="BE26" s="309"/>
      <c r="BG26" s="138" t="s">
        <v>2905</v>
      </c>
      <c r="BL26" s="192" t="s">
        <v>480</v>
      </c>
      <c r="BN26" s="66" t="s">
        <v>647</v>
      </c>
      <c r="BT26" s="197" t="s">
        <v>691</v>
      </c>
      <c r="BU26" s="197"/>
      <c r="BV26" s="197"/>
      <c r="BW26" s="197"/>
      <c r="BX26" s="197"/>
      <c r="BY26" s="197" t="s">
        <v>2906</v>
      </c>
      <c r="BZ26" s="197"/>
      <c r="CA26" s="197"/>
      <c r="CC26" s="43" t="s">
        <v>212</v>
      </c>
      <c r="CD26" s="44"/>
      <c r="CE26" s="43" t="s">
        <v>213</v>
      </c>
    </row>
    <row r="27" spans="1:83" ht="25.5">
      <c r="A27" s="594" t="s">
        <v>39</v>
      </c>
      <c r="B27" s="592" t="s">
        <v>717</v>
      </c>
      <c r="C27" s="312">
        <v>2014</v>
      </c>
      <c r="D27" s="593" t="s">
        <v>58</v>
      </c>
      <c r="E27" s="583" t="s">
        <v>445</v>
      </c>
      <c r="F27" s="591">
        <v>0.44239631336405533</v>
      </c>
      <c r="G27" s="591">
        <v>0.8571428571428571</v>
      </c>
      <c r="H27" s="314" t="s">
        <v>180</v>
      </c>
      <c r="I27" s="661"/>
      <c r="AZ27" s="310" t="s">
        <v>365</v>
      </c>
      <c r="BA27" s="310" t="s">
        <v>366</v>
      </c>
      <c r="BC27" s="66" t="s">
        <v>430</v>
      </c>
      <c r="BD27" s="309"/>
      <c r="BE27" s="309"/>
      <c r="BG27" s="66" t="s">
        <v>459</v>
      </c>
      <c r="BL27" s="192" t="s">
        <v>481</v>
      </c>
      <c r="BT27" s="197" t="s">
        <v>671</v>
      </c>
      <c r="BU27" s="197"/>
      <c r="BV27" s="197"/>
      <c r="BW27" s="197"/>
      <c r="BX27" s="197"/>
      <c r="BY27" s="197" t="s">
        <v>173</v>
      </c>
      <c r="BZ27" s="197"/>
      <c r="CA27" s="197"/>
      <c r="CC27" s="44" t="s">
        <v>214</v>
      </c>
      <c r="CD27" s="44"/>
      <c r="CE27" s="44" t="s">
        <v>215</v>
      </c>
    </row>
    <row r="28" spans="1:83">
      <c r="A28" s="594" t="s">
        <v>39</v>
      </c>
      <c r="B28" s="592" t="s">
        <v>184</v>
      </c>
      <c r="C28" s="312">
        <v>2014</v>
      </c>
      <c r="D28" s="593" t="s">
        <v>58</v>
      </c>
      <c r="E28" s="583" t="s">
        <v>445</v>
      </c>
      <c r="F28" s="591">
        <v>0.44239631336405533</v>
      </c>
      <c r="G28" s="591">
        <v>0.8571428571428571</v>
      </c>
      <c r="H28" s="314" t="s">
        <v>180</v>
      </c>
      <c r="I28" s="661"/>
      <c r="AZ28" s="310" t="s">
        <v>367</v>
      </c>
      <c r="BA28" s="310" t="s">
        <v>368</v>
      </c>
      <c r="BC28" s="66" t="s">
        <v>431</v>
      </c>
      <c r="BD28" s="309"/>
      <c r="BE28" s="309"/>
      <c r="BG28" s="66" t="s">
        <v>276</v>
      </c>
      <c r="BL28" s="192" t="s">
        <v>482</v>
      </c>
      <c r="BT28" s="197" t="s">
        <v>672</v>
      </c>
      <c r="BU28" s="197"/>
      <c r="BV28" s="197"/>
      <c r="BW28" s="197"/>
      <c r="BX28" s="197"/>
      <c r="BY28" s="197" t="s">
        <v>710</v>
      </c>
      <c r="BZ28" s="197"/>
      <c r="CA28" s="197"/>
      <c r="CC28" s="44" t="s">
        <v>216</v>
      </c>
      <c r="CD28" s="44"/>
      <c r="CE28" s="44" t="s">
        <v>217</v>
      </c>
    </row>
    <row r="29" spans="1:83">
      <c r="A29" s="594" t="s">
        <v>39</v>
      </c>
      <c r="B29" s="592" t="s">
        <v>702</v>
      </c>
      <c r="C29" s="312">
        <v>2014</v>
      </c>
      <c r="D29" s="593"/>
      <c r="E29" s="583"/>
      <c r="F29" s="591">
        <v>0.44239631336405533</v>
      </c>
      <c r="G29" s="591">
        <v>0.8571428571428571</v>
      </c>
      <c r="H29" s="314" t="s">
        <v>180</v>
      </c>
      <c r="I29" s="661" t="s">
        <v>2886</v>
      </c>
      <c r="AZ29" s="310" t="s">
        <v>370</v>
      </c>
      <c r="BA29" s="310" t="s">
        <v>4</v>
      </c>
      <c r="BC29" s="66" t="s">
        <v>57</v>
      </c>
      <c r="BD29" s="309"/>
      <c r="BE29" s="309"/>
      <c r="BG29" s="66" t="s">
        <v>458</v>
      </c>
      <c r="BL29" s="192" t="s">
        <v>483</v>
      </c>
      <c r="BT29" s="197" t="s">
        <v>673</v>
      </c>
      <c r="BU29" s="197"/>
      <c r="BV29" s="197"/>
      <c r="BW29" s="197"/>
      <c r="BX29" s="197"/>
      <c r="BY29" s="197" t="s">
        <v>57</v>
      </c>
      <c r="BZ29" s="197"/>
      <c r="CA29" s="197"/>
      <c r="CC29" s="44" t="s">
        <v>218</v>
      </c>
      <c r="CD29" s="44"/>
      <c r="CE29" s="44" t="s">
        <v>219</v>
      </c>
    </row>
    <row r="30" spans="1:83">
      <c r="A30" s="594" t="s">
        <v>39</v>
      </c>
      <c r="B30" s="592" t="s">
        <v>712</v>
      </c>
      <c r="C30" s="312">
        <v>2014</v>
      </c>
      <c r="D30" s="593" t="s">
        <v>58</v>
      </c>
      <c r="E30" s="583" t="s">
        <v>445</v>
      </c>
      <c r="F30" s="591">
        <v>0.44239631336405533</v>
      </c>
      <c r="G30" s="591">
        <v>0.8571428571428571</v>
      </c>
      <c r="H30" s="314" t="s">
        <v>180</v>
      </c>
      <c r="I30" s="661"/>
      <c r="BC30" s="66" t="s">
        <v>432</v>
      </c>
      <c r="BG30" s="66" t="s">
        <v>456</v>
      </c>
      <c r="BL30" s="192" t="s">
        <v>484</v>
      </c>
      <c r="BT30" s="197" t="s">
        <v>674</v>
      </c>
      <c r="BU30" s="197"/>
      <c r="BV30" s="197"/>
      <c r="BW30" s="197"/>
      <c r="BX30" s="197"/>
      <c r="BY30" s="197" t="s">
        <v>718</v>
      </c>
      <c r="BZ30" s="197"/>
      <c r="CA30" s="197"/>
      <c r="CC30" s="44" t="s">
        <v>220</v>
      </c>
      <c r="CD30" s="44"/>
      <c r="CE30" s="44" t="s">
        <v>221</v>
      </c>
    </row>
    <row r="31" spans="1:83">
      <c r="A31" s="594" t="s">
        <v>39</v>
      </c>
      <c r="B31" s="592" t="s">
        <v>703</v>
      </c>
      <c r="C31" s="312">
        <v>2014</v>
      </c>
      <c r="D31" s="593" t="s">
        <v>58</v>
      </c>
      <c r="E31" s="583" t="s">
        <v>445</v>
      </c>
      <c r="F31" s="591">
        <v>0.44239631336405533</v>
      </c>
      <c r="G31" s="591">
        <v>0.8571428571428571</v>
      </c>
      <c r="H31" s="314" t="s">
        <v>180</v>
      </c>
      <c r="I31" s="661"/>
      <c r="BC31" s="66" t="s">
        <v>433</v>
      </c>
      <c r="BG31" s="66" t="s">
        <v>457</v>
      </c>
      <c r="BL31" s="192" t="s">
        <v>485</v>
      </c>
      <c r="BT31" s="197" t="s">
        <v>675</v>
      </c>
      <c r="BU31" s="197"/>
      <c r="BV31" s="197"/>
      <c r="BW31" s="197"/>
      <c r="BX31" s="197"/>
      <c r="BY31" s="197" t="s">
        <v>709</v>
      </c>
      <c r="BZ31" s="197"/>
      <c r="CA31" s="197"/>
      <c r="CC31" s="44" t="s">
        <v>222</v>
      </c>
      <c r="CD31" s="44"/>
      <c r="CE31" s="44" t="s">
        <v>208</v>
      </c>
    </row>
    <row r="32" spans="1:83">
      <c r="A32" s="594" t="s">
        <v>39</v>
      </c>
      <c r="B32" s="592" t="s">
        <v>704</v>
      </c>
      <c r="C32" s="312">
        <v>2014</v>
      </c>
      <c r="D32" s="593"/>
      <c r="E32" s="583"/>
      <c r="F32" s="591">
        <v>0.44239631336405533</v>
      </c>
      <c r="G32" s="591">
        <v>0.8571428571428571</v>
      </c>
      <c r="H32" s="314" t="s">
        <v>180</v>
      </c>
      <c r="I32" s="661" t="s">
        <v>2886</v>
      </c>
      <c r="AZ32" s="138" t="s">
        <v>2907</v>
      </c>
      <c r="BC32" s="66" t="s">
        <v>174</v>
      </c>
      <c r="BG32" s="66" t="s">
        <v>277</v>
      </c>
      <c r="BL32" s="192" t="s">
        <v>486</v>
      </c>
      <c r="BT32" s="197" t="s">
        <v>692</v>
      </c>
      <c r="BU32" s="197"/>
      <c r="BV32" s="197"/>
      <c r="BW32" s="197"/>
      <c r="BX32" s="197"/>
      <c r="BY32" s="197" t="s">
        <v>174</v>
      </c>
      <c r="BZ32" s="197"/>
      <c r="CA32" s="197"/>
      <c r="CC32" s="44" t="s">
        <v>223</v>
      </c>
      <c r="CD32" s="44"/>
      <c r="CE32" s="44" t="s">
        <v>206</v>
      </c>
    </row>
    <row r="33" spans="1:83">
      <c r="A33" s="594" t="s">
        <v>39</v>
      </c>
      <c r="B33" s="592" t="s">
        <v>715</v>
      </c>
      <c r="C33" s="312">
        <v>2014</v>
      </c>
      <c r="D33" s="593" t="s">
        <v>58</v>
      </c>
      <c r="E33" s="583" t="s">
        <v>445</v>
      </c>
      <c r="F33" s="591">
        <v>0.44239631336405533</v>
      </c>
      <c r="G33" s="591">
        <v>0.8571428571428571</v>
      </c>
      <c r="H33" s="314" t="s">
        <v>180</v>
      </c>
      <c r="I33" s="661"/>
      <c r="AZ33" s="66" t="s">
        <v>18</v>
      </c>
      <c r="BC33" s="66" t="s">
        <v>424</v>
      </c>
      <c r="BL33" s="192" t="s">
        <v>487</v>
      </c>
      <c r="BT33" s="197" t="s">
        <v>676</v>
      </c>
      <c r="BU33" s="197"/>
      <c r="BV33" s="197"/>
      <c r="BW33" s="197"/>
      <c r="BX33" s="197"/>
      <c r="BY33" s="197" t="s">
        <v>717</v>
      </c>
      <c r="BZ33" s="197"/>
      <c r="CA33" s="197"/>
      <c r="CC33" s="44" t="s">
        <v>224</v>
      </c>
      <c r="CD33" s="44"/>
      <c r="CE33" s="44" t="s">
        <v>225</v>
      </c>
    </row>
    <row r="34" spans="1:83">
      <c r="A34" s="594" t="s">
        <v>39</v>
      </c>
      <c r="B34" s="592" t="s">
        <v>705</v>
      </c>
      <c r="C34" s="312">
        <v>2014</v>
      </c>
      <c r="D34" s="593"/>
      <c r="E34" s="583"/>
      <c r="F34" s="591">
        <v>0.44239631336405533</v>
      </c>
      <c r="G34" s="591">
        <v>0.8571428571428571</v>
      </c>
      <c r="H34" s="314" t="s">
        <v>180</v>
      </c>
      <c r="I34" s="661" t="s">
        <v>2886</v>
      </c>
      <c r="AZ34" s="66" t="s">
        <v>20</v>
      </c>
      <c r="BC34" s="66" t="s">
        <v>434</v>
      </c>
      <c r="BL34" s="192" t="s">
        <v>488</v>
      </c>
      <c r="BT34" s="197" t="s">
        <v>693</v>
      </c>
      <c r="BU34" s="197"/>
      <c r="BV34" s="197"/>
      <c r="BW34" s="197"/>
      <c r="BX34" s="197"/>
      <c r="BY34" s="197" t="s">
        <v>184</v>
      </c>
      <c r="BZ34" s="197"/>
      <c r="CA34" s="197"/>
      <c r="CC34" s="44" t="s">
        <v>226</v>
      </c>
      <c r="CD34" s="44"/>
      <c r="CE34" s="44" t="s">
        <v>207</v>
      </c>
    </row>
    <row r="35" spans="1:83" ht="25.5">
      <c r="A35" s="594" t="s">
        <v>39</v>
      </c>
      <c r="B35" s="592" t="s">
        <v>707</v>
      </c>
      <c r="C35" s="312">
        <v>2014</v>
      </c>
      <c r="D35" s="593" t="s">
        <v>58</v>
      </c>
      <c r="E35" s="583" t="s">
        <v>445</v>
      </c>
      <c r="F35" s="591">
        <v>0.44239631336405533</v>
      </c>
      <c r="G35" s="591">
        <v>0.8571428571428571</v>
      </c>
      <c r="H35" s="314" t="s">
        <v>180</v>
      </c>
      <c r="I35" s="661"/>
      <c r="AZ35" s="66" t="s">
        <v>22</v>
      </c>
      <c r="BC35" s="66" t="s">
        <v>435</v>
      </c>
      <c r="BG35" s="138" t="s">
        <v>630</v>
      </c>
      <c r="BL35" s="192" t="s">
        <v>489</v>
      </c>
      <c r="BT35" s="197" t="s">
        <v>677</v>
      </c>
      <c r="BU35" s="197"/>
      <c r="BV35" s="197"/>
      <c r="BW35" s="197"/>
      <c r="BX35" s="197"/>
      <c r="BY35" s="197" t="s">
        <v>702</v>
      </c>
      <c r="BZ35" s="197"/>
      <c r="CA35" s="197"/>
      <c r="CC35" s="44" t="s">
        <v>227</v>
      </c>
      <c r="CD35" s="44"/>
      <c r="CE35" s="44"/>
    </row>
    <row r="36" spans="1:83">
      <c r="A36" s="594" t="s">
        <v>39</v>
      </c>
      <c r="B36" s="592" t="s">
        <v>441</v>
      </c>
      <c r="C36" s="312">
        <v>2014</v>
      </c>
      <c r="D36" s="593" t="s">
        <v>58</v>
      </c>
      <c r="E36" s="583" t="s">
        <v>445</v>
      </c>
      <c r="F36" s="591">
        <v>0.44239631336405533</v>
      </c>
      <c r="G36" s="591">
        <v>0.8571428571428571</v>
      </c>
      <c r="H36" s="314" t="s">
        <v>180</v>
      </c>
      <c r="I36" s="661"/>
      <c r="AZ36" s="66" t="s">
        <v>24</v>
      </c>
      <c r="BC36" s="197" t="s">
        <v>437</v>
      </c>
      <c r="BG36" s="66" t="s">
        <v>729</v>
      </c>
      <c r="BL36" s="192" t="s">
        <v>490</v>
      </c>
      <c r="BT36" s="197" t="s">
        <v>694</v>
      </c>
      <c r="BU36" s="197"/>
      <c r="BV36" s="197"/>
      <c r="BW36" s="197"/>
      <c r="BX36" s="197"/>
      <c r="BY36" s="197" t="s">
        <v>712</v>
      </c>
      <c r="BZ36" s="197"/>
      <c r="CA36" s="197"/>
      <c r="CC36" s="44" t="s">
        <v>228</v>
      </c>
      <c r="CD36" s="44"/>
      <c r="CE36" s="44"/>
    </row>
    <row r="37" spans="1:83">
      <c r="A37" s="594" t="s">
        <v>39</v>
      </c>
      <c r="B37" s="592" t="s">
        <v>708</v>
      </c>
      <c r="C37" s="312">
        <v>2014</v>
      </c>
      <c r="D37" s="593" t="s">
        <v>58</v>
      </c>
      <c r="E37" s="583" t="s">
        <v>445</v>
      </c>
      <c r="F37" s="591">
        <v>0.44239631336405533</v>
      </c>
      <c r="G37" s="591">
        <v>0.8571428571428571</v>
      </c>
      <c r="H37" s="314" t="s">
        <v>180</v>
      </c>
      <c r="I37" s="661"/>
      <c r="AZ37" s="66" t="s">
        <v>401</v>
      </c>
      <c r="BC37" s="197" t="s">
        <v>436</v>
      </c>
      <c r="BG37" s="66" t="s">
        <v>631</v>
      </c>
      <c r="BL37" s="192" t="s">
        <v>491</v>
      </c>
      <c r="BT37" s="197" t="s">
        <v>678</v>
      </c>
      <c r="BU37" s="197"/>
      <c r="BV37" s="197"/>
      <c r="BW37" s="197"/>
      <c r="BX37" s="197"/>
      <c r="BY37" s="197" t="s">
        <v>703</v>
      </c>
      <c r="BZ37" s="197"/>
      <c r="CA37" s="197"/>
      <c r="CC37" s="44" t="s">
        <v>229</v>
      </c>
      <c r="CD37" s="44"/>
      <c r="CE37" s="44"/>
    </row>
    <row r="38" spans="1:83">
      <c r="A38" s="594" t="s">
        <v>39</v>
      </c>
      <c r="B38" s="592" t="s">
        <v>173</v>
      </c>
      <c r="C38" s="312">
        <v>2014</v>
      </c>
      <c r="D38" s="593" t="s">
        <v>58</v>
      </c>
      <c r="E38" s="583" t="s">
        <v>444</v>
      </c>
      <c r="F38" s="591">
        <v>0.9285714285714286</v>
      </c>
      <c r="G38" s="591">
        <v>0.9285714285714286</v>
      </c>
      <c r="H38" s="314" t="s">
        <v>1826</v>
      </c>
      <c r="I38" s="661"/>
      <c r="BC38" s="197" t="s">
        <v>438</v>
      </c>
      <c r="BG38" s="66" t="s">
        <v>632</v>
      </c>
      <c r="BL38" s="192" t="s">
        <v>492</v>
      </c>
      <c r="BT38" s="197" t="s">
        <v>695</v>
      </c>
      <c r="BU38" s="197"/>
      <c r="BV38" s="197"/>
      <c r="BW38" s="197"/>
      <c r="BX38" s="197"/>
      <c r="BY38" s="197" t="s">
        <v>704</v>
      </c>
      <c r="BZ38" s="197"/>
      <c r="CA38" s="197"/>
      <c r="CC38" s="44" t="s">
        <v>230</v>
      </c>
      <c r="CD38" s="44"/>
      <c r="CE38" s="44"/>
    </row>
    <row r="39" spans="1:83">
      <c r="A39" s="594" t="s">
        <v>39</v>
      </c>
      <c r="B39" s="592" t="s">
        <v>710</v>
      </c>
      <c r="C39" s="312">
        <v>2014</v>
      </c>
      <c r="D39" s="593" t="s">
        <v>58</v>
      </c>
      <c r="E39" s="583" t="s">
        <v>444</v>
      </c>
      <c r="F39" s="591">
        <v>0.9285714285714286</v>
      </c>
      <c r="G39" s="591">
        <v>0.9285714285714286</v>
      </c>
      <c r="H39" s="314" t="s">
        <v>1826</v>
      </c>
      <c r="I39" s="661"/>
      <c r="BC39" s="197" t="s">
        <v>439</v>
      </c>
      <c r="BG39" s="66" t="s">
        <v>633</v>
      </c>
      <c r="BL39" s="192" t="s">
        <v>493</v>
      </c>
      <c r="BT39" s="197" t="s">
        <v>696</v>
      </c>
      <c r="BU39" s="197"/>
      <c r="BV39" s="197"/>
      <c r="BW39" s="197"/>
      <c r="BX39" s="197"/>
      <c r="BY39" s="197" t="s">
        <v>715</v>
      </c>
      <c r="BZ39" s="197"/>
      <c r="CA39" s="197"/>
      <c r="CC39" s="44" t="s">
        <v>231</v>
      </c>
      <c r="CD39" s="44"/>
      <c r="CE39" s="44"/>
    </row>
    <row r="40" spans="1:83">
      <c r="A40" s="594" t="s">
        <v>39</v>
      </c>
      <c r="B40" s="592" t="s">
        <v>57</v>
      </c>
      <c r="C40" s="312">
        <v>2014</v>
      </c>
      <c r="D40" s="593" t="s">
        <v>58</v>
      </c>
      <c r="E40" s="583" t="s">
        <v>444</v>
      </c>
      <c r="F40" s="591">
        <v>0.9285714285714286</v>
      </c>
      <c r="G40" s="591">
        <v>0.9285714285714286</v>
      </c>
      <c r="H40" s="314" t="s">
        <v>1826</v>
      </c>
      <c r="I40" s="661"/>
      <c r="AZ40" s="66" t="s">
        <v>2908</v>
      </c>
      <c r="BC40" s="197" t="s">
        <v>440</v>
      </c>
      <c r="BG40" s="66" t="s">
        <v>634</v>
      </c>
      <c r="BL40" s="192" t="s">
        <v>494</v>
      </c>
      <c r="BT40" s="197" t="s">
        <v>697</v>
      </c>
      <c r="BU40" s="197"/>
      <c r="BV40" s="197"/>
      <c r="BW40" s="197"/>
      <c r="BX40" s="197"/>
      <c r="BY40" s="197" t="s">
        <v>705</v>
      </c>
      <c r="BZ40" s="197"/>
      <c r="CA40" s="197"/>
    </row>
    <row r="41" spans="1:83">
      <c r="A41" s="594" t="s">
        <v>39</v>
      </c>
      <c r="B41" s="592" t="s">
        <v>718</v>
      </c>
      <c r="C41" s="312">
        <v>2014</v>
      </c>
      <c r="D41" s="593" t="s">
        <v>58</v>
      </c>
      <c r="E41" s="583" t="s">
        <v>444</v>
      </c>
      <c r="F41" s="591">
        <v>0.9285714285714286</v>
      </c>
      <c r="G41" s="591">
        <v>0.9285714285714286</v>
      </c>
      <c r="H41" s="314" t="s">
        <v>1826</v>
      </c>
      <c r="I41" s="661"/>
      <c r="AZ41" s="66" t="s">
        <v>40</v>
      </c>
      <c r="BC41" s="197" t="s">
        <v>441</v>
      </c>
      <c r="BG41" s="66" t="s">
        <v>635</v>
      </c>
      <c r="BL41" s="192" t="s">
        <v>495</v>
      </c>
      <c r="BT41" s="197" t="s">
        <v>679</v>
      </c>
      <c r="BU41" s="197"/>
      <c r="BV41" s="197"/>
      <c r="BW41" s="197"/>
      <c r="BX41" s="197"/>
      <c r="BY41" s="197" t="s">
        <v>707</v>
      </c>
      <c r="BZ41" s="197"/>
      <c r="CA41" s="197"/>
    </row>
    <row r="42" spans="1:83" ht="25.5">
      <c r="A42" s="594" t="s">
        <v>39</v>
      </c>
      <c r="B42" s="592" t="s">
        <v>709</v>
      </c>
      <c r="C42" s="312">
        <v>2014</v>
      </c>
      <c r="D42" s="593" t="s">
        <v>58</v>
      </c>
      <c r="E42" s="583" t="s">
        <v>444</v>
      </c>
      <c r="F42" s="591">
        <v>0.9285714285714286</v>
      </c>
      <c r="G42" s="591">
        <v>0.9285714285714286</v>
      </c>
      <c r="H42" s="314" t="s">
        <v>1826</v>
      </c>
      <c r="I42" s="661"/>
      <c r="AZ42" s="66" t="s">
        <v>24</v>
      </c>
      <c r="BC42" s="197" t="s">
        <v>442</v>
      </c>
      <c r="BG42" s="66" t="s">
        <v>636</v>
      </c>
      <c r="BL42" s="192" t="s">
        <v>496</v>
      </c>
      <c r="BT42" s="197" t="s">
        <v>680</v>
      </c>
      <c r="BU42" s="197"/>
      <c r="BV42" s="197"/>
      <c r="BW42" s="197"/>
      <c r="BX42" s="197"/>
      <c r="BY42" s="197" t="s">
        <v>441</v>
      </c>
      <c r="BZ42" s="197"/>
      <c r="CA42" s="197"/>
    </row>
    <row r="43" spans="1:83">
      <c r="A43" s="594" t="s">
        <v>39</v>
      </c>
      <c r="B43" s="592" t="s">
        <v>174</v>
      </c>
      <c r="C43" s="312">
        <v>2014</v>
      </c>
      <c r="D43" s="593" t="s">
        <v>58</v>
      </c>
      <c r="E43" s="583" t="s">
        <v>444</v>
      </c>
      <c r="F43" s="591">
        <v>0.9285714285714286</v>
      </c>
      <c r="G43" s="591">
        <v>0.9285714285714286</v>
      </c>
      <c r="H43" s="314" t="s">
        <v>1826</v>
      </c>
      <c r="I43" s="661"/>
      <c r="AZ43" s="66" t="s">
        <v>401</v>
      </c>
      <c r="BC43" s="197" t="s">
        <v>443</v>
      </c>
      <c r="BG43" s="66" t="s">
        <v>637</v>
      </c>
      <c r="BL43" s="192" t="s">
        <v>497</v>
      </c>
      <c r="BT43" s="197" t="s">
        <v>682</v>
      </c>
      <c r="BU43" s="197"/>
      <c r="BV43" s="197"/>
      <c r="BW43" s="197"/>
      <c r="BX43" s="197"/>
      <c r="BY43" s="197" t="s">
        <v>708</v>
      </c>
      <c r="BZ43" s="197"/>
      <c r="CA43" s="197"/>
    </row>
    <row r="44" spans="1:83" ht="25.5">
      <c r="A44" s="594" t="s">
        <v>39</v>
      </c>
      <c r="B44" s="592" t="s">
        <v>717</v>
      </c>
      <c r="C44" s="312">
        <v>2014</v>
      </c>
      <c r="D44" s="593" t="s">
        <v>58</v>
      </c>
      <c r="E44" s="583" t="s">
        <v>444</v>
      </c>
      <c r="F44" s="591">
        <v>0.9285714285714286</v>
      </c>
      <c r="G44" s="591">
        <v>0.9285714285714286</v>
      </c>
      <c r="H44" s="314" t="s">
        <v>1826</v>
      </c>
      <c r="I44" s="661"/>
      <c r="BC44" s="66" t="s">
        <v>429</v>
      </c>
      <c r="BG44" s="66" t="s">
        <v>638</v>
      </c>
      <c r="BL44" s="192" t="s">
        <v>498</v>
      </c>
      <c r="BT44" s="197" t="s">
        <v>683</v>
      </c>
      <c r="BU44" s="197"/>
      <c r="BV44" s="197"/>
      <c r="BW44" s="197"/>
      <c r="BX44" s="197"/>
      <c r="BZ44" s="197"/>
      <c r="CA44" s="197"/>
    </row>
    <row r="45" spans="1:83">
      <c r="A45" s="594" t="s">
        <v>39</v>
      </c>
      <c r="B45" s="592" t="s">
        <v>184</v>
      </c>
      <c r="C45" s="312">
        <v>2014</v>
      </c>
      <c r="D45" s="593" t="s">
        <v>58</v>
      </c>
      <c r="E45" s="583" t="s">
        <v>444</v>
      </c>
      <c r="F45" s="591">
        <v>0.9285714285714286</v>
      </c>
      <c r="G45" s="591">
        <v>0.9285714285714286</v>
      </c>
      <c r="H45" s="314" t="s">
        <v>1826</v>
      </c>
      <c r="I45" s="661"/>
      <c r="BG45" s="66" t="s">
        <v>113</v>
      </c>
      <c r="BL45" s="192" t="s">
        <v>499</v>
      </c>
      <c r="BU45" s="197"/>
      <c r="BV45" s="197"/>
      <c r="BW45" s="197"/>
      <c r="BX45" s="197"/>
      <c r="BZ45" s="197"/>
      <c r="CA45" s="197"/>
    </row>
    <row r="46" spans="1:83">
      <c r="A46" s="594" t="s">
        <v>39</v>
      </c>
      <c r="B46" s="592" t="s">
        <v>702</v>
      </c>
      <c r="C46" s="312">
        <v>2014</v>
      </c>
      <c r="D46" s="593"/>
      <c r="E46" s="583"/>
      <c r="F46" s="591">
        <v>0.9285714285714286</v>
      </c>
      <c r="G46" s="591">
        <v>0.9285714285714286</v>
      </c>
      <c r="H46" s="314" t="s">
        <v>1826</v>
      </c>
      <c r="I46" s="661" t="s">
        <v>2886</v>
      </c>
      <c r="AZ46" s="138" t="s">
        <v>299</v>
      </c>
      <c r="BG46" s="66" t="s">
        <v>114</v>
      </c>
      <c r="BL46" s="192" t="s">
        <v>500</v>
      </c>
      <c r="BU46" s="197"/>
      <c r="BV46" s="197"/>
      <c r="BW46" s="197"/>
      <c r="BX46" s="197"/>
      <c r="BY46" s="197"/>
      <c r="BZ46" s="197"/>
      <c r="CA46" s="197"/>
    </row>
    <row r="47" spans="1:83">
      <c r="A47" s="594" t="s">
        <v>39</v>
      </c>
      <c r="B47" s="592" t="s">
        <v>712</v>
      </c>
      <c r="C47" s="312">
        <v>2014</v>
      </c>
      <c r="D47" s="593" t="s">
        <v>58</v>
      </c>
      <c r="E47" s="583" t="s">
        <v>444</v>
      </c>
      <c r="F47" s="591">
        <v>0.9285714285714286</v>
      </c>
      <c r="G47" s="591">
        <v>0.9285714285714286</v>
      </c>
      <c r="H47" s="314" t="s">
        <v>1826</v>
      </c>
      <c r="I47" s="661"/>
      <c r="AZ47" s="66" t="s">
        <v>6</v>
      </c>
      <c r="BC47" s="138" t="s">
        <v>284</v>
      </c>
      <c r="BG47" s="66" t="s">
        <v>115</v>
      </c>
      <c r="BL47" s="192" t="s">
        <v>501</v>
      </c>
      <c r="BT47" s="197"/>
      <c r="BU47" s="197"/>
      <c r="BV47" s="197"/>
      <c r="BW47" s="197"/>
      <c r="BX47" s="197"/>
      <c r="BY47" s="197"/>
      <c r="BZ47" s="197"/>
      <c r="CA47" s="197"/>
    </row>
    <row r="48" spans="1:83">
      <c r="A48" s="594" t="s">
        <v>39</v>
      </c>
      <c r="B48" s="592" t="s">
        <v>703</v>
      </c>
      <c r="C48" s="312">
        <v>2014</v>
      </c>
      <c r="D48" s="593" t="s">
        <v>58</v>
      </c>
      <c r="E48" s="583" t="s">
        <v>444</v>
      </c>
      <c r="F48" s="591">
        <v>0.9285714285714286</v>
      </c>
      <c r="G48" s="591">
        <v>0.9285714285714286</v>
      </c>
      <c r="H48" s="314" t="s">
        <v>1826</v>
      </c>
      <c r="I48" s="661"/>
      <c r="AZ48" s="66" t="s">
        <v>101</v>
      </c>
      <c r="BC48" s="66" t="s">
        <v>444</v>
      </c>
      <c r="BL48" s="192" t="s">
        <v>502</v>
      </c>
      <c r="BU48" s="197"/>
      <c r="BV48" s="197"/>
      <c r="BW48" s="197"/>
      <c r="BX48" s="197"/>
      <c r="BY48" s="197"/>
      <c r="BZ48" s="197"/>
      <c r="CA48" s="197"/>
    </row>
    <row r="49" spans="1:79">
      <c r="A49" s="594" t="s">
        <v>39</v>
      </c>
      <c r="B49" s="592" t="s">
        <v>704</v>
      </c>
      <c r="C49" s="312">
        <v>2014</v>
      </c>
      <c r="D49" s="593"/>
      <c r="E49" s="583"/>
      <c r="F49" s="591">
        <v>0.9285714285714286</v>
      </c>
      <c r="G49" s="591">
        <v>0.9285714285714286</v>
      </c>
      <c r="H49" s="314" t="s">
        <v>1826</v>
      </c>
      <c r="I49" s="661" t="s">
        <v>2886</v>
      </c>
      <c r="AZ49" s="66" t="s">
        <v>203</v>
      </c>
      <c r="BC49" s="66" t="s">
        <v>445</v>
      </c>
      <c r="BL49" s="192" t="s">
        <v>503</v>
      </c>
      <c r="BU49" s="197"/>
      <c r="BV49" s="197"/>
      <c r="BW49" s="197"/>
      <c r="BX49" s="197"/>
      <c r="BY49" s="197"/>
      <c r="BZ49" s="197"/>
      <c r="CA49" s="197"/>
    </row>
    <row r="50" spans="1:79">
      <c r="A50" s="594" t="s">
        <v>39</v>
      </c>
      <c r="B50" s="592" t="s">
        <v>715</v>
      </c>
      <c r="C50" s="312">
        <v>2014</v>
      </c>
      <c r="D50" s="593" t="s">
        <v>58</v>
      </c>
      <c r="E50" s="583" t="s">
        <v>444</v>
      </c>
      <c r="F50" s="591">
        <v>0.9285714285714286</v>
      </c>
      <c r="G50" s="591">
        <v>0.9285714285714286</v>
      </c>
      <c r="H50" s="314" t="s">
        <v>1826</v>
      </c>
      <c r="I50" s="661"/>
      <c r="AZ50" s="66" t="s">
        <v>403</v>
      </c>
      <c r="BC50" s="66" t="s">
        <v>446</v>
      </c>
      <c r="BL50" s="192" t="s">
        <v>504</v>
      </c>
      <c r="BU50" s="197"/>
      <c r="BV50" s="197"/>
      <c r="BW50" s="197"/>
      <c r="BX50" s="197"/>
      <c r="BY50" s="197"/>
      <c r="BZ50" s="197"/>
      <c r="CA50" s="197"/>
    </row>
    <row r="51" spans="1:79">
      <c r="A51" s="594" t="s">
        <v>39</v>
      </c>
      <c r="B51" s="592" t="s">
        <v>705</v>
      </c>
      <c r="C51" s="312">
        <v>2014</v>
      </c>
      <c r="D51" s="593"/>
      <c r="E51" s="583"/>
      <c r="F51" s="591">
        <v>0.9285714285714286</v>
      </c>
      <c r="G51" s="591">
        <v>0.9285714285714286</v>
      </c>
      <c r="H51" s="314" t="s">
        <v>1826</v>
      </c>
      <c r="I51" s="661" t="s">
        <v>2886</v>
      </c>
      <c r="AZ51" s="66" t="s">
        <v>404</v>
      </c>
      <c r="BL51" s="192" t="s">
        <v>96</v>
      </c>
      <c r="BU51" s="197"/>
      <c r="BV51" s="197"/>
      <c r="BW51" s="197"/>
      <c r="BX51" s="197"/>
      <c r="BY51" s="197"/>
      <c r="BZ51" s="197"/>
      <c r="CA51" s="197"/>
    </row>
    <row r="52" spans="1:79" ht="25.5">
      <c r="A52" s="594" t="s">
        <v>39</v>
      </c>
      <c r="B52" s="592" t="s">
        <v>707</v>
      </c>
      <c r="C52" s="312">
        <v>2014</v>
      </c>
      <c r="D52" s="593" t="s">
        <v>58</v>
      </c>
      <c r="E52" s="583" t="s">
        <v>444</v>
      </c>
      <c r="F52" s="591">
        <v>0.9285714285714286</v>
      </c>
      <c r="G52" s="591">
        <v>0.9285714285714286</v>
      </c>
      <c r="H52" s="314" t="s">
        <v>1826</v>
      </c>
      <c r="I52" s="661"/>
      <c r="AZ52" s="66" t="s">
        <v>270</v>
      </c>
      <c r="BL52" s="192" t="s">
        <v>505</v>
      </c>
    </row>
    <row r="53" spans="1:79">
      <c r="A53" s="594" t="s">
        <v>39</v>
      </c>
      <c r="B53" s="592" t="s">
        <v>441</v>
      </c>
      <c r="C53" s="312">
        <v>2014</v>
      </c>
      <c r="D53" s="593" t="s">
        <v>58</v>
      </c>
      <c r="E53" s="583" t="s">
        <v>444</v>
      </c>
      <c r="F53" s="591">
        <v>0.9285714285714286</v>
      </c>
      <c r="G53" s="591">
        <v>0.9285714285714286</v>
      </c>
      <c r="H53" s="314" t="s">
        <v>1826</v>
      </c>
      <c r="I53" s="661"/>
      <c r="AZ53" s="66" t="s">
        <v>405</v>
      </c>
      <c r="BL53" s="192" t="s">
        <v>506</v>
      </c>
    </row>
    <row r="54" spans="1:79">
      <c r="A54" s="594" t="s">
        <v>39</v>
      </c>
      <c r="B54" s="592" t="s">
        <v>708</v>
      </c>
      <c r="C54" s="312">
        <v>2014</v>
      </c>
      <c r="D54" s="593" t="s">
        <v>58</v>
      </c>
      <c r="E54" s="583" t="s">
        <v>444</v>
      </c>
      <c r="F54" s="591">
        <v>0.9285714285714286</v>
      </c>
      <c r="G54" s="591">
        <v>0.9285714285714286</v>
      </c>
      <c r="H54" s="314" t="s">
        <v>1826</v>
      </c>
      <c r="I54" s="661"/>
      <c r="AZ54" s="66" t="s">
        <v>406</v>
      </c>
      <c r="BL54" s="192" t="s">
        <v>507</v>
      </c>
    </row>
    <row r="55" spans="1:79">
      <c r="A55" s="594" t="s">
        <v>39</v>
      </c>
      <c r="B55" s="592" t="s">
        <v>173</v>
      </c>
      <c r="C55" s="312">
        <v>2014</v>
      </c>
      <c r="D55" s="593" t="s">
        <v>58</v>
      </c>
      <c r="E55" s="583" t="s">
        <v>444</v>
      </c>
      <c r="F55" s="591">
        <v>0.88888888888888884</v>
      </c>
      <c r="G55" s="591">
        <v>0.88888888888888884</v>
      </c>
      <c r="H55" s="314" t="s">
        <v>1827</v>
      </c>
      <c r="I55" s="661"/>
      <c r="AZ55" s="66" t="s">
        <v>407</v>
      </c>
      <c r="BL55" s="192" t="s">
        <v>508</v>
      </c>
    </row>
    <row r="56" spans="1:79">
      <c r="A56" s="594" t="s">
        <v>39</v>
      </c>
      <c r="B56" s="592" t="s">
        <v>710</v>
      </c>
      <c r="C56" s="312">
        <v>2014</v>
      </c>
      <c r="D56" s="593" t="s">
        <v>58</v>
      </c>
      <c r="E56" s="583" t="s">
        <v>444</v>
      </c>
      <c r="F56" s="591">
        <v>0.88888888888888884</v>
      </c>
      <c r="G56" s="591">
        <v>0.88888888888888884</v>
      </c>
      <c r="H56" s="314" t="s">
        <v>1827</v>
      </c>
      <c r="I56" s="661"/>
      <c r="AZ56" s="66" t="s">
        <v>408</v>
      </c>
      <c r="BL56" s="192" t="s">
        <v>509</v>
      </c>
    </row>
    <row r="57" spans="1:79">
      <c r="A57" s="594" t="s">
        <v>39</v>
      </c>
      <c r="B57" s="592" t="s">
        <v>57</v>
      </c>
      <c r="C57" s="312">
        <v>2014</v>
      </c>
      <c r="D57" s="593" t="s">
        <v>58</v>
      </c>
      <c r="E57" s="583" t="s">
        <v>444</v>
      </c>
      <c r="F57" s="591">
        <v>0.88888888888888884</v>
      </c>
      <c r="G57" s="591">
        <v>0.88888888888888884</v>
      </c>
      <c r="H57" s="314" t="s">
        <v>1827</v>
      </c>
      <c r="I57" s="661"/>
      <c r="AZ57" s="66" t="s">
        <v>409</v>
      </c>
      <c r="BL57" s="192" t="s">
        <v>510</v>
      </c>
    </row>
    <row r="58" spans="1:79">
      <c r="A58" s="594" t="s">
        <v>39</v>
      </c>
      <c r="B58" s="592" t="s">
        <v>718</v>
      </c>
      <c r="C58" s="312">
        <v>2014</v>
      </c>
      <c r="D58" s="593" t="s">
        <v>58</v>
      </c>
      <c r="E58" s="583" t="s">
        <v>444</v>
      </c>
      <c r="F58" s="591">
        <v>0.88888888888888884</v>
      </c>
      <c r="G58" s="591">
        <v>0.88888888888888884</v>
      </c>
      <c r="H58" s="314" t="s">
        <v>1827</v>
      </c>
      <c r="I58" s="661"/>
      <c r="AZ58" s="66" t="s">
        <v>410</v>
      </c>
      <c r="BL58" s="192" t="s">
        <v>511</v>
      </c>
    </row>
    <row r="59" spans="1:79" ht="25.5">
      <c r="A59" s="594" t="s">
        <v>39</v>
      </c>
      <c r="B59" s="592" t="s">
        <v>709</v>
      </c>
      <c r="C59" s="312">
        <v>2014</v>
      </c>
      <c r="D59" s="593" t="s">
        <v>58</v>
      </c>
      <c r="E59" s="583" t="s">
        <v>444</v>
      </c>
      <c r="F59" s="591">
        <v>0.88888888888888884</v>
      </c>
      <c r="G59" s="591">
        <v>0.88888888888888884</v>
      </c>
      <c r="H59" s="314" t="s">
        <v>1827</v>
      </c>
      <c r="I59" s="661"/>
      <c r="AZ59" s="66" t="s">
        <v>411</v>
      </c>
      <c r="BL59" s="192" t="s">
        <v>512</v>
      </c>
    </row>
    <row r="60" spans="1:79">
      <c r="A60" s="594" t="s">
        <v>39</v>
      </c>
      <c r="B60" s="592" t="s">
        <v>174</v>
      </c>
      <c r="C60" s="312">
        <v>2014</v>
      </c>
      <c r="D60" s="593" t="s">
        <v>58</v>
      </c>
      <c r="E60" s="583" t="s">
        <v>444</v>
      </c>
      <c r="F60" s="591">
        <v>0.88888888888888884</v>
      </c>
      <c r="G60" s="591">
        <v>0.88888888888888884</v>
      </c>
      <c r="H60" s="314" t="s">
        <v>1827</v>
      </c>
      <c r="I60" s="661"/>
      <c r="BL60" s="192" t="s">
        <v>513</v>
      </c>
    </row>
    <row r="61" spans="1:79" ht="25.5">
      <c r="A61" s="594" t="s">
        <v>39</v>
      </c>
      <c r="B61" s="592" t="s">
        <v>717</v>
      </c>
      <c r="C61" s="312">
        <v>2014</v>
      </c>
      <c r="D61" s="593" t="s">
        <v>58</v>
      </c>
      <c r="E61" s="583" t="s">
        <v>444</v>
      </c>
      <c r="F61" s="591">
        <v>0.88888888888888884</v>
      </c>
      <c r="G61" s="591">
        <v>0.88888888888888884</v>
      </c>
      <c r="H61" s="314" t="s">
        <v>1827</v>
      </c>
      <c r="I61" s="661"/>
      <c r="BL61" s="192" t="s">
        <v>514</v>
      </c>
    </row>
    <row r="62" spans="1:79">
      <c r="A62" s="594" t="s">
        <v>39</v>
      </c>
      <c r="B62" s="592" t="s">
        <v>184</v>
      </c>
      <c r="C62" s="312">
        <v>2014</v>
      </c>
      <c r="D62" s="593" t="s">
        <v>58</v>
      </c>
      <c r="E62" s="583" t="s">
        <v>444</v>
      </c>
      <c r="F62" s="591">
        <v>0.88888888888888884</v>
      </c>
      <c r="G62" s="591">
        <v>0.88888888888888884</v>
      </c>
      <c r="H62" s="314" t="s">
        <v>1827</v>
      </c>
      <c r="I62" s="661"/>
      <c r="AZ62" s="318" t="s">
        <v>737</v>
      </c>
      <c r="BL62" s="192" t="s">
        <v>2909</v>
      </c>
    </row>
    <row r="63" spans="1:79" ht="15">
      <c r="A63" s="594" t="s">
        <v>39</v>
      </c>
      <c r="B63" s="592" t="s">
        <v>702</v>
      </c>
      <c r="C63" s="312">
        <v>2014</v>
      </c>
      <c r="D63" s="593"/>
      <c r="E63" s="583"/>
      <c r="F63" s="591">
        <v>0.88888888888888884</v>
      </c>
      <c r="G63" s="591">
        <v>0.88888888888888884</v>
      </c>
      <c r="H63" s="314" t="s">
        <v>1827</v>
      </c>
      <c r="I63" s="661" t="s">
        <v>2886</v>
      </c>
      <c r="AZ63" s="319" t="s">
        <v>738</v>
      </c>
      <c r="BL63" s="66" t="s">
        <v>515</v>
      </c>
    </row>
    <row r="64" spans="1:79">
      <c r="A64" s="594" t="s">
        <v>39</v>
      </c>
      <c r="B64" s="592" t="s">
        <v>712</v>
      </c>
      <c r="C64" s="312">
        <v>2014</v>
      </c>
      <c r="D64" s="593" t="s">
        <v>58</v>
      </c>
      <c r="E64" s="583" t="s">
        <v>444</v>
      </c>
      <c r="F64" s="591">
        <v>0.88888888888888884</v>
      </c>
      <c r="G64" s="591">
        <v>0.88888888888888884</v>
      </c>
      <c r="H64" s="314" t="s">
        <v>1827</v>
      </c>
      <c r="I64" s="661"/>
      <c r="AZ64" s="320" t="s">
        <v>202</v>
      </c>
      <c r="BL64" s="192" t="s">
        <v>516</v>
      </c>
    </row>
    <row r="65" spans="1:64" ht="25.5">
      <c r="A65" s="594" t="s">
        <v>39</v>
      </c>
      <c r="B65" s="592" t="s">
        <v>703</v>
      </c>
      <c r="C65" s="312">
        <v>2014</v>
      </c>
      <c r="D65" s="593" t="s">
        <v>58</v>
      </c>
      <c r="E65" s="583" t="s">
        <v>444</v>
      </c>
      <c r="F65" s="591">
        <v>0.88888888888888884</v>
      </c>
      <c r="G65" s="591">
        <v>0.88888888888888884</v>
      </c>
      <c r="H65" s="314" t="s">
        <v>1827</v>
      </c>
      <c r="I65" s="661"/>
      <c r="AZ65" s="320" t="s">
        <v>795</v>
      </c>
      <c r="BL65" s="192" t="s">
        <v>517</v>
      </c>
    </row>
    <row r="66" spans="1:64">
      <c r="A66" s="594" t="s">
        <v>39</v>
      </c>
      <c r="B66" s="592" t="s">
        <v>704</v>
      </c>
      <c r="C66" s="312">
        <v>2014</v>
      </c>
      <c r="D66" s="593"/>
      <c r="E66" s="583"/>
      <c r="F66" s="591">
        <v>0.88888888888888884</v>
      </c>
      <c r="G66" s="591">
        <v>0.88888888888888884</v>
      </c>
      <c r="H66" s="314" t="s">
        <v>1827</v>
      </c>
      <c r="I66" s="661" t="s">
        <v>2886</v>
      </c>
      <c r="AZ66" s="320" t="s">
        <v>796</v>
      </c>
      <c r="BL66" s="192" t="s">
        <v>518</v>
      </c>
    </row>
    <row r="67" spans="1:64">
      <c r="A67" s="594" t="s">
        <v>39</v>
      </c>
      <c r="B67" s="592" t="s">
        <v>715</v>
      </c>
      <c r="C67" s="312">
        <v>2014</v>
      </c>
      <c r="D67" s="593" t="s">
        <v>58</v>
      </c>
      <c r="E67" s="583" t="s">
        <v>444</v>
      </c>
      <c r="F67" s="591">
        <v>0.88888888888888884</v>
      </c>
      <c r="G67" s="591">
        <v>0.88888888888888884</v>
      </c>
      <c r="H67" s="314" t="s">
        <v>1827</v>
      </c>
      <c r="I67" s="661"/>
      <c r="AZ67" s="320" t="s">
        <v>65</v>
      </c>
      <c r="BL67" s="192" t="s">
        <v>519</v>
      </c>
    </row>
    <row r="68" spans="1:64">
      <c r="A68" s="594" t="s">
        <v>39</v>
      </c>
      <c r="B68" s="592" t="s">
        <v>705</v>
      </c>
      <c r="C68" s="312">
        <v>2014</v>
      </c>
      <c r="D68" s="593"/>
      <c r="E68" s="583"/>
      <c r="F68" s="591">
        <v>0.88888888888888884</v>
      </c>
      <c r="G68" s="591">
        <v>0.88888888888888884</v>
      </c>
      <c r="H68" s="314" t="s">
        <v>1827</v>
      </c>
      <c r="I68" s="661" t="s">
        <v>2886</v>
      </c>
      <c r="AZ68" s="320" t="s">
        <v>797</v>
      </c>
      <c r="BL68" s="192" t="s">
        <v>520</v>
      </c>
    </row>
    <row r="69" spans="1:64" ht="25.5">
      <c r="A69" s="594" t="s">
        <v>39</v>
      </c>
      <c r="B69" s="592" t="s">
        <v>707</v>
      </c>
      <c r="C69" s="312">
        <v>2014</v>
      </c>
      <c r="D69" s="593" t="s">
        <v>58</v>
      </c>
      <c r="E69" s="583" t="s">
        <v>444</v>
      </c>
      <c r="F69" s="591">
        <v>0.88888888888888884</v>
      </c>
      <c r="G69" s="591">
        <v>0.88888888888888884</v>
      </c>
      <c r="H69" s="314" t="s">
        <v>1827</v>
      </c>
      <c r="I69" s="661"/>
      <c r="AZ69" s="319" t="s">
        <v>739</v>
      </c>
      <c r="BL69" s="192" t="s">
        <v>521</v>
      </c>
    </row>
    <row r="70" spans="1:64">
      <c r="A70" s="594" t="s">
        <v>39</v>
      </c>
      <c r="B70" s="592" t="s">
        <v>441</v>
      </c>
      <c r="C70" s="312">
        <v>2014</v>
      </c>
      <c r="D70" s="593" t="s">
        <v>58</v>
      </c>
      <c r="E70" s="583" t="s">
        <v>444</v>
      </c>
      <c r="F70" s="591">
        <v>0.88888888888888884</v>
      </c>
      <c r="G70" s="591">
        <v>0.88888888888888884</v>
      </c>
      <c r="H70" s="314" t="s">
        <v>1827</v>
      </c>
      <c r="I70" s="661"/>
      <c r="AZ70" s="66" t="s">
        <v>740</v>
      </c>
      <c r="BL70" s="192" t="s">
        <v>522</v>
      </c>
    </row>
    <row r="71" spans="1:64">
      <c r="A71" s="594" t="s">
        <v>39</v>
      </c>
      <c r="B71" s="592" t="s">
        <v>708</v>
      </c>
      <c r="C71" s="312">
        <v>2014</v>
      </c>
      <c r="D71" s="593" t="s">
        <v>58</v>
      </c>
      <c r="E71" s="583" t="s">
        <v>444</v>
      </c>
      <c r="F71" s="591">
        <v>0.88888888888888884</v>
      </c>
      <c r="G71" s="591">
        <v>0.88888888888888884</v>
      </c>
      <c r="H71" s="314" t="s">
        <v>1827</v>
      </c>
      <c r="I71" s="661"/>
      <c r="AZ71" s="66" t="s">
        <v>741</v>
      </c>
      <c r="BL71" s="192" t="s">
        <v>523</v>
      </c>
    </row>
    <row r="72" spans="1:64">
      <c r="A72" s="80" t="s">
        <v>238</v>
      </c>
      <c r="AZ72" s="66" t="s">
        <v>742</v>
      </c>
      <c r="BL72" s="192" t="s">
        <v>524</v>
      </c>
    </row>
    <row r="73" spans="1:64">
      <c r="A73" s="80" t="s">
        <v>377</v>
      </c>
      <c r="AZ73" s="66" t="s">
        <v>743</v>
      </c>
      <c r="BL73" s="192" t="s">
        <v>525</v>
      </c>
    </row>
    <row r="74" spans="1:64">
      <c r="AZ74" s="66" t="s">
        <v>744</v>
      </c>
      <c r="BL74" s="192" t="s">
        <v>526</v>
      </c>
    </row>
    <row r="75" spans="1:64">
      <c r="AZ75" s="66" t="s">
        <v>745</v>
      </c>
      <c r="BL75" s="192" t="s">
        <v>527</v>
      </c>
    </row>
    <row r="76" spans="1:64">
      <c r="AZ76" s="66" t="s">
        <v>746</v>
      </c>
      <c r="BL76" s="192" t="s">
        <v>528</v>
      </c>
    </row>
    <row r="77" spans="1:64">
      <c r="AZ77" s="66" t="s">
        <v>747</v>
      </c>
      <c r="BL77" s="192" t="s">
        <v>529</v>
      </c>
    </row>
    <row r="78" spans="1:64">
      <c r="AZ78" s="66" t="s">
        <v>748</v>
      </c>
      <c r="BL78" s="192" t="s">
        <v>530</v>
      </c>
    </row>
    <row r="79" spans="1:64" ht="15">
      <c r="AZ79" s="319" t="s">
        <v>791</v>
      </c>
      <c r="BL79" s="192"/>
    </row>
    <row r="80" spans="1:64">
      <c r="AZ80" s="66" t="s">
        <v>788</v>
      </c>
      <c r="BL80" s="192"/>
    </row>
    <row r="81" spans="52:64">
      <c r="AZ81" s="66" t="s">
        <v>789</v>
      </c>
      <c r="BL81" s="192"/>
    </row>
    <row r="82" spans="52:64">
      <c r="AZ82" s="66" t="s">
        <v>790</v>
      </c>
      <c r="BL82" s="192"/>
    </row>
    <row r="83" spans="52:64" ht="15">
      <c r="AZ83" s="319" t="s">
        <v>3017</v>
      </c>
      <c r="BL83" s="66" t="s">
        <v>531</v>
      </c>
    </row>
    <row r="84" spans="52:64">
      <c r="AZ84" s="66" t="s">
        <v>750</v>
      </c>
      <c r="BL84" s="192" t="s">
        <v>532</v>
      </c>
    </row>
    <row r="85" spans="52:64">
      <c r="AZ85" s="66" t="s">
        <v>751</v>
      </c>
      <c r="BL85" s="192" t="s">
        <v>533</v>
      </c>
    </row>
    <row r="86" spans="52:64">
      <c r="AZ86" s="66" t="s">
        <v>752</v>
      </c>
      <c r="BL86" s="192" t="s">
        <v>534</v>
      </c>
    </row>
    <row r="87" spans="52:64">
      <c r="AZ87" s="66" t="s">
        <v>753</v>
      </c>
      <c r="BL87" s="192" t="s">
        <v>535</v>
      </c>
    </row>
    <row r="88" spans="52:64">
      <c r="AZ88" s="66" t="s">
        <v>84</v>
      </c>
      <c r="BL88" s="192" t="s">
        <v>102</v>
      </c>
    </row>
    <row r="89" spans="52:64">
      <c r="AZ89" s="66" t="s">
        <v>754</v>
      </c>
      <c r="BL89" s="192" t="s">
        <v>3018</v>
      </c>
    </row>
    <row r="90" spans="52:64">
      <c r="AZ90" s="66" t="s">
        <v>755</v>
      </c>
      <c r="BL90" s="192" t="s">
        <v>536</v>
      </c>
    </row>
    <row r="91" spans="52:64">
      <c r="AZ91" s="66" t="s">
        <v>756</v>
      </c>
      <c r="BL91" s="192" t="s">
        <v>537</v>
      </c>
    </row>
    <row r="92" spans="52:64">
      <c r="AZ92" s="66" t="s">
        <v>757</v>
      </c>
      <c r="BL92" s="192" t="s">
        <v>538</v>
      </c>
    </row>
    <row r="93" spans="52:64">
      <c r="AZ93" s="66" t="s">
        <v>758</v>
      </c>
      <c r="BL93" s="192" t="s">
        <v>539</v>
      </c>
    </row>
    <row r="94" spans="52:64">
      <c r="AZ94" s="66" t="s">
        <v>759</v>
      </c>
      <c r="BL94" s="192" t="s">
        <v>540</v>
      </c>
    </row>
    <row r="95" spans="52:64">
      <c r="AZ95" s="66" t="s">
        <v>760</v>
      </c>
      <c r="BL95" s="66" t="s">
        <v>541</v>
      </c>
    </row>
    <row r="96" spans="52:64">
      <c r="AZ96" s="66" t="s">
        <v>761</v>
      </c>
      <c r="BL96" s="192" t="s">
        <v>542</v>
      </c>
    </row>
    <row r="97" spans="52:64">
      <c r="AZ97" s="66" t="s">
        <v>762</v>
      </c>
      <c r="BL97" s="192" t="s">
        <v>543</v>
      </c>
    </row>
    <row r="98" spans="52:64">
      <c r="AZ98" s="66" t="s">
        <v>763</v>
      </c>
      <c r="BL98" s="192" t="s">
        <v>544</v>
      </c>
    </row>
    <row r="99" spans="52:64">
      <c r="AZ99" s="66" t="s">
        <v>764</v>
      </c>
      <c r="BL99" s="192" t="s">
        <v>545</v>
      </c>
    </row>
    <row r="100" spans="52:64">
      <c r="AZ100" s="66" t="s">
        <v>765</v>
      </c>
      <c r="BL100" s="192" t="s">
        <v>546</v>
      </c>
    </row>
    <row r="101" spans="52:64">
      <c r="AZ101" s="66" t="s">
        <v>766</v>
      </c>
      <c r="BL101" s="192" t="s">
        <v>2920</v>
      </c>
    </row>
    <row r="102" spans="52:64">
      <c r="AZ102" s="66" t="s">
        <v>767</v>
      </c>
      <c r="BL102" s="192" t="s">
        <v>547</v>
      </c>
    </row>
    <row r="103" spans="52:64" ht="15">
      <c r="AZ103" s="319" t="s">
        <v>768</v>
      </c>
      <c r="BL103" s="192" t="s">
        <v>98</v>
      </c>
    </row>
    <row r="104" spans="52:64">
      <c r="AZ104" s="66" t="s">
        <v>792</v>
      </c>
      <c r="BL104" s="192" t="s">
        <v>548</v>
      </c>
    </row>
    <row r="105" spans="52:64">
      <c r="AZ105" s="66" t="s">
        <v>793</v>
      </c>
      <c r="BL105" s="192" t="s">
        <v>549</v>
      </c>
    </row>
    <row r="106" spans="52:64">
      <c r="AZ106" s="66" t="s">
        <v>794</v>
      </c>
      <c r="BL106" s="192" t="s">
        <v>550</v>
      </c>
    </row>
    <row r="107" spans="52:64" ht="15">
      <c r="AZ107" s="319" t="s">
        <v>769</v>
      </c>
      <c r="BL107" s="192" t="s">
        <v>551</v>
      </c>
    </row>
    <row r="108" spans="52:64">
      <c r="AZ108" s="66" t="s">
        <v>770</v>
      </c>
      <c r="BL108" s="192" t="s">
        <v>552</v>
      </c>
    </row>
    <row r="109" spans="52:64" ht="15">
      <c r="AZ109" s="319" t="s">
        <v>771</v>
      </c>
      <c r="BL109" s="192" t="s">
        <v>553</v>
      </c>
    </row>
    <row r="110" spans="52:64">
      <c r="AZ110" s="66" t="s">
        <v>772</v>
      </c>
      <c r="BL110" s="192" t="s">
        <v>2921</v>
      </c>
    </row>
    <row r="111" spans="52:64">
      <c r="AZ111" s="66" t="s">
        <v>773</v>
      </c>
      <c r="BL111" s="192" t="s">
        <v>85</v>
      </c>
    </row>
    <row r="112" spans="52:64">
      <c r="AZ112" s="66" t="s">
        <v>774</v>
      </c>
      <c r="BL112" s="192" t="s">
        <v>554</v>
      </c>
    </row>
    <row r="113" spans="52:64">
      <c r="AZ113" s="66" t="s">
        <v>775</v>
      </c>
      <c r="BL113" s="192" t="s">
        <v>555</v>
      </c>
    </row>
    <row r="114" spans="52:64" ht="15">
      <c r="AZ114" s="319" t="s">
        <v>776</v>
      </c>
      <c r="BL114" s="192" t="s">
        <v>556</v>
      </c>
    </row>
    <row r="115" spans="52:64">
      <c r="AZ115" s="66" t="s">
        <v>777</v>
      </c>
      <c r="BL115" s="192" t="s">
        <v>557</v>
      </c>
    </row>
    <row r="116" spans="52:64">
      <c r="AZ116" s="66" t="s">
        <v>778</v>
      </c>
      <c r="BL116" s="192" t="s">
        <v>558</v>
      </c>
    </row>
    <row r="117" spans="52:64">
      <c r="AZ117" s="66" t="s">
        <v>779</v>
      </c>
      <c r="BL117" s="192" t="s">
        <v>559</v>
      </c>
    </row>
    <row r="118" spans="52:64">
      <c r="AZ118" s="66" t="s">
        <v>780</v>
      </c>
      <c r="BL118" s="192" t="s">
        <v>560</v>
      </c>
    </row>
    <row r="119" spans="52:64">
      <c r="AZ119" s="66" t="s">
        <v>781</v>
      </c>
      <c r="BL119" s="192" t="s">
        <v>86</v>
      </c>
    </row>
    <row r="120" spans="52:64">
      <c r="AZ120" s="66" t="s">
        <v>782</v>
      </c>
      <c r="BL120" s="192" t="s">
        <v>561</v>
      </c>
    </row>
    <row r="121" spans="52:64" ht="15">
      <c r="AZ121" s="319" t="s">
        <v>783</v>
      </c>
      <c r="BL121" s="192" t="s">
        <v>562</v>
      </c>
    </row>
    <row r="122" spans="52:64">
      <c r="AZ122" s="66" t="s">
        <v>784</v>
      </c>
      <c r="BL122" s="192" t="s">
        <v>563</v>
      </c>
    </row>
    <row r="123" spans="52:64" ht="15">
      <c r="AZ123" s="319" t="s">
        <v>785</v>
      </c>
      <c r="BL123" s="192" t="s">
        <v>564</v>
      </c>
    </row>
    <row r="124" spans="52:64">
      <c r="AZ124" s="66" t="s">
        <v>786</v>
      </c>
      <c r="BL124" s="192" t="s">
        <v>565</v>
      </c>
    </row>
    <row r="125" spans="52:64">
      <c r="BL125" s="192" t="s">
        <v>566</v>
      </c>
    </row>
    <row r="126" spans="52:64">
      <c r="BL126" s="192" t="s">
        <v>567</v>
      </c>
    </row>
    <row r="127" spans="52:64">
      <c r="BL127" s="192" t="s">
        <v>568</v>
      </c>
    </row>
    <row r="128" spans="52:64">
      <c r="BL128" s="192" t="s">
        <v>569</v>
      </c>
    </row>
    <row r="129" spans="64:64">
      <c r="BL129" s="192" t="s">
        <v>570</v>
      </c>
    </row>
    <row r="130" spans="64:64">
      <c r="BL130" s="192" t="s">
        <v>571</v>
      </c>
    </row>
    <row r="131" spans="64:64">
      <c r="BL131" s="192" t="s">
        <v>572</v>
      </c>
    </row>
    <row r="132" spans="64:64">
      <c r="BL132" s="192" t="s">
        <v>573</v>
      </c>
    </row>
    <row r="133" spans="64:64">
      <c r="BL133" s="192" t="s">
        <v>574</v>
      </c>
    </row>
    <row r="134" spans="64:64">
      <c r="BL134" s="192" t="s">
        <v>575</v>
      </c>
    </row>
    <row r="135" spans="64:64">
      <c r="BL135" s="192" t="s">
        <v>576</v>
      </c>
    </row>
    <row r="136" spans="64:64">
      <c r="BL136" s="192" t="s">
        <v>577</v>
      </c>
    </row>
    <row r="137" spans="64:64">
      <c r="BL137" s="192" t="s">
        <v>2922</v>
      </c>
    </row>
    <row r="138" spans="64:64">
      <c r="BL138" s="192" t="s">
        <v>578</v>
      </c>
    </row>
    <row r="139" spans="64:64">
      <c r="BL139" s="66" t="s">
        <v>579</v>
      </c>
    </row>
    <row r="140" spans="64:64">
      <c r="BL140" s="192" t="s">
        <v>580</v>
      </c>
    </row>
    <row r="141" spans="64:64">
      <c r="BL141" s="192" t="s">
        <v>581</v>
      </c>
    </row>
    <row r="142" spans="64:64">
      <c r="BL142" s="192" t="s">
        <v>582</v>
      </c>
    </row>
    <row r="143" spans="64:64">
      <c r="BL143" s="192" t="s">
        <v>583</v>
      </c>
    </row>
    <row r="144" spans="64:64">
      <c r="BL144" s="192" t="s">
        <v>584</v>
      </c>
    </row>
    <row r="145" spans="64:64">
      <c r="BL145" s="192" t="s">
        <v>585</v>
      </c>
    </row>
    <row r="146" spans="64:64">
      <c r="BL146" s="192" t="s">
        <v>586</v>
      </c>
    </row>
    <row r="147" spans="64:64">
      <c r="BL147" s="192" t="s">
        <v>587</v>
      </c>
    </row>
    <row r="148" spans="64:64">
      <c r="BL148" s="192" t="s">
        <v>588</v>
      </c>
    </row>
    <row r="149" spans="64:64">
      <c r="BL149" s="192" t="s">
        <v>589</v>
      </c>
    </row>
    <row r="150" spans="64:64">
      <c r="BL150" s="192" t="s">
        <v>590</v>
      </c>
    </row>
    <row r="151" spans="64:64">
      <c r="BL151" s="192" t="s">
        <v>591</v>
      </c>
    </row>
    <row r="152" spans="64:64">
      <c r="BL152" s="192" t="s">
        <v>592</v>
      </c>
    </row>
    <row r="153" spans="64:64">
      <c r="BL153" s="192" t="s">
        <v>2923</v>
      </c>
    </row>
    <row r="154" spans="64:64">
      <c r="BL154" s="192" t="s">
        <v>593</v>
      </c>
    </row>
    <row r="155" spans="64:64">
      <c r="BL155" s="192" t="s">
        <v>594</v>
      </c>
    </row>
    <row r="156" spans="64:64">
      <c r="BL156" s="192" t="s">
        <v>595</v>
      </c>
    </row>
    <row r="157" spans="64:64">
      <c r="BL157" s="192" t="s">
        <v>596</v>
      </c>
    </row>
    <row r="158" spans="64:64">
      <c r="BL158" s="192" t="s">
        <v>597</v>
      </c>
    </row>
    <row r="159" spans="64:64">
      <c r="BL159" s="192" t="s">
        <v>2924</v>
      </c>
    </row>
    <row r="160" spans="64:64">
      <c r="BL160" s="192" t="s">
        <v>598</v>
      </c>
    </row>
    <row r="161" spans="64:64">
      <c r="BL161" s="192" t="s">
        <v>599</v>
      </c>
    </row>
    <row r="162" spans="64:64">
      <c r="BL162" s="66" t="s">
        <v>600</v>
      </c>
    </row>
    <row r="163" spans="64:64">
      <c r="BL163" s="192" t="s">
        <v>83</v>
      </c>
    </row>
    <row r="164" spans="64:64">
      <c r="BL164" s="66" t="s">
        <v>601</v>
      </c>
    </row>
    <row r="165" spans="64:64">
      <c r="BL165" s="192" t="s">
        <v>602</v>
      </c>
    </row>
    <row r="166" spans="64:64">
      <c r="BL166" s="192" t="s">
        <v>603</v>
      </c>
    </row>
    <row r="167" spans="64:64">
      <c r="BL167" s="192" t="s">
        <v>604</v>
      </c>
    </row>
    <row r="168" spans="64:64">
      <c r="BL168" s="192" t="s">
        <v>605</v>
      </c>
    </row>
    <row r="169" spans="64:64">
      <c r="BL169" s="192" t="s">
        <v>606</v>
      </c>
    </row>
    <row r="170" spans="64:64">
      <c r="BL170" s="192" t="s">
        <v>607</v>
      </c>
    </row>
    <row r="171" spans="64:64">
      <c r="BL171" s="192" t="s">
        <v>608</v>
      </c>
    </row>
    <row r="172" spans="64:64">
      <c r="BL172" s="66" t="s">
        <v>609</v>
      </c>
    </row>
    <row r="173" spans="64:64">
      <c r="BL173" s="192" t="s">
        <v>610</v>
      </c>
    </row>
    <row r="174" spans="64:64">
      <c r="BL174" s="192" t="s">
        <v>611</v>
      </c>
    </row>
    <row r="175" spans="64:64">
      <c r="BL175" s="192" t="s">
        <v>612</v>
      </c>
    </row>
    <row r="176" spans="64:64">
      <c r="BL176" s="192" t="s">
        <v>613</v>
      </c>
    </row>
    <row r="177" spans="64:64">
      <c r="BL177" s="192" t="s">
        <v>614</v>
      </c>
    </row>
    <row r="178" spans="64:64">
      <c r="BL178" s="192" t="s">
        <v>615</v>
      </c>
    </row>
    <row r="179" spans="64:64">
      <c r="BL179" s="192" t="s">
        <v>616</v>
      </c>
    </row>
    <row r="180" spans="64:64">
      <c r="BL180" s="192" t="s">
        <v>617</v>
      </c>
    </row>
    <row r="181" spans="64:64">
      <c r="BL181" s="192" t="s">
        <v>618</v>
      </c>
    </row>
    <row r="182" spans="64:64">
      <c r="BL182" s="192" t="s">
        <v>619</v>
      </c>
    </row>
    <row r="183" spans="64:64">
      <c r="BL183" s="192" t="s">
        <v>620</v>
      </c>
    </row>
    <row r="184" spans="64:64">
      <c r="BL184" s="192" t="s">
        <v>621</v>
      </c>
    </row>
    <row r="185" spans="64:64">
      <c r="BL185" s="192" t="s">
        <v>622</v>
      </c>
    </row>
    <row r="186" spans="64:64">
      <c r="BL186" s="192" t="s">
        <v>2925</v>
      </c>
    </row>
    <row r="187" spans="64:64">
      <c r="BL187" s="192" t="s">
        <v>623</v>
      </c>
    </row>
    <row r="188" spans="64:64">
      <c r="BL188" s="192" t="s">
        <v>624</v>
      </c>
    </row>
    <row r="189" spans="64:64">
      <c r="BL189" s="192" t="s">
        <v>625</v>
      </c>
    </row>
    <row r="190" spans="64:64">
      <c r="BL190" s="192" t="s">
        <v>2926</v>
      </c>
    </row>
    <row r="191" spans="64:64">
      <c r="BL191" s="66" t="s">
        <v>626</v>
      </c>
    </row>
    <row r="192" spans="64:64">
      <c r="BL192" s="192" t="s">
        <v>627</v>
      </c>
    </row>
    <row r="193" spans="64:64">
      <c r="BL193" s="192" t="s">
        <v>628</v>
      </c>
    </row>
  </sheetData>
  <dataValidations count="3">
    <dataValidation type="list" allowBlank="1" showInputMessage="1" showErrorMessage="1" sqref="A4:A71">
      <formula1>$BA$2:$BA$30</formula1>
    </dataValidation>
    <dataValidation type="list" allowBlank="1" showInputMessage="1" showErrorMessage="1" sqref="E4:E71">
      <formula1>$BC$48:$BC$51</formula1>
    </dataValidation>
    <dataValidation type="list" allowBlank="1" showInputMessage="1" showErrorMessage="1" sqref="B4:B71">
      <formula1>$BY$27:$BY$43</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Custom_lists!$B$2:$B$29</xm:f>
          </x14:formula1>
          <xm:sqref>A4:A7</xm:sqref>
        </x14:dataValidation>
        <x14:dataValidation type="list" allowBlank="1" showInputMessage="1" showErrorMessage="1">
          <x14:formula1>
            <xm:f>Custom_lists!$Z$27:$Z$43</xm:f>
          </x14:formula1>
          <xm:sqref>B4:B7</xm:sqref>
        </x14:dataValidation>
        <x14:dataValidation type="list" allowBlank="1" showInputMessage="1" showErrorMessage="1">
          <x14:formula1>
            <xm:f>Custom_lists!$D$48:$D$50</xm:f>
          </x14:formula1>
          <xm:sqref>E4:E7</xm:sqref>
        </x14:dataValidation>
      </x14:dataValidations>
    </ex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CF181"/>
  <sheetViews>
    <sheetView workbookViewId="0">
      <selection activeCell="A2" sqref="A2"/>
    </sheetView>
  </sheetViews>
  <sheetFormatPr defaultColWidth="11.42578125" defaultRowHeight="12.75"/>
  <cols>
    <col min="1" max="1" width="10.42578125" style="65" customWidth="1"/>
    <col min="2" max="2" width="25.7109375" style="292" customWidth="1"/>
    <col min="3" max="3" width="12.7109375" style="66" customWidth="1"/>
    <col min="4" max="4" width="43.85546875" style="66" customWidth="1"/>
    <col min="5" max="5" width="30.7109375" style="66" customWidth="1"/>
    <col min="6" max="6" width="12.85546875" style="66" customWidth="1"/>
    <col min="7" max="7" width="15.42578125" style="66" customWidth="1"/>
    <col min="8" max="8" width="20" style="66" customWidth="1"/>
    <col min="9" max="9" width="16.28515625" style="65" customWidth="1"/>
    <col min="10" max="52" width="11.42578125" style="66" customWidth="1"/>
    <col min="53" max="16384" width="11.42578125" style="66"/>
  </cols>
  <sheetData>
    <row r="1" spans="1:84" ht="16.5" customHeight="1" thickBot="1">
      <c r="A1" s="30" t="s">
        <v>185</v>
      </c>
      <c r="B1" s="30"/>
      <c r="C1" s="83"/>
      <c r="D1" s="30"/>
      <c r="E1" s="30"/>
      <c r="F1" s="30"/>
      <c r="H1" s="127" t="s">
        <v>51</v>
      </c>
      <c r="I1" s="458" t="s">
        <v>1014</v>
      </c>
      <c r="BA1" s="239" t="s">
        <v>402</v>
      </c>
      <c r="BB1" s="240" t="s">
        <v>805</v>
      </c>
      <c r="BD1" s="138" t="s">
        <v>2904</v>
      </c>
      <c r="BE1" s="309"/>
      <c r="BF1" s="309"/>
      <c r="BH1" s="66" t="s">
        <v>2910</v>
      </c>
      <c r="BM1" s="138" t="s">
        <v>2911</v>
      </c>
      <c r="BO1" s="66" t="s">
        <v>2912</v>
      </c>
      <c r="BU1" s="138" t="s">
        <v>2913</v>
      </c>
      <c r="BZ1" s="66" t="s">
        <v>2914</v>
      </c>
      <c r="CC1" s="66" t="s">
        <v>2915</v>
      </c>
    </row>
    <row r="2" spans="1:84" ht="15.75" customHeight="1" thickBot="1">
      <c r="A2" s="647"/>
      <c r="B2" s="31"/>
      <c r="C2" s="30"/>
      <c r="D2" s="30"/>
      <c r="E2" s="30"/>
      <c r="F2" s="30"/>
      <c r="H2" s="220" t="s">
        <v>248</v>
      </c>
      <c r="I2" s="452" t="s">
        <v>1856</v>
      </c>
      <c r="BA2" s="310" t="s">
        <v>327</v>
      </c>
      <c r="BB2" s="310" t="s">
        <v>328</v>
      </c>
      <c r="BD2" s="66" t="s">
        <v>419</v>
      </c>
      <c r="BE2" s="309"/>
      <c r="BF2" s="309"/>
      <c r="BH2" s="66" t="s">
        <v>448</v>
      </c>
      <c r="BM2" s="192" t="s">
        <v>461</v>
      </c>
      <c r="BO2" s="66" t="s">
        <v>117</v>
      </c>
      <c r="BU2" s="197" t="s">
        <v>684</v>
      </c>
      <c r="BV2" s="197"/>
      <c r="BW2" s="197"/>
      <c r="BX2" s="197"/>
      <c r="BY2" s="197"/>
      <c r="BZ2" s="197" t="s">
        <v>173</v>
      </c>
      <c r="CA2" s="197"/>
      <c r="CB2" s="197"/>
      <c r="CC2" s="66" t="s">
        <v>263</v>
      </c>
    </row>
    <row r="3" spans="1:84" ht="39" thickBot="1">
      <c r="A3" s="597" t="s">
        <v>1</v>
      </c>
      <c r="B3" s="219" t="s">
        <v>9</v>
      </c>
      <c r="C3" s="199" t="s">
        <v>186</v>
      </c>
      <c r="D3" s="212" t="s">
        <v>187</v>
      </c>
      <c r="E3" s="212" t="s">
        <v>188</v>
      </c>
      <c r="F3" s="212" t="s">
        <v>189</v>
      </c>
      <c r="G3" s="212" t="s">
        <v>190</v>
      </c>
      <c r="H3" s="212" t="s">
        <v>191</v>
      </c>
      <c r="I3" s="214" t="s">
        <v>302</v>
      </c>
      <c r="BA3" s="310" t="s">
        <v>329</v>
      </c>
      <c r="BB3" s="310" t="s">
        <v>330</v>
      </c>
      <c r="BD3" s="66" t="s">
        <v>215</v>
      </c>
      <c r="BE3" s="309"/>
      <c r="BF3" s="309"/>
      <c r="BH3" s="66" t="s">
        <v>450</v>
      </c>
      <c r="BM3" s="192" t="s">
        <v>462</v>
      </c>
      <c r="BO3" s="66" t="s">
        <v>119</v>
      </c>
      <c r="BU3" s="197" t="s">
        <v>685</v>
      </c>
      <c r="BV3" s="197"/>
      <c r="BW3" s="197"/>
      <c r="BX3" s="197"/>
      <c r="BY3" s="197"/>
      <c r="BZ3" s="197" t="s">
        <v>710</v>
      </c>
      <c r="CA3" s="197"/>
      <c r="CB3" s="197"/>
      <c r="CC3" s="66" t="s">
        <v>264</v>
      </c>
    </row>
    <row r="4" spans="1:84" ht="12.95" customHeight="1">
      <c r="A4" s="648" t="s">
        <v>39</v>
      </c>
      <c r="B4" s="649" t="s">
        <v>20</v>
      </c>
      <c r="C4" s="650">
        <v>1</v>
      </c>
      <c r="D4" s="288" t="s">
        <v>263</v>
      </c>
      <c r="E4" s="651" t="s">
        <v>267</v>
      </c>
      <c r="F4" s="652" t="s">
        <v>736</v>
      </c>
      <c r="G4" s="653" t="s">
        <v>860</v>
      </c>
      <c r="H4" s="653" t="s">
        <v>860</v>
      </c>
      <c r="I4" s="351" t="s">
        <v>1736</v>
      </c>
      <c r="BA4" s="310" t="s">
        <v>347</v>
      </c>
      <c r="BB4" s="310" t="s">
        <v>348</v>
      </c>
      <c r="BD4" s="66" t="s">
        <v>424</v>
      </c>
      <c r="BE4" s="309"/>
      <c r="BF4" s="309"/>
      <c r="BM4" s="192" t="s">
        <v>2916</v>
      </c>
      <c r="BO4" s="66" t="s">
        <v>651</v>
      </c>
      <c r="BU4" s="197" t="s">
        <v>141</v>
      </c>
      <c r="BV4" s="197"/>
      <c r="BW4" s="197"/>
      <c r="BX4" s="197"/>
      <c r="BY4" s="197"/>
      <c r="BZ4" s="197" t="s">
        <v>715</v>
      </c>
      <c r="CA4" s="197"/>
      <c r="CB4" s="197"/>
    </row>
    <row r="5" spans="1:84" ht="12.95" customHeight="1">
      <c r="A5" s="648" t="s">
        <v>39</v>
      </c>
      <c r="B5" s="654" t="s">
        <v>20</v>
      </c>
      <c r="C5" s="655">
        <v>2</v>
      </c>
      <c r="D5" s="656" t="s">
        <v>264</v>
      </c>
      <c r="E5" s="656" t="s">
        <v>267</v>
      </c>
      <c r="F5" s="652" t="s">
        <v>736</v>
      </c>
      <c r="G5" s="657" t="s">
        <v>860</v>
      </c>
      <c r="H5" s="657" t="s">
        <v>860</v>
      </c>
      <c r="I5" s="351" t="s">
        <v>1736</v>
      </c>
      <c r="BA5" s="310" t="s">
        <v>349</v>
      </c>
      <c r="BB5" s="310" t="s">
        <v>350</v>
      </c>
      <c r="BD5" s="66" t="s">
        <v>184</v>
      </c>
      <c r="BE5" s="309"/>
      <c r="BF5" s="309"/>
      <c r="BM5" s="192" t="s">
        <v>100</v>
      </c>
      <c r="BO5" s="66" t="s">
        <v>652</v>
      </c>
      <c r="BU5" s="197" t="s">
        <v>690</v>
      </c>
      <c r="BV5" s="197"/>
      <c r="BW5" s="197"/>
      <c r="BX5" s="197"/>
      <c r="BY5" s="197"/>
      <c r="BZ5" s="197" t="s">
        <v>705</v>
      </c>
      <c r="CA5" s="197"/>
      <c r="CB5" s="197"/>
    </row>
    <row r="6" spans="1:84" ht="12.95" customHeight="1">
      <c r="A6" s="648" t="s">
        <v>39</v>
      </c>
      <c r="B6" s="649" t="s">
        <v>20</v>
      </c>
      <c r="C6" s="650">
        <v>3</v>
      </c>
      <c r="D6" s="288" t="s">
        <v>265</v>
      </c>
      <c r="E6" s="651" t="s">
        <v>267</v>
      </c>
      <c r="F6" s="652" t="s">
        <v>736</v>
      </c>
      <c r="G6" s="653" t="s">
        <v>860</v>
      </c>
      <c r="H6" s="653" t="s">
        <v>860</v>
      </c>
      <c r="I6" s="351" t="s">
        <v>1736</v>
      </c>
      <c r="BA6" s="310" t="s">
        <v>351</v>
      </c>
      <c r="BB6" s="310" t="s">
        <v>99</v>
      </c>
      <c r="BD6" s="66" t="s">
        <v>425</v>
      </c>
      <c r="BE6" s="309"/>
      <c r="BF6" s="309"/>
      <c r="BM6" s="192" t="s">
        <v>472</v>
      </c>
      <c r="BO6" s="66" t="s">
        <v>653</v>
      </c>
      <c r="BU6" s="197" t="s">
        <v>719</v>
      </c>
      <c r="BV6" s="197"/>
      <c r="BW6" s="197"/>
      <c r="BX6" s="197"/>
      <c r="BY6" s="197"/>
      <c r="BZ6" s="197" t="s">
        <v>706</v>
      </c>
      <c r="CA6" s="197"/>
      <c r="CB6" s="197"/>
    </row>
    <row r="7" spans="1:84" ht="12.95" customHeight="1">
      <c r="A7" s="648" t="s">
        <v>39</v>
      </c>
      <c r="B7" s="654" t="s">
        <v>20</v>
      </c>
      <c r="C7" s="655">
        <v>4</v>
      </c>
      <c r="D7" s="656" t="s">
        <v>266</v>
      </c>
      <c r="E7" s="656" t="s">
        <v>268</v>
      </c>
      <c r="F7" s="652" t="s">
        <v>736</v>
      </c>
      <c r="G7" s="657" t="s">
        <v>860</v>
      </c>
      <c r="H7" s="657" t="s">
        <v>860</v>
      </c>
      <c r="I7" s="351" t="s">
        <v>1736</v>
      </c>
      <c r="BA7" s="310" t="s">
        <v>353</v>
      </c>
      <c r="BB7" s="310" t="s">
        <v>325</v>
      </c>
      <c r="BD7" s="66" t="s">
        <v>426</v>
      </c>
      <c r="BE7" s="309"/>
      <c r="BF7" s="309"/>
      <c r="BM7" s="192" t="s">
        <v>473</v>
      </c>
      <c r="BO7" s="66" t="s">
        <v>654</v>
      </c>
      <c r="BU7" s="197" t="s">
        <v>720</v>
      </c>
      <c r="BV7" s="197"/>
      <c r="BW7" s="197"/>
      <c r="BX7" s="197"/>
      <c r="BY7" s="197"/>
      <c r="BZ7" s="197" t="s">
        <v>714</v>
      </c>
      <c r="CA7" s="197"/>
      <c r="CB7" s="197"/>
    </row>
    <row r="8" spans="1:84" ht="12.95" customHeight="1">
      <c r="A8" s="648" t="s">
        <v>39</v>
      </c>
      <c r="B8" s="649" t="s">
        <v>20</v>
      </c>
      <c r="C8" s="650">
        <v>5</v>
      </c>
      <c r="D8" s="288" t="s">
        <v>1263</v>
      </c>
      <c r="E8" s="651" t="s">
        <v>192</v>
      </c>
      <c r="F8" s="652" t="s">
        <v>66</v>
      </c>
      <c r="G8" s="658" t="s">
        <v>1266</v>
      </c>
      <c r="H8" s="653" t="s">
        <v>1267</v>
      </c>
      <c r="I8" s="351"/>
      <c r="BA8" s="310" t="s">
        <v>354</v>
      </c>
      <c r="BB8" s="310" t="s">
        <v>355</v>
      </c>
      <c r="BD8" s="66" t="s">
        <v>427</v>
      </c>
      <c r="BE8" s="309"/>
      <c r="BF8" s="309"/>
      <c r="BM8" s="192" t="s">
        <v>474</v>
      </c>
      <c r="BO8" s="66" t="s">
        <v>655</v>
      </c>
      <c r="BU8" s="197" t="s">
        <v>721</v>
      </c>
      <c r="BV8" s="197"/>
      <c r="BW8" s="197"/>
      <c r="BX8" s="197"/>
      <c r="BY8" s="197"/>
      <c r="BZ8" s="197" t="s">
        <v>713</v>
      </c>
      <c r="CA8" s="197"/>
      <c r="CB8" s="197"/>
    </row>
    <row r="9" spans="1:84" ht="12.95" customHeight="1">
      <c r="A9" s="648" t="s">
        <v>39</v>
      </c>
      <c r="B9" s="654" t="s">
        <v>20</v>
      </c>
      <c r="C9" s="655">
        <v>6</v>
      </c>
      <c r="D9" s="656" t="s">
        <v>1264</v>
      </c>
      <c r="E9" s="656" t="s">
        <v>192</v>
      </c>
      <c r="F9" s="652" t="s">
        <v>66</v>
      </c>
      <c r="G9" s="659" t="s">
        <v>1266</v>
      </c>
      <c r="H9" s="657" t="s">
        <v>1267</v>
      </c>
      <c r="I9" s="660"/>
      <c r="BA9" s="310" t="s">
        <v>352</v>
      </c>
      <c r="BB9" s="310" t="s">
        <v>321</v>
      </c>
      <c r="BD9" s="66" t="s">
        <v>428</v>
      </c>
      <c r="BE9" s="309"/>
      <c r="BF9" s="309"/>
      <c r="BH9" s="66" t="s">
        <v>3010</v>
      </c>
      <c r="BI9" s="66" t="s">
        <v>787</v>
      </c>
      <c r="BM9" s="192" t="s">
        <v>475</v>
      </c>
      <c r="BO9" s="66" t="s">
        <v>656</v>
      </c>
      <c r="BU9" s="197" t="s">
        <v>722</v>
      </c>
      <c r="BV9" s="197"/>
      <c r="BW9" s="197"/>
      <c r="BX9" s="197"/>
      <c r="BY9" s="197"/>
      <c r="BZ9" s="197" t="s">
        <v>707</v>
      </c>
      <c r="CA9" s="197"/>
      <c r="CB9" s="197"/>
    </row>
    <row r="10" spans="1:84" ht="12.95" customHeight="1">
      <c r="A10" s="648" t="s">
        <v>39</v>
      </c>
      <c r="B10" s="649" t="s">
        <v>20</v>
      </c>
      <c r="C10" s="650">
        <v>7</v>
      </c>
      <c r="D10" s="288" t="s">
        <v>1265</v>
      </c>
      <c r="E10" s="651" t="s">
        <v>192</v>
      </c>
      <c r="F10" s="652" t="s">
        <v>66</v>
      </c>
      <c r="G10" s="658" t="s">
        <v>1266</v>
      </c>
      <c r="H10" s="653" t="s">
        <v>1267</v>
      </c>
      <c r="I10" s="351"/>
      <c r="BA10" s="310" t="s">
        <v>356</v>
      </c>
      <c r="BB10" s="310" t="s">
        <v>357</v>
      </c>
      <c r="BD10" s="66" t="s">
        <v>119</v>
      </c>
      <c r="BE10" s="309"/>
      <c r="BF10" s="309"/>
      <c r="BM10" s="192" t="s">
        <v>476</v>
      </c>
      <c r="BO10" s="66" t="s">
        <v>657</v>
      </c>
      <c r="BU10" s="197" t="s">
        <v>667</v>
      </c>
      <c r="BV10" s="197"/>
      <c r="BW10" s="197"/>
      <c r="BX10" s="197"/>
      <c r="BY10" s="197"/>
      <c r="BZ10" s="197" t="s">
        <v>441</v>
      </c>
      <c r="CA10" s="197"/>
      <c r="CB10" s="197"/>
    </row>
    <row r="11" spans="1:84" ht="12.95" customHeight="1">
      <c r="A11" s="648" t="s">
        <v>39</v>
      </c>
      <c r="B11" s="649" t="s">
        <v>20</v>
      </c>
      <c r="C11" s="650">
        <v>8</v>
      </c>
      <c r="D11" s="288" t="s">
        <v>193</v>
      </c>
      <c r="E11" s="651" t="s">
        <v>194</v>
      </c>
      <c r="F11" s="652" t="s">
        <v>66</v>
      </c>
      <c r="G11" s="658" t="s">
        <v>1266</v>
      </c>
      <c r="H11" s="653" t="s">
        <v>860</v>
      </c>
      <c r="I11" s="351"/>
      <c r="BA11" s="310" t="s">
        <v>358</v>
      </c>
      <c r="BB11" s="310" t="s">
        <v>324</v>
      </c>
      <c r="BD11" s="66" t="s">
        <v>429</v>
      </c>
      <c r="BE11" s="309"/>
      <c r="BF11" s="309"/>
      <c r="BM11" s="192" t="s">
        <v>477</v>
      </c>
      <c r="BO11" s="66" t="s">
        <v>658</v>
      </c>
      <c r="BU11" s="197" t="s">
        <v>668</v>
      </c>
      <c r="BV11" s="197"/>
      <c r="BW11" s="197"/>
      <c r="BX11" s="197"/>
      <c r="BY11" s="197"/>
      <c r="BZ11" s="197" t="s">
        <v>708</v>
      </c>
      <c r="CA11" s="197"/>
      <c r="CB11" s="197"/>
    </row>
    <row r="12" spans="1:84" ht="12.95" customHeight="1">
      <c r="A12" s="648" t="s">
        <v>39</v>
      </c>
      <c r="B12" s="654" t="s">
        <v>20</v>
      </c>
      <c r="C12" s="655">
        <v>8</v>
      </c>
      <c r="D12" s="288" t="s">
        <v>193</v>
      </c>
      <c r="E12" s="656" t="s">
        <v>195</v>
      </c>
      <c r="F12" s="652" t="s">
        <v>66</v>
      </c>
      <c r="G12" s="659" t="s">
        <v>1266</v>
      </c>
      <c r="H12" s="657" t="s">
        <v>860</v>
      </c>
      <c r="I12" s="660"/>
      <c r="BA12" s="310" t="s">
        <v>359</v>
      </c>
      <c r="BB12" s="310" t="s">
        <v>360</v>
      </c>
      <c r="BE12" s="309"/>
      <c r="BF12" s="309"/>
      <c r="BM12" s="192" t="s">
        <v>478</v>
      </c>
      <c r="BO12" s="66" t="s">
        <v>646</v>
      </c>
      <c r="BU12" s="197" t="s">
        <v>669</v>
      </c>
      <c r="BV12" s="197"/>
      <c r="BW12" s="197"/>
      <c r="BX12" s="197"/>
      <c r="BY12" s="197"/>
      <c r="BZ12" s="197"/>
      <c r="CA12" s="197"/>
      <c r="CB12" s="197"/>
    </row>
    <row r="13" spans="1:84" ht="12.95" customHeight="1">
      <c r="A13" s="648" t="s">
        <v>39</v>
      </c>
      <c r="B13" s="649" t="s">
        <v>20</v>
      </c>
      <c r="C13" s="650">
        <v>8</v>
      </c>
      <c r="D13" s="288" t="s">
        <v>193</v>
      </c>
      <c r="E13" s="651" t="s">
        <v>196</v>
      </c>
      <c r="F13" s="652" t="s">
        <v>66</v>
      </c>
      <c r="G13" s="658" t="s">
        <v>1266</v>
      </c>
      <c r="H13" s="653" t="s">
        <v>860</v>
      </c>
      <c r="I13" s="351"/>
      <c r="BA13" s="310" t="s">
        <v>361</v>
      </c>
      <c r="BB13" s="310" t="s">
        <v>362</v>
      </c>
      <c r="BE13" s="309"/>
      <c r="BF13" s="309"/>
      <c r="BM13" s="192" t="s">
        <v>479</v>
      </c>
      <c r="BO13" s="66" t="s">
        <v>659</v>
      </c>
      <c r="BU13" s="197" t="s">
        <v>670</v>
      </c>
      <c r="BV13" s="197"/>
      <c r="BW13" s="197"/>
      <c r="BX13" s="197"/>
      <c r="BY13" s="197"/>
      <c r="BZ13" s="197"/>
      <c r="CA13" s="197"/>
      <c r="CB13" s="197"/>
    </row>
    <row r="14" spans="1:84" ht="12.95" customHeight="1">
      <c r="A14" s="648" t="s">
        <v>39</v>
      </c>
      <c r="B14" s="649" t="s">
        <v>20</v>
      </c>
      <c r="C14" s="650">
        <v>9</v>
      </c>
      <c r="D14" s="288" t="s">
        <v>197</v>
      </c>
      <c r="E14" s="651" t="s">
        <v>198</v>
      </c>
      <c r="F14" s="652" t="s">
        <v>66</v>
      </c>
      <c r="G14" s="658" t="s">
        <v>1266</v>
      </c>
      <c r="H14" s="653" t="s">
        <v>860</v>
      </c>
      <c r="I14" s="351"/>
      <c r="BA14" s="310" t="s">
        <v>363</v>
      </c>
      <c r="BB14" s="310" t="s">
        <v>364</v>
      </c>
      <c r="BD14" s="66" t="s">
        <v>1335</v>
      </c>
      <c r="BE14" s="309"/>
      <c r="BF14" s="309"/>
      <c r="BH14" s="66" t="s">
        <v>1336</v>
      </c>
      <c r="BM14" s="192" t="s">
        <v>480</v>
      </c>
      <c r="BO14" s="66" t="s">
        <v>647</v>
      </c>
      <c r="BU14" s="197" t="s">
        <v>691</v>
      </c>
      <c r="BV14" s="197"/>
      <c r="BW14" s="197"/>
      <c r="BX14" s="197"/>
      <c r="BY14" s="197"/>
      <c r="BZ14" s="197" t="s">
        <v>2906</v>
      </c>
      <c r="CA14" s="197"/>
      <c r="CB14" s="197"/>
      <c r="CD14" s="66" t="s">
        <v>212</v>
      </c>
      <c r="CF14" s="66" t="s">
        <v>213</v>
      </c>
    </row>
    <row r="15" spans="1:84" ht="12.95" customHeight="1">
      <c r="A15" s="648" t="s">
        <v>39</v>
      </c>
      <c r="B15" s="654" t="s">
        <v>22</v>
      </c>
      <c r="C15" s="655">
        <v>1</v>
      </c>
      <c r="D15" s="656" t="s">
        <v>263</v>
      </c>
      <c r="E15" s="656" t="s">
        <v>267</v>
      </c>
      <c r="F15" s="652" t="s">
        <v>66</v>
      </c>
      <c r="G15" s="659" t="s">
        <v>1266</v>
      </c>
      <c r="H15" s="657" t="s">
        <v>860</v>
      </c>
      <c r="I15" s="660"/>
      <c r="BA15" s="310" t="s">
        <v>365</v>
      </c>
      <c r="BB15" s="310" t="s">
        <v>366</v>
      </c>
      <c r="BD15" s="66" t="s">
        <v>430</v>
      </c>
      <c r="BE15" s="309"/>
      <c r="BF15" s="309"/>
      <c r="BH15" s="66" t="s">
        <v>459</v>
      </c>
      <c r="BM15" s="192" t="s">
        <v>481</v>
      </c>
      <c r="BU15" s="197" t="s">
        <v>671</v>
      </c>
      <c r="BV15" s="197"/>
      <c r="BW15" s="197"/>
      <c r="BX15" s="197"/>
      <c r="BY15" s="197"/>
      <c r="BZ15" s="197" t="s">
        <v>173</v>
      </c>
      <c r="CA15" s="197"/>
      <c r="CB15" s="197"/>
      <c r="CD15" s="66" t="s">
        <v>214</v>
      </c>
      <c r="CF15" s="66" t="s">
        <v>215</v>
      </c>
    </row>
    <row r="16" spans="1:84" ht="12.95" customHeight="1">
      <c r="A16" s="648" t="s">
        <v>39</v>
      </c>
      <c r="B16" s="649" t="s">
        <v>22</v>
      </c>
      <c r="C16" s="650">
        <v>2</v>
      </c>
      <c r="D16" s="288" t="s">
        <v>264</v>
      </c>
      <c r="E16" s="651" t="s">
        <v>267</v>
      </c>
      <c r="F16" s="652" t="s">
        <v>66</v>
      </c>
      <c r="G16" s="658" t="s">
        <v>1266</v>
      </c>
      <c r="H16" s="653" t="s">
        <v>860</v>
      </c>
      <c r="I16" s="351"/>
      <c r="BA16" s="310" t="s">
        <v>367</v>
      </c>
      <c r="BB16" s="310" t="s">
        <v>368</v>
      </c>
      <c r="BD16" s="66" t="s">
        <v>431</v>
      </c>
      <c r="BE16" s="309"/>
      <c r="BF16" s="309"/>
      <c r="BH16" s="66" t="s">
        <v>276</v>
      </c>
      <c r="BM16" s="192" t="s">
        <v>482</v>
      </c>
      <c r="BU16" s="197" t="s">
        <v>672</v>
      </c>
      <c r="BV16" s="197"/>
      <c r="BW16" s="197"/>
      <c r="BX16" s="197"/>
      <c r="BY16" s="197"/>
      <c r="BZ16" s="197" t="s">
        <v>710</v>
      </c>
      <c r="CA16" s="197"/>
      <c r="CB16" s="197"/>
      <c r="CD16" s="66" t="s">
        <v>216</v>
      </c>
      <c r="CF16" s="66" t="s">
        <v>217</v>
      </c>
    </row>
    <row r="17" spans="1:84" ht="12.95" customHeight="1">
      <c r="A17" s="648" t="s">
        <v>39</v>
      </c>
      <c r="B17" s="649" t="s">
        <v>22</v>
      </c>
      <c r="C17" s="650">
        <v>3</v>
      </c>
      <c r="D17" s="288" t="s">
        <v>265</v>
      </c>
      <c r="E17" s="651" t="s">
        <v>267</v>
      </c>
      <c r="F17" s="652" t="s">
        <v>66</v>
      </c>
      <c r="G17" s="658" t="s">
        <v>1266</v>
      </c>
      <c r="H17" s="653" t="s">
        <v>860</v>
      </c>
      <c r="I17" s="351"/>
      <c r="BA17" s="310" t="s">
        <v>370</v>
      </c>
      <c r="BB17" s="310" t="s">
        <v>4</v>
      </c>
      <c r="BD17" s="66" t="s">
        <v>57</v>
      </c>
      <c r="BE17" s="309"/>
      <c r="BF17" s="309"/>
      <c r="BH17" s="66" t="s">
        <v>458</v>
      </c>
      <c r="BM17" s="192" t="s">
        <v>483</v>
      </c>
      <c r="BU17" s="197" t="s">
        <v>673</v>
      </c>
      <c r="BV17" s="197"/>
      <c r="BW17" s="197"/>
      <c r="BX17" s="197"/>
      <c r="BY17" s="197"/>
      <c r="BZ17" s="197" t="s">
        <v>57</v>
      </c>
      <c r="CA17" s="197"/>
      <c r="CB17" s="197"/>
      <c r="CD17" s="66" t="s">
        <v>218</v>
      </c>
      <c r="CF17" s="66" t="s">
        <v>219</v>
      </c>
    </row>
    <row r="18" spans="1:84" ht="12.95" customHeight="1">
      <c r="A18" s="648" t="s">
        <v>39</v>
      </c>
      <c r="B18" s="654" t="s">
        <v>22</v>
      </c>
      <c r="C18" s="655">
        <v>4</v>
      </c>
      <c r="D18" s="656" t="s">
        <v>266</v>
      </c>
      <c r="E18" s="656" t="s">
        <v>268</v>
      </c>
      <c r="F18" s="652" t="s">
        <v>66</v>
      </c>
      <c r="G18" s="659" t="s">
        <v>1266</v>
      </c>
      <c r="H18" s="657" t="s">
        <v>860</v>
      </c>
      <c r="I18" s="660"/>
      <c r="BA18" s="310"/>
      <c r="BB18" s="310"/>
      <c r="BD18" s="66" t="s">
        <v>432</v>
      </c>
      <c r="BE18" s="309"/>
      <c r="BF18" s="309"/>
      <c r="BH18" s="66" t="s">
        <v>456</v>
      </c>
      <c r="BM18" s="192" t="s">
        <v>484</v>
      </c>
      <c r="BU18" s="197" t="s">
        <v>674</v>
      </c>
      <c r="BV18" s="197"/>
      <c r="BW18" s="197"/>
      <c r="BX18" s="197"/>
      <c r="BY18" s="197"/>
      <c r="BZ18" s="197" t="s">
        <v>718</v>
      </c>
      <c r="CA18" s="197"/>
      <c r="CB18" s="197"/>
      <c r="CD18" s="66" t="s">
        <v>220</v>
      </c>
      <c r="CF18" s="66" t="s">
        <v>221</v>
      </c>
    </row>
    <row r="19" spans="1:84" ht="12.95" customHeight="1">
      <c r="A19" s="648" t="s">
        <v>39</v>
      </c>
      <c r="B19" s="649" t="s">
        <v>22</v>
      </c>
      <c r="C19" s="650">
        <v>5</v>
      </c>
      <c r="D19" s="288" t="s">
        <v>1263</v>
      </c>
      <c r="E19" s="651" t="s">
        <v>192</v>
      </c>
      <c r="F19" s="652" t="s">
        <v>66</v>
      </c>
      <c r="G19" s="658" t="s">
        <v>1266</v>
      </c>
      <c r="H19" s="653" t="s">
        <v>1718</v>
      </c>
      <c r="I19" s="351"/>
      <c r="BA19" s="310"/>
      <c r="BB19" s="310"/>
      <c r="BD19" s="66" t="s">
        <v>433</v>
      </c>
      <c r="BE19" s="309"/>
      <c r="BF19" s="309"/>
      <c r="BH19" s="66" t="s">
        <v>457</v>
      </c>
      <c r="BM19" s="192" t="s">
        <v>485</v>
      </c>
      <c r="BU19" s="197" t="s">
        <v>675</v>
      </c>
      <c r="BV19" s="197"/>
      <c r="BW19" s="197"/>
      <c r="BX19" s="197"/>
      <c r="BY19" s="197"/>
      <c r="BZ19" s="197" t="s">
        <v>709</v>
      </c>
      <c r="CA19" s="197"/>
      <c r="CB19" s="197"/>
      <c r="CD19" s="66" t="s">
        <v>222</v>
      </c>
      <c r="CF19" s="66" t="s">
        <v>208</v>
      </c>
    </row>
    <row r="20" spans="1:84" ht="12.95" customHeight="1">
      <c r="A20" s="648" t="s">
        <v>39</v>
      </c>
      <c r="B20" s="649" t="s">
        <v>22</v>
      </c>
      <c r="C20" s="650">
        <v>6</v>
      </c>
      <c r="D20" s="288" t="s">
        <v>1264</v>
      </c>
      <c r="E20" s="651" t="s">
        <v>192</v>
      </c>
      <c r="F20" s="652" t="s">
        <v>66</v>
      </c>
      <c r="G20" s="658" t="s">
        <v>1266</v>
      </c>
      <c r="H20" s="653" t="s">
        <v>1718</v>
      </c>
      <c r="I20" s="351"/>
      <c r="BA20" s="310" t="s">
        <v>1337</v>
      </c>
      <c r="BB20" s="310"/>
      <c r="BD20" s="66" t="s">
        <v>174</v>
      </c>
      <c r="BE20" s="309"/>
      <c r="BF20" s="309"/>
      <c r="BH20" s="66" t="s">
        <v>277</v>
      </c>
      <c r="BM20" s="192" t="s">
        <v>486</v>
      </c>
      <c r="BU20" s="197" t="s">
        <v>692</v>
      </c>
      <c r="BV20" s="197"/>
      <c r="BW20" s="197"/>
      <c r="BX20" s="197"/>
      <c r="BY20" s="197"/>
      <c r="BZ20" s="197" t="s">
        <v>174</v>
      </c>
      <c r="CA20" s="197"/>
      <c r="CB20" s="197"/>
      <c r="CD20" s="66" t="s">
        <v>223</v>
      </c>
      <c r="CF20" s="66" t="s">
        <v>206</v>
      </c>
    </row>
    <row r="21" spans="1:84" ht="12.95" customHeight="1">
      <c r="A21" s="648" t="s">
        <v>39</v>
      </c>
      <c r="B21" s="654" t="s">
        <v>22</v>
      </c>
      <c r="C21" s="655">
        <v>7</v>
      </c>
      <c r="D21" s="656" t="s">
        <v>1265</v>
      </c>
      <c r="E21" s="656" t="s">
        <v>192</v>
      </c>
      <c r="F21" s="652" t="s">
        <v>66</v>
      </c>
      <c r="G21" s="659" t="s">
        <v>1266</v>
      </c>
      <c r="H21" s="657" t="s">
        <v>1718</v>
      </c>
      <c r="I21" s="660"/>
      <c r="BA21" s="310" t="s">
        <v>18</v>
      </c>
      <c r="BB21" s="310"/>
      <c r="BD21" s="66" t="s">
        <v>424</v>
      </c>
      <c r="BE21" s="309"/>
      <c r="BF21" s="309"/>
      <c r="BM21" s="192" t="s">
        <v>487</v>
      </c>
      <c r="BU21" s="197" t="s">
        <v>676</v>
      </c>
      <c r="BV21" s="197"/>
      <c r="BW21" s="197"/>
      <c r="BX21" s="197"/>
      <c r="BY21" s="197"/>
      <c r="BZ21" s="197" t="s">
        <v>717</v>
      </c>
      <c r="CA21" s="197"/>
      <c r="CB21" s="197"/>
      <c r="CD21" s="66" t="s">
        <v>224</v>
      </c>
      <c r="CF21" s="66" t="s">
        <v>225</v>
      </c>
    </row>
    <row r="22" spans="1:84" ht="12.95" customHeight="1">
      <c r="A22" s="648" t="s">
        <v>39</v>
      </c>
      <c r="B22" s="649" t="s">
        <v>22</v>
      </c>
      <c r="C22" s="650">
        <v>8</v>
      </c>
      <c r="D22" s="288" t="s">
        <v>193</v>
      </c>
      <c r="E22" s="651" t="s">
        <v>194</v>
      </c>
      <c r="F22" s="652" t="s">
        <v>66</v>
      </c>
      <c r="G22" s="658" t="s">
        <v>1266</v>
      </c>
      <c r="H22" s="653" t="s">
        <v>860</v>
      </c>
      <c r="I22" s="351"/>
      <c r="BA22" s="310" t="s">
        <v>20</v>
      </c>
      <c r="BB22" s="310"/>
      <c r="BD22" s="66" t="s">
        <v>434</v>
      </c>
      <c r="BE22" s="309"/>
      <c r="BF22" s="309"/>
      <c r="BM22" s="192" t="s">
        <v>488</v>
      </c>
      <c r="BU22" s="197" t="s">
        <v>693</v>
      </c>
      <c r="BV22" s="197"/>
      <c r="BW22" s="197"/>
      <c r="BX22" s="197"/>
      <c r="BY22" s="197"/>
      <c r="BZ22" s="197" t="s">
        <v>184</v>
      </c>
      <c r="CA22" s="197"/>
      <c r="CB22" s="197"/>
      <c r="CD22" s="66" t="s">
        <v>226</v>
      </c>
      <c r="CF22" s="66" t="s">
        <v>207</v>
      </c>
    </row>
    <row r="23" spans="1:84" ht="12.95" customHeight="1">
      <c r="A23" s="648" t="s">
        <v>39</v>
      </c>
      <c r="B23" s="649" t="s">
        <v>22</v>
      </c>
      <c r="C23" s="650">
        <v>8</v>
      </c>
      <c r="D23" s="288" t="s">
        <v>193</v>
      </c>
      <c r="E23" s="651" t="s">
        <v>195</v>
      </c>
      <c r="F23" s="652" t="s">
        <v>66</v>
      </c>
      <c r="G23" s="658" t="s">
        <v>1266</v>
      </c>
      <c r="H23" s="653" t="s">
        <v>860</v>
      </c>
      <c r="I23" s="351"/>
      <c r="BA23" s="310" t="s">
        <v>22</v>
      </c>
      <c r="BB23" s="310"/>
      <c r="BD23" s="66" t="s">
        <v>435</v>
      </c>
      <c r="BE23" s="309"/>
      <c r="BF23" s="309"/>
      <c r="BH23" s="66" t="s">
        <v>630</v>
      </c>
      <c r="BM23" s="192" t="s">
        <v>489</v>
      </c>
      <c r="BU23" s="197" t="s">
        <v>677</v>
      </c>
      <c r="BV23" s="197"/>
      <c r="BW23" s="197"/>
      <c r="BX23" s="197"/>
      <c r="BY23" s="197"/>
      <c r="BZ23" s="197" t="s">
        <v>702</v>
      </c>
      <c r="CA23" s="197"/>
      <c r="CB23" s="197"/>
      <c r="CD23" s="66" t="s">
        <v>227</v>
      </c>
    </row>
    <row r="24" spans="1:84" ht="12.95" customHeight="1">
      <c r="A24" s="648" t="s">
        <v>39</v>
      </c>
      <c r="B24" s="654" t="s">
        <v>22</v>
      </c>
      <c r="C24" s="655">
        <v>8</v>
      </c>
      <c r="D24" s="288" t="s">
        <v>193</v>
      </c>
      <c r="E24" s="656" t="s">
        <v>196</v>
      </c>
      <c r="F24" s="652" t="s">
        <v>66</v>
      </c>
      <c r="G24" s="659" t="s">
        <v>1266</v>
      </c>
      <c r="H24" s="657" t="s">
        <v>860</v>
      </c>
      <c r="I24" s="660"/>
      <c r="BA24" s="310" t="s">
        <v>24</v>
      </c>
      <c r="BB24" s="310"/>
      <c r="BD24" s="66" t="s">
        <v>437</v>
      </c>
      <c r="BE24" s="309"/>
      <c r="BF24" s="309"/>
      <c r="BH24" s="66" t="s">
        <v>729</v>
      </c>
      <c r="BM24" s="192" t="s">
        <v>490</v>
      </c>
      <c r="BU24" s="197" t="s">
        <v>694</v>
      </c>
      <c r="BV24" s="197"/>
      <c r="BW24" s="197"/>
      <c r="BX24" s="197"/>
      <c r="BY24" s="197"/>
      <c r="BZ24" s="197" t="s">
        <v>712</v>
      </c>
      <c r="CA24" s="197"/>
      <c r="CB24" s="197"/>
      <c r="CD24" s="66" t="s">
        <v>228</v>
      </c>
    </row>
    <row r="25" spans="1:84" ht="12.95" customHeight="1">
      <c r="A25" s="648" t="s">
        <v>39</v>
      </c>
      <c r="B25" s="649" t="s">
        <v>22</v>
      </c>
      <c r="C25" s="650">
        <v>9</v>
      </c>
      <c r="D25" s="288" t="s">
        <v>197</v>
      </c>
      <c r="E25" s="651" t="s">
        <v>198</v>
      </c>
      <c r="F25" s="652" t="s">
        <v>66</v>
      </c>
      <c r="G25" s="658" t="s">
        <v>1266</v>
      </c>
      <c r="H25" s="653" t="s">
        <v>860</v>
      </c>
      <c r="I25" s="351"/>
      <c r="BA25" s="310" t="s">
        <v>401</v>
      </c>
      <c r="BB25" s="310"/>
      <c r="BD25" s="66" t="s">
        <v>436</v>
      </c>
      <c r="BE25" s="309"/>
      <c r="BF25" s="309"/>
      <c r="BH25" s="66" t="s">
        <v>631</v>
      </c>
      <c r="BM25" s="192" t="s">
        <v>491</v>
      </c>
      <c r="BU25" s="197" t="s">
        <v>678</v>
      </c>
      <c r="BV25" s="197"/>
      <c r="BW25" s="197"/>
      <c r="BX25" s="197"/>
      <c r="BY25" s="197"/>
      <c r="BZ25" s="197" t="s">
        <v>703</v>
      </c>
      <c r="CA25" s="197"/>
      <c r="CB25" s="197"/>
      <c r="CD25" s="66" t="s">
        <v>229</v>
      </c>
    </row>
    <row r="26" spans="1:84" ht="12.95" customHeight="1">
      <c r="A26" s="648" t="s">
        <v>39</v>
      </c>
      <c r="B26" s="649" t="s">
        <v>967</v>
      </c>
      <c r="C26" s="650">
        <v>1</v>
      </c>
      <c r="D26" s="288" t="s">
        <v>263</v>
      </c>
      <c r="E26" s="651" t="s">
        <v>267</v>
      </c>
      <c r="F26" s="652" t="s">
        <v>66</v>
      </c>
      <c r="G26" s="658" t="s">
        <v>1266</v>
      </c>
      <c r="H26" s="653" t="s">
        <v>860</v>
      </c>
      <c r="I26" s="351"/>
      <c r="BA26" s="310"/>
      <c r="BB26" s="310"/>
      <c r="BD26" s="66" t="s">
        <v>438</v>
      </c>
      <c r="BE26" s="309"/>
      <c r="BF26" s="309"/>
      <c r="BH26" s="66" t="s">
        <v>632</v>
      </c>
      <c r="BM26" s="192" t="s">
        <v>492</v>
      </c>
      <c r="BU26" s="197" t="s">
        <v>695</v>
      </c>
      <c r="BV26" s="197"/>
      <c r="BW26" s="197"/>
      <c r="BX26" s="197"/>
      <c r="BY26" s="197"/>
      <c r="BZ26" s="197" t="s">
        <v>704</v>
      </c>
      <c r="CA26" s="197"/>
      <c r="CB26" s="197"/>
      <c r="CD26" s="66" t="s">
        <v>230</v>
      </c>
    </row>
    <row r="27" spans="1:84" ht="12.95" customHeight="1">
      <c r="A27" s="648" t="s">
        <v>39</v>
      </c>
      <c r="B27" s="654" t="s">
        <v>967</v>
      </c>
      <c r="C27" s="655">
        <v>2</v>
      </c>
      <c r="D27" s="656" t="s">
        <v>264</v>
      </c>
      <c r="E27" s="656" t="s">
        <v>267</v>
      </c>
      <c r="F27" s="652" t="s">
        <v>66</v>
      </c>
      <c r="G27" s="659" t="s">
        <v>1266</v>
      </c>
      <c r="H27" s="657" t="s">
        <v>860</v>
      </c>
      <c r="I27" s="660"/>
      <c r="BA27" s="310"/>
      <c r="BB27" s="310"/>
      <c r="BD27" s="66" t="s">
        <v>439</v>
      </c>
      <c r="BE27" s="309"/>
      <c r="BF27" s="309"/>
      <c r="BH27" s="66" t="s">
        <v>633</v>
      </c>
      <c r="BM27" s="192" t="s">
        <v>493</v>
      </c>
      <c r="BU27" s="197" t="s">
        <v>696</v>
      </c>
      <c r="BV27" s="197"/>
      <c r="BW27" s="197"/>
      <c r="BX27" s="197"/>
      <c r="BY27" s="197"/>
      <c r="BZ27" s="197" t="s">
        <v>715</v>
      </c>
      <c r="CA27" s="197"/>
      <c r="CB27" s="197"/>
      <c r="CD27" s="66" t="s">
        <v>231</v>
      </c>
    </row>
    <row r="28" spans="1:84" ht="12.95" customHeight="1">
      <c r="A28" s="648" t="s">
        <v>39</v>
      </c>
      <c r="B28" s="649" t="s">
        <v>967</v>
      </c>
      <c r="C28" s="650">
        <v>3</v>
      </c>
      <c r="D28" s="288" t="s">
        <v>265</v>
      </c>
      <c r="E28" s="651" t="s">
        <v>267</v>
      </c>
      <c r="F28" s="652" t="s">
        <v>66</v>
      </c>
      <c r="G28" s="658" t="s">
        <v>1266</v>
      </c>
      <c r="H28" s="653" t="s">
        <v>860</v>
      </c>
      <c r="I28" s="351"/>
      <c r="BA28" s="310" t="s">
        <v>2908</v>
      </c>
      <c r="BB28" s="310"/>
      <c r="BD28" s="66" t="s">
        <v>440</v>
      </c>
      <c r="BE28" s="309"/>
      <c r="BF28" s="309"/>
      <c r="BH28" s="66" t="s">
        <v>634</v>
      </c>
      <c r="BM28" s="192" t="s">
        <v>494</v>
      </c>
      <c r="BU28" s="197" t="s">
        <v>697</v>
      </c>
      <c r="BV28" s="197"/>
      <c r="BW28" s="197"/>
      <c r="BX28" s="197"/>
      <c r="BY28" s="197"/>
      <c r="BZ28" s="197" t="s">
        <v>705</v>
      </c>
      <c r="CA28" s="197"/>
      <c r="CB28" s="197"/>
    </row>
    <row r="29" spans="1:84" ht="12.95" customHeight="1">
      <c r="A29" s="648" t="s">
        <v>39</v>
      </c>
      <c r="B29" s="649" t="s">
        <v>967</v>
      </c>
      <c r="C29" s="650">
        <v>4</v>
      </c>
      <c r="D29" s="288" t="s">
        <v>266</v>
      </c>
      <c r="E29" s="651" t="s">
        <v>268</v>
      </c>
      <c r="F29" s="652" t="s">
        <v>66</v>
      </c>
      <c r="G29" s="658" t="s">
        <v>1266</v>
      </c>
      <c r="H29" s="653" t="s">
        <v>860</v>
      </c>
      <c r="I29" s="351"/>
      <c r="BA29" s="310" t="s">
        <v>40</v>
      </c>
      <c r="BB29" s="310"/>
      <c r="BD29" s="66" t="s">
        <v>441</v>
      </c>
      <c r="BE29" s="309"/>
      <c r="BF29" s="309"/>
      <c r="BH29" s="66" t="s">
        <v>635</v>
      </c>
      <c r="BM29" s="192" t="s">
        <v>495</v>
      </c>
      <c r="BU29" s="197" t="s">
        <v>679</v>
      </c>
      <c r="BV29" s="197"/>
      <c r="BW29" s="197"/>
      <c r="BX29" s="197"/>
      <c r="BY29" s="197"/>
      <c r="BZ29" s="197" t="s">
        <v>707</v>
      </c>
      <c r="CA29" s="197"/>
      <c r="CB29" s="197"/>
    </row>
    <row r="30" spans="1:84" ht="12.95" customHeight="1">
      <c r="A30" s="648" t="s">
        <v>39</v>
      </c>
      <c r="B30" s="654" t="s">
        <v>967</v>
      </c>
      <c r="C30" s="655">
        <v>5</v>
      </c>
      <c r="D30" s="656" t="s">
        <v>1263</v>
      </c>
      <c r="E30" s="656" t="s">
        <v>192</v>
      </c>
      <c r="F30" s="652" t="s">
        <v>66</v>
      </c>
      <c r="G30" s="659" t="s">
        <v>1266</v>
      </c>
      <c r="H30" s="657" t="s">
        <v>1267</v>
      </c>
      <c r="I30" s="660"/>
      <c r="BA30" s="310" t="s">
        <v>24</v>
      </c>
      <c r="BB30" s="310"/>
      <c r="BD30" s="66" t="s">
        <v>442</v>
      </c>
      <c r="BE30" s="309"/>
      <c r="BF30" s="309"/>
      <c r="BH30" s="66" t="s">
        <v>636</v>
      </c>
      <c r="BM30" s="192" t="s">
        <v>496</v>
      </c>
      <c r="BU30" s="197" t="s">
        <v>680</v>
      </c>
      <c r="BV30" s="197"/>
      <c r="BW30" s="197"/>
      <c r="BX30" s="197"/>
      <c r="BY30" s="197"/>
      <c r="BZ30" s="197" t="s">
        <v>441</v>
      </c>
      <c r="CA30" s="197"/>
      <c r="CB30" s="197"/>
    </row>
    <row r="31" spans="1:84" ht="12.95" customHeight="1">
      <c r="A31" s="648" t="s">
        <v>39</v>
      </c>
      <c r="B31" s="649" t="s">
        <v>967</v>
      </c>
      <c r="C31" s="650">
        <v>6</v>
      </c>
      <c r="D31" s="288" t="s">
        <v>1264</v>
      </c>
      <c r="E31" s="651" t="s">
        <v>192</v>
      </c>
      <c r="F31" s="652" t="s">
        <v>66</v>
      </c>
      <c r="G31" s="658" t="s">
        <v>1266</v>
      </c>
      <c r="H31" s="653" t="s">
        <v>1267</v>
      </c>
      <c r="I31" s="351"/>
      <c r="BA31" s="310" t="s">
        <v>401</v>
      </c>
      <c r="BB31" s="310"/>
      <c r="BD31" s="66" t="s">
        <v>443</v>
      </c>
      <c r="BE31" s="309"/>
      <c r="BF31" s="309"/>
      <c r="BH31" s="66" t="s">
        <v>637</v>
      </c>
      <c r="BM31" s="192" t="s">
        <v>497</v>
      </c>
      <c r="BU31" s="197" t="s">
        <v>682</v>
      </c>
      <c r="BV31" s="197"/>
      <c r="BW31" s="197"/>
      <c r="BX31" s="197"/>
      <c r="BY31" s="197"/>
      <c r="BZ31" s="197" t="s">
        <v>708</v>
      </c>
      <c r="CA31" s="197"/>
      <c r="CB31" s="197"/>
    </row>
    <row r="32" spans="1:84" ht="12.95" customHeight="1">
      <c r="A32" s="648" t="s">
        <v>39</v>
      </c>
      <c r="B32" s="649" t="s">
        <v>967</v>
      </c>
      <c r="C32" s="650">
        <v>7</v>
      </c>
      <c r="D32" s="288" t="s">
        <v>1265</v>
      </c>
      <c r="E32" s="651" t="s">
        <v>192</v>
      </c>
      <c r="F32" s="652" t="s">
        <v>66</v>
      </c>
      <c r="G32" s="658" t="s">
        <v>1266</v>
      </c>
      <c r="H32" s="653" t="s">
        <v>1267</v>
      </c>
      <c r="I32" s="351"/>
      <c r="BA32" s="310"/>
      <c r="BB32" s="310"/>
      <c r="BD32" s="66" t="s">
        <v>429</v>
      </c>
      <c r="BE32" s="309"/>
      <c r="BF32" s="309"/>
      <c r="BH32" s="66" t="s">
        <v>638</v>
      </c>
      <c r="BM32" s="192" t="s">
        <v>498</v>
      </c>
      <c r="BU32" s="197" t="s">
        <v>683</v>
      </c>
      <c r="BV32" s="197"/>
      <c r="BW32" s="197"/>
      <c r="BX32" s="197"/>
      <c r="BY32" s="197"/>
      <c r="BZ32" s="197"/>
      <c r="CA32" s="197"/>
      <c r="CB32" s="197"/>
    </row>
    <row r="33" spans="1:80" ht="12.95" customHeight="1">
      <c r="A33" s="648" t="s">
        <v>39</v>
      </c>
      <c r="B33" s="654" t="s">
        <v>967</v>
      </c>
      <c r="C33" s="655">
        <v>8</v>
      </c>
      <c r="D33" s="656" t="s">
        <v>193</v>
      </c>
      <c r="E33" s="656" t="s">
        <v>194</v>
      </c>
      <c r="F33" s="652" t="s">
        <v>66</v>
      </c>
      <c r="G33" s="659" t="s">
        <v>1266</v>
      </c>
      <c r="H33" s="657" t="s">
        <v>860</v>
      </c>
      <c r="I33" s="660"/>
      <c r="BA33" s="310"/>
      <c r="BB33" s="310"/>
      <c r="BE33" s="309"/>
      <c r="BF33" s="309"/>
      <c r="BH33" s="66" t="s">
        <v>113</v>
      </c>
      <c r="BM33" s="192" t="s">
        <v>499</v>
      </c>
      <c r="BU33" s="197"/>
      <c r="BV33" s="197"/>
      <c r="BW33" s="197"/>
      <c r="BX33" s="197"/>
      <c r="BY33" s="197"/>
      <c r="BZ33" s="197"/>
      <c r="CA33" s="197"/>
      <c r="CB33" s="197"/>
    </row>
    <row r="34" spans="1:80" ht="12.95" customHeight="1">
      <c r="A34" s="648" t="s">
        <v>39</v>
      </c>
      <c r="B34" s="649" t="s">
        <v>967</v>
      </c>
      <c r="C34" s="650">
        <v>8</v>
      </c>
      <c r="D34" s="656" t="s">
        <v>193</v>
      </c>
      <c r="E34" s="651" t="s">
        <v>195</v>
      </c>
      <c r="F34" s="652" t="s">
        <v>66</v>
      </c>
      <c r="G34" s="658" t="s">
        <v>1266</v>
      </c>
      <c r="H34" s="653" t="s">
        <v>860</v>
      </c>
      <c r="I34" s="351"/>
      <c r="BA34" s="310" t="s">
        <v>299</v>
      </c>
      <c r="BB34" s="310"/>
      <c r="BE34" s="309"/>
      <c r="BF34" s="309"/>
      <c r="BH34" s="66" t="s">
        <v>114</v>
      </c>
      <c r="BM34" s="192" t="s">
        <v>500</v>
      </c>
      <c r="BU34" s="197"/>
      <c r="BV34" s="197"/>
      <c r="BW34" s="197"/>
      <c r="BX34" s="197"/>
      <c r="BY34" s="197"/>
      <c r="BZ34" s="197"/>
      <c r="CA34" s="197"/>
      <c r="CB34" s="197"/>
    </row>
    <row r="35" spans="1:80" ht="12.95" customHeight="1">
      <c r="A35" s="648" t="s">
        <v>39</v>
      </c>
      <c r="B35" s="649" t="s">
        <v>967</v>
      </c>
      <c r="C35" s="650">
        <v>8</v>
      </c>
      <c r="D35" s="656" t="s">
        <v>193</v>
      </c>
      <c r="E35" s="651" t="s">
        <v>196</v>
      </c>
      <c r="F35" s="652" t="s">
        <v>66</v>
      </c>
      <c r="G35" s="658" t="s">
        <v>1266</v>
      </c>
      <c r="H35" s="653" t="s">
        <v>860</v>
      </c>
      <c r="I35" s="351"/>
      <c r="BA35" s="310" t="s">
        <v>6</v>
      </c>
      <c r="BB35" s="310"/>
      <c r="BD35" s="66" t="s">
        <v>284</v>
      </c>
      <c r="BE35" s="309"/>
      <c r="BF35" s="309"/>
      <c r="BH35" s="66" t="s">
        <v>115</v>
      </c>
      <c r="BM35" s="192" t="s">
        <v>501</v>
      </c>
      <c r="BU35" s="197"/>
      <c r="BV35" s="197"/>
      <c r="BW35" s="197"/>
      <c r="BX35" s="197"/>
      <c r="BY35" s="197"/>
      <c r="BZ35" s="197"/>
      <c r="CA35" s="197"/>
      <c r="CB35" s="197"/>
    </row>
    <row r="36" spans="1:80" ht="12.95" customHeight="1">
      <c r="A36" s="648" t="s">
        <v>39</v>
      </c>
      <c r="B36" s="654" t="s">
        <v>967</v>
      </c>
      <c r="C36" s="655">
        <v>9</v>
      </c>
      <c r="D36" s="656" t="s">
        <v>197</v>
      </c>
      <c r="E36" s="656" t="s">
        <v>198</v>
      </c>
      <c r="F36" s="652" t="s">
        <v>66</v>
      </c>
      <c r="G36" s="659" t="s">
        <v>1266</v>
      </c>
      <c r="H36" s="657" t="s">
        <v>860</v>
      </c>
      <c r="I36" s="660"/>
      <c r="BA36" s="310" t="s">
        <v>101</v>
      </c>
      <c r="BB36" s="310"/>
      <c r="BD36" s="66" t="s">
        <v>444</v>
      </c>
      <c r="BE36" s="309"/>
      <c r="BF36" s="309"/>
      <c r="BM36" s="192" t="s">
        <v>502</v>
      </c>
      <c r="BU36" s="197"/>
      <c r="BV36" s="197"/>
      <c r="BW36" s="197"/>
      <c r="BX36" s="197"/>
      <c r="BY36" s="197"/>
      <c r="BZ36" s="197"/>
      <c r="CA36" s="197"/>
      <c r="CB36" s="197"/>
    </row>
    <row r="37" spans="1:80" ht="12.95" customHeight="1">
      <c r="A37" s="648" t="s">
        <v>39</v>
      </c>
      <c r="B37" s="649" t="s">
        <v>962</v>
      </c>
      <c r="C37" s="650">
        <v>1</v>
      </c>
      <c r="D37" s="288" t="s">
        <v>263</v>
      </c>
      <c r="E37" s="651" t="s">
        <v>267</v>
      </c>
      <c r="F37" s="652" t="s">
        <v>736</v>
      </c>
      <c r="G37" s="653" t="s">
        <v>860</v>
      </c>
      <c r="H37" s="653" t="s">
        <v>860</v>
      </c>
      <c r="I37" s="351" t="s">
        <v>1736</v>
      </c>
      <c r="BA37" s="310" t="s">
        <v>203</v>
      </c>
      <c r="BB37" s="310"/>
      <c r="BD37" s="66" t="s">
        <v>445</v>
      </c>
      <c r="BE37" s="309"/>
      <c r="BF37" s="309"/>
      <c r="BM37" s="192" t="s">
        <v>503</v>
      </c>
      <c r="BU37" s="197"/>
      <c r="BV37" s="197"/>
      <c r="BW37" s="197"/>
      <c r="BX37" s="197"/>
      <c r="BY37" s="197"/>
      <c r="BZ37" s="197"/>
      <c r="CA37" s="197"/>
      <c r="CB37" s="197"/>
    </row>
    <row r="38" spans="1:80" ht="12.95" customHeight="1">
      <c r="A38" s="648" t="s">
        <v>39</v>
      </c>
      <c r="B38" s="649" t="s">
        <v>962</v>
      </c>
      <c r="C38" s="650">
        <v>2</v>
      </c>
      <c r="D38" s="288" t="s">
        <v>264</v>
      </c>
      <c r="E38" s="651" t="s">
        <v>267</v>
      </c>
      <c r="F38" s="652" t="s">
        <v>736</v>
      </c>
      <c r="G38" s="657" t="s">
        <v>860</v>
      </c>
      <c r="H38" s="653" t="s">
        <v>860</v>
      </c>
      <c r="I38" s="351" t="s">
        <v>1736</v>
      </c>
      <c r="BA38" s="310" t="s">
        <v>403</v>
      </c>
      <c r="BB38" s="310"/>
      <c r="BD38" s="66" t="s">
        <v>446</v>
      </c>
      <c r="BE38" s="309"/>
      <c r="BF38" s="309"/>
      <c r="BM38" s="192" t="s">
        <v>504</v>
      </c>
      <c r="BU38" s="197"/>
      <c r="BV38" s="197"/>
      <c r="BW38" s="197"/>
      <c r="BX38" s="197"/>
      <c r="BY38" s="197"/>
      <c r="BZ38" s="197"/>
      <c r="CA38" s="197"/>
      <c r="CB38" s="197"/>
    </row>
    <row r="39" spans="1:80" ht="12.95" customHeight="1">
      <c r="A39" s="648" t="s">
        <v>39</v>
      </c>
      <c r="B39" s="654" t="s">
        <v>962</v>
      </c>
      <c r="C39" s="655">
        <v>3</v>
      </c>
      <c r="D39" s="656" t="s">
        <v>265</v>
      </c>
      <c r="E39" s="656" t="s">
        <v>267</v>
      </c>
      <c r="F39" s="652" t="s">
        <v>736</v>
      </c>
      <c r="G39" s="653" t="s">
        <v>860</v>
      </c>
      <c r="H39" s="657" t="s">
        <v>860</v>
      </c>
      <c r="I39" s="351" t="s">
        <v>1736</v>
      </c>
      <c r="BA39" s="310" t="s">
        <v>404</v>
      </c>
      <c r="BB39" s="310"/>
      <c r="BE39" s="309"/>
      <c r="BF39" s="309"/>
      <c r="BM39" s="192" t="s">
        <v>96</v>
      </c>
      <c r="BU39" s="197"/>
      <c r="BV39" s="197"/>
      <c r="BW39" s="197"/>
      <c r="BX39" s="197"/>
      <c r="BY39" s="197"/>
      <c r="BZ39" s="197"/>
      <c r="CA39" s="197"/>
      <c r="CB39" s="197"/>
    </row>
    <row r="40" spans="1:80" ht="12.95" customHeight="1">
      <c r="A40" s="648" t="s">
        <v>39</v>
      </c>
      <c r="B40" s="649" t="s">
        <v>962</v>
      </c>
      <c r="C40" s="650">
        <v>4</v>
      </c>
      <c r="D40" s="288" t="s">
        <v>266</v>
      </c>
      <c r="E40" s="651" t="s">
        <v>268</v>
      </c>
      <c r="F40" s="652" t="s">
        <v>736</v>
      </c>
      <c r="G40" s="657" t="s">
        <v>860</v>
      </c>
      <c r="H40" s="653" t="s">
        <v>860</v>
      </c>
      <c r="I40" s="351" t="s">
        <v>1736</v>
      </c>
      <c r="BA40" s="310" t="s">
        <v>270</v>
      </c>
      <c r="BB40" s="310"/>
      <c r="BE40" s="309"/>
      <c r="BF40" s="309"/>
      <c r="BM40" s="192" t="s">
        <v>505</v>
      </c>
      <c r="BU40" s="197"/>
      <c r="BV40" s="197"/>
      <c r="BW40" s="197"/>
      <c r="BX40" s="197"/>
      <c r="BY40" s="197"/>
      <c r="BZ40" s="197"/>
      <c r="CA40" s="197"/>
      <c r="CB40" s="197"/>
    </row>
    <row r="41" spans="1:80" ht="12.95" customHeight="1">
      <c r="A41" s="648" t="s">
        <v>39</v>
      </c>
      <c r="B41" s="649" t="s">
        <v>962</v>
      </c>
      <c r="C41" s="650">
        <v>5</v>
      </c>
      <c r="D41" s="288" t="s">
        <v>1263</v>
      </c>
      <c r="E41" s="651" t="s">
        <v>192</v>
      </c>
      <c r="F41" s="652" t="s">
        <v>66</v>
      </c>
      <c r="G41" s="658" t="s">
        <v>1266</v>
      </c>
      <c r="H41" s="653" t="s">
        <v>1719</v>
      </c>
      <c r="I41" s="351"/>
      <c r="BA41" s="310" t="s">
        <v>405</v>
      </c>
      <c r="BB41" s="310"/>
      <c r="BE41" s="309"/>
      <c r="BF41" s="309"/>
      <c r="BM41" s="192" t="s">
        <v>506</v>
      </c>
      <c r="BU41" s="197"/>
      <c r="BV41" s="197"/>
      <c r="BW41" s="197"/>
      <c r="BX41" s="197"/>
      <c r="BY41" s="197"/>
      <c r="BZ41" s="197"/>
      <c r="CA41" s="197"/>
      <c r="CB41" s="197"/>
    </row>
    <row r="42" spans="1:80" ht="12.95" customHeight="1">
      <c r="A42" s="648" t="s">
        <v>39</v>
      </c>
      <c r="B42" s="654" t="s">
        <v>962</v>
      </c>
      <c r="C42" s="655">
        <v>6</v>
      </c>
      <c r="D42" s="656" t="s">
        <v>1264</v>
      </c>
      <c r="E42" s="656" t="s">
        <v>192</v>
      </c>
      <c r="F42" s="652" t="s">
        <v>66</v>
      </c>
      <c r="G42" s="659" t="s">
        <v>1266</v>
      </c>
      <c r="H42" s="657" t="s">
        <v>1719</v>
      </c>
      <c r="I42" s="660"/>
      <c r="BA42" s="310" t="s">
        <v>406</v>
      </c>
      <c r="BB42" s="310"/>
      <c r="BE42" s="309"/>
      <c r="BF42" s="309"/>
      <c r="BM42" s="192" t="s">
        <v>507</v>
      </c>
      <c r="BU42" s="197"/>
      <c r="BV42" s="197"/>
      <c r="BW42" s="197"/>
      <c r="BX42" s="197"/>
      <c r="BY42" s="197"/>
      <c r="BZ42" s="197"/>
      <c r="CA42" s="197"/>
      <c r="CB42" s="197"/>
    </row>
    <row r="43" spans="1:80" ht="12.95" customHeight="1">
      <c r="A43" s="648" t="s">
        <v>39</v>
      </c>
      <c r="B43" s="649" t="s">
        <v>962</v>
      </c>
      <c r="C43" s="650">
        <v>7</v>
      </c>
      <c r="D43" s="288" t="s">
        <v>1265</v>
      </c>
      <c r="E43" s="651" t="s">
        <v>192</v>
      </c>
      <c r="F43" s="652" t="s">
        <v>66</v>
      </c>
      <c r="G43" s="658" t="s">
        <v>1266</v>
      </c>
      <c r="H43" s="653" t="s">
        <v>1719</v>
      </c>
      <c r="I43" s="351"/>
      <c r="BA43" s="310" t="s">
        <v>407</v>
      </c>
      <c r="BB43" s="310"/>
      <c r="BE43" s="309"/>
      <c r="BF43" s="309"/>
      <c r="BM43" s="192" t="s">
        <v>508</v>
      </c>
      <c r="BU43" s="197"/>
      <c r="BV43" s="197"/>
      <c r="BW43" s="197"/>
      <c r="BX43" s="197"/>
      <c r="BY43" s="197"/>
      <c r="BZ43" s="197"/>
      <c r="CA43" s="197"/>
      <c r="CB43" s="197"/>
    </row>
    <row r="44" spans="1:80" ht="12.95" customHeight="1">
      <c r="A44" s="648" t="s">
        <v>39</v>
      </c>
      <c r="B44" s="649" t="s">
        <v>962</v>
      </c>
      <c r="C44" s="650">
        <v>8</v>
      </c>
      <c r="D44" s="288" t="s">
        <v>193</v>
      </c>
      <c r="E44" s="651" t="s">
        <v>194</v>
      </c>
      <c r="F44" s="652" t="s">
        <v>66</v>
      </c>
      <c r="G44" s="658" t="s">
        <v>1266</v>
      </c>
      <c r="H44" s="653" t="s">
        <v>860</v>
      </c>
      <c r="I44" s="351"/>
      <c r="BA44" s="310" t="s">
        <v>408</v>
      </c>
      <c r="BB44" s="310"/>
      <c r="BE44" s="309"/>
      <c r="BF44" s="309"/>
      <c r="BM44" s="192" t="s">
        <v>509</v>
      </c>
      <c r="BU44" s="197"/>
      <c r="BV44" s="197"/>
      <c r="BW44" s="197"/>
      <c r="BX44" s="197"/>
      <c r="BY44" s="197"/>
      <c r="BZ44" s="197"/>
      <c r="CA44" s="197"/>
      <c r="CB44" s="197"/>
    </row>
    <row r="45" spans="1:80" ht="12.95" customHeight="1">
      <c r="A45" s="648" t="s">
        <v>39</v>
      </c>
      <c r="B45" s="654" t="s">
        <v>962</v>
      </c>
      <c r="C45" s="655">
        <v>8</v>
      </c>
      <c r="D45" s="288" t="s">
        <v>193</v>
      </c>
      <c r="E45" s="656" t="s">
        <v>195</v>
      </c>
      <c r="F45" s="652" t="s">
        <v>66</v>
      </c>
      <c r="G45" s="659" t="s">
        <v>1266</v>
      </c>
      <c r="H45" s="657" t="s">
        <v>860</v>
      </c>
      <c r="I45" s="660"/>
      <c r="BA45" s="310" t="s">
        <v>409</v>
      </c>
      <c r="BB45" s="310"/>
      <c r="BE45" s="309"/>
      <c r="BF45" s="309"/>
      <c r="BM45" s="192" t="s">
        <v>510</v>
      </c>
      <c r="BU45" s="197"/>
      <c r="BV45" s="197"/>
      <c r="BW45" s="197"/>
      <c r="BX45" s="197"/>
      <c r="BY45" s="197"/>
      <c r="BZ45" s="197"/>
      <c r="CA45" s="197"/>
      <c r="CB45" s="197"/>
    </row>
    <row r="46" spans="1:80" ht="12.95" customHeight="1">
      <c r="A46" s="648" t="s">
        <v>39</v>
      </c>
      <c r="B46" s="649" t="s">
        <v>962</v>
      </c>
      <c r="C46" s="650">
        <v>8</v>
      </c>
      <c r="D46" s="288" t="s">
        <v>193</v>
      </c>
      <c r="E46" s="651" t="s">
        <v>196</v>
      </c>
      <c r="F46" s="652" t="s">
        <v>66</v>
      </c>
      <c r="G46" s="658" t="s">
        <v>1266</v>
      </c>
      <c r="H46" s="653" t="s">
        <v>860</v>
      </c>
      <c r="I46" s="351"/>
      <c r="BA46" s="310" t="s">
        <v>410</v>
      </c>
      <c r="BB46" s="310"/>
      <c r="BE46" s="309"/>
      <c r="BF46" s="309"/>
      <c r="BM46" s="192" t="s">
        <v>511</v>
      </c>
      <c r="BU46" s="197"/>
      <c r="BV46" s="197"/>
      <c r="BW46" s="197"/>
      <c r="BX46" s="197"/>
      <c r="BY46" s="197"/>
      <c r="BZ46" s="197"/>
      <c r="CA46" s="197"/>
      <c r="CB46" s="197"/>
    </row>
    <row r="47" spans="1:80" ht="12.95" customHeight="1">
      <c r="A47" s="648" t="s">
        <v>39</v>
      </c>
      <c r="B47" s="649" t="s">
        <v>962</v>
      </c>
      <c r="C47" s="650">
        <v>9</v>
      </c>
      <c r="D47" s="288" t="s">
        <v>197</v>
      </c>
      <c r="E47" s="651" t="s">
        <v>198</v>
      </c>
      <c r="F47" s="652" t="s">
        <v>66</v>
      </c>
      <c r="G47" s="658" t="s">
        <v>1266</v>
      </c>
      <c r="H47" s="653" t="s">
        <v>860</v>
      </c>
      <c r="I47" s="351"/>
      <c r="BA47" s="310" t="s">
        <v>411</v>
      </c>
      <c r="BB47" s="310"/>
      <c r="BE47" s="309"/>
      <c r="BF47" s="309"/>
      <c r="BM47" s="192" t="s">
        <v>512</v>
      </c>
      <c r="BU47" s="197"/>
      <c r="BV47" s="197"/>
      <c r="BW47" s="197"/>
      <c r="BX47" s="197"/>
      <c r="BY47" s="197"/>
      <c r="BZ47" s="197"/>
      <c r="CA47" s="197"/>
      <c r="CB47" s="197"/>
    </row>
    <row r="48" spans="1:80">
      <c r="BM48" s="192" t="s">
        <v>513</v>
      </c>
    </row>
    <row r="49" spans="53:65">
      <c r="BM49" s="192" t="s">
        <v>514</v>
      </c>
    </row>
    <row r="50" spans="53:65">
      <c r="BA50" s="318" t="s">
        <v>737</v>
      </c>
      <c r="BM50" s="192" t="s">
        <v>2909</v>
      </c>
    </row>
    <row r="51" spans="53:65" ht="15">
      <c r="BA51" s="319" t="s">
        <v>738</v>
      </c>
      <c r="BM51" s="66" t="s">
        <v>515</v>
      </c>
    </row>
    <row r="52" spans="53:65">
      <c r="BA52" s="320" t="s">
        <v>202</v>
      </c>
      <c r="BM52" s="192" t="s">
        <v>516</v>
      </c>
    </row>
    <row r="53" spans="53:65" ht="25.5">
      <c r="BA53" s="320" t="s">
        <v>795</v>
      </c>
      <c r="BM53" s="192" t="s">
        <v>517</v>
      </c>
    </row>
    <row r="54" spans="53:65">
      <c r="BA54" s="320" t="s">
        <v>796</v>
      </c>
      <c r="BM54" s="192" t="s">
        <v>518</v>
      </c>
    </row>
    <row r="55" spans="53:65">
      <c r="BA55" s="320" t="s">
        <v>65</v>
      </c>
      <c r="BM55" s="192" t="s">
        <v>519</v>
      </c>
    </row>
    <row r="56" spans="53:65">
      <c r="BA56" s="320" t="s">
        <v>797</v>
      </c>
      <c r="BM56" s="192" t="s">
        <v>520</v>
      </c>
    </row>
    <row r="57" spans="53:65" ht="15">
      <c r="BA57" s="319" t="s">
        <v>739</v>
      </c>
      <c r="BM57" s="192" t="s">
        <v>521</v>
      </c>
    </row>
    <row r="58" spans="53:65">
      <c r="BA58" s="66" t="s">
        <v>740</v>
      </c>
      <c r="BM58" s="192" t="s">
        <v>522</v>
      </c>
    </row>
    <row r="59" spans="53:65">
      <c r="BA59" s="66" t="s">
        <v>741</v>
      </c>
      <c r="BM59" s="192" t="s">
        <v>523</v>
      </c>
    </row>
    <row r="60" spans="53:65">
      <c r="BA60" s="66" t="s">
        <v>742</v>
      </c>
      <c r="BM60" s="192" t="s">
        <v>524</v>
      </c>
    </row>
    <row r="61" spans="53:65">
      <c r="BA61" s="66" t="s">
        <v>743</v>
      </c>
      <c r="BM61" s="192" t="s">
        <v>525</v>
      </c>
    </row>
    <row r="62" spans="53:65">
      <c r="BA62" s="66" t="s">
        <v>744</v>
      </c>
      <c r="BM62" s="192" t="s">
        <v>526</v>
      </c>
    </row>
    <row r="63" spans="53:65">
      <c r="BA63" s="66" t="s">
        <v>745</v>
      </c>
      <c r="BM63" s="192" t="s">
        <v>527</v>
      </c>
    </row>
    <row r="64" spans="53:65">
      <c r="BA64" s="66" t="s">
        <v>746</v>
      </c>
      <c r="BM64" s="192" t="s">
        <v>528</v>
      </c>
    </row>
    <row r="65" spans="53:65">
      <c r="BA65" s="66" t="s">
        <v>747</v>
      </c>
      <c r="BM65" s="192" t="s">
        <v>529</v>
      </c>
    </row>
    <row r="66" spans="53:65">
      <c r="BA66" s="66" t="s">
        <v>748</v>
      </c>
      <c r="BM66" s="192" t="s">
        <v>530</v>
      </c>
    </row>
    <row r="67" spans="53:65" ht="15">
      <c r="BA67" s="319" t="s">
        <v>791</v>
      </c>
      <c r="BM67" s="192"/>
    </row>
    <row r="68" spans="53:65">
      <c r="BA68" s="66" t="s">
        <v>788</v>
      </c>
      <c r="BM68" s="192"/>
    </row>
    <row r="69" spans="53:65">
      <c r="BA69" s="66" t="s">
        <v>789</v>
      </c>
      <c r="BM69" s="192"/>
    </row>
    <row r="70" spans="53:65">
      <c r="BA70" s="66" t="s">
        <v>790</v>
      </c>
      <c r="BM70" s="192"/>
    </row>
    <row r="71" spans="53:65" ht="15">
      <c r="BA71" s="319" t="s">
        <v>2918</v>
      </c>
      <c r="BM71" s="66" t="s">
        <v>531</v>
      </c>
    </row>
    <row r="72" spans="53:65">
      <c r="BA72" s="66" t="s">
        <v>750</v>
      </c>
      <c r="BM72" s="192" t="s">
        <v>532</v>
      </c>
    </row>
    <row r="73" spans="53:65">
      <c r="BA73" s="66" t="s">
        <v>751</v>
      </c>
      <c r="BM73" s="192" t="s">
        <v>533</v>
      </c>
    </row>
    <row r="74" spans="53:65">
      <c r="BA74" s="66" t="s">
        <v>752</v>
      </c>
      <c r="BM74" s="192" t="s">
        <v>534</v>
      </c>
    </row>
    <row r="75" spans="53:65">
      <c r="BA75" s="66" t="s">
        <v>753</v>
      </c>
      <c r="BM75" s="192" t="s">
        <v>535</v>
      </c>
    </row>
    <row r="76" spans="53:65">
      <c r="BA76" s="66" t="s">
        <v>84</v>
      </c>
      <c r="BM76" s="192" t="s">
        <v>102</v>
      </c>
    </row>
    <row r="77" spans="53:65">
      <c r="BA77" s="66" t="s">
        <v>754</v>
      </c>
      <c r="BM77" s="192" t="s">
        <v>2919</v>
      </c>
    </row>
    <row r="78" spans="53:65">
      <c r="BA78" s="66" t="s">
        <v>755</v>
      </c>
      <c r="BM78" s="192" t="s">
        <v>536</v>
      </c>
    </row>
    <row r="79" spans="53:65">
      <c r="BA79" s="66" t="s">
        <v>756</v>
      </c>
      <c r="BM79" s="192" t="s">
        <v>537</v>
      </c>
    </row>
    <row r="80" spans="53:65">
      <c r="BA80" s="66" t="s">
        <v>757</v>
      </c>
      <c r="BM80" s="192" t="s">
        <v>538</v>
      </c>
    </row>
    <row r="81" spans="53:65">
      <c r="BA81" s="66" t="s">
        <v>758</v>
      </c>
      <c r="BM81" s="192" t="s">
        <v>539</v>
      </c>
    </row>
    <row r="82" spans="53:65">
      <c r="BA82" s="66" t="s">
        <v>759</v>
      </c>
      <c r="BM82" s="192" t="s">
        <v>540</v>
      </c>
    </row>
    <row r="83" spans="53:65">
      <c r="BA83" s="66" t="s">
        <v>760</v>
      </c>
      <c r="BM83" s="66" t="s">
        <v>541</v>
      </c>
    </row>
    <row r="84" spans="53:65">
      <c r="BA84" s="66" t="s">
        <v>761</v>
      </c>
      <c r="BM84" s="192" t="s">
        <v>542</v>
      </c>
    </row>
    <row r="85" spans="53:65">
      <c r="BA85" s="66" t="s">
        <v>762</v>
      </c>
      <c r="BM85" s="192" t="s">
        <v>543</v>
      </c>
    </row>
    <row r="86" spans="53:65">
      <c r="BA86" s="66" t="s">
        <v>763</v>
      </c>
      <c r="BM86" s="192" t="s">
        <v>544</v>
      </c>
    </row>
    <row r="87" spans="53:65">
      <c r="BA87" s="66" t="s">
        <v>764</v>
      </c>
      <c r="BM87" s="192" t="s">
        <v>545</v>
      </c>
    </row>
    <row r="88" spans="53:65">
      <c r="BA88" s="66" t="s">
        <v>765</v>
      </c>
      <c r="BM88" s="192" t="s">
        <v>546</v>
      </c>
    </row>
    <row r="89" spans="53:65">
      <c r="BA89" s="66" t="s">
        <v>766</v>
      </c>
      <c r="BM89" s="192" t="s">
        <v>2920</v>
      </c>
    </row>
    <row r="90" spans="53:65">
      <c r="BA90" s="66" t="s">
        <v>767</v>
      </c>
      <c r="BM90" s="192" t="s">
        <v>547</v>
      </c>
    </row>
    <row r="91" spans="53:65" ht="15">
      <c r="BA91" s="319" t="s">
        <v>768</v>
      </c>
      <c r="BM91" s="192" t="s">
        <v>98</v>
      </c>
    </row>
    <row r="92" spans="53:65">
      <c r="BA92" s="66" t="s">
        <v>792</v>
      </c>
      <c r="BM92" s="192" t="s">
        <v>548</v>
      </c>
    </row>
    <row r="93" spans="53:65">
      <c r="BA93" s="66" t="s">
        <v>793</v>
      </c>
      <c r="BM93" s="192" t="s">
        <v>549</v>
      </c>
    </row>
    <row r="94" spans="53:65">
      <c r="BA94" s="66" t="s">
        <v>794</v>
      </c>
      <c r="BM94" s="192" t="s">
        <v>550</v>
      </c>
    </row>
    <row r="95" spans="53:65" ht="15">
      <c r="BA95" s="319" t="s">
        <v>769</v>
      </c>
      <c r="BM95" s="192" t="s">
        <v>551</v>
      </c>
    </row>
    <row r="96" spans="53:65">
      <c r="BA96" s="66" t="s">
        <v>770</v>
      </c>
      <c r="BM96" s="192" t="s">
        <v>552</v>
      </c>
    </row>
    <row r="97" spans="53:65" ht="15">
      <c r="BA97" s="319" t="s">
        <v>771</v>
      </c>
      <c r="BM97" s="192" t="s">
        <v>553</v>
      </c>
    </row>
    <row r="98" spans="53:65">
      <c r="BA98" s="66" t="s">
        <v>772</v>
      </c>
      <c r="BM98" s="192" t="s">
        <v>2921</v>
      </c>
    </row>
    <row r="99" spans="53:65">
      <c r="BA99" s="66" t="s">
        <v>773</v>
      </c>
      <c r="BM99" s="192" t="s">
        <v>85</v>
      </c>
    </row>
    <row r="100" spans="53:65">
      <c r="BA100" s="66" t="s">
        <v>774</v>
      </c>
      <c r="BM100" s="192" t="s">
        <v>554</v>
      </c>
    </row>
    <row r="101" spans="53:65">
      <c r="BA101" s="66" t="s">
        <v>775</v>
      </c>
      <c r="BM101" s="192" t="s">
        <v>555</v>
      </c>
    </row>
    <row r="102" spans="53:65" ht="15">
      <c r="BA102" s="319" t="s">
        <v>776</v>
      </c>
      <c r="BM102" s="192" t="s">
        <v>556</v>
      </c>
    </row>
    <row r="103" spans="53:65">
      <c r="BA103" s="66" t="s">
        <v>777</v>
      </c>
      <c r="BM103" s="192" t="s">
        <v>557</v>
      </c>
    </row>
    <row r="104" spans="53:65">
      <c r="BA104" s="66" t="s">
        <v>778</v>
      </c>
      <c r="BM104" s="192" t="s">
        <v>558</v>
      </c>
    </row>
    <row r="105" spans="53:65">
      <c r="BA105" s="66" t="s">
        <v>779</v>
      </c>
      <c r="BM105" s="192" t="s">
        <v>559</v>
      </c>
    </row>
    <row r="106" spans="53:65">
      <c r="BA106" s="66" t="s">
        <v>780</v>
      </c>
      <c r="BM106" s="192" t="s">
        <v>560</v>
      </c>
    </row>
    <row r="107" spans="53:65">
      <c r="BA107" s="66" t="s">
        <v>781</v>
      </c>
      <c r="BM107" s="192" t="s">
        <v>86</v>
      </c>
    </row>
    <row r="108" spans="53:65">
      <c r="BA108" s="66" t="s">
        <v>782</v>
      </c>
      <c r="BM108" s="192" t="s">
        <v>561</v>
      </c>
    </row>
    <row r="109" spans="53:65" ht="15">
      <c r="BA109" s="319" t="s">
        <v>783</v>
      </c>
      <c r="BM109" s="192" t="s">
        <v>562</v>
      </c>
    </row>
    <row r="110" spans="53:65">
      <c r="BA110" s="66" t="s">
        <v>784</v>
      </c>
      <c r="BM110" s="192" t="s">
        <v>563</v>
      </c>
    </row>
    <row r="111" spans="53:65" ht="15">
      <c r="BA111" s="319" t="s">
        <v>785</v>
      </c>
      <c r="BM111" s="192" t="s">
        <v>564</v>
      </c>
    </row>
    <row r="112" spans="53:65">
      <c r="BA112" s="66" t="s">
        <v>786</v>
      </c>
      <c r="BM112" s="192" t="s">
        <v>565</v>
      </c>
    </row>
    <row r="113" spans="65:65">
      <c r="BM113" s="192" t="s">
        <v>566</v>
      </c>
    </row>
    <row r="114" spans="65:65">
      <c r="BM114" s="192" t="s">
        <v>567</v>
      </c>
    </row>
    <row r="115" spans="65:65">
      <c r="BM115" s="192" t="s">
        <v>568</v>
      </c>
    </row>
    <row r="116" spans="65:65">
      <c r="BM116" s="192" t="s">
        <v>569</v>
      </c>
    </row>
    <row r="117" spans="65:65">
      <c r="BM117" s="192" t="s">
        <v>570</v>
      </c>
    </row>
    <row r="118" spans="65:65">
      <c r="BM118" s="192" t="s">
        <v>571</v>
      </c>
    </row>
    <row r="119" spans="65:65">
      <c r="BM119" s="192" t="s">
        <v>572</v>
      </c>
    </row>
    <row r="120" spans="65:65">
      <c r="BM120" s="192" t="s">
        <v>573</v>
      </c>
    </row>
    <row r="121" spans="65:65">
      <c r="BM121" s="192" t="s">
        <v>574</v>
      </c>
    </row>
    <row r="122" spans="65:65">
      <c r="BM122" s="192" t="s">
        <v>575</v>
      </c>
    </row>
    <row r="123" spans="65:65">
      <c r="BM123" s="192" t="s">
        <v>576</v>
      </c>
    </row>
    <row r="124" spans="65:65">
      <c r="BM124" s="192" t="s">
        <v>577</v>
      </c>
    </row>
    <row r="125" spans="65:65">
      <c r="BM125" s="192" t="s">
        <v>2922</v>
      </c>
    </row>
    <row r="126" spans="65:65">
      <c r="BM126" s="192" t="s">
        <v>578</v>
      </c>
    </row>
    <row r="127" spans="65:65">
      <c r="BM127" s="66" t="s">
        <v>579</v>
      </c>
    </row>
    <row r="128" spans="65:65">
      <c r="BM128" s="192" t="s">
        <v>580</v>
      </c>
    </row>
    <row r="129" spans="65:65">
      <c r="BM129" s="192" t="s">
        <v>581</v>
      </c>
    </row>
    <row r="130" spans="65:65">
      <c r="BM130" s="192" t="s">
        <v>582</v>
      </c>
    </row>
    <row r="131" spans="65:65">
      <c r="BM131" s="192" t="s">
        <v>583</v>
      </c>
    </row>
    <row r="132" spans="65:65">
      <c r="BM132" s="192" t="s">
        <v>584</v>
      </c>
    </row>
    <row r="133" spans="65:65">
      <c r="BM133" s="192" t="s">
        <v>585</v>
      </c>
    </row>
    <row r="134" spans="65:65">
      <c r="BM134" s="192" t="s">
        <v>586</v>
      </c>
    </row>
    <row r="135" spans="65:65">
      <c r="BM135" s="192" t="s">
        <v>587</v>
      </c>
    </row>
    <row r="136" spans="65:65">
      <c r="BM136" s="192" t="s">
        <v>588</v>
      </c>
    </row>
    <row r="137" spans="65:65">
      <c r="BM137" s="192" t="s">
        <v>589</v>
      </c>
    </row>
    <row r="138" spans="65:65">
      <c r="BM138" s="192" t="s">
        <v>590</v>
      </c>
    </row>
    <row r="139" spans="65:65">
      <c r="BM139" s="192" t="s">
        <v>591</v>
      </c>
    </row>
    <row r="140" spans="65:65">
      <c r="BM140" s="192" t="s">
        <v>592</v>
      </c>
    </row>
    <row r="141" spans="65:65">
      <c r="BM141" s="192" t="s">
        <v>2923</v>
      </c>
    </row>
    <row r="142" spans="65:65">
      <c r="BM142" s="192" t="s">
        <v>593</v>
      </c>
    </row>
    <row r="143" spans="65:65">
      <c r="BM143" s="192" t="s">
        <v>594</v>
      </c>
    </row>
    <row r="144" spans="65:65">
      <c r="BM144" s="192" t="s">
        <v>595</v>
      </c>
    </row>
    <row r="145" spans="65:65">
      <c r="BM145" s="192" t="s">
        <v>596</v>
      </c>
    </row>
    <row r="146" spans="65:65">
      <c r="BM146" s="192" t="s">
        <v>597</v>
      </c>
    </row>
    <row r="147" spans="65:65">
      <c r="BM147" s="192" t="s">
        <v>2924</v>
      </c>
    </row>
    <row r="148" spans="65:65">
      <c r="BM148" s="192" t="s">
        <v>598</v>
      </c>
    </row>
    <row r="149" spans="65:65">
      <c r="BM149" s="192" t="s">
        <v>599</v>
      </c>
    </row>
    <row r="150" spans="65:65">
      <c r="BM150" s="66" t="s">
        <v>600</v>
      </c>
    </row>
    <row r="151" spans="65:65">
      <c r="BM151" s="192" t="s">
        <v>83</v>
      </c>
    </row>
    <row r="152" spans="65:65">
      <c r="BM152" s="66" t="s">
        <v>601</v>
      </c>
    </row>
    <row r="153" spans="65:65">
      <c r="BM153" s="192" t="s">
        <v>602</v>
      </c>
    </row>
    <row r="154" spans="65:65">
      <c r="BM154" s="192" t="s">
        <v>603</v>
      </c>
    </row>
    <row r="155" spans="65:65">
      <c r="BM155" s="192" t="s">
        <v>604</v>
      </c>
    </row>
    <row r="156" spans="65:65">
      <c r="BM156" s="192" t="s">
        <v>605</v>
      </c>
    </row>
    <row r="157" spans="65:65">
      <c r="BM157" s="192" t="s">
        <v>606</v>
      </c>
    </row>
    <row r="158" spans="65:65">
      <c r="BM158" s="192" t="s">
        <v>607</v>
      </c>
    </row>
    <row r="159" spans="65:65">
      <c r="BM159" s="192" t="s">
        <v>608</v>
      </c>
    </row>
    <row r="160" spans="65:65">
      <c r="BM160" s="66" t="s">
        <v>609</v>
      </c>
    </row>
    <row r="161" spans="65:65">
      <c r="BM161" s="192" t="s">
        <v>610</v>
      </c>
    </row>
    <row r="162" spans="65:65">
      <c r="BM162" s="192" t="s">
        <v>611</v>
      </c>
    </row>
    <row r="163" spans="65:65">
      <c r="BM163" s="192" t="s">
        <v>612</v>
      </c>
    </row>
    <row r="164" spans="65:65">
      <c r="BM164" s="192" t="s">
        <v>613</v>
      </c>
    </row>
    <row r="165" spans="65:65">
      <c r="BM165" s="192" t="s">
        <v>614</v>
      </c>
    </row>
    <row r="166" spans="65:65">
      <c r="BM166" s="192" t="s">
        <v>615</v>
      </c>
    </row>
    <row r="167" spans="65:65">
      <c r="BM167" s="192" t="s">
        <v>616</v>
      </c>
    </row>
    <row r="168" spans="65:65">
      <c r="BM168" s="192" t="s">
        <v>617</v>
      </c>
    </row>
    <row r="169" spans="65:65">
      <c r="BM169" s="192" t="s">
        <v>618</v>
      </c>
    </row>
    <row r="170" spans="65:65">
      <c r="BM170" s="192" t="s">
        <v>619</v>
      </c>
    </row>
    <row r="171" spans="65:65">
      <c r="BM171" s="192" t="s">
        <v>620</v>
      </c>
    </row>
    <row r="172" spans="65:65">
      <c r="BM172" s="192" t="s">
        <v>621</v>
      </c>
    </row>
    <row r="173" spans="65:65">
      <c r="BM173" s="192" t="s">
        <v>622</v>
      </c>
    </row>
    <row r="174" spans="65:65">
      <c r="BM174" s="192" t="s">
        <v>2925</v>
      </c>
    </row>
    <row r="175" spans="65:65">
      <c r="BM175" s="192" t="s">
        <v>623</v>
      </c>
    </row>
    <row r="176" spans="65:65">
      <c r="BM176" s="192" t="s">
        <v>624</v>
      </c>
    </row>
    <row r="177" spans="65:65">
      <c r="BM177" s="192" t="s">
        <v>625</v>
      </c>
    </row>
    <row r="178" spans="65:65">
      <c r="BM178" s="192" t="s">
        <v>2926</v>
      </c>
    </row>
    <row r="179" spans="65:65">
      <c r="BM179" s="66" t="s">
        <v>626</v>
      </c>
    </row>
    <row r="180" spans="65:65">
      <c r="BM180" s="192" t="s">
        <v>627</v>
      </c>
    </row>
    <row r="181" spans="65:65">
      <c r="BM181" s="192" t="s">
        <v>628</v>
      </c>
    </row>
  </sheetData>
  <phoneticPr fontId="28" type="noConversion"/>
  <dataValidations count="3">
    <dataValidation type="list" allowBlank="1" showInputMessage="1" showErrorMessage="1" sqref="A4:A7">
      <formula1>$BB$2:$BB$18</formula1>
    </dataValidation>
    <dataValidation type="list" allowBlank="1" showInputMessage="1" showErrorMessage="1" sqref="B4:B7">
      <formula1>$BA$21:$BA$26</formula1>
    </dataValidation>
    <dataValidation type="list" allowBlank="1" showInputMessage="1" showErrorMessage="1" sqref="F4:F7">
      <formula1>#REF!</formula1>
    </dataValidation>
  </dataValidations>
  <pageMargins left="0.7" right="0.7" top="0.75" bottom="0.75" header="0.51180555555555551" footer="0.51180555555555551"/>
  <pageSetup paperSize="9" scale="42"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F265"/>
  <sheetViews>
    <sheetView tabSelected="1" workbookViewId="0">
      <selection activeCell="E10" sqref="E10"/>
    </sheetView>
  </sheetViews>
  <sheetFormatPr defaultColWidth="8.85546875" defaultRowHeight="15"/>
  <cols>
    <col min="1" max="1" width="20.5703125" style="439" customWidth="1"/>
    <col min="2" max="2" width="20.85546875" style="440" customWidth="1"/>
    <col min="3" max="3" width="47.7109375" style="441" customWidth="1"/>
    <col min="4" max="4" width="25.85546875" style="439" customWidth="1"/>
    <col min="5" max="5" width="39" style="440" customWidth="1"/>
    <col min="6" max="6" width="8.85546875" style="438"/>
    <col min="7" max="16384" width="8.85546875" style="322"/>
  </cols>
  <sheetData>
    <row r="1" spans="1:6" ht="18.75" thickBot="1">
      <c r="A1" s="221" t="s">
        <v>806</v>
      </c>
      <c r="B1" s="221"/>
      <c r="C1" s="267"/>
      <c r="D1" s="127" t="s">
        <v>51</v>
      </c>
      <c r="E1" s="268" t="s">
        <v>1014</v>
      </c>
    </row>
    <row r="2" spans="1:6" ht="18.75" thickBot="1">
      <c r="A2" s="222"/>
      <c r="B2" s="221"/>
      <c r="C2" s="267"/>
      <c r="D2" s="220" t="s">
        <v>248</v>
      </c>
      <c r="E2" s="1634" t="s">
        <v>1856</v>
      </c>
    </row>
    <row r="3" spans="1:6" ht="15.75" thickBot="1">
      <c r="A3" s="254"/>
      <c r="B3" s="271"/>
      <c r="C3" s="271"/>
      <c r="D3" s="255"/>
      <c r="E3" s="269"/>
    </row>
    <row r="4" spans="1:6" ht="51" customHeight="1" thickBot="1">
      <c r="A4" s="256" t="s">
        <v>1</v>
      </c>
      <c r="B4" s="272" t="s">
        <v>807</v>
      </c>
      <c r="C4" s="272" t="s">
        <v>808</v>
      </c>
      <c r="D4" s="257" t="s">
        <v>809</v>
      </c>
      <c r="E4" s="270" t="s">
        <v>302</v>
      </c>
    </row>
    <row r="5" spans="1:6" s="500" customFormat="1">
      <c r="A5" s="298" t="s">
        <v>39</v>
      </c>
      <c r="B5" s="513" t="s">
        <v>2890</v>
      </c>
      <c r="C5" s="514" t="s">
        <v>2895</v>
      </c>
      <c r="D5" s="515" t="s">
        <v>1269</v>
      </c>
      <c r="E5" s="549"/>
      <c r="F5" s="438"/>
    </row>
    <row r="6" spans="1:6" s="500" customFormat="1">
      <c r="A6" s="298" t="s">
        <v>39</v>
      </c>
      <c r="B6" s="513" t="s">
        <v>2891</v>
      </c>
      <c r="C6" s="514" t="s">
        <v>2892</v>
      </c>
      <c r="D6" s="515" t="s">
        <v>1269</v>
      </c>
      <c r="E6" s="549"/>
      <c r="F6" s="438"/>
    </row>
    <row r="7" spans="1:6" s="500" customFormat="1">
      <c r="A7" s="298" t="s">
        <v>39</v>
      </c>
      <c r="B7" s="513" t="s">
        <v>2896</v>
      </c>
      <c r="C7" s="514" t="s">
        <v>2894</v>
      </c>
      <c r="D7" s="515" t="s">
        <v>1269</v>
      </c>
      <c r="E7" s="549"/>
      <c r="F7" s="438"/>
    </row>
    <row r="8" spans="1:6" s="500" customFormat="1">
      <c r="A8" s="298" t="s">
        <v>39</v>
      </c>
      <c r="B8" s="626" t="s">
        <v>2899</v>
      </c>
      <c r="C8" s="604" t="s">
        <v>2900</v>
      </c>
      <c r="D8" s="627" t="s">
        <v>1269</v>
      </c>
      <c r="E8" s="604"/>
      <c r="F8" s="438"/>
    </row>
    <row r="9" spans="1:6" s="500" customFormat="1">
      <c r="A9" s="298" t="s">
        <v>39</v>
      </c>
      <c r="B9" s="626" t="s">
        <v>2901</v>
      </c>
      <c r="C9" s="604" t="s">
        <v>2902</v>
      </c>
      <c r="D9" s="627" t="s">
        <v>1269</v>
      </c>
      <c r="E9" s="604"/>
      <c r="F9" s="438"/>
    </row>
    <row r="10" spans="1:6" s="500" customFormat="1">
      <c r="A10" s="298" t="s">
        <v>39</v>
      </c>
      <c r="B10" s="513" t="s">
        <v>2466</v>
      </c>
      <c r="C10" s="514" t="s">
        <v>2721</v>
      </c>
      <c r="D10" s="515" t="s">
        <v>1269</v>
      </c>
      <c r="E10" s="549"/>
      <c r="F10" s="438"/>
    </row>
    <row r="11" spans="1:6" s="500" customFormat="1">
      <c r="A11" s="298" t="s">
        <v>39</v>
      </c>
      <c r="B11" s="628" t="s">
        <v>1964</v>
      </c>
      <c r="C11" s="628" t="s">
        <v>2699</v>
      </c>
      <c r="D11" s="629" t="s">
        <v>1269</v>
      </c>
      <c r="E11" s="630"/>
      <c r="F11" s="538"/>
    </row>
    <row r="12" spans="1:6" s="500" customFormat="1">
      <c r="A12" s="298" t="s">
        <v>39</v>
      </c>
      <c r="B12" s="513" t="s">
        <v>2689</v>
      </c>
      <c r="C12" s="514" t="s">
        <v>2690</v>
      </c>
      <c r="D12" s="515" t="s">
        <v>1269</v>
      </c>
      <c r="E12" s="549"/>
      <c r="F12" s="438"/>
    </row>
    <row r="13" spans="1:6" s="500" customFormat="1">
      <c r="A13" s="298" t="s">
        <v>39</v>
      </c>
      <c r="B13" s="513" t="s">
        <v>2689</v>
      </c>
      <c r="C13" s="514" t="s">
        <v>2691</v>
      </c>
      <c r="D13" s="515" t="s">
        <v>1269</v>
      </c>
      <c r="E13" s="549"/>
      <c r="F13" s="438"/>
    </row>
    <row r="14" spans="1:6" s="500" customFormat="1">
      <c r="A14" s="298" t="s">
        <v>39</v>
      </c>
      <c r="B14" s="513" t="s">
        <v>2689</v>
      </c>
      <c r="C14" s="514" t="s">
        <v>2692</v>
      </c>
      <c r="D14" s="515" t="s">
        <v>1269</v>
      </c>
      <c r="E14" s="549"/>
      <c r="F14" s="438"/>
    </row>
    <row r="15" spans="1:6" s="500" customFormat="1">
      <c r="A15" s="298" t="s">
        <v>39</v>
      </c>
      <c r="B15" s="513" t="s">
        <v>2689</v>
      </c>
      <c r="C15" s="514" t="s">
        <v>2693</v>
      </c>
      <c r="D15" s="515" t="s">
        <v>1269</v>
      </c>
      <c r="E15" s="549"/>
      <c r="F15" s="438"/>
    </row>
    <row r="16" spans="1:6" s="500" customFormat="1">
      <c r="A16" s="298" t="s">
        <v>39</v>
      </c>
      <c r="B16" s="513" t="s">
        <v>2689</v>
      </c>
      <c r="C16" s="514" t="s">
        <v>2694</v>
      </c>
      <c r="D16" s="515" t="s">
        <v>41</v>
      </c>
      <c r="E16" s="549" t="s">
        <v>2724</v>
      </c>
      <c r="F16" s="438"/>
    </row>
    <row r="17" spans="1:6" s="500" customFormat="1">
      <c r="A17" s="298" t="s">
        <v>39</v>
      </c>
      <c r="B17" s="513" t="s">
        <v>2695</v>
      </c>
      <c r="C17" s="514" t="s">
        <v>2706</v>
      </c>
      <c r="D17" s="515" t="s">
        <v>1269</v>
      </c>
      <c r="E17" s="549"/>
      <c r="F17" s="438"/>
    </row>
    <row r="18" spans="1:6" s="500" customFormat="1">
      <c r="A18" s="298" t="s">
        <v>39</v>
      </c>
      <c r="B18" s="513" t="s">
        <v>2695</v>
      </c>
      <c r="C18" s="514" t="s">
        <v>2696</v>
      </c>
      <c r="D18" s="515" t="s">
        <v>1269</v>
      </c>
      <c r="E18" s="549"/>
      <c r="F18" s="438"/>
    </row>
    <row r="19" spans="1:6" s="500" customFormat="1">
      <c r="A19" s="298" t="s">
        <v>39</v>
      </c>
      <c r="B19" s="513" t="s">
        <v>2695</v>
      </c>
      <c r="C19" s="514" t="s">
        <v>2707</v>
      </c>
      <c r="D19" s="515" t="s">
        <v>1269</v>
      </c>
      <c r="E19" s="549" t="s">
        <v>2708</v>
      </c>
      <c r="F19" s="438"/>
    </row>
    <row r="20" spans="1:6" s="500" customFormat="1">
      <c r="A20" s="298" t="s">
        <v>39</v>
      </c>
      <c r="B20" s="513" t="s">
        <v>2695</v>
      </c>
      <c r="C20" s="514" t="s">
        <v>2709</v>
      </c>
      <c r="D20" s="515" t="s">
        <v>1269</v>
      </c>
      <c r="E20" s="549"/>
      <c r="F20" s="438"/>
    </row>
    <row r="21" spans="1:6" s="500" customFormat="1">
      <c r="A21" s="298" t="s">
        <v>39</v>
      </c>
      <c r="B21" s="513" t="s">
        <v>2695</v>
      </c>
      <c r="C21" s="514" t="s">
        <v>2710</v>
      </c>
      <c r="D21" s="515" t="s">
        <v>1269</v>
      </c>
      <c r="E21" s="549"/>
      <c r="F21" s="438"/>
    </row>
    <row r="22" spans="1:6">
      <c r="A22" s="298" t="s">
        <v>39</v>
      </c>
      <c r="B22" s="628" t="s">
        <v>1453</v>
      </c>
      <c r="C22" s="631" t="s">
        <v>2829</v>
      </c>
      <c r="D22" s="629" t="s">
        <v>1269</v>
      </c>
      <c r="E22" s="630"/>
    </row>
    <row r="23" spans="1:6">
      <c r="A23" s="298" t="s">
        <v>39</v>
      </c>
      <c r="B23" s="628" t="s">
        <v>1453</v>
      </c>
      <c r="C23" s="631" t="s">
        <v>1504</v>
      </c>
      <c r="D23" s="629" t="s">
        <v>1269</v>
      </c>
      <c r="E23" s="630"/>
    </row>
    <row r="24" spans="1:6">
      <c r="A24" s="298" t="s">
        <v>39</v>
      </c>
      <c r="B24" s="628" t="s">
        <v>1453</v>
      </c>
      <c r="C24" s="631" t="s">
        <v>1505</v>
      </c>
      <c r="D24" s="629" t="s">
        <v>1269</v>
      </c>
      <c r="E24" s="630"/>
    </row>
    <row r="25" spans="1:6">
      <c r="A25" s="298" t="s">
        <v>39</v>
      </c>
      <c r="B25" s="628" t="s">
        <v>1453</v>
      </c>
      <c r="C25" s="631" t="s">
        <v>1506</v>
      </c>
      <c r="D25" s="629" t="s">
        <v>1269</v>
      </c>
      <c r="E25" s="630"/>
    </row>
    <row r="26" spans="1:6">
      <c r="A26" s="298" t="s">
        <v>39</v>
      </c>
      <c r="B26" s="628" t="s">
        <v>1453</v>
      </c>
      <c r="C26" s="631" t="s">
        <v>1507</v>
      </c>
      <c r="D26" s="629" t="s">
        <v>1269</v>
      </c>
      <c r="E26" s="630"/>
    </row>
    <row r="27" spans="1:6">
      <c r="A27" s="298" t="s">
        <v>39</v>
      </c>
      <c r="B27" s="628" t="s">
        <v>1453</v>
      </c>
      <c r="C27" s="631" t="s">
        <v>1454</v>
      </c>
      <c r="D27" s="629" t="s">
        <v>1269</v>
      </c>
      <c r="E27" s="630"/>
    </row>
    <row r="28" spans="1:6">
      <c r="A28" s="298" t="s">
        <v>39</v>
      </c>
      <c r="B28" s="628" t="s">
        <v>1453</v>
      </c>
      <c r="C28" s="632" t="s">
        <v>1455</v>
      </c>
      <c r="D28" s="629" t="s">
        <v>1269</v>
      </c>
      <c r="E28" s="630"/>
    </row>
    <row r="29" spans="1:6">
      <c r="A29" s="298" t="s">
        <v>39</v>
      </c>
      <c r="B29" s="628" t="s">
        <v>1453</v>
      </c>
      <c r="C29" s="632" t="s">
        <v>1456</v>
      </c>
      <c r="D29" s="629" t="s">
        <v>1269</v>
      </c>
      <c r="E29" s="630"/>
    </row>
    <row r="30" spans="1:6">
      <c r="A30" s="298" t="s">
        <v>39</v>
      </c>
      <c r="B30" s="628" t="s">
        <v>1453</v>
      </c>
      <c r="C30" s="632" t="s">
        <v>1457</v>
      </c>
      <c r="D30" s="629" t="s">
        <v>1269</v>
      </c>
      <c r="E30" s="630"/>
    </row>
    <row r="31" spans="1:6">
      <c r="A31" s="298" t="s">
        <v>39</v>
      </c>
      <c r="B31" s="628" t="s">
        <v>1453</v>
      </c>
      <c r="C31" s="632" t="s">
        <v>1458</v>
      </c>
      <c r="D31" s="629" t="s">
        <v>1269</v>
      </c>
      <c r="E31" s="630"/>
    </row>
    <row r="32" spans="1:6">
      <c r="A32" s="298" t="s">
        <v>39</v>
      </c>
      <c r="B32" s="628" t="s">
        <v>1453</v>
      </c>
      <c r="C32" s="632" t="s">
        <v>1459</v>
      </c>
      <c r="D32" s="629" t="s">
        <v>1269</v>
      </c>
      <c r="E32" s="630"/>
    </row>
    <row r="33" spans="1:6">
      <c r="A33" s="298" t="s">
        <v>39</v>
      </c>
      <c r="B33" s="628" t="s">
        <v>1453</v>
      </c>
      <c r="C33" s="632" t="s">
        <v>1460</v>
      </c>
      <c r="D33" s="629" t="s">
        <v>1269</v>
      </c>
      <c r="E33" s="630"/>
    </row>
    <row r="34" spans="1:6">
      <c r="A34" s="298" t="s">
        <v>39</v>
      </c>
      <c r="B34" s="628" t="s">
        <v>1453</v>
      </c>
      <c r="C34" s="632" t="s">
        <v>1461</v>
      </c>
      <c r="D34" s="629" t="s">
        <v>1269</v>
      </c>
      <c r="E34" s="630"/>
    </row>
    <row r="35" spans="1:6">
      <c r="A35" s="298" t="s">
        <v>39</v>
      </c>
      <c r="B35" s="628" t="s">
        <v>1500</v>
      </c>
      <c r="C35" s="632" t="s">
        <v>2927</v>
      </c>
      <c r="D35" s="629" t="s">
        <v>1269</v>
      </c>
      <c r="E35" s="630" t="s">
        <v>1952</v>
      </c>
    </row>
    <row r="36" spans="1:6">
      <c r="A36" s="298" t="s">
        <v>39</v>
      </c>
      <c r="B36" s="628" t="s">
        <v>1462</v>
      </c>
      <c r="C36" s="632" t="s">
        <v>2928</v>
      </c>
      <c r="D36" s="629" t="s">
        <v>1953</v>
      </c>
      <c r="E36" s="630" t="s">
        <v>2810</v>
      </c>
    </row>
    <row r="37" spans="1:6" s="500" customFormat="1">
      <c r="A37" s="298" t="s">
        <v>39</v>
      </c>
      <c r="B37" s="513" t="s">
        <v>1462</v>
      </c>
      <c r="C37" s="514" t="s">
        <v>2711</v>
      </c>
      <c r="D37" s="515" t="s">
        <v>1269</v>
      </c>
      <c r="E37" s="549" t="s">
        <v>2708</v>
      </c>
      <c r="F37" s="438"/>
    </row>
    <row r="38" spans="1:6" s="500" customFormat="1">
      <c r="A38" s="298" t="s">
        <v>39</v>
      </c>
      <c r="B38" s="513" t="s">
        <v>1462</v>
      </c>
      <c r="C38" s="514" t="s">
        <v>2712</v>
      </c>
      <c r="D38" s="515" t="s">
        <v>1269</v>
      </c>
      <c r="E38" s="549"/>
      <c r="F38" s="438"/>
    </row>
    <row r="39" spans="1:6" s="500" customFormat="1">
      <c r="A39" s="298" t="s">
        <v>39</v>
      </c>
      <c r="B39" s="513" t="s">
        <v>1462</v>
      </c>
      <c r="C39" s="514" t="s">
        <v>2713</v>
      </c>
      <c r="D39" s="515" t="s">
        <v>1269</v>
      </c>
      <c r="E39" s="549"/>
      <c r="F39" s="438"/>
    </row>
    <row r="40" spans="1:6" s="500" customFormat="1">
      <c r="A40" s="298" t="s">
        <v>39</v>
      </c>
      <c r="B40" s="513" t="s">
        <v>1462</v>
      </c>
      <c r="C40" s="514" t="s">
        <v>2714</v>
      </c>
      <c r="D40" s="515" t="s">
        <v>1269</v>
      </c>
      <c r="E40" s="549"/>
      <c r="F40" s="438"/>
    </row>
    <row r="41" spans="1:6">
      <c r="A41" s="298" t="s">
        <v>39</v>
      </c>
      <c r="B41" s="628" t="s">
        <v>1462</v>
      </c>
      <c r="C41" s="632" t="s">
        <v>2929</v>
      </c>
      <c r="D41" s="629" t="s">
        <v>1269</v>
      </c>
      <c r="E41" s="630" t="s">
        <v>1955</v>
      </c>
    </row>
    <row r="42" spans="1:6" s="500" customFormat="1">
      <c r="A42" s="298" t="s">
        <v>39</v>
      </c>
      <c r="B42" s="513" t="s">
        <v>1462</v>
      </c>
      <c r="C42" s="514" t="s">
        <v>2715</v>
      </c>
      <c r="D42" s="515" t="s">
        <v>1269</v>
      </c>
      <c r="E42" s="549" t="s">
        <v>2708</v>
      </c>
      <c r="F42" s="438"/>
    </row>
    <row r="43" spans="1:6" s="500" customFormat="1">
      <c r="A43" s="298" t="s">
        <v>39</v>
      </c>
      <c r="B43" s="513" t="s">
        <v>1462</v>
      </c>
      <c r="C43" s="514" t="s">
        <v>2716</v>
      </c>
      <c r="D43" s="515" t="s">
        <v>1269</v>
      </c>
      <c r="E43" s="549"/>
      <c r="F43" s="438"/>
    </row>
    <row r="44" spans="1:6" s="500" customFormat="1">
      <c r="A44" s="298" t="s">
        <v>39</v>
      </c>
      <c r="B44" s="513" t="s">
        <v>1462</v>
      </c>
      <c r="C44" s="514" t="s">
        <v>2717</v>
      </c>
      <c r="D44" s="515" t="s">
        <v>1269</v>
      </c>
      <c r="E44" s="549"/>
      <c r="F44" s="438"/>
    </row>
    <row r="45" spans="1:6" s="500" customFormat="1">
      <c r="A45" s="298" t="s">
        <v>39</v>
      </c>
      <c r="B45" s="513" t="s">
        <v>1462</v>
      </c>
      <c r="C45" s="514" t="s">
        <v>2718</v>
      </c>
      <c r="D45" s="515" t="s">
        <v>1269</v>
      </c>
      <c r="E45" s="549"/>
      <c r="F45" s="438"/>
    </row>
    <row r="46" spans="1:6" s="500" customFormat="1">
      <c r="A46" s="298" t="s">
        <v>39</v>
      </c>
      <c r="B46" s="513" t="s">
        <v>1462</v>
      </c>
      <c r="C46" s="514" t="s">
        <v>2719</v>
      </c>
      <c r="D46" s="515" t="s">
        <v>1269</v>
      </c>
      <c r="E46" s="549" t="s">
        <v>2708</v>
      </c>
      <c r="F46" s="438"/>
    </row>
    <row r="47" spans="1:6" s="500" customFormat="1">
      <c r="A47" s="298" t="s">
        <v>39</v>
      </c>
      <c r="B47" s="513" t="s">
        <v>1462</v>
      </c>
      <c r="C47" s="514" t="s">
        <v>2720</v>
      </c>
      <c r="D47" s="515" t="s">
        <v>1269</v>
      </c>
      <c r="E47" s="549" t="s">
        <v>2708</v>
      </c>
      <c r="F47" s="438"/>
    </row>
    <row r="48" spans="1:6">
      <c r="A48" s="298" t="s">
        <v>39</v>
      </c>
      <c r="B48" s="628" t="s">
        <v>1462</v>
      </c>
      <c r="C48" s="632" t="s">
        <v>2930</v>
      </c>
      <c r="D48" s="629" t="s">
        <v>1953</v>
      </c>
      <c r="E48" s="630" t="s">
        <v>1954</v>
      </c>
    </row>
    <row r="49" spans="1:5">
      <c r="A49" s="298" t="s">
        <v>39</v>
      </c>
      <c r="B49" s="628" t="s">
        <v>1463</v>
      </c>
      <c r="C49" s="632" t="s">
        <v>1464</v>
      </c>
      <c r="D49" s="629" t="s">
        <v>1269</v>
      </c>
      <c r="E49" s="630" t="s">
        <v>2722</v>
      </c>
    </row>
    <row r="50" spans="1:5">
      <c r="A50" s="298" t="s">
        <v>39</v>
      </c>
      <c r="B50" s="628" t="s">
        <v>1463</v>
      </c>
      <c r="C50" s="632" t="s">
        <v>1465</v>
      </c>
      <c r="D50" s="629" t="s">
        <v>1269</v>
      </c>
      <c r="E50" s="630" t="s">
        <v>2722</v>
      </c>
    </row>
    <row r="51" spans="1:5">
      <c r="A51" s="298" t="s">
        <v>39</v>
      </c>
      <c r="B51" s="628" t="s">
        <v>1463</v>
      </c>
      <c r="C51" s="632" t="s">
        <v>1466</v>
      </c>
      <c r="D51" s="629" t="s">
        <v>1269</v>
      </c>
      <c r="E51" s="630" t="s">
        <v>2722</v>
      </c>
    </row>
    <row r="52" spans="1:5">
      <c r="A52" s="298" t="s">
        <v>39</v>
      </c>
      <c r="B52" s="628" t="s">
        <v>1463</v>
      </c>
      <c r="C52" s="632" t="s">
        <v>1467</v>
      </c>
      <c r="D52" s="629" t="s">
        <v>1269</v>
      </c>
      <c r="E52" s="630" t="s">
        <v>2722</v>
      </c>
    </row>
    <row r="53" spans="1:5">
      <c r="A53" s="298" t="s">
        <v>39</v>
      </c>
      <c r="B53" s="628" t="s">
        <v>1463</v>
      </c>
      <c r="C53" s="632" t="s">
        <v>1468</v>
      </c>
      <c r="D53" s="629" t="s">
        <v>1269</v>
      </c>
      <c r="E53" s="630" t="s">
        <v>2722</v>
      </c>
    </row>
    <row r="54" spans="1:5">
      <c r="A54" s="298" t="s">
        <v>39</v>
      </c>
      <c r="B54" s="628" t="s">
        <v>1463</v>
      </c>
      <c r="C54" s="632" t="s">
        <v>1469</v>
      </c>
      <c r="D54" s="629" t="s">
        <v>1269</v>
      </c>
      <c r="E54" s="630" t="s">
        <v>2722</v>
      </c>
    </row>
    <row r="55" spans="1:5">
      <c r="A55" s="298" t="s">
        <v>39</v>
      </c>
      <c r="B55" s="628" t="s">
        <v>1463</v>
      </c>
      <c r="C55" s="632" t="s">
        <v>1470</v>
      </c>
      <c r="D55" s="629" t="s">
        <v>1269</v>
      </c>
      <c r="E55" s="630" t="s">
        <v>2722</v>
      </c>
    </row>
    <row r="56" spans="1:5">
      <c r="A56" s="298" t="s">
        <v>39</v>
      </c>
      <c r="B56" s="628" t="s">
        <v>1463</v>
      </c>
      <c r="C56" s="632" t="s">
        <v>1471</v>
      </c>
      <c r="D56" s="629" t="s">
        <v>1269</v>
      </c>
      <c r="E56" s="630" t="s">
        <v>2722</v>
      </c>
    </row>
    <row r="57" spans="1:5">
      <c r="A57" s="298" t="s">
        <v>39</v>
      </c>
      <c r="B57" s="628" t="s">
        <v>1463</v>
      </c>
      <c r="C57" s="632" t="s">
        <v>1472</v>
      </c>
      <c r="D57" s="629" t="s">
        <v>1269</v>
      </c>
      <c r="E57" s="630" t="s">
        <v>2722</v>
      </c>
    </row>
    <row r="58" spans="1:5">
      <c r="A58" s="298" t="s">
        <v>39</v>
      </c>
      <c r="B58" s="628" t="s">
        <v>1463</v>
      </c>
      <c r="C58" s="632" t="s">
        <v>1473</v>
      </c>
      <c r="D58" s="629" t="s">
        <v>1269</v>
      </c>
      <c r="E58" s="630" t="s">
        <v>2722</v>
      </c>
    </row>
    <row r="59" spans="1:5">
      <c r="A59" s="298" t="s">
        <v>39</v>
      </c>
      <c r="B59" s="628" t="s">
        <v>1463</v>
      </c>
      <c r="C59" s="632" t="s">
        <v>1474</v>
      </c>
      <c r="D59" s="629" t="s">
        <v>1269</v>
      </c>
      <c r="E59" s="630" t="s">
        <v>2722</v>
      </c>
    </row>
    <row r="60" spans="1:5">
      <c r="A60" s="298" t="s">
        <v>39</v>
      </c>
      <c r="B60" s="628" t="s">
        <v>1463</v>
      </c>
      <c r="C60" s="632" t="s">
        <v>1475</v>
      </c>
      <c r="D60" s="629" t="s">
        <v>1269</v>
      </c>
      <c r="E60" s="630" t="s">
        <v>2722</v>
      </c>
    </row>
    <row r="61" spans="1:5">
      <c r="A61" s="298" t="s">
        <v>39</v>
      </c>
      <c r="B61" s="628" t="s">
        <v>1463</v>
      </c>
      <c r="C61" s="632" t="s">
        <v>1476</v>
      </c>
      <c r="D61" s="629" t="s">
        <v>1269</v>
      </c>
      <c r="E61" s="630" t="s">
        <v>2722</v>
      </c>
    </row>
    <row r="62" spans="1:5">
      <c r="A62" s="298" t="s">
        <v>39</v>
      </c>
      <c r="B62" s="628" t="s">
        <v>1463</v>
      </c>
      <c r="C62" s="632" t="s">
        <v>1477</v>
      </c>
      <c r="D62" s="629" t="s">
        <v>1269</v>
      </c>
      <c r="E62" s="630" t="s">
        <v>2722</v>
      </c>
    </row>
    <row r="63" spans="1:5">
      <c r="A63" s="298" t="s">
        <v>39</v>
      </c>
      <c r="B63" s="628" t="s">
        <v>1463</v>
      </c>
      <c r="C63" s="632" t="s">
        <v>1478</v>
      </c>
      <c r="D63" s="629" t="s">
        <v>1269</v>
      </c>
      <c r="E63" s="630" t="s">
        <v>2722</v>
      </c>
    </row>
    <row r="64" spans="1:5">
      <c r="A64" s="298" t="s">
        <v>39</v>
      </c>
      <c r="B64" s="628" t="s">
        <v>1463</v>
      </c>
      <c r="C64" s="632" t="s">
        <v>1479</v>
      </c>
      <c r="D64" s="629" t="s">
        <v>1269</v>
      </c>
      <c r="E64" s="630" t="s">
        <v>2722</v>
      </c>
    </row>
    <row r="65" spans="1:5">
      <c r="A65" s="298" t="s">
        <v>39</v>
      </c>
      <c r="B65" s="628" t="s">
        <v>1463</v>
      </c>
      <c r="C65" s="632" t="s">
        <v>1480</v>
      </c>
      <c r="D65" s="629" t="s">
        <v>1269</v>
      </c>
      <c r="E65" s="630" t="s">
        <v>2722</v>
      </c>
    </row>
    <row r="66" spans="1:5">
      <c r="A66" s="298" t="s">
        <v>39</v>
      </c>
      <c r="B66" s="628" t="s">
        <v>1463</v>
      </c>
      <c r="C66" s="632" t="s">
        <v>1481</v>
      </c>
      <c r="D66" s="629" t="s">
        <v>1269</v>
      </c>
      <c r="E66" s="630" t="s">
        <v>2722</v>
      </c>
    </row>
    <row r="67" spans="1:5">
      <c r="A67" s="298" t="s">
        <v>39</v>
      </c>
      <c r="B67" s="628" t="s">
        <v>1463</v>
      </c>
      <c r="C67" s="632" t="s">
        <v>1482</v>
      </c>
      <c r="D67" s="629" t="s">
        <v>1269</v>
      </c>
      <c r="E67" s="630" t="s">
        <v>2722</v>
      </c>
    </row>
    <row r="68" spans="1:5">
      <c r="A68" s="298" t="s">
        <v>39</v>
      </c>
      <c r="B68" s="628" t="s">
        <v>1463</v>
      </c>
      <c r="C68" s="632" t="s">
        <v>1483</v>
      </c>
      <c r="D68" s="629" t="s">
        <v>1269</v>
      </c>
      <c r="E68" s="630" t="s">
        <v>2722</v>
      </c>
    </row>
    <row r="69" spans="1:5">
      <c r="A69" s="298" t="s">
        <v>39</v>
      </c>
      <c r="B69" s="633" t="s">
        <v>1463</v>
      </c>
      <c r="C69" s="634" t="s">
        <v>1484</v>
      </c>
      <c r="D69" s="629" t="s">
        <v>1269</v>
      </c>
      <c r="E69" s="630" t="s">
        <v>2722</v>
      </c>
    </row>
    <row r="70" spans="1:5">
      <c r="A70" s="298" t="s">
        <v>39</v>
      </c>
      <c r="B70" s="635" t="s">
        <v>1463</v>
      </c>
      <c r="C70" s="636" t="s">
        <v>1485</v>
      </c>
      <c r="D70" s="629" t="s">
        <v>1269</v>
      </c>
      <c r="E70" s="630" t="s">
        <v>2722</v>
      </c>
    </row>
    <row r="71" spans="1:5">
      <c r="A71" s="298" t="s">
        <v>39</v>
      </c>
      <c r="B71" s="628" t="s">
        <v>1463</v>
      </c>
      <c r="C71" s="632" t="s">
        <v>1486</v>
      </c>
      <c r="D71" s="629" t="s">
        <v>1269</v>
      </c>
      <c r="E71" s="630" t="s">
        <v>2722</v>
      </c>
    </row>
    <row r="72" spans="1:5">
      <c r="A72" s="298" t="s">
        <v>39</v>
      </c>
      <c r="B72" s="628" t="s">
        <v>1463</v>
      </c>
      <c r="C72" s="632" t="s">
        <v>1487</v>
      </c>
      <c r="D72" s="629" t="s">
        <v>1269</v>
      </c>
      <c r="E72" s="630" t="s">
        <v>2722</v>
      </c>
    </row>
    <row r="73" spans="1:5">
      <c r="A73" s="298" t="s">
        <v>39</v>
      </c>
      <c r="B73" s="628" t="s">
        <v>1488</v>
      </c>
      <c r="C73" s="632" t="s">
        <v>1489</v>
      </c>
      <c r="D73" s="629" t="s">
        <v>1269</v>
      </c>
      <c r="E73" s="637"/>
    </row>
    <row r="74" spans="1:5">
      <c r="A74" s="298" t="s">
        <v>39</v>
      </c>
      <c r="B74" s="628" t="s">
        <v>1488</v>
      </c>
      <c r="C74" s="632" t="s">
        <v>1490</v>
      </c>
      <c r="D74" s="629" t="s">
        <v>1269</v>
      </c>
      <c r="E74" s="637"/>
    </row>
    <row r="75" spans="1:5">
      <c r="A75" s="298" t="s">
        <v>39</v>
      </c>
      <c r="B75" s="628" t="s">
        <v>1488</v>
      </c>
      <c r="C75" s="632" t="s">
        <v>1491</v>
      </c>
      <c r="D75" s="629" t="s">
        <v>1269</v>
      </c>
      <c r="E75" s="637"/>
    </row>
    <row r="76" spans="1:5">
      <c r="A76" s="298" t="s">
        <v>39</v>
      </c>
      <c r="B76" s="628" t="s">
        <v>1488</v>
      </c>
      <c r="C76" s="632" t="s">
        <v>1492</v>
      </c>
      <c r="D76" s="629" t="s">
        <v>1269</v>
      </c>
      <c r="E76" s="637"/>
    </row>
    <row r="77" spans="1:5">
      <c r="A77" s="298" t="s">
        <v>39</v>
      </c>
      <c r="B77" s="628" t="s">
        <v>1488</v>
      </c>
      <c r="C77" s="632" t="s">
        <v>1508</v>
      </c>
      <c r="D77" s="629" t="s">
        <v>1269</v>
      </c>
      <c r="E77" s="637"/>
    </row>
    <row r="78" spans="1:5">
      <c r="A78" s="298" t="s">
        <v>39</v>
      </c>
      <c r="B78" s="628" t="s">
        <v>1493</v>
      </c>
      <c r="C78" s="632" t="s">
        <v>1494</v>
      </c>
      <c r="D78" s="629" t="s">
        <v>1269</v>
      </c>
      <c r="E78" s="630"/>
    </row>
    <row r="79" spans="1:5">
      <c r="A79" s="298" t="s">
        <v>39</v>
      </c>
      <c r="B79" s="628" t="s">
        <v>1493</v>
      </c>
      <c r="C79" s="632" t="s">
        <v>1495</v>
      </c>
      <c r="D79" s="629" t="s">
        <v>1269</v>
      </c>
      <c r="E79" s="630"/>
    </row>
    <row r="80" spans="1:5">
      <c r="A80" s="298" t="s">
        <v>39</v>
      </c>
      <c r="B80" s="628" t="s">
        <v>1493</v>
      </c>
      <c r="C80" s="632" t="s">
        <v>1496</v>
      </c>
      <c r="D80" s="629" t="s">
        <v>1269</v>
      </c>
      <c r="E80" s="630"/>
    </row>
    <row r="81" spans="1:6" s="500" customFormat="1">
      <c r="A81" s="298" t="s">
        <v>39</v>
      </c>
      <c r="B81" s="628" t="s">
        <v>1501</v>
      </c>
      <c r="C81" s="628" t="s">
        <v>2931</v>
      </c>
      <c r="D81" s="629" t="s">
        <v>1269</v>
      </c>
      <c r="E81" s="630" t="s">
        <v>1502</v>
      </c>
      <c r="F81" s="538"/>
    </row>
    <row r="82" spans="1:6">
      <c r="A82" s="298" t="s">
        <v>39</v>
      </c>
      <c r="B82" s="628" t="s">
        <v>1501</v>
      </c>
      <c r="C82" s="632" t="s">
        <v>2932</v>
      </c>
      <c r="D82" s="629" t="s">
        <v>1269</v>
      </c>
      <c r="E82" s="630" t="s">
        <v>1502</v>
      </c>
    </row>
    <row r="83" spans="1:6">
      <c r="A83" s="298" t="s">
        <v>39</v>
      </c>
      <c r="B83" s="628" t="s">
        <v>1501</v>
      </c>
      <c r="C83" s="632" t="s">
        <v>2933</v>
      </c>
      <c r="D83" s="629" t="s">
        <v>1269</v>
      </c>
      <c r="E83" s="630" t="s">
        <v>1502</v>
      </c>
    </row>
    <row r="84" spans="1:6">
      <c r="A84" s="298" t="s">
        <v>39</v>
      </c>
      <c r="B84" s="628" t="s">
        <v>1501</v>
      </c>
      <c r="C84" s="632" t="s">
        <v>2934</v>
      </c>
      <c r="D84" s="629" t="s">
        <v>1269</v>
      </c>
      <c r="E84" s="630" t="s">
        <v>1502</v>
      </c>
    </row>
    <row r="85" spans="1:6">
      <c r="A85" s="298" t="s">
        <v>39</v>
      </c>
      <c r="B85" s="628" t="s">
        <v>1501</v>
      </c>
      <c r="C85" s="632" t="s">
        <v>1503</v>
      </c>
      <c r="D85" s="629" t="s">
        <v>1269</v>
      </c>
      <c r="E85" s="630" t="s">
        <v>1502</v>
      </c>
    </row>
    <row r="86" spans="1:6">
      <c r="A86" s="298" t="s">
        <v>39</v>
      </c>
      <c r="B86" s="628" t="s">
        <v>1968</v>
      </c>
      <c r="C86" s="632" t="s">
        <v>1966</v>
      </c>
      <c r="D86" s="629" t="s">
        <v>1269</v>
      </c>
      <c r="E86" s="630" t="s">
        <v>1969</v>
      </c>
    </row>
    <row r="87" spans="1:6">
      <c r="A87" s="298" t="s">
        <v>39</v>
      </c>
      <c r="B87" s="628" t="s">
        <v>1497</v>
      </c>
      <c r="C87" s="632" t="s">
        <v>1498</v>
      </c>
      <c r="D87" s="629" t="s">
        <v>1269</v>
      </c>
      <c r="E87" s="630" t="s">
        <v>1956</v>
      </c>
    </row>
    <row r="88" spans="1:6">
      <c r="A88" s="298" t="s">
        <v>39</v>
      </c>
      <c r="B88" s="628" t="s">
        <v>1497</v>
      </c>
      <c r="C88" s="632" t="s">
        <v>1499</v>
      </c>
      <c r="D88" s="629" t="s">
        <v>1269</v>
      </c>
      <c r="E88" s="630" t="s">
        <v>1957</v>
      </c>
    </row>
    <row r="89" spans="1:6" s="500" customFormat="1">
      <c r="A89" s="298" t="s">
        <v>39</v>
      </c>
      <c r="B89" s="513" t="s">
        <v>2413</v>
      </c>
      <c r="C89" s="514" t="s">
        <v>2414</v>
      </c>
      <c r="D89" s="515" t="s">
        <v>1269</v>
      </c>
      <c r="E89" s="549" t="s">
        <v>2237</v>
      </c>
      <c r="F89" s="438"/>
    </row>
    <row r="90" spans="1:6" s="500" customFormat="1">
      <c r="A90" s="298" t="s">
        <v>39</v>
      </c>
      <c r="B90" s="513" t="s">
        <v>2824</v>
      </c>
      <c r="C90" s="514" t="s">
        <v>2815</v>
      </c>
      <c r="D90" s="515" t="s">
        <v>1269</v>
      </c>
      <c r="E90" s="549"/>
      <c r="F90" s="438"/>
    </row>
    <row r="91" spans="1:6" s="500" customFormat="1">
      <c r="A91" s="298" t="s">
        <v>39</v>
      </c>
      <c r="B91" s="513" t="s">
        <v>2824</v>
      </c>
      <c r="C91" s="514" t="s">
        <v>2816</v>
      </c>
      <c r="D91" s="515" t="s">
        <v>1269</v>
      </c>
      <c r="E91" s="549"/>
      <c r="F91" s="438"/>
    </row>
    <row r="92" spans="1:6" s="500" customFormat="1">
      <c r="A92" s="298" t="s">
        <v>39</v>
      </c>
      <c r="B92" s="513" t="s">
        <v>2824</v>
      </c>
      <c r="C92" s="514" t="s">
        <v>2817</v>
      </c>
      <c r="D92" s="515" t="s">
        <v>1269</v>
      </c>
      <c r="E92" s="549"/>
      <c r="F92" s="438"/>
    </row>
    <row r="93" spans="1:6" s="500" customFormat="1">
      <c r="A93" s="298" t="s">
        <v>39</v>
      </c>
      <c r="B93" s="513" t="s">
        <v>2824</v>
      </c>
      <c r="C93" s="514" t="s">
        <v>2818</v>
      </c>
      <c r="D93" s="515" t="s">
        <v>1269</v>
      </c>
      <c r="E93" s="549" t="s">
        <v>2811</v>
      </c>
      <c r="F93" s="438"/>
    </row>
    <row r="94" spans="1:6" s="500" customFormat="1">
      <c r="A94" s="298" t="s">
        <v>39</v>
      </c>
      <c r="B94" s="513" t="s">
        <v>2824</v>
      </c>
      <c r="C94" s="514" t="s">
        <v>2819</v>
      </c>
      <c r="D94" s="515" t="s">
        <v>1269</v>
      </c>
      <c r="E94" s="549"/>
      <c r="F94" s="438"/>
    </row>
    <row r="95" spans="1:6" s="500" customFormat="1">
      <c r="A95" s="298" t="s">
        <v>39</v>
      </c>
      <c r="B95" s="513" t="s">
        <v>2824</v>
      </c>
      <c r="C95" s="514" t="s">
        <v>2820</v>
      </c>
      <c r="D95" s="515" t="s">
        <v>1269</v>
      </c>
      <c r="E95" s="549"/>
      <c r="F95" s="438"/>
    </row>
    <row r="96" spans="1:6" s="500" customFormat="1">
      <c r="A96" s="298" t="s">
        <v>39</v>
      </c>
      <c r="B96" s="513" t="s">
        <v>2824</v>
      </c>
      <c r="C96" s="514" t="s">
        <v>2821</v>
      </c>
      <c r="D96" s="515" t="s">
        <v>1269</v>
      </c>
      <c r="E96" s="549"/>
      <c r="F96" s="438"/>
    </row>
    <row r="97" spans="1:6" s="500" customFormat="1">
      <c r="A97" s="298" t="s">
        <v>39</v>
      </c>
      <c r="B97" s="513" t="s">
        <v>2824</v>
      </c>
      <c r="C97" s="514" t="s">
        <v>2822</v>
      </c>
      <c r="D97" s="515" t="s">
        <v>1269</v>
      </c>
      <c r="E97" s="549"/>
      <c r="F97" s="438"/>
    </row>
    <row r="98" spans="1:6" s="500" customFormat="1">
      <c r="A98" s="298" t="s">
        <v>39</v>
      </c>
      <c r="B98" s="513" t="s">
        <v>2824</v>
      </c>
      <c r="C98" s="514" t="s">
        <v>2823</v>
      </c>
      <c r="D98" s="515" t="s">
        <v>1269</v>
      </c>
      <c r="E98" s="549" t="s">
        <v>2811</v>
      </c>
      <c r="F98" s="438"/>
    </row>
    <row r="99" spans="1:6" s="500" customFormat="1">
      <c r="A99" s="298" t="s">
        <v>39</v>
      </c>
      <c r="B99" s="513" t="s">
        <v>2813</v>
      </c>
      <c r="C99" s="514" t="s">
        <v>2814</v>
      </c>
      <c r="D99" s="515" t="s">
        <v>1269</v>
      </c>
      <c r="E99" s="549" t="s">
        <v>2238</v>
      </c>
      <c r="F99" s="438"/>
    </row>
    <row r="100" spans="1:6" s="500" customFormat="1">
      <c r="A100" s="298" t="s">
        <v>39</v>
      </c>
      <c r="B100" s="513" t="s">
        <v>2825</v>
      </c>
      <c r="C100" s="514" t="s">
        <v>2826</v>
      </c>
      <c r="D100" s="515" t="s">
        <v>1269</v>
      </c>
      <c r="E100" s="549" t="s">
        <v>2811</v>
      </c>
      <c r="F100" s="438"/>
    </row>
    <row r="101" spans="1:6" s="500" customFormat="1">
      <c r="A101" s="298" t="s">
        <v>39</v>
      </c>
      <c r="B101" s="513" t="s">
        <v>2825</v>
      </c>
      <c r="C101" s="514" t="s">
        <v>2827</v>
      </c>
      <c r="D101" s="515" t="s">
        <v>1269</v>
      </c>
      <c r="E101" s="549" t="s">
        <v>2812</v>
      </c>
      <c r="F101" s="438"/>
    </row>
    <row r="102" spans="1:6" s="500" customFormat="1">
      <c r="A102" s="298" t="s">
        <v>39</v>
      </c>
      <c r="B102" s="513" t="s">
        <v>2825</v>
      </c>
      <c r="C102" s="514" t="s">
        <v>2828</v>
      </c>
      <c r="D102" s="515" t="s">
        <v>1269</v>
      </c>
      <c r="E102" s="549" t="s">
        <v>2812</v>
      </c>
      <c r="F102" s="438"/>
    </row>
    <row r="103" spans="1:6" s="500" customFormat="1">
      <c r="A103" s="298" t="s">
        <v>39</v>
      </c>
      <c r="B103" s="513" t="s">
        <v>2408</v>
      </c>
      <c r="C103" s="638" t="s">
        <v>2410</v>
      </c>
      <c r="D103" s="515" t="s">
        <v>1269</v>
      </c>
      <c r="E103" s="549" t="s">
        <v>2412</v>
      </c>
      <c r="F103" s="438"/>
    </row>
    <row r="104" spans="1:6" s="500" customFormat="1">
      <c r="A104" s="298" t="s">
        <v>39</v>
      </c>
      <c r="B104" s="513" t="s">
        <v>2409</v>
      </c>
      <c r="C104" s="638" t="s">
        <v>2411</v>
      </c>
      <c r="D104" s="515" t="s">
        <v>1269</v>
      </c>
      <c r="E104" s="549" t="s">
        <v>2239</v>
      </c>
      <c r="F104" s="438"/>
    </row>
    <row r="105" spans="1:6">
      <c r="A105" s="298" t="s">
        <v>39</v>
      </c>
      <c r="B105" s="628" t="s">
        <v>1965</v>
      </c>
      <c r="C105" s="632" t="s">
        <v>1966</v>
      </c>
      <c r="D105" s="629" t="s">
        <v>860</v>
      </c>
      <c r="E105" s="630" t="s">
        <v>1967</v>
      </c>
    </row>
    <row r="106" spans="1:6">
      <c r="A106" s="298" t="s">
        <v>39</v>
      </c>
      <c r="B106" s="628" t="s">
        <v>1958</v>
      </c>
      <c r="C106" s="632" t="s">
        <v>1959</v>
      </c>
      <c r="D106" s="629" t="s">
        <v>860</v>
      </c>
      <c r="E106" s="630" t="s">
        <v>1960</v>
      </c>
    </row>
    <row r="107" spans="1:6" s="500" customFormat="1">
      <c r="A107" s="298" t="s">
        <v>39</v>
      </c>
      <c r="B107" s="628" t="s">
        <v>1961</v>
      </c>
      <c r="C107" s="628" t="s">
        <v>2935</v>
      </c>
      <c r="D107" s="629" t="s">
        <v>860</v>
      </c>
      <c r="E107" s="630" t="s">
        <v>1962</v>
      </c>
      <c r="F107" s="538"/>
    </row>
    <row r="108" spans="1:6" s="500" customFormat="1">
      <c r="A108" s="298" t="s">
        <v>39</v>
      </c>
      <c r="B108" s="628" t="s">
        <v>1963</v>
      </c>
      <c r="C108" s="628" t="s">
        <v>2936</v>
      </c>
      <c r="D108" s="629" t="s">
        <v>860</v>
      </c>
      <c r="E108" s="630" t="s">
        <v>1970</v>
      </c>
      <c r="F108" s="538"/>
    </row>
    <row r="109" spans="1:6" s="500" customFormat="1">
      <c r="A109" s="298" t="s">
        <v>39</v>
      </c>
      <c r="B109" s="513" t="s">
        <v>2697</v>
      </c>
      <c r="C109" s="514" t="s">
        <v>2698</v>
      </c>
      <c r="D109" s="515" t="s">
        <v>1269</v>
      </c>
      <c r="E109" s="549"/>
      <c r="F109" s="438"/>
    </row>
    <row r="110" spans="1:6" s="500" customFormat="1">
      <c r="A110" s="298" t="s">
        <v>39</v>
      </c>
      <c r="B110" s="513" t="s">
        <v>203</v>
      </c>
      <c r="C110" s="514" t="s">
        <v>2937</v>
      </c>
      <c r="D110" s="515" t="s">
        <v>1269</v>
      </c>
      <c r="E110" s="549"/>
      <c r="F110" s="438"/>
    </row>
    <row r="111" spans="1:6" s="500" customFormat="1">
      <c r="A111" s="298" t="s">
        <v>39</v>
      </c>
      <c r="B111" s="513" t="s">
        <v>203</v>
      </c>
      <c r="C111" s="514" t="s">
        <v>2938</v>
      </c>
      <c r="D111" s="515" t="s">
        <v>1269</v>
      </c>
      <c r="E111" s="549"/>
      <c r="F111" s="438"/>
    </row>
    <row r="112" spans="1:6" s="500" customFormat="1">
      <c r="A112" s="298" t="s">
        <v>39</v>
      </c>
      <c r="B112" s="513" t="s">
        <v>203</v>
      </c>
      <c r="C112" s="514" t="s">
        <v>2939</v>
      </c>
      <c r="D112" s="515" t="s">
        <v>1269</v>
      </c>
      <c r="E112" s="549"/>
      <c r="F112" s="438"/>
    </row>
    <row r="113" spans="1:6" s="500" customFormat="1">
      <c r="A113" s="298" t="s">
        <v>39</v>
      </c>
      <c r="B113" s="513" t="s">
        <v>203</v>
      </c>
      <c r="C113" s="514" t="s">
        <v>2940</v>
      </c>
      <c r="D113" s="515" t="s">
        <v>1269</v>
      </c>
      <c r="E113" s="549"/>
      <c r="F113" s="438"/>
    </row>
    <row r="114" spans="1:6" s="500" customFormat="1">
      <c r="A114" s="298" t="s">
        <v>39</v>
      </c>
      <c r="B114" s="513" t="s">
        <v>203</v>
      </c>
      <c r="C114" s="514" t="s">
        <v>2941</v>
      </c>
      <c r="D114" s="515" t="s">
        <v>1269</v>
      </c>
      <c r="E114" s="549"/>
      <c r="F114" s="438"/>
    </row>
    <row r="115" spans="1:6" s="500" customFormat="1">
      <c r="A115" s="298" t="s">
        <v>39</v>
      </c>
      <c r="B115" s="513" t="s">
        <v>203</v>
      </c>
      <c r="C115" s="514" t="s">
        <v>2942</v>
      </c>
      <c r="D115" s="515" t="s">
        <v>1269</v>
      </c>
      <c r="E115" s="549"/>
      <c r="F115" s="438"/>
    </row>
    <row r="116" spans="1:6" s="500" customFormat="1">
      <c r="A116" s="298" t="s">
        <v>39</v>
      </c>
      <c r="B116" s="513" t="s">
        <v>203</v>
      </c>
      <c r="C116" s="514" t="s">
        <v>2943</v>
      </c>
      <c r="D116" s="515" t="s">
        <v>1269</v>
      </c>
      <c r="E116" s="549"/>
      <c r="F116" s="438"/>
    </row>
    <row r="117" spans="1:6" s="500" customFormat="1">
      <c r="A117" s="298" t="s">
        <v>39</v>
      </c>
      <c r="B117" s="513" t="s">
        <v>203</v>
      </c>
      <c r="C117" s="514" t="s">
        <v>2944</v>
      </c>
      <c r="D117" s="515" t="s">
        <v>1269</v>
      </c>
      <c r="E117" s="549"/>
      <c r="F117" s="438"/>
    </row>
    <row r="118" spans="1:6" s="500" customFormat="1">
      <c r="A118" s="298" t="s">
        <v>39</v>
      </c>
      <c r="B118" s="513" t="s">
        <v>203</v>
      </c>
      <c r="C118" s="514" t="s">
        <v>2945</v>
      </c>
      <c r="D118" s="515" t="s">
        <v>1269</v>
      </c>
      <c r="E118" s="549"/>
      <c r="F118" s="438"/>
    </row>
    <row r="119" spans="1:6" s="500" customFormat="1">
      <c r="A119" s="298" t="s">
        <v>39</v>
      </c>
      <c r="B119" s="513" t="s">
        <v>203</v>
      </c>
      <c r="C119" s="514" t="s">
        <v>2946</v>
      </c>
      <c r="D119" s="515" t="s">
        <v>1269</v>
      </c>
      <c r="E119" s="549"/>
      <c r="F119" s="438"/>
    </row>
    <row r="120" spans="1:6" s="500" customFormat="1">
      <c r="A120" s="298" t="s">
        <v>39</v>
      </c>
      <c r="B120" s="513" t="s">
        <v>203</v>
      </c>
      <c r="C120" s="514" t="s">
        <v>2947</v>
      </c>
      <c r="D120" s="515" t="s">
        <v>1269</v>
      </c>
      <c r="E120" s="549"/>
      <c r="F120" s="438"/>
    </row>
    <row r="121" spans="1:6" s="500" customFormat="1">
      <c r="A121" s="298" t="s">
        <v>39</v>
      </c>
      <c r="B121" s="513" t="s">
        <v>203</v>
      </c>
      <c r="C121" s="514" t="s">
        <v>2948</v>
      </c>
      <c r="D121" s="515" t="s">
        <v>1269</v>
      </c>
      <c r="E121" s="549"/>
      <c r="F121" s="438"/>
    </row>
    <row r="122" spans="1:6" s="500" customFormat="1">
      <c r="A122" s="298" t="s">
        <v>39</v>
      </c>
      <c r="B122" s="513" t="s">
        <v>203</v>
      </c>
      <c r="C122" s="514" t="s">
        <v>2949</v>
      </c>
      <c r="D122" s="515" t="s">
        <v>1269</v>
      </c>
      <c r="E122" s="549"/>
      <c r="F122" s="438"/>
    </row>
    <row r="123" spans="1:6" s="500" customFormat="1">
      <c r="A123" s="298" t="s">
        <v>39</v>
      </c>
      <c r="B123" s="513" t="s">
        <v>203</v>
      </c>
      <c r="C123" s="514" t="s">
        <v>2950</v>
      </c>
      <c r="D123" s="515" t="s">
        <v>1269</v>
      </c>
      <c r="E123" s="549"/>
      <c r="F123" s="438"/>
    </row>
    <row r="124" spans="1:6" s="500" customFormat="1">
      <c r="A124" s="298" t="s">
        <v>39</v>
      </c>
      <c r="B124" s="513" t="s">
        <v>203</v>
      </c>
      <c r="C124" s="514" t="s">
        <v>2951</v>
      </c>
      <c r="D124" s="515" t="s">
        <v>1269</v>
      </c>
      <c r="E124" s="549"/>
      <c r="F124" s="438"/>
    </row>
    <row r="125" spans="1:6" s="500" customFormat="1">
      <c r="A125" s="298" t="s">
        <v>39</v>
      </c>
      <c r="B125" s="513" t="s">
        <v>203</v>
      </c>
      <c r="C125" s="514" t="s">
        <v>2700</v>
      </c>
      <c r="D125" s="515" t="s">
        <v>1269</v>
      </c>
      <c r="E125" s="549"/>
      <c r="F125" s="438"/>
    </row>
    <row r="126" spans="1:6" s="500" customFormat="1">
      <c r="A126" s="298" t="s">
        <v>39</v>
      </c>
      <c r="B126" s="513" t="s">
        <v>203</v>
      </c>
      <c r="C126" s="514" t="s">
        <v>2897</v>
      </c>
      <c r="D126" s="515" t="s">
        <v>1269</v>
      </c>
      <c r="E126" s="549" t="s">
        <v>2898</v>
      </c>
      <c r="F126" s="438"/>
    </row>
    <row r="127" spans="1:6" s="500" customFormat="1">
      <c r="A127" s="298" t="s">
        <v>39</v>
      </c>
      <c r="B127" s="513" t="s">
        <v>203</v>
      </c>
      <c r="C127" s="514" t="s">
        <v>2701</v>
      </c>
      <c r="D127" s="515" t="s">
        <v>1269</v>
      </c>
      <c r="E127" s="549" t="s">
        <v>2702</v>
      </c>
      <c r="F127" s="438"/>
    </row>
    <row r="128" spans="1:6" s="500" customFormat="1">
      <c r="A128" s="298" t="s">
        <v>39</v>
      </c>
      <c r="B128" s="513" t="s">
        <v>2703</v>
      </c>
      <c r="C128" s="514" t="s">
        <v>2704</v>
      </c>
      <c r="D128" s="515" t="s">
        <v>1269</v>
      </c>
      <c r="E128" s="549" t="s">
        <v>2705</v>
      </c>
      <c r="F128" s="438"/>
    </row>
    <row r="129" spans="1:6" s="500" customFormat="1">
      <c r="A129" s="547" t="s">
        <v>39</v>
      </c>
      <c r="B129" s="639" t="s">
        <v>2723</v>
      </c>
      <c r="C129" s="640" t="s">
        <v>2903</v>
      </c>
      <c r="D129" s="641" t="s">
        <v>1269</v>
      </c>
      <c r="E129" s="630"/>
      <c r="F129" s="538"/>
    </row>
    <row r="130" spans="1:6" s="500" customFormat="1">
      <c r="A130" s="547" t="s">
        <v>39</v>
      </c>
      <c r="B130" s="639" t="s">
        <v>101</v>
      </c>
      <c r="C130" s="640" t="s">
        <v>1268</v>
      </c>
      <c r="D130" s="641" t="s">
        <v>1269</v>
      </c>
      <c r="E130" s="630"/>
      <c r="F130" s="438"/>
    </row>
    <row r="131" spans="1:6" s="500" customFormat="1">
      <c r="A131" s="547" t="s">
        <v>39</v>
      </c>
      <c r="B131" s="639" t="s">
        <v>101</v>
      </c>
      <c r="C131" s="640" t="s">
        <v>1270</v>
      </c>
      <c r="D131" s="641" t="s">
        <v>1269</v>
      </c>
      <c r="E131" s="630"/>
      <c r="F131" s="438"/>
    </row>
    <row r="132" spans="1:6" s="500" customFormat="1">
      <c r="A132" s="547" t="s">
        <v>39</v>
      </c>
      <c r="B132" s="639" t="s">
        <v>1271</v>
      </c>
      <c r="C132" s="640" t="s">
        <v>1948</v>
      </c>
      <c r="D132" s="641" t="s">
        <v>41</v>
      </c>
      <c r="E132" s="642" t="s">
        <v>2893</v>
      </c>
      <c r="F132" s="538"/>
    </row>
    <row r="133" spans="1:6" s="500" customFormat="1">
      <c r="A133" s="547" t="s">
        <v>39</v>
      </c>
      <c r="B133" s="639" t="s">
        <v>101</v>
      </c>
      <c r="C133" s="640" t="s">
        <v>1949</v>
      </c>
      <c r="D133" s="641" t="s">
        <v>41</v>
      </c>
      <c r="E133" s="643" t="s">
        <v>1950</v>
      </c>
      <c r="F133" s="538"/>
    </row>
    <row r="134" spans="1:6" s="500" customFormat="1">
      <c r="A134" s="547" t="s">
        <v>39</v>
      </c>
      <c r="B134" s="639" t="s">
        <v>1271</v>
      </c>
      <c r="C134" s="640" t="s">
        <v>1951</v>
      </c>
      <c r="D134" s="641" t="s">
        <v>1269</v>
      </c>
      <c r="E134" s="630"/>
      <c r="F134" s="538"/>
    </row>
    <row r="135" spans="1:6" s="517" customFormat="1" ht="12.75">
      <c r="A135" s="548" t="s">
        <v>39</v>
      </c>
      <c r="B135" s="644" t="s">
        <v>2215</v>
      </c>
      <c r="C135" s="644" t="s">
        <v>2952</v>
      </c>
      <c r="D135" s="548" t="s">
        <v>41</v>
      </c>
      <c r="E135" s="645" t="s">
        <v>1645</v>
      </c>
      <c r="F135" s="516"/>
    </row>
    <row r="136" spans="1:6" s="517" customFormat="1">
      <c r="A136" s="548" t="s">
        <v>39</v>
      </c>
      <c r="B136" s="644" t="s">
        <v>2215</v>
      </c>
      <c r="C136" s="644" t="s">
        <v>2953</v>
      </c>
      <c r="D136" s="548" t="s">
        <v>41</v>
      </c>
      <c r="E136" s="645" t="s">
        <v>1645</v>
      </c>
      <c r="F136" s="516"/>
    </row>
    <row r="137" spans="1:6" s="517" customFormat="1">
      <c r="A137" s="548" t="s">
        <v>39</v>
      </c>
      <c r="B137" s="644" t="s">
        <v>2215</v>
      </c>
      <c r="C137" s="644" t="s">
        <v>2954</v>
      </c>
      <c r="D137" s="548" t="s">
        <v>41</v>
      </c>
      <c r="E137" s="645" t="s">
        <v>1645</v>
      </c>
      <c r="F137" s="516"/>
    </row>
    <row r="138" spans="1:6" s="517" customFormat="1">
      <c r="A138" s="548" t="s">
        <v>39</v>
      </c>
      <c r="B138" s="644" t="s">
        <v>2215</v>
      </c>
      <c r="C138" s="644" t="s">
        <v>2955</v>
      </c>
      <c r="D138" s="548" t="s">
        <v>41</v>
      </c>
      <c r="E138" s="645" t="s">
        <v>1645</v>
      </c>
      <c r="F138" s="516"/>
    </row>
    <row r="139" spans="1:6" s="517" customFormat="1">
      <c r="A139" s="548" t="s">
        <v>39</v>
      </c>
      <c r="B139" s="644" t="s">
        <v>2215</v>
      </c>
      <c r="C139" s="644" t="s">
        <v>2956</v>
      </c>
      <c r="D139" s="548" t="s">
        <v>41</v>
      </c>
      <c r="E139" s="645" t="s">
        <v>1645</v>
      </c>
      <c r="F139" s="516"/>
    </row>
    <row r="140" spans="1:6" s="517" customFormat="1">
      <c r="A140" s="548" t="s">
        <v>39</v>
      </c>
      <c r="B140" s="644" t="s">
        <v>2215</v>
      </c>
      <c r="C140" s="644" t="s">
        <v>2957</v>
      </c>
      <c r="D140" s="548" t="s">
        <v>41</v>
      </c>
      <c r="E140" s="645" t="s">
        <v>1645</v>
      </c>
      <c r="F140" s="516"/>
    </row>
    <row r="141" spans="1:6" s="517" customFormat="1">
      <c r="A141" s="548" t="s">
        <v>39</v>
      </c>
      <c r="B141" s="644" t="s">
        <v>2215</v>
      </c>
      <c r="C141" s="644" t="s">
        <v>2958</v>
      </c>
      <c r="D141" s="548" t="s">
        <v>41</v>
      </c>
      <c r="E141" s="645" t="s">
        <v>1645</v>
      </c>
      <c r="F141" s="516"/>
    </row>
    <row r="142" spans="1:6" s="517" customFormat="1">
      <c r="A142" s="548" t="s">
        <v>39</v>
      </c>
      <c r="B142" s="644" t="s">
        <v>2215</v>
      </c>
      <c r="C142" s="644" t="s">
        <v>2959</v>
      </c>
      <c r="D142" s="548" t="s">
        <v>41</v>
      </c>
      <c r="E142" s="645" t="s">
        <v>1645</v>
      </c>
      <c r="F142" s="516"/>
    </row>
    <row r="143" spans="1:6" s="517" customFormat="1">
      <c r="A143" s="548" t="s">
        <v>39</v>
      </c>
      <c r="B143" s="644" t="s">
        <v>2215</v>
      </c>
      <c r="C143" s="644" t="s">
        <v>2960</v>
      </c>
      <c r="D143" s="548" t="s">
        <v>41</v>
      </c>
      <c r="E143" s="645" t="s">
        <v>1645</v>
      </c>
      <c r="F143" s="516"/>
    </row>
    <row r="144" spans="1:6" s="517" customFormat="1">
      <c r="A144" s="548" t="s">
        <v>39</v>
      </c>
      <c r="B144" s="644" t="s">
        <v>2215</v>
      </c>
      <c r="C144" s="644" t="s">
        <v>2961</v>
      </c>
      <c r="D144" s="548" t="s">
        <v>41</v>
      </c>
      <c r="E144" s="645" t="s">
        <v>1645</v>
      </c>
      <c r="F144" s="516"/>
    </row>
    <row r="145" spans="1:6" s="517" customFormat="1">
      <c r="A145" s="548" t="s">
        <v>39</v>
      </c>
      <c r="B145" s="644" t="s">
        <v>2215</v>
      </c>
      <c r="C145" s="644" t="s">
        <v>2962</v>
      </c>
      <c r="D145" s="548" t="s">
        <v>41</v>
      </c>
      <c r="E145" s="645" t="s">
        <v>1645</v>
      </c>
      <c r="F145" s="516"/>
    </row>
    <row r="146" spans="1:6" s="517" customFormat="1">
      <c r="A146" s="548" t="s">
        <v>39</v>
      </c>
      <c r="B146" s="644" t="s">
        <v>2215</v>
      </c>
      <c r="C146" s="644" t="s">
        <v>2963</v>
      </c>
      <c r="D146" s="548" t="s">
        <v>41</v>
      </c>
      <c r="E146" s="645" t="s">
        <v>1645</v>
      </c>
      <c r="F146" s="516"/>
    </row>
    <row r="147" spans="1:6" s="517" customFormat="1">
      <c r="A147" s="548" t="s">
        <v>39</v>
      </c>
      <c r="B147" s="644" t="s">
        <v>2215</v>
      </c>
      <c r="C147" s="644" t="s">
        <v>2964</v>
      </c>
      <c r="D147" s="548" t="s">
        <v>41</v>
      </c>
      <c r="E147" s="645" t="s">
        <v>1645</v>
      </c>
      <c r="F147" s="516"/>
    </row>
    <row r="148" spans="1:6" s="517" customFormat="1">
      <c r="A148" s="548" t="s">
        <v>39</v>
      </c>
      <c r="B148" s="644" t="s">
        <v>2215</v>
      </c>
      <c r="C148" s="644" t="s">
        <v>2965</v>
      </c>
      <c r="D148" s="548" t="s">
        <v>41</v>
      </c>
      <c r="E148" s="645" t="s">
        <v>1645</v>
      </c>
      <c r="F148" s="516"/>
    </row>
    <row r="149" spans="1:6" s="517" customFormat="1">
      <c r="A149" s="548" t="s">
        <v>39</v>
      </c>
      <c r="B149" s="644" t="s">
        <v>2215</v>
      </c>
      <c r="C149" s="644" t="s">
        <v>2966</v>
      </c>
      <c r="D149" s="548" t="s">
        <v>41</v>
      </c>
      <c r="E149" s="645" t="s">
        <v>1645</v>
      </c>
      <c r="F149" s="516"/>
    </row>
    <row r="150" spans="1:6" s="517" customFormat="1">
      <c r="A150" s="548" t="s">
        <v>39</v>
      </c>
      <c r="B150" s="644" t="s">
        <v>2215</v>
      </c>
      <c r="C150" s="644" t="s">
        <v>2967</v>
      </c>
      <c r="D150" s="548" t="s">
        <v>41</v>
      </c>
      <c r="E150" s="645" t="s">
        <v>1645</v>
      </c>
      <c r="F150" s="516"/>
    </row>
    <row r="151" spans="1:6" s="517" customFormat="1">
      <c r="A151" s="548" t="s">
        <v>39</v>
      </c>
      <c r="B151" s="644" t="s">
        <v>2215</v>
      </c>
      <c r="C151" s="644" t="s">
        <v>2968</v>
      </c>
      <c r="D151" s="548" t="s">
        <v>41</v>
      </c>
      <c r="E151" s="645" t="s">
        <v>1645</v>
      </c>
      <c r="F151" s="516"/>
    </row>
    <row r="152" spans="1:6" s="517" customFormat="1">
      <c r="A152" s="548" t="s">
        <v>39</v>
      </c>
      <c r="B152" s="644" t="s">
        <v>2215</v>
      </c>
      <c r="C152" s="644" t="s">
        <v>2969</v>
      </c>
      <c r="D152" s="548" t="s">
        <v>41</v>
      </c>
      <c r="E152" s="645" t="s">
        <v>1645</v>
      </c>
      <c r="F152" s="516"/>
    </row>
    <row r="153" spans="1:6" s="517" customFormat="1">
      <c r="A153" s="548" t="s">
        <v>39</v>
      </c>
      <c r="B153" s="644" t="s">
        <v>2215</v>
      </c>
      <c r="C153" s="644" t="s">
        <v>2970</v>
      </c>
      <c r="D153" s="548" t="s">
        <v>41</v>
      </c>
      <c r="E153" s="645" t="s">
        <v>2216</v>
      </c>
      <c r="F153" s="516"/>
    </row>
    <row r="154" spans="1:6" s="517" customFormat="1">
      <c r="A154" s="548" t="s">
        <v>39</v>
      </c>
      <c r="B154" s="644" t="s">
        <v>2215</v>
      </c>
      <c r="C154" s="644" t="s">
        <v>2971</v>
      </c>
      <c r="D154" s="548" t="s">
        <v>41</v>
      </c>
      <c r="E154" s="645" t="s">
        <v>2216</v>
      </c>
      <c r="F154" s="516"/>
    </row>
    <row r="155" spans="1:6" s="517" customFormat="1">
      <c r="A155" s="548" t="s">
        <v>39</v>
      </c>
      <c r="B155" s="644" t="s">
        <v>2215</v>
      </c>
      <c r="C155" s="644" t="s">
        <v>2972</v>
      </c>
      <c r="D155" s="548" t="s">
        <v>41</v>
      </c>
      <c r="E155" s="645" t="s">
        <v>2216</v>
      </c>
      <c r="F155" s="516"/>
    </row>
    <row r="156" spans="1:6" s="517" customFormat="1">
      <c r="A156" s="548" t="s">
        <v>39</v>
      </c>
      <c r="B156" s="644" t="s">
        <v>2215</v>
      </c>
      <c r="C156" s="644" t="s">
        <v>2973</v>
      </c>
      <c r="D156" s="548" t="s">
        <v>41</v>
      </c>
      <c r="E156" s="645" t="s">
        <v>2216</v>
      </c>
      <c r="F156" s="516"/>
    </row>
    <row r="157" spans="1:6" s="517" customFormat="1">
      <c r="A157" s="548" t="s">
        <v>39</v>
      </c>
      <c r="B157" s="644" t="s">
        <v>2215</v>
      </c>
      <c r="C157" s="644" t="s">
        <v>2974</v>
      </c>
      <c r="D157" s="548" t="s">
        <v>41</v>
      </c>
      <c r="E157" s="645" t="s">
        <v>2216</v>
      </c>
      <c r="F157" s="516"/>
    </row>
    <row r="158" spans="1:6" s="517" customFormat="1">
      <c r="A158" s="548" t="s">
        <v>39</v>
      </c>
      <c r="B158" s="644" t="s">
        <v>2215</v>
      </c>
      <c r="C158" s="644" t="s">
        <v>2975</v>
      </c>
      <c r="D158" s="548" t="s">
        <v>41</v>
      </c>
      <c r="E158" s="645" t="s">
        <v>2216</v>
      </c>
      <c r="F158" s="516"/>
    </row>
    <row r="159" spans="1:6" s="517" customFormat="1">
      <c r="A159" s="548" t="s">
        <v>39</v>
      </c>
      <c r="B159" s="644" t="s">
        <v>2215</v>
      </c>
      <c r="C159" s="644" t="s">
        <v>2976</v>
      </c>
      <c r="D159" s="548" t="s">
        <v>41</v>
      </c>
      <c r="E159" s="645" t="s">
        <v>2216</v>
      </c>
      <c r="F159" s="516"/>
    </row>
    <row r="160" spans="1:6" s="517" customFormat="1">
      <c r="A160" s="548" t="s">
        <v>39</v>
      </c>
      <c r="B160" s="644" t="s">
        <v>2215</v>
      </c>
      <c r="C160" s="644" t="s">
        <v>2977</v>
      </c>
      <c r="D160" s="548" t="s">
        <v>41</v>
      </c>
      <c r="E160" s="645" t="s">
        <v>2216</v>
      </c>
      <c r="F160" s="516"/>
    </row>
    <row r="161" spans="1:6" s="517" customFormat="1" ht="12.75">
      <c r="A161" s="548" t="s">
        <v>39</v>
      </c>
      <c r="B161" s="644" t="s">
        <v>2215</v>
      </c>
      <c r="C161" s="644" t="s">
        <v>2217</v>
      </c>
      <c r="D161" s="548" t="s">
        <v>41</v>
      </c>
      <c r="E161" s="645" t="s">
        <v>2216</v>
      </c>
      <c r="F161" s="516"/>
    </row>
    <row r="162" spans="1:6" s="517" customFormat="1">
      <c r="A162" s="548" t="s">
        <v>39</v>
      </c>
      <c r="B162" s="644" t="s">
        <v>2215</v>
      </c>
      <c r="C162" s="644" t="s">
        <v>2978</v>
      </c>
      <c r="D162" s="548" t="s">
        <v>41</v>
      </c>
      <c r="E162" s="645" t="s">
        <v>2216</v>
      </c>
      <c r="F162" s="516"/>
    </row>
    <row r="163" spans="1:6" s="517" customFormat="1">
      <c r="A163" s="548" t="s">
        <v>39</v>
      </c>
      <c r="B163" s="644" t="s">
        <v>2215</v>
      </c>
      <c r="C163" s="644" t="s">
        <v>2979</v>
      </c>
      <c r="D163" s="548" t="s">
        <v>41</v>
      </c>
      <c r="E163" s="645" t="s">
        <v>2216</v>
      </c>
      <c r="F163" s="516"/>
    </row>
    <row r="164" spans="1:6" s="517" customFormat="1">
      <c r="A164" s="548" t="s">
        <v>39</v>
      </c>
      <c r="B164" s="644" t="s">
        <v>2215</v>
      </c>
      <c r="C164" s="644" t="s">
        <v>2980</v>
      </c>
      <c r="D164" s="548" t="s">
        <v>41</v>
      </c>
      <c r="E164" s="645" t="s">
        <v>2216</v>
      </c>
      <c r="F164" s="516"/>
    </row>
    <row r="165" spans="1:6" s="517" customFormat="1">
      <c r="A165" s="548" t="s">
        <v>39</v>
      </c>
      <c r="B165" s="644" t="s">
        <v>2218</v>
      </c>
      <c r="C165" s="644" t="s">
        <v>2981</v>
      </c>
      <c r="D165" s="548" t="s">
        <v>1269</v>
      </c>
      <c r="E165" s="645"/>
      <c r="F165" s="516"/>
    </row>
    <row r="166" spans="1:6" s="517" customFormat="1">
      <c r="A166" s="548" t="s">
        <v>39</v>
      </c>
      <c r="B166" s="644" t="s">
        <v>2218</v>
      </c>
      <c r="C166" s="644" t="s">
        <v>2982</v>
      </c>
      <c r="D166" s="548" t="s">
        <v>1269</v>
      </c>
      <c r="E166" s="645"/>
      <c r="F166" s="516"/>
    </row>
    <row r="167" spans="1:6" s="517" customFormat="1">
      <c r="A167" s="548" t="s">
        <v>39</v>
      </c>
      <c r="B167" s="644" t="s">
        <v>2218</v>
      </c>
      <c r="C167" s="644" t="s">
        <v>2983</v>
      </c>
      <c r="D167" s="548" t="s">
        <v>1269</v>
      </c>
      <c r="E167" s="645"/>
      <c r="F167" s="516"/>
    </row>
    <row r="168" spans="1:6" s="517" customFormat="1">
      <c r="A168" s="548" t="s">
        <v>39</v>
      </c>
      <c r="B168" s="644" t="s">
        <v>2218</v>
      </c>
      <c r="C168" s="644" t="s">
        <v>2984</v>
      </c>
      <c r="D168" s="548" t="s">
        <v>1269</v>
      </c>
      <c r="E168" s="645"/>
      <c r="F168" s="516"/>
    </row>
    <row r="169" spans="1:6" s="517" customFormat="1">
      <c r="A169" s="548" t="s">
        <v>39</v>
      </c>
      <c r="B169" s="644" t="s">
        <v>2218</v>
      </c>
      <c r="C169" s="644" t="s">
        <v>2985</v>
      </c>
      <c r="D169" s="548" t="s">
        <v>1269</v>
      </c>
      <c r="E169" s="645"/>
      <c r="F169" s="516"/>
    </row>
    <row r="170" spans="1:6" s="517" customFormat="1">
      <c r="A170" s="548" t="s">
        <v>39</v>
      </c>
      <c r="B170" s="644" t="s">
        <v>2219</v>
      </c>
      <c r="C170" s="644" t="s">
        <v>2986</v>
      </c>
      <c r="D170" s="548" t="s">
        <v>1269</v>
      </c>
      <c r="E170" s="645"/>
      <c r="F170" s="516"/>
    </row>
    <row r="171" spans="1:6" s="517" customFormat="1">
      <c r="A171" s="548" t="s">
        <v>39</v>
      </c>
      <c r="B171" s="644" t="s">
        <v>2219</v>
      </c>
      <c r="C171" s="644" t="s">
        <v>2987</v>
      </c>
      <c r="D171" s="548" t="s">
        <v>1269</v>
      </c>
      <c r="E171" s="645"/>
      <c r="F171" s="516"/>
    </row>
    <row r="172" spans="1:6" s="517" customFormat="1">
      <c r="A172" s="548" t="s">
        <v>39</v>
      </c>
      <c r="B172" s="644" t="s">
        <v>2219</v>
      </c>
      <c r="C172" s="644" t="s">
        <v>2988</v>
      </c>
      <c r="D172" s="548" t="s">
        <v>1269</v>
      </c>
      <c r="E172" s="645"/>
      <c r="F172" s="516"/>
    </row>
    <row r="173" spans="1:6" s="517" customFormat="1">
      <c r="A173" s="548" t="s">
        <v>39</v>
      </c>
      <c r="B173" s="644" t="s">
        <v>2219</v>
      </c>
      <c r="C173" s="644" t="s">
        <v>2989</v>
      </c>
      <c r="D173" s="548" t="s">
        <v>1269</v>
      </c>
      <c r="E173" s="645"/>
      <c r="F173" s="516"/>
    </row>
    <row r="174" spans="1:6" s="517" customFormat="1">
      <c r="A174" s="548" t="s">
        <v>39</v>
      </c>
      <c r="B174" s="644" t="s">
        <v>2219</v>
      </c>
      <c r="C174" s="644" t="s">
        <v>2990</v>
      </c>
      <c r="D174" s="548" t="s">
        <v>1269</v>
      </c>
      <c r="E174" s="645"/>
      <c r="F174" s="516"/>
    </row>
    <row r="175" spans="1:6" s="517" customFormat="1">
      <c r="A175" s="548" t="s">
        <v>39</v>
      </c>
      <c r="B175" s="644" t="s">
        <v>2219</v>
      </c>
      <c r="C175" s="644" t="s">
        <v>2991</v>
      </c>
      <c r="D175" s="548" t="s">
        <v>1269</v>
      </c>
      <c r="E175" s="645"/>
      <c r="F175" s="516"/>
    </row>
    <row r="176" spans="1:6" s="517" customFormat="1">
      <c r="A176" s="548" t="s">
        <v>39</v>
      </c>
      <c r="B176" s="644" t="s">
        <v>2220</v>
      </c>
      <c r="C176" s="644" t="s">
        <v>2992</v>
      </c>
      <c r="D176" s="548" t="s">
        <v>1269</v>
      </c>
      <c r="E176" s="645"/>
      <c r="F176" s="516"/>
    </row>
    <row r="177" spans="1:6" s="517" customFormat="1">
      <c r="A177" s="548" t="s">
        <v>39</v>
      </c>
      <c r="B177" s="644" t="s">
        <v>2220</v>
      </c>
      <c r="C177" s="644" t="s">
        <v>2993</v>
      </c>
      <c r="D177" s="548" t="s">
        <v>1269</v>
      </c>
      <c r="E177" s="645"/>
      <c r="F177" s="516"/>
    </row>
    <row r="178" spans="1:6" s="517" customFormat="1">
      <c r="A178" s="548" t="s">
        <v>39</v>
      </c>
      <c r="B178" s="644" t="s">
        <v>2220</v>
      </c>
      <c r="C178" s="644" t="s">
        <v>2994</v>
      </c>
      <c r="D178" s="548" t="s">
        <v>1269</v>
      </c>
      <c r="E178" s="645"/>
      <c r="F178" s="516"/>
    </row>
    <row r="179" spans="1:6" s="517" customFormat="1">
      <c r="A179" s="548" t="s">
        <v>39</v>
      </c>
      <c r="B179" s="644" t="s">
        <v>2220</v>
      </c>
      <c r="C179" s="644" t="s">
        <v>2995</v>
      </c>
      <c r="D179" s="548" t="s">
        <v>1269</v>
      </c>
      <c r="E179" s="645"/>
      <c r="F179" s="516"/>
    </row>
    <row r="180" spans="1:6" s="517" customFormat="1">
      <c r="A180" s="548" t="s">
        <v>39</v>
      </c>
      <c r="B180" s="644" t="s">
        <v>2220</v>
      </c>
      <c r="C180" s="644" t="s">
        <v>2996</v>
      </c>
      <c r="D180" s="548" t="s">
        <v>1269</v>
      </c>
      <c r="E180" s="645"/>
      <c r="F180" s="516"/>
    </row>
    <row r="181" spans="1:6" s="517" customFormat="1">
      <c r="A181" s="548" t="s">
        <v>39</v>
      </c>
      <c r="B181" s="644" t="s">
        <v>2220</v>
      </c>
      <c r="C181" s="644" t="s">
        <v>2997</v>
      </c>
      <c r="D181" s="548" t="s">
        <v>1269</v>
      </c>
      <c r="E181" s="645"/>
      <c r="F181" s="516"/>
    </row>
    <row r="182" spans="1:6" s="517" customFormat="1">
      <c r="A182" s="548" t="s">
        <v>39</v>
      </c>
      <c r="B182" s="644" t="s">
        <v>2221</v>
      </c>
      <c r="C182" s="644" t="s">
        <v>2998</v>
      </c>
      <c r="D182" s="548" t="s">
        <v>1269</v>
      </c>
      <c r="E182" s="645"/>
      <c r="F182" s="516"/>
    </row>
    <row r="183" spans="1:6" s="517" customFormat="1">
      <c r="A183" s="548" t="s">
        <v>39</v>
      </c>
      <c r="B183" s="644" t="s">
        <v>2221</v>
      </c>
      <c r="C183" s="644" t="s">
        <v>2999</v>
      </c>
      <c r="D183" s="548" t="s">
        <v>1269</v>
      </c>
      <c r="E183" s="645"/>
      <c r="F183" s="516"/>
    </row>
    <row r="184" spans="1:6" s="517" customFormat="1">
      <c r="A184" s="548" t="s">
        <v>39</v>
      </c>
      <c r="B184" s="644" t="s">
        <v>2221</v>
      </c>
      <c r="C184" s="644" t="s">
        <v>3000</v>
      </c>
      <c r="D184" s="548" t="s">
        <v>1269</v>
      </c>
      <c r="E184" s="645"/>
      <c r="F184" s="516"/>
    </row>
    <row r="185" spans="1:6" s="517" customFormat="1">
      <c r="A185" s="548" t="s">
        <v>39</v>
      </c>
      <c r="B185" s="644" t="s">
        <v>2221</v>
      </c>
      <c r="C185" s="644" t="s">
        <v>3001</v>
      </c>
      <c r="D185" s="548" t="s">
        <v>1269</v>
      </c>
      <c r="E185" s="645"/>
      <c r="F185" s="516"/>
    </row>
    <row r="186" spans="1:6" s="517" customFormat="1">
      <c r="A186" s="548" t="s">
        <v>39</v>
      </c>
      <c r="B186" s="644" t="s">
        <v>2221</v>
      </c>
      <c r="C186" s="644" t="s">
        <v>3002</v>
      </c>
      <c r="D186" s="548" t="s">
        <v>1269</v>
      </c>
      <c r="E186" s="645"/>
      <c r="F186" s="516"/>
    </row>
    <row r="187" spans="1:6" s="517" customFormat="1" ht="12.75">
      <c r="A187" s="548" t="s">
        <v>39</v>
      </c>
      <c r="B187" s="644" t="s">
        <v>2221</v>
      </c>
      <c r="C187" s="644" t="s">
        <v>2222</v>
      </c>
      <c r="D187" s="548" t="s">
        <v>1269</v>
      </c>
      <c r="E187" s="645"/>
      <c r="F187" s="516"/>
    </row>
    <row r="188" spans="1:6" s="517" customFormat="1">
      <c r="A188" s="548" t="s">
        <v>39</v>
      </c>
      <c r="B188" s="644" t="s">
        <v>2223</v>
      </c>
      <c r="C188" s="644" t="s">
        <v>3003</v>
      </c>
      <c r="D188" s="548" t="s">
        <v>1269</v>
      </c>
      <c r="E188" s="645"/>
      <c r="F188" s="516"/>
    </row>
    <row r="189" spans="1:6" s="517" customFormat="1" ht="12.75">
      <c r="A189" s="548" t="s">
        <v>39</v>
      </c>
      <c r="B189" s="644" t="s">
        <v>2223</v>
      </c>
      <c r="C189" s="644" t="s">
        <v>2224</v>
      </c>
      <c r="D189" s="548" t="s">
        <v>1269</v>
      </c>
      <c r="E189" s="645"/>
      <c r="F189" s="516"/>
    </row>
    <row r="190" spans="1:6" s="517" customFormat="1" ht="12.75">
      <c r="A190" s="548" t="s">
        <v>39</v>
      </c>
      <c r="B190" s="644" t="s">
        <v>2223</v>
      </c>
      <c r="C190" s="644" t="s">
        <v>2225</v>
      </c>
      <c r="D190" s="548" t="s">
        <v>1269</v>
      </c>
      <c r="E190" s="645"/>
      <c r="F190" s="516"/>
    </row>
    <row r="191" spans="1:6" s="517" customFormat="1" ht="12.75">
      <c r="A191" s="548" t="s">
        <v>39</v>
      </c>
      <c r="B191" s="644" t="s">
        <v>2223</v>
      </c>
      <c r="C191" s="644" t="s">
        <v>2226</v>
      </c>
      <c r="D191" s="548" t="s">
        <v>1269</v>
      </c>
      <c r="E191" s="645"/>
      <c r="F191" s="516"/>
    </row>
    <row r="192" spans="1:6" s="517" customFormat="1">
      <c r="A192" s="548" t="s">
        <v>39</v>
      </c>
      <c r="B192" s="644" t="s">
        <v>2223</v>
      </c>
      <c r="C192" s="644" t="s">
        <v>3004</v>
      </c>
      <c r="D192" s="548" t="s">
        <v>1269</v>
      </c>
      <c r="E192" s="645"/>
      <c r="F192" s="516"/>
    </row>
    <row r="193" spans="1:6" s="517" customFormat="1" ht="12.75">
      <c r="A193" s="548" t="s">
        <v>39</v>
      </c>
      <c r="B193" s="644" t="s">
        <v>2223</v>
      </c>
      <c r="C193" s="644" t="s">
        <v>2227</v>
      </c>
      <c r="D193" s="548" t="s">
        <v>1269</v>
      </c>
      <c r="E193" s="645"/>
      <c r="F193" s="516"/>
    </row>
    <row r="194" spans="1:6" s="517" customFormat="1">
      <c r="A194" s="548" t="s">
        <v>39</v>
      </c>
      <c r="B194" s="644" t="s">
        <v>2228</v>
      </c>
      <c r="C194" s="644" t="s">
        <v>3005</v>
      </c>
      <c r="D194" s="548" t="s">
        <v>1269</v>
      </c>
      <c r="E194" s="645"/>
      <c r="F194" s="516"/>
    </row>
    <row r="195" spans="1:6" s="517" customFormat="1" ht="12.75">
      <c r="A195" s="548" t="s">
        <v>39</v>
      </c>
      <c r="B195" s="644" t="s">
        <v>2229</v>
      </c>
      <c r="C195" s="644" t="s">
        <v>2230</v>
      </c>
      <c r="D195" s="548" t="s">
        <v>1269</v>
      </c>
      <c r="E195" s="645" t="s">
        <v>2231</v>
      </c>
      <c r="F195" s="516"/>
    </row>
    <row r="196" spans="1:6" s="517" customFormat="1" ht="12.75">
      <c r="A196" s="548" t="s">
        <v>39</v>
      </c>
      <c r="B196" s="644" t="s">
        <v>2229</v>
      </c>
      <c r="C196" s="644" t="s">
        <v>2232</v>
      </c>
      <c r="D196" s="548" t="s">
        <v>1269</v>
      </c>
      <c r="E196" s="645" t="s">
        <v>2233</v>
      </c>
      <c r="F196" s="516"/>
    </row>
    <row r="197" spans="1:6" s="517" customFormat="1" ht="12.75">
      <c r="A197" s="548" t="s">
        <v>39</v>
      </c>
      <c r="B197" s="644" t="s">
        <v>2229</v>
      </c>
      <c r="C197" s="644" t="s">
        <v>2234</v>
      </c>
      <c r="D197" s="548" t="s">
        <v>1269</v>
      </c>
      <c r="E197" s="645" t="s">
        <v>2231</v>
      </c>
      <c r="F197" s="516"/>
    </row>
    <row r="198" spans="1:6" s="517" customFormat="1" ht="12.75">
      <c r="A198" s="548" t="s">
        <v>39</v>
      </c>
      <c r="B198" s="644" t="s">
        <v>2229</v>
      </c>
      <c r="C198" s="644" t="s">
        <v>2235</v>
      </c>
      <c r="D198" s="548" t="s">
        <v>1269</v>
      </c>
      <c r="E198" s="645" t="s">
        <v>2231</v>
      </c>
      <c r="F198" s="516"/>
    </row>
    <row r="199" spans="1:6" s="517" customFormat="1">
      <c r="A199" s="548" t="s">
        <v>39</v>
      </c>
      <c r="B199" s="644" t="s">
        <v>3006</v>
      </c>
      <c r="C199" s="644" t="s">
        <v>3007</v>
      </c>
      <c r="D199" s="548" t="s">
        <v>1269</v>
      </c>
      <c r="E199" s="645"/>
      <c r="F199" s="516"/>
    </row>
    <row r="200" spans="1:6" s="517" customFormat="1">
      <c r="A200" s="548" t="s">
        <v>39</v>
      </c>
      <c r="B200" s="644" t="s">
        <v>3006</v>
      </c>
      <c r="C200" s="644" t="s">
        <v>3008</v>
      </c>
      <c r="D200" s="548" t="s">
        <v>1269</v>
      </c>
      <c r="E200" s="645"/>
      <c r="F200" s="516"/>
    </row>
    <row r="201" spans="1:6" s="517" customFormat="1">
      <c r="A201" s="548" t="s">
        <v>39</v>
      </c>
      <c r="B201" s="644" t="s">
        <v>2236</v>
      </c>
      <c r="C201" s="644" t="s">
        <v>3009</v>
      </c>
      <c r="D201" s="548" t="s">
        <v>1269</v>
      </c>
      <c r="E201" s="645"/>
      <c r="F201" s="516"/>
    </row>
    <row r="202" spans="1:6">
      <c r="A202" s="528" t="s">
        <v>39</v>
      </c>
      <c r="B202" s="529" t="s">
        <v>406</v>
      </c>
      <c r="C202" s="530" t="s">
        <v>2582</v>
      </c>
      <c r="D202" s="515" t="s">
        <v>1269</v>
      </c>
      <c r="E202" s="550"/>
    </row>
    <row r="203" spans="1:6">
      <c r="A203" s="528" t="s">
        <v>39</v>
      </c>
      <c r="B203" s="529" t="s">
        <v>406</v>
      </c>
      <c r="C203" s="530" t="s">
        <v>2583</v>
      </c>
      <c r="D203" s="515" t="s">
        <v>1269</v>
      </c>
      <c r="E203" s="550"/>
    </row>
    <row r="204" spans="1:6">
      <c r="A204" s="528" t="s">
        <v>39</v>
      </c>
      <c r="B204" s="529" t="s">
        <v>406</v>
      </c>
      <c r="C204" s="530" t="s">
        <v>2627</v>
      </c>
      <c r="D204" s="515" t="s">
        <v>1269</v>
      </c>
      <c r="E204" s="550"/>
    </row>
    <row r="205" spans="1:6">
      <c r="A205" s="528" t="s">
        <v>39</v>
      </c>
      <c r="B205" s="529" t="s">
        <v>406</v>
      </c>
      <c r="C205" s="530" t="s">
        <v>2584</v>
      </c>
      <c r="D205" s="515" t="s">
        <v>1269</v>
      </c>
      <c r="E205" s="550"/>
    </row>
    <row r="206" spans="1:6">
      <c r="A206" s="528" t="s">
        <v>39</v>
      </c>
      <c r="B206" s="529" t="s">
        <v>406</v>
      </c>
      <c r="C206" s="530" t="s">
        <v>2585</v>
      </c>
      <c r="D206" s="515" t="s">
        <v>1269</v>
      </c>
      <c r="E206" s="550"/>
    </row>
    <row r="207" spans="1:6">
      <c r="A207" s="528" t="s">
        <v>39</v>
      </c>
      <c r="B207" s="529" t="s">
        <v>406</v>
      </c>
      <c r="C207" s="530" t="s">
        <v>2586</v>
      </c>
      <c r="D207" s="515" t="s">
        <v>1269</v>
      </c>
      <c r="E207" s="550"/>
    </row>
    <row r="208" spans="1:6">
      <c r="A208" s="528" t="s">
        <v>39</v>
      </c>
      <c r="B208" s="529" t="s">
        <v>270</v>
      </c>
      <c r="C208" s="530" t="s">
        <v>2587</v>
      </c>
      <c r="D208" s="515" t="s">
        <v>1269</v>
      </c>
      <c r="E208" s="550"/>
    </row>
    <row r="209" spans="1:5">
      <c r="A209" s="528" t="s">
        <v>39</v>
      </c>
      <c r="B209" s="529" t="s">
        <v>270</v>
      </c>
      <c r="C209" s="530" t="s">
        <v>2628</v>
      </c>
      <c r="D209" s="515" t="s">
        <v>1269</v>
      </c>
      <c r="E209" s="550"/>
    </row>
    <row r="210" spans="1:5">
      <c r="A210" s="528" t="s">
        <v>39</v>
      </c>
      <c r="B210" s="529" t="s">
        <v>270</v>
      </c>
      <c r="C210" s="530" t="s">
        <v>2629</v>
      </c>
      <c r="D210" s="515" t="s">
        <v>1269</v>
      </c>
      <c r="E210" s="550"/>
    </row>
    <row r="211" spans="1:5">
      <c r="A211" s="528" t="s">
        <v>39</v>
      </c>
      <c r="B211" s="529" t="s">
        <v>270</v>
      </c>
      <c r="C211" s="530" t="s">
        <v>2630</v>
      </c>
      <c r="D211" s="515" t="s">
        <v>1269</v>
      </c>
      <c r="E211" s="550"/>
    </row>
    <row r="212" spans="1:5">
      <c r="A212" s="528" t="s">
        <v>39</v>
      </c>
      <c r="B212" s="529" t="s">
        <v>270</v>
      </c>
      <c r="C212" s="530" t="s">
        <v>2588</v>
      </c>
      <c r="D212" s="515" t="s">
        <v>1269</v>
      </c>
      <c r="E212" s="550"/>
    </row>
    <row r="213" spans="1:5">
      <c r="A213" s="528" t="s">
        <v>39</v>
      </c>
      <c r="B213" s="529" t="s">
        <v>270</v>
      </c>
      <c r="C213" s="530" t="s">
        <v>2589</v>
      </c>
      <c r="D213" s="515" t="s">
        <v>1269</v>
      </c>
      <c r="E213" s="550"/>
    </row>
    <row r="214" spans="1:5">
      <c r="A214" s="528" t="s">
        <v>39</v>
      </c>
      <c r="B214" s="529" t="s">
        <v>270</v>
      </c>
      <c r="C214" s="530" t="s">
        <v>2590</v>
      </c>
      <c r="D214" s="515" t="s">
        <v>1269</v>
      </c>
      <c r="E214" s="550"/>
    </row>
    <row r="215" spans="1:5">
      <c r="A215" s="528" t="s">
        <v>39</v>
      </c>
      <c r="B215" s="529" t="s">
        <v>270</v>
      </c>
      <c r="C215" s="530" t="s">
        <v>2591</v>
      </c>
      <c r="D215" s="515" t="s">
        <v>1269</v>
      </c>
      <c r="E215" s="550"/>
    </row>
    <row r="216" spans="1:5">
      <c r="A216" s="528" t="s">
        <v>39</v>
      </c>
      <c r="B216" s="529" t="s">
        <v>270</v>
      </c>
      <c r="C216" s="530" t="s">
        <v>2592</v>
      </c>
      <c r="D216" s="515" t="s">
        <v>1269</v>
      </c>
      <c r="E216" s="550"/>
    </row>
    <row r="217" spans="1:5">
      <c r="A217" s="528" t="s">
        <v>39</v>
      </c>
      <c r="B217" s="529" t="s">
        <v>270</v>
      </c>
      <c r="C217" s="530" t="s">
        <v>2593</v>
      </c>
      <c r="D217" s="515" t="s">
        <v>1269</v>
      </c>
      <c r="E217" s="550"/>
    </row>
    <row r="218" spans="1:5">
      <c r="A218" s="528" t="s">
        <v>39</v>
      </c>
      <c r="B218" s="529" t="s">
        <v>270</v>
      </c>
      <c r="C218" s="530" t="s">
        <v>2594</v>
      </c>
      <c r="D218" s="515" t="s">
        <v>1269</v>
      </c>
      <c r="E218" s="550"/>
    </row>
    <row r="219" spans="1:5">
      <c r="A219" s="528" t="s">
        <v>39</v>
      </c>
      <c r="B219" s="529" t="s">
        <v>270</v>
      </c>
      <c r="C219" s="530" t="s">
        <v>2595</v>
      </c>
      <c r="D219" s="515" t="s">
        <v>1269</v>
      </c>
      <c r="E219" s="550"/>
    </row>
    <row r="220" spans="1:5">
      <c r="A220" s="528" t="s">
        <v>39</v>
      </c>
      <c r="B220" s="529" t="s">
        <v>270</v>
      </c>
      <c r="C220" s="530" t="s">
        <v>2596</v>
      </c>
      <c r="D220" s="515" t="s">
        <v>1269</v>
      </c>
      <c r="E220" s="550"/>
    </row>
    <row r="221" spans="1:5">
      <c r="A221" s="528" t="s">
        <v>39</v>
      </c>
      <c r="B221" s="529" t="s">
        <v>270</v>
      </c>
      <c r="C221" s="530" t="s">
        <v>2597</v>
      </c>
      <c r="D221" s="515" t="s">
        <v>1269</v>
      </c>
      <c r="E221" s="550"/>
    </row>
    <row r="222" spans="1:5">
      <c r="A222" s="528" t="s">
        <v>39</v>
      </c>
      <c r="B222" s="529" t="s">
        <v>270</v>
      </c>
      <c r="C222" s="530" t="s">
        <v>2598</v>
      </c>
      <c r="D222" s="515" t="s">
        <v>1269</v>
      </c>
      <c r="E222" s="550"/>
    </row>
    <row r="223" spans="1:5">
      <c r="A223" s="528" t="s">
        <v>39</v>
      </c>
      <c r="B223" s="529" t="s">
        <v>270</v>
      </c>
      <c r="C223" s="530" t="s">
        <v>2599</v>
      </c>
      <c r="D223" s="515" t="s">
        <v>1269</v>
      </c>
      <c r="E223" s="550"/>
    </row>
    <row r="224" spans="1:5">
      <c r="A224" s="528" t="s">
        <v>39</v>
      </c>
      <c r="B224" s="529" t="s">
        <v>270</v>
      </c>
      <c r="C224" s="530" t="s">
        <v>2809</v>
      </c>
      <c r="D224" s="515" t="s">
        <v>1269</v>
      </c>
      <c r="E224" s="550"/>
    </row>
    <row r="225" spans="1:5">
      <c r="A225" s="528" t="s">
        <v>39</v>
      </c>
      <c r="B225" s="529" t="s">
        <v>270</v>
      </c>
      <c r="C225" s="530" t="s">
        <v>2600</v>
      </c>
      <c r="D225" s="515" t="s">
        <v>1269</v>
      </c>
      <c r="E225" s="550"/>
    </row>
    <row r="226" spans="1:5">
      <c r="A226" s="528" t="s">
        <v>39</v>
      </c>
      <c r="B226" s="529" t="s">
        <v>270</v>
      </c>
      <c r="C226" s="530" t="s">
        <v>2601</v>
      </c>
      <c r="D226" s="515" t="s">
        <v>1269</v>
      </c>
      <c r="E226" s="550"/>
    </row>
    <row r="227" spans="1:5">
      <c r="A227" s="528" t="s">
        <v>39</v>
      </c>
      <c r="B227" s="529" t="s">
        <v>270</v>
      </c>
      <c r="C227" s="530" t="s">
        <v>2602</v>
      </c>
      <c r="D227" s="515" t="s">
        <v>1269</v>
      </c>
      <c r="E227" s="550"/>
    </row>
    <row r="228" spans="1:5">
      <c r="A228" s="528" t="s">
        <v>39</v>
      </c>
      <c r="B228" s="529" t="s">
        <v>270</v>
      </c>
      <c r="C228" s="530" t="s">
        <v>2603</v>
      </c>
      <c r="D228" s="515" t="s">
        <v>1269</v>
      </c>
      <c r="E228" s="550"/>
    </row>
    <row r="229" spans="1:5">
      <c r="A229" s="528" t="s">
        <v>39</v>
      </c>
      <c r="B229" s="529" t="s">
        <v>270</v>
      </c>
      <c r="C229" s="530" t="s">
        <v>2604</v>
      </c>
      <c r="D229" s="515" t="s">
        <v>1269</v>
      </c>
      <c r="E229" s="550"/>
    </row>
    <row r="230" spans="1:5">
      <c r="A230" s="528" t="s">
        <v>39</v>
      </c>
      <c r="B230" s="529" t="s">
        <v>270</v>
      </c>
      <c r="C230" s="530" t="s">
        <v>2605</v>
      </c>
      <c r="D230" s="515" t="s">
        <v>1269</v>
      </c>
      <c r="E230" s="550"/>
    </row>
    <row r="231" spans="1:5">
      <c r="A231" s="528" t="s">
        <v>39</v>
      </c>
      <c r="B231" s="529" t="s">
        <v>270</v>
      </c>
      <c r="C231" s="530" t="s">
        <v>2606</v>
      </c>
      <c r="D231" s="515" t="s">
        <v>1269</v>
      </c>
      <c r="E231" s="550"/>
    </row>
    <row r="232" spans="1:5">
      <c r="A232" s="528" t="s">
        <v>39</v>
      </c>
      <c r="B232" s="529" t="s">
        <v>270</v>
      </c>
      <c r="C232" s="530" t="s">
        <v>2607</v>
      </c>
      <c r="D232" s="515" t="s">
        <v>1269</v>
      </c>
      <c r="E232" s="550"/>
    </row>
    <row r="233" spans="1:5">
      <c r="A233" s="528" t="s">
        <v>39</v>
      </c>
      <c r="B233" s="529" t="s">
        <v>270</v>
      </c>
      <c r="C233" s="530" t="s">
        <v>2608</v>
      </c>
      <c r="D233" s="515" t="s">
        <v>1269</v>
      </c>
      <c r="E233" s="550"/>
    </row>
    <row r="234" spans="1:5">
      <c r="A234" s="528" t="s">
        <v>39</v>
      </c>
      <c r="B234" s="529" t="s">
        <v>270</v>
      </c>
      <c r="C234" s="530" t="s">
        <v>2585</v>
      </c>
      <c r="D234" s="515" t="s">
        <v>1269</v>
      </c>
      <c r="E234" s="550"/>
    </row>
    <row r="235" spans="1:5">
      <c r="A235" s="528" t="s">
        <v>39</v>
      </c>
      <c r="B235" s="529" t="s">
        <v>270</v>
      </c>
      <c r="C235" s="530" t="s">
        <v>2609</v>
      </c>
      <c r="D235" s="515" t="s">
        <v>1269</v>
      </c>
      <c r="E235" s="550"/>
    </row>
    <row r="236" spans="1:5">
      <c r="A236" s="528" t="s">
        <v>39</v>
      </c>
      <c r="B236" s="529" t="s">
        <v>270</v>
      </c>
      <c r="C236" s="530" t="s">
        <v>2610</v>
      </c>
      <c r="D236" s="515" t="s">
        <v>1269</v>
      </c>
      <c r="E236" s="550"/>
    </row>
    <row r="237" spans="1:5">
      <c r="A237" s="528" t="s">
        <v>39</v>
      </c>
      <c r="B237" s="529" t="s">
        <v>270</v>
      </c>
      <c r="C237" s="530" t="s">
        <v>2611</v>
      </c>
      <c r="D237" s="515" t="s">
        <v>1269</v>
      </c>
      <c r="E237" s="550"/>
    </row>
    <row r="238" spans="1:5">
      <c r="A238" s="528" t="s">
        <v>39</v>
      </c>
      <c r="B238" s="529" t="s">
        <v>270</v>
      </c>
      <c r="C238" s="530" t="s">
        <v>2612</v>
      </c>
      <c r="D238" s="515" t="s">
        <v>1269</v>
      </c>
      <c r="E238" s="550"/>
    </row>
    <row r="239" spans="1:5">
      <c r="A239" s="528" t="s">
        <v>39</v>
      </c>
      <c r="B239" s="529" t="s">
        <v>270</v>
      </c>
      <c r="C239" s="530" t="s">
        <v>2613</v>
      </c>
      <c r="D239" s="515" t="s">
        <v>1269</v>
      </c>
      <c r="E239" s="550"/>
    </row>
    <row r="240" spans="1:5">
      <c r="A240" s="528" t="s">
        <v>39</v>
      </c>
      <c r="B240" s="529" t="s">
        <v>270</v>
      </c>
      <c r="C240" s="530" t="s">
        <v>2586</v>
      </c>
      <c r="D240" s="515" t="s">
        <v>1269</v>
      </c>
      <c r="E240" s="550"/>
    </row>
    <row r="241" spans="1:6">
      <c r="A241" s="528" t="s">
        <v>39</v>
      </c>
      <c r="B241" s="529" t="s">
        <v>270</v>
      </c>
      <c r="C241" s="530" t="s">
        <v>2614</v>
      </c>
      <c r="D241" s="515" t="s">
        <v>1269</v>
      </c>
      <c r="E241" s="550"/>
    </row>
    <row r="242" spans="1:6">
      <c r="A242" s="528" t="s">
        <v>39</v>
      </c>
      <c r="B242" s="529" t="s">
        <v>270</v>
      </c>
      <c r="C242" s="530" t="s">
        <v>2615</v>
      </c>
      <c r="D242" s="515" t="s">
        <v>1269</v>
      </c>
      <c r="E242" s="550"/>
    </row>
    <row r="243" spans="1:6">
      <c r="A243" s="528" t="s">
        <v>39</v>
      </c>
      <c r="B243" s="529" t="s">
        <v>405</v>
      </c>
      <c r="C243" s="530" t="s">
        <v>2616</v>
      </c>
      <c r="D243" s="515" t="s">
        <v>1269</v>
      </c>
      <c r="E243" s="550"/>
    </row>
    <row r="244" spans="1:6">
      <c r="A244" s="528" t="s">
        <v>39</v>
      </c>
      <c r="B244" s="529" t="s">
        <v>405</v>
      </c>
      <c r="C244" s="530" t="s">
        <v>2631</v>
      </c>
      <c r="D244" s="515" t="s">
        <v>1269</v>
      </c>
      <c r="E244" s="550"/>
    </row>
    <row r="245" spans="1:6">
      <c r="A245" s="528" t="s">
        <v>39</v>
      </c>
      <c r="B245" s="529" t="s">
        <v>405</v>
      </c>
      <c r="C245" s="530" t="s">
        <v>2584</v>
      </c>
      <c r="D245" s="515" t="s">
        <v>1269</v>
      </c>
      <c r="E245" s="550"/>
    </row>
    <row r="246" spans="1:6">
      <c r="A246" s="528" t="s">
        <v>39</v>
      </c>
      <c r="B246" s="529" t="s">
        <v>405</v>
      </c>
      <c r="C246" s="530" t="s">
        <v>2617</v>
      </c>
      <c r="D246" s="515" t="s">
        <v>1269</v>
      </c>
      <c r="E246" s="550"/>
    </row>
    <row r="247" spans="1:6">
      <c r="A247" s="528" t="s">
        <v>39</v>
      </c>
      <c r="B247" s="529" t="s">
        <v>405</v>
      </c>
      <c r="C247" s="530" t="s">
        <v>2585</v>
      </c>
      <c r="D247" s="515" t="s">
        <v>1269</v>
      </c>
      <c r="E247" s="550"/>
    </row>
    <row r="248" spans="1:6">
      <c r="A248" s="528" t="s">
        <v>39</v>
      </c>
      <c r="B248" s="529" t="s">
        <v>405</v>
      </c>
      <c r="C248" s="530" t="s">
        <v>2618</v>
      </c>
      <c r="D248" s="515" t="s">
        <v>1269</v>
      </c>
      <c r="E248" s="550"/>
    </row>
    <row r="249" spans="1:6">
      <c r="A249" s="528" t="s">
        <v>39</v>
      </c>
      <c r="B249" s="529" t="s">
        <v>405</v>
      </c>
      <c r="C249" s="530" t="s">
        <v>2619</v>
      </c>
      <c r="D249" s="515" t="s">
        <v>1269</v>
      </c>
      <c r="E249" s="550"/>
    </row>
    <row r="250" spans="1:6">
      <c r="A250" s="528" t="s">
        <v>39</v>
      </c>
      <c r="B250" s="529" t="s">
        <v>405</v>
      </c>
      <c r="C250" s="530" t="s">
        <v>2620</v>
      </c>
      <c r="D250" s="515" t="s">
        <v>1269</v>
      </c>
      <c r="E250" s="551" t="s">
        <v>2626</v>
      </c>
    </row>
    <row r="251" spans="1:6" ht="25.5">
      <c r="A251" s="528" t="s">
        <v>39</v>
      </c>
      <c r="B251" s="529" t="s">
        <v>2621</v>
      </c>
      <c r="C251" s="646" t="s">
        <v>2622</v>
      </c>
      <c r="D251" s="515" t="s">
        <v>1269</v>
      </c>
      <c r="E251" s="550"/>
    </row>
    <row r="252" spans="1:6">
      <c r="A252" s="528" t="s">
        <v>39</v>
      </c>
      <c r="B252" s="529" t="s">
        <v>407</v>
      </c>
      <c r="C252" s="530" t="s">
        <v>2623</v>
      </c>
      <c r="D252" s="515" t="s">
        <v>1269</v>
      </c>
      <c r="E252" s="550"/>
    </row>
    <row r="253" spans="1:6">
      <c r="A253" s="528" t="s">
        <v>39</v>
      </c>
      <c r="B253" s="529" t="s">
        <v>407</v>
      </c>
      <c r="C253" s="530" t="s">
        <v>2624</v>
      </c>
      <c r="D253" s="515" t="s">
        <v>1269</v>
      </c>
      <c r="E253" s="550"/>
    </row>
    <row r="254" spans="1:6" s="500" customFormat="1">
      <c r="A254" s="528" t="s">
        <v>39</v>
      </c>
      <c r="B254" s="513" t="s">
        <v>1600</v>
      </c>
      <c r="C254" s="513" t="s">
        <v>1601</v>
      </c>
      <c r="D254" s="515" t="s">
        <v>1269</v>
      </c>
      <c r="E254" s="549"/>
      <c r="F254" s="438"/>
    </row>
    <row r="255" spans="1:6" s="500" customFormat="1">
      <c r="A255" s="528" t="s">
        <v>39</v>
      </c>
      <c r="B255" s="513" t="s">
        <v>1600</v>
      </c>
      <c r="C255" s="513" t="s">
        <v>2240</v>
      </c>
      <c r="D255" s="515" t="s">
        <v>1269</v>
      </c>
      <c r="E255" s="549"/>
      <c r="F255" s="438"/>
    </row>
    <row r="256" spans="1:6" s="500" customFormat="1">
      <c r="A256" s="528" t="s">
        <v>39</v>
      </c>
      <c r="B256" s="513" t="s">
        <v>1600</v>
      </c>
      <c r="C256" s="513" t="s">
        <v>2241</v>
      </c>
      <c r="D256" s="515" t="s">
        <v>1269</v>
      </c>
      <c r="E256" s="549"/>
      <c r="F256" s="438"/>
    </row>
    <row r="257" spans="1:6" s="500" customFormat="1">
      <c r="A257" s="528" t="s">
        <v>39</v>
      </c>
      <c r="B257" s="513" t="s">
        <v>1600</v>
      </c>
      <c r="C257" s="513" t="s">
        <v>2242</v>
      </c>
      <c r="D257" s="515" t="s">
        <v>1269</v>
      </c>
      <c r="E257" s="549"/>
      <c r="F257" s="438"/>
    </row>
    <row r="258" spans="1:6" s="500" customFormat="1">
      <c r="A258" s="528" t="s">
        <v>39</v>
      </c>
      <c r="B258" s="513" t="s">
        <v>1600</v>
      </c>
      <c r="C258" s="513" t="s">
        <v>2243</v>
      </c>
      <c r="D258" s="515" t="s">
        <v>1269</v>
      </c>
      <c r="E258" s="549"/>
      <c r="F258" s="438"/>
    </row>
    <row r="259" spans="1:6" s="500" customFormat="1">
      <c r="A259" s="528" t="s">
        <v>39</v>
      </c>
      <c r="B259" s="513" t="s">
        <v>1600</v>
      </c>
      <c r="C259" s="513" t="s">
        <v>2244</v>
      </c>
      <c r="D259" s="515" t="s">
        <v>1269</v>
      </c>
      <c r="E259" s="549"/>
      <c r="F259" s="438"/>
    </row>
    <row r="260" spans="1:6" s="500" customFormat="1">
      <c r="A260" s="528" t="s">
        <v>39</v>
      </c>
      <c r="B260" s="513" t="s">
        <v>1600</v>
      </c>
      <c r="C260" s="513" t="s">
        <v>2245</v>
      </c>
      <c r="D260" s="515" t="s">
        <v>1269</v>
      </c>
      <c r="E260" s="549"/>
      <c r="F260" s="438"/>
    </row>
    <row r="261" spans="1:6" s="500" customFormat="1">
      <c r="A261" s="528" t="s">
        <v>39</v>
      </c>
      <c r="B261" s="513" t="s">
        <v>1600</v>
      </c>
      <c r="C261" s="513" t="s">
        <v>2246</v>
      </c>
      <c r="D261" s="515" t="s">
        <v>1269</v>
      </c>
      <c r="E261" s="549"/>
      <c r="F261" s="438"/>
    </row>
    <row r="262" spans="1:6" s="500" customFormat="1">
      <c r="A262" s="528" t="s">
        <v>39</v>
      </c>
      <c r="B262" s="513" t="s">
        <v>1600</v>
      </c>
      <c r="C262" s="513" t="s">
        <v>2247</v>
      </c>
      <c r="D262" s="515" t="s">
        <v>1269</v>
      </c>
      <c r="E262" s="549"/>
      <c r="F262" s="438"/>
    </row>
    <row r="263" spans="1:6" s="500" customFormat="1">
      <c r="A263" s="528" t="s">
        <v>39</v>
      </c>
      <c r="B263" s="513" t="s">
        <v>1600</v>
      </c>
      <c r="C263" s="513" t="s">
        <v>2248</v>
      </c>
      <c r="D263" s="515" t="s">
        <v>1269</v>
      </c>
      <c r="E263" s="549"/>
      <c r="F263" s="438"/>
    </row>
    <row r="264" spans="1:6" s="500" customFormat="1">
      <c r="A264" s="528" t="s">
        <v>39</v>
      </c>
      <c r="B264" s="513" t="s">
        <v>1600</v>
      </c>
      <c r="C264" s="513" t="s">
        <v>2249</v>
      </c>
      <c r="D264" s="515" t="s">
        <v>1269</v>
      </c>
      <c r="E264" s="549"/>
      <c r="F264" s="438"/>
    </row>
    <row r="265" spans="1:6" s="500" customFormat="1">
      <c r="A265" s="528" t="s">
        <v>39</v>
      </c>
      <c r="B265" s="513" t="s">
        <v>1600</v>
      </c>
      <c r="C265" s="513" t="s">
        <v>2248</v>
      </c>
      <c r="D265" s="515" t="s">
        <v>1269</v>
      </c>
      <c r="E265" s="549"/>
      <c r="F265" s="438"/>
    </row>
  </sheetData>
  <dataValidations count="2">
    <dataValidation type="list" allowBlank="1" showInputMessage="1" sqref="C196">
      <formula1>IF($D$1="1101001",$BH$10:$BH$33,IF($D$1="1101002",$BH$34:$BH$53,IF($D$1="1101003",$BH$54:$BH$60,IF($D$1="1101004",$BH$61:$BH$73,$BH$74:$BH$79))))</formula1>
    </dataValidation>
    <dataValidation type="list" allowBlank="1" showInputMessage="1" sqref="C37:C40 C42:C46">
      <formula1>IF($D$1="1101001",$BD$4:$BD$110,IF($D$1="1101002",$BD$111:$BD$112,IF($D$1="1101003",$BD$113:$BD$118,IF($D$1="1101004",$BD$119:$BD$126,$BD$127:$BD$128))))</formula1>
      <formula2>0</formula2>
    </dataValidation>
  </dataValidation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26</vt:i4>
      </vt:variant>
      <vt:variant>
        <vt:lpstr>Named Ranges</vt:lpstr>
      </vt:variant>
      <vt:variant>
        <vt:i4>31</vt:i4>
      </vt:variant>
    </vt:vector>
  </HeadingPairs>
  <TitlesOfParts>
    <vt:vector size="57" baseType="lpstr">
      <vt:lpstr>Custom_lists</vt:lpstr>
      <vt:lpstr>I_A_1</vt:lpstr>
      <vt:lpstr>I_A_2</vt:lpstr>
      <vt:lpstr>II_B_1</vt:lpstr>
      <vt:lpstr>II_B_2</vt:lpstr>
      <vt:lpstr>III_A_1</vt:lpstr>
      <vt:lpstr>III_B_1</vt:lpstr>
      <vt:lpstr>III_B_2</vt:lpstr>
      <vt:lpstr>III_B_3</vt:lpstr>
      <vt:lpstr>III_C_1</vt:lpstr>
      <vt:lpstr>III_C_3</vt:lpstr>
      <vt:lpstr>III_C_4</vt:lpstr>
      <vt:lpstr>III_C_6</vt:lpstr>
      <vt:lpstr>III_D_1</vt:lpstr>
      <vt:lpstr>III_E_1</vt:lpstr>
      <vt:lpstr>III_E_2</vt:lpstr>
      <vt:lpstr>III_E_3</vt:lpstr>
      <vt:lpstr>III_F_1 </vt:lpstr>
      <vt:lpstr>III_G_1</vt:lpstr>
      <vt:lpstr>IV_A_1</vt:lpstr>
      <vt:lpstr>IV_A_2</vt:lpstr>
      <vt:lpstr>IV_A_3 </vt:lpstr>
      <vt:lpstr>IV_B_1</vt:lpstr>
      <vt:lpstr>IV_B_2</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IV_A_1!Print_Area</vt:lpstr>
      <vt:lpstr>IV_A_2!Print_Area</vt:lpstr>
      <vt:lpstr>'IV_A_3 '!Print_Area</vt:lpstr>
      <vt:lpstr>IV_B_1!Print_Area</vt:lpstr>
      <vt:lpstr>IV_B_2!Print_Area</vt:lpstr>
      <vt:lpstr>V_1!Print_Area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KOSTOPOULOU Venetia (MARE)</cp:lastModifiedBy>
  <cp:lastPrinted>2013-03-08T13:48:05Z</cp:lastPrinted>
  <dcterms:created xsi:type="dcterms:W3CDTF">2009-11-05T10:40:17Z</dcterms:created>
  <dcterms:modified xsi:type="dcterms:W3CDTF">2018-06-15T13:00:09Z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